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pivotTables/pivotTable5.xml" ContentType="application/vnd.openxmlformats-officedocument.spreadsheetml.pivotTable+xml"/>
  <Override PartName="/xl/pivotTables/pivotTable6.xml" ContentType="application/vnd.openxmlformats-officedocument.spreadsheetml.pivot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worksheets/sheet19.xml" ContentType="application/vnd.openxmlformats-officedocument.spreadsheetml.worksheet+xml"/>
  <Override PartName="/xl/pivotCache/pivotCacheRecords3.xml" ContentType="application/vnd.openxmlformats-officedocument.spreadsheetml.pivotCacheRecords+xml"/>
  <Override PartName="/xl/sharedStrings.xml" ContentType="application/vnd.openxmlformats-officedocument.spreadsheetml.sharedStrings+xml"/>
  <Override PartName="/xl/pivotTables/pivotTable9.xml" ContentType="application/vnd.openxmlformats-officedocument.spreadsheetml.pivotTable+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7.xml" ContentType="application/vnd.openxmlformats-officedocument.spreadsheetml.pivotTable+xml"/>
  <Override PartName="/xl/pivotTables/pivotTable8.xml" ContentType="application/vnd.openxmlformats-officedocument.spreadsheetml.pivot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ThisWorkbook"/>
  <bookViews>
    <workbookView xWindow="-105" yWindow="-105" windowWidth="19425" windowHeight="10425" tabRatio="781" firstSheet="13" activeTab="13"/>
  </bookViews>
  <sheets>
    <sheet name="TariDM 1996" sheetId="1" state="hidden" r:id="rId1"/>
    <sheet name="TarDM 1996-" sheetId="2" state="hidden" r:id="rId2"/>
    <sheet name="TarEuro_da01_2002" sheetId="3" state="hidden" r:id="rId3"/>
    <sheet name="TARIFF_legenda e MEMO" sheetId="3584" state="hidden" r:id="rId4"/>
    <sheet name="MODIF 1.9.2007" sheetId="6296" state="hidden" r:id="rId5"/>
    <sheet name="MODIF 1.5.2009" sheetId="114" state="hidden" r:id="rId6"/>
    <sheet name="riep " sheetId="101" state="hidden" r:id="rId7"/>
    <sheet name="MEMO MODIF NT" sheetId="6653" state="hidden" r:id="rId8"/>
    <sheet name="MEMO agg NT" sheetId="6658" state="hidden" r:id="rId9"/>
    <sheet name="quantità max" sheetId="6656" state="hidden" r:id="rId10"/>
    <sheet name="riep dgr 4605 e 4716 genn 2013" sheetId="6670" state="hidden" r:id="rId11"/>
    <sheet name="DGR 4605 prestDuplic+24201" sheetId="6669" state="hidden" r:id="rId12"/>
    <sheet name="riep dgr 301 19-6-2013" sheetId="6680" state="hidden" r:id="rId13"/>
    <sheet name="Nomenclatore Tariffario" sheetId="6681" r:id="rId14"/>
    <sheet name="legenda note" sheetId="6682" r:id="rId15"/>
    <sheet name="MAC" sheetId="6657" r:id="rId16"/>
    <sheet name="NPI prestazioni non tariffate" sheetId="6654" r:id="rId17"/>
    <sheet name="riep dgr 937 dic 2010" sheetId="6646" state="hidden" r:id="rId18"/>
    <sheet name="riep dgr 621 ott 2010" sheetId="6642" state="hidden" r:id="rId19"/>
    <sheet name="riep dgr 11270  febb 2010" sheetId="6637" state="hidden" r:id="rId20"/>
    <sheet name="Foglio1" sheetId="6683" r:id="rId21"/>
  </sheets>
  <definedNames>
    <definedName name="_xlnm._FilterDatabase" localSheetId="15" hidden="1">MAC!$A$1:$M$46</definedName>
    <definedName name="_xlnm._FilterDatabase" localSheetId="13" hidden="1">'Nomenclatore Tariffario'!$A$1:$R$2127</definedName>
    <definedName name="_xlnm._FilterDatabase" localSheetId="16" hidden="1">'NPI prestazioni non tariffate'!$A$1:$K$34</definedName>
    <definedName name="_xlnm._FilterDatabase" localSheetId="9" hidden="1">'quantità max'!$E$4:$F$73</definedName>
    <definedName name="_xlnm._FilterDatabase" localSheetId="2" hidden="1">TarEuro_da01_2002!$A$2:$K$3034</definedName>
    <definedName name="_xlnm._FilterDatabase" localSheetId="0" hidden="1">'TariDM 1996'!$A$1:$F$1738</definedName>
    <definedName name="_xlnm.Print_Titles" localSheetId="15">MAC!$1:$1</definedName>
    <definedName name="_xlnm.Print_Titles" localSheetId="16">'NPI prestazioni non tariffate'!$1:$1</definedName>
    <definedName name="_xlnm.Print_Titles" localSheetId="2">TarEuro_da01_2002!$1:$2</definedName>
  </definedNames>
  <calcPr calcId="191029"/>
  <pivotCaches>
    <pivotCache cacheId="0" r:id="rId22"/>
    <pivotCache cacheId="1" r:id="rId23"/>
    <pivotCache cacheId="2"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6" i="6680"/>
  <c r="H21" s="1"/>
  <c r="H25" s="1"/>
  <c r="H29" s="1"/>
  <c r="H34" s="1"/>
  <c r="H40" s="1"/>
  <c r="H43" s="1"/>
  <c r="H46" s="1"/>
  <c r="H49" s="1"/>
  <c r="C16"/>
  <c r="C25" s="1"/>
  <c r="C29" s="1"/>
  <c r="C34" s="1"/>
  <c r="C40" s="1"/>
  <c r="C43" s="1"/>
  <c r="C46" s="1"/>
  <c r="C49" s="1"/>
  <c r="K6"/>
  <c r="K3"/>
  <c r="G3"/>
  <c r="F5" i="6656"/>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H16" i="6670"/>
  <c r="H21" s="1"/>
  <c r="H25" s="1"/>
  <c r="H29" s="1"/>
  <c r="H34" s="1"/>
  <c r="H40" s="1"/>
  <c r="H43" s="1"/>
  <c r="H46" s="1"/>
  <c r="C16"/>
  <c r="C25" s="1"/>
  <c r="C29" s="1"/>
  <c r="C34" s="1"/>
  <c r="C40" s="1"/>
  <c r="C43" s="1"/>
  <c r="C46" s="1"/>
  <c r="K6"/>
  <c r="K3"/>
  <c r="G3"/>
  <c r="F14" i="6646"/>
  <c r="F19" s="1"/>
  <c r="F23" s="1"/>
  <c r="F27" s="1"/>
  <c r="C14"/>
  <c r="C23" s="1"/>
  <c r="C27" s="1"/>
  <c r="B6"/>
  <c r="A6"/>
  <c r="B9" i="6642"/>
  <c r="A9"/>
  <c r="B7" i="6637"/>
  <c r="C14"/>
  <c r="F14"/>
  <c r="F19" s="1"/>
  <c r="C17" i="6642"/>
  <c r="C26" s="1"/>
  <c r="F17"/>
  <c r="F22" s="1"/>
  <c r="F26" s="1"/>
  <c r="E7" i="2"/>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E2169"/>
  <c r="E2170"/>
  <c r="E2171"/>
  <c r="E2172"/>
  <c r="E2173"/>
  <c r="E2174"/>
  <c r="E2175"/>
  <c r="E2176"/>
  <c r="E2177"/>
  <c r="E2178"/>
  <c r="E2179"/>
  <c r="E2180"/>
  <c r="E2181"/>
  <c r="E2182"/>
  <c r="E2183"/>
  <c r="E2184"/>
  <c r="E2185"/>
  <c r="E2186"/>
  <c r="E2187"/>
  <c r="E2188"/>
  <c r="E2189"/>
  <c r="E2190"/>
  <c r="E2191"/>
  <c r="E2192"/>
  <c r="E2193"/>
  <c r="E2194"/>
  <c r="E2195"/>
  <c r="E2196"/>
  <c r="E2197"/>
  <c r="E2198"/>
  <c r="E2199"/>
  <c r="E2200"/>
  <c r="E2201"/>
  <c r="E2202"/>
  <c r="E2203"/>
  <c r="E2204"/>
  <c r="E2205"/>
  <c r="E2206"/>
  <c r="E2207"/>
  <c r="E2208"/>
  <c r="E2209"/>
  <c r="E2210"/>
  <c r="E2211"/>
  <c r="E2212"/>
  <c r="E2213"/>
  <c r="E2214"/>
  <c r="E2215"/>
  <c r="E2216"/>
  <c r="E2217"/>
  <c r="E2218"/>
  <c r="E2219"/>
  <c r="E2220"/>
  <c r="E2221"/>
  <c r="E2222"/>
  <c r="E2223"/>
  <c r="E2224"/>
  <c r="E2225"/>
  <c r="E2226"/>
  <c r="E2227"/>
  <c r="E2228"/>
  <c r="E2229"/>
  <c r="E2230"/>
  <c r="E2231"/>
  <c r="E2232"/>
  <c r="E2233"/>
  <c r="E2234"/>
  <c r="E2235"/>
  <c r="E2236"/>
  <c r="E2237"/>
  <c r="E2238"/>
  <c r="E2239"/>
  <c r="E2240"/>
  <c r="E2241"/>
  <c r="E2242"/>
  <c r="E2243"/>
  <c r="E2244"/>
  <c r="E2245"/>
  <c r="E2246"/>
  <c r="E2247"/>
  <c r="E2248"/>
  <c r="E2249"/>
  <c r="E2250"/>
  <c r="E2251"/>
  <c r="E2252"/>
  <c r="E2253"/>
  <c r="E2254"/>
  <c r="E2255"/>
  <c r="E2256"/>
  <c r="E2257"/>
  <c r="E2258"/>
  <c r="E2259"/>
  <c r="E2260"/>
  <c r="E2261"/>
  <c r="E2262"/>
  <c r="E2263"/>
  <c r="E2264"/>
  <c r="E2265"/>
  <c r="E2266"/>
  <c r="E2267"/>
  <c r="E2268"/>
  <c r="E2269"/>
  <c r="E2270"/>
  <c r="E2271"/>
  <c r="E2272"/>
  <c r="E2273"/>
  <c r="E2274"/>
  <c r="E2275"/>
  <c r="E2276"/>
  <c r="E2277"/>
  <c r="E2278"/>
  <c r="E2279"/>
  <c r="E2280"/>
  <c r="E2281"/>
  <c r="E2282"/>
  <c r="E2283"/>
  <c r="E2284"/>
  <c r="E2285"/>
  <c r="E2286"/>
  <c r="E2287"/>
  <c r="E2288"/>
  <c r="E2289"/>
  <c r="E2290"/>
  <c r="E2291"/>
  <c r="E2292"/>
  <c r="E2293"/>
  <c r="E2294"/>
  <c r="E2295"/>
  <c r="E2296"/>
  <c r="E2297"/>
  <c r="E2298"/>
  <c r="E2299"/>
  <c r="E2300"/>
  <c r="E2301"/>
  <c r="E2302"/>
  <c r="E2303"/>
  <c r="E2304"/>
  <c r="E2305"/>
  <c r="E2306"/>
  <c r="E2307"/>
  <c r="E2308"/>
  <c r="E2309"/>
  <c r="E2310"/>
  <c r="E2311"/>
  <c r="E2312"/>
  <c r="E2313"/>
  <c r="E2314"/>
  <c r="E2315"/>
  <c r="E2316"/>
  <c r="E2317"/>
  <c r="E2318"/>
  <c r="E2319"/>
  <c r="E2320"/>
  <c r="E2321"/>
  <c r="E2322"/>
  <c r="E2323"/>
  <c r="E2324"/>
  <c r="E2325"/>
  <c r="E2326"/>
  <c r="E2327"/>
  <c r="E2328"/>
  <c r="E2329"/>
  <c r="E2330"/>
  <c r="E2331"/>
  <c r="E2332"/>
  <c r="E2333"/>
  <c r="E2334"/>
  <c r="E2335"/>
  <c r="E2336"/>
  <c r="E2337"/>
  <c r="E2338"/>
  <c r="E2339"/>
  <c r="E2340"/>
  <c r="E2341"/>
  <c r="E2342"/>
  <c r="E2343"/>
  <c r="E2344"/>
  <c r="E2345"/>
  <c r="E2346"/>
  <c r="E2347"/>
  <c r="E2348"/>
  <c r="E2349"/>
  <c r="E2350"/>
  <c r="E2351"/>
  <c r="E2352"/>
  <c r="E2353"/>
  <c r="E2354"/>
  <c r="E2355"/>
  <c r="E2356"/>
  <c r="E2357"/>
  <c r="E2358"/>
  <c r="E2359"/>
  <c r="E2360"/>
  <c r="E2361"/>
  <c r="E2362"/>
  <c r="E2363"/>
  <c r="E2364"/>
  <c r="E2365"/>
  <c r="E2366"/>
  <c r="E2367"/>
  <c r="E2368"/>
  <c r="E2369"/>
  <c r="E2370"/>
  <c r="E2371"/>
  <c r="E2372"/>
  <c r="E2373"/>
  <c r="E2374"/>
  <c r="E2375"/>
  <c r="E2376"/>
  <c r="E2377"/>
  <c r="E2378"/>
  <c r="E2379"/>
  <c r="E2380"/>
  <c r="E2381"/>
  <c r="E2382"/>
  <c r="E2383"/>
  <c r="E2384"/>
  <c r="E2385"/>
  <c r="E2386"/>
  <c r="E2387"/>
  <c r="E2388"/>
  <c r="E2389"/>
  <c r="E2390"/>
  <c r="E2391"/>
  <c r="E2392"/>
  <c r="E2393"/>
  <c r="E2394"/>
  <c r="E2395"/>
  <c r="E2396"/>
  <c r="E2397"/>
  <c r="E2398"/>
  <c r="E2399"/>
  <c r="E2400"/>
  <c r="E2401"/>
  <c r="E2402"/>
  <c r="E2403"/>
  <c r="E2404"/>
  <c r="E2405"/>
  <c r="E2406"/>
  <c r="E2407"/>
  <c r="E2408"/>
  <c r="E2409"/>
  <c r="E2410"/>
  <c r="E2411"/>
  <c r="E2412"/>
  <c r="E2413"/>
  <c r="E2414"/>
  <c r="E2415"/>
  <c r="E2416"/>
  <c r="E2417"/>
  <c r="E2418"/>
  <c r="E2419"/>
  <c r="E2420"/>
  <c r="E2421"/>
  <c r="E2422"/>
  <c r="E2423"/>
  <c r="E2424"/>
  <c r="E2425"/>
  <c r="E2426"/>
  <c r="E2427"/>
  <c r="E2428"/>
  <c r="E2429"/>
  <c r="E2430"/>
  <c r="E2431"/>
  <c r="E2432"/>
  <c r="E2433"/>
  <c r="E2434"/>
  <c r="E2435"/>
  <c r="E2436"/>
  <c r="E2437"/>
  <c r="E2438"/>
  <c r="E2439"/>
  <c r="E2440"/>
  <c r="E2441"/>
  <c r="E2442"/>
  <c r="E2443"/>
  <c r="E2444"/>
  <c r="E2445"/>
  <c r="E2446"/>
  <c r="E2447"/>
  <c r="E2448"/>
  <c r="E2449"/>
  <c r="E2450"/>
  <c r="E2451"/>
  <c r="E2452"/>
  <c r="E2453"/>
  <c r="E2454"/>
  <c r="E2455"/>
  <c r="E2456"/>
  <c r="E2457"/>
  <c r="E2458"/>
  <c r="E2459"/>
  <c r="E2460"/>
  <c r="E2461"/>
  <c r="E2462"/>
  <c r="E2463"/>
  <c r="E2464"/>
  <c r="E2465"/>
  <c r="E2466"/>
  <c r="E2467"/>
  <c r="E2468"/>
  <c r="E2469"/>
  <c r="E2470"/>
  <c r="E2471"/>
  <c r="E2472"/>
  <c r="E2473"/>
  <c r="E2474"/>
  <c r="E2475"/>
  <c r="E2476"/>
  <c r="E2477"/>
  <c r="E2478"/>
  <c r="E2479"/>
  <c r="E2480"/>
  <c r="E2481"/>
  <c r="E2482"/>
  <c r="E2483"/>
  <c r="E2484"/>
  <c r="E2485"/>
  <c r="E2486"/>
  <c r="E2487"/>
  <c r="E2488"/>
  <c r="E2489"/>
  <c r="E2490"/>
  <c r="E2491"/>
  <c r="E2492"/>
  <c r="E2493"/>
  <c r="E2494"/>
  <c r="E2495"/>
  <c r="E2496"/>
  <c r="E2497"/>
  <c r="E2498"/>
  <c r="E2499"/>
  <c r="E2500"/>
  <c r="E2501"/>
  <c r="E2502"/>
  <c r="E2503"/>
  <c r="E2504"/>
  <c r="E2505"/>
  <c r="E2506"/>
  <c r="E2507"/>
  <c r="E2508"/>
  <c r="E2509"/>
  <c r="E2510"/>
  <c r="E2511"/>
  <c r="E2512"/>
  <c r="E2513"/>
  <c r="E2514"/>
  <c r="E2515"/>
  <c r="E2516"/>
  <c r="E2517"/>
  <c r="E2518"/>
  <c r="E2519"/>
  <c r="E2520"/>
  <c r="E2521"/>
  <c r="E2522"/>
  <c r="E2523"/>
  <c r="E2524"/>
  <c r="E2525"/>
  <c r="E2526"/>
  <c r="E2527"/>
  <c r="E2528"/>
  <c r="E2529"/>
  <c r="E2530"/>
  <c r="E2531"/>
  <c r="E2532"/>
  <c r="E2533"/>
  <c r="E2534"/>
  <c r="E2535"/>
  <c r="E2536"/>
  <c r="E2537"/>
  <c r="E2538"/>
  <c r="E2539"/>
  <c r="E2540"/>
  <c r="E2541"/>
  <c r="E2542"/>
  <c r="E2543"/>
  <c r="E2544"/>
  <c r="E2545"/>
  <c r="E2546"/>
  <c r="E2547"/>
  <c r="E2548"/>
  <c r="E2549"/>
  <c r="E2550"/>
  <c r="E2551"/>
  <c r="E2552"/>
  <c r="E2553"/>
  <c r="E2554"/>
  <c r="E2555"/>
  <c r="E2556"/>
  <c r="E2557"/>
  <c r="E2558"/>
  <c r="E2559"/>
  <c r="E2560"/>
  <c r="E2561"/>
  <c r="E2562"/>
  <c r="E2563"/>
  <c r="E2564"/>
  <c r="E2565"/>
  <c r="E2566"/>
  <c r="E2567"/>
  <c r="E2568"/>
  <c r="E2569"/>
  <c r="E2570"/>
  <c r="E2571"/>
  <c r="E2572"/>
  <c r="E2573"/>
  <c r="E2574"/>
  <c r="E2575"/>
  <c r="E2576"/>
  <c r="E2577"/>
  <c r="E2578"/>
  <c r="E2579"/>
  <c r="E2580"/>
  <c r="E2581"/>
  <c r="E2582"/>
  <c r="E2583"/>
  <c r="E2584"/>
  <c r="E2585"/>
  <c r="E2586"/>
  <c r="E2587"/>
  <c r="E2588"/>
  <c r="E2589"/>
  <c r="E2590"/>
  <c r="E2591"/>
  <c r="E2592"/>
  <c r="E2593"/>
  <c r="E2594"/>
  <c r="E2595"/>
  <c r="E2596"/>
  <c r="E2597"/>
  <c r="E2598"/>
  <c r="E2599"/>
  <c r="E2600"/>
  <c r="E2601"/>
  <c r="E2602"/>
  <c r="E2603"/>
  <c r="E2604"/>
  <c r="E2605"/>
  <c r="E2606"/>
  <c r="E2607"/>
  <c r="E2608"/>
  <c r="E2609"/>
  <c r="E2610"/>
  <c r="E2611"/>
  <c r="E2612"/>
  <c r="E2613"/>
  <c r="E2614"/>
  <c r="E2615"/>
  <c r="E2616"/>
  <c r="E2617"/>
  <c r="E2618"/>
  <c r="E2619"/>
  <c r="E2620"/>
  <c r="E2621"/>
  <c r="E2622"/>
  <c r="E2623"/>
  <c r="E2624"/>
  <c r="E2625"/>
  <c r="E2626"/>
  <c r="E2627"/>
  <c r="E2628"/>
  <c r="E2629"/>
  <c r="E2630"/>
  <c r="E2631"/>
  <c r="E2632"/>
  <c r="E2633"/>
  <c r="E2634"/>
  <c r="E2635"/>
  <c r="E2636"/>
  <c r="E2637"/>
  <c r="E2638"/>
  <c r="E2639"/>
  <c r="E2640"/>
  <c r="E2641"/>
  <c r="E2642"/>
  <c r="E2643"/>
  <c r="E2644"/>
  <c r="E2645"/>
  <c r="E2646"/>
  <c r="E2647"/>
  <c r="E2648"/>
  <c r="E2649"/>
  <c r="E2650"/>
  <c r="E2651"/>
  <c r="E2652"/>
  <c r="E2653"/>
  <c r="E2654"/>
  <c r="E2655"/>
  <c r="E2656"/>
  <c r="E2657"/>
  <c r="E2658"/>
  <c r="E2659"/>
  <c r="E2660"/>
  <c r="E2661"/>
  <c r="E2662"/>
  <c r="E2663"/>
  <c r="E2664"/>
  <c r="E2665"/>
  <c r="E2666"/>
  <c r="E2667"/>
  <c r="E2668"/>
  <c r="E2669"/>
  <c r="E2670"/>
  <c r="E2671"/>
  <c r="E2672"/>
  <c r="E2673"/>
  <c r="E2674"/>
  <c r="E2675"/>
  <c r="E2676"/>
  <c r="E2677"/>
  <c r="E2678"/>
  <c r="E2679"/>
  <c r="E2680"/>
  <c r="E2681"/>
  <c r="E2682"/>
  <c r="E2683"/>
  <c r="E2684"/>
  <c r="E2685"/>
  <c r="E2686"/>
  <c r="E2687"/>
  <c r="E2688"/>
  <c r="E2689"/>
  <c r="E2690"/>
  <c r="E2691"/>
  <c r="E2692"/>
  <c r="E2693"/>
  <c r="E2694"/>
  <c r="E2695"/>
  <c r="E2696"/>
  <c r="E2697"/>
  <c r="E2698"/>
  <c r="E2699"/>
  <c r="E2700"/>
  <c r="E2701"/>
  <c r="E2702"/>
  <c r="E2703"/>
  <c r="E2704"/>
  <c r="E2705"/>
  <c r="E2706"/>
  <c r="E2707"/>
  <c r="E2708"/>
  <c r="E2709"/>
  <c r="E2710"/>
  <c r="E2711"/>
  <c r="E2712"/>
  <c r="E2713"/>
  <c r="E2714"/>
  <c r="E2715"/>
  <c r="E2716"/>
  <c r="E2717"/>
  <c r="E2718"/>
  <c r="E2719"/>
  <c r="E2720"/>
  <c r="E2721"/>
  <c r="E2722"/>
  <c r="E2723"/>
  <c r="E2724"/>
  <c r="E2725"/>
  <c r="E2726"/>
  <c r="E2727"/>
  <c r="E2728"/>
  <c r="E2729"/>
  <c r="E2730"/>
  <c r="E2731"/>
  <c r="E2732"/>
  <c r="E2733"/>
  <c r="E2734"/>
  <c r="E2735"/>
  <c r="E2736"/>
  <c r="E2737"/>
  <c r="E2738"/>
  <c r="E2739"/>
  <c r="E2740"/>
  <c r="E2741"/>
  <c r="E2742"/>
  <c r="E2743"/>
  <c r="E2744"/>
  <c r="E2745"/>
  <c r="E2746"/>
  <c r="E2747"/>
  <c r="E2748"/>
  <c r="E2749"/>
  <c r="E2750"/>
  <c r="E2751"/>
  <c r="E2752"/>
  <c r="E2753"/>
  <c r="E2754"/>
  <c r="E2755"/>
  <c r="E2756"/>
  <c r="E2757"/>
  <c r="E2758"/>
  <c r="E2759"/>
  <c r="E2760"/>
  <c r="E2761"/>
  <c r="E2762"/>
  <c r="E2763"/>
  <c r="E2764"/>
  <c r="E2765"/>
  <c r="E2766"/>
  <c r="E2767"/>
  <c r="E2768"/>
  <c r="E2769"/>
  <c r="E2770"/>
  <c r="E2771"/>
  <c r="E2772"/>
  <c r="E2773"/>
  <c r="E2774"/>
  <c r="E2775"/>
  <c r="E2776"/>
  <c r="E2777"/>
  <c r="E2778"/>
  <c r="E2779"/>
  <c r="E2780"/>
  <c r="E2781"/>
  <c r="E2782"/>
  <c r="E2783"/>
  <c r="E2784"/>
  <c r="E2785"/>
  <c r="E2786"/>
  <c r="E2787"/>
  <c r="E2788"/>
  <c r="E2789"/>
  <c r="E2790"/>
  <c r="E2791"/>
  <c r="E2792"/>
  <c r="E2793"/>
  <c r="E2794"/>
  <c r="E2795"/>
  <c r="E2796"/>
  <c r="E2797"/>
  <c r="E2798"/>
  <c r="E2799"/>
  <c r="E2800"/>
  <c r="E2801"/>
  <c r="E2802"/>
  <c r="E2803"/>
  <c r="E2804"/>
  <c r="E2805"/>
  <c r="E2806"/>
  <c r="E2807"/>
  <c r="E2808"/>
  <c r="E2809"/>
  <c r="E2810"/>
  <c r="E2811"/>
  <c r="E2812"/>
  <c r="E2813"/>
  <c r="E2814"/>
  <c r="E2815"/>
  <c r="E2816"/>
  <c r="E2817"/>
  <c r="E2818"/>
  <c r="E2819"/>
  <c r="E2820"/>
  <c r="E2821"/>
  <c r="E2822"/>
  <c r="E2823"/>
  <c r="E2824"/>
  <c r="E2825"/>
  <c r="E2826"/>
  <c r="E2827"/>
  <c r="E2828"/>
  <c r="E2829"/>
  <c r="E2830"/>
  <c r="E2831"/>
  <c r="E2832"/>
  <c r="E2833"/>
  <c r="E2834"/>
  <c r="E2835"/>
  <c r="E2836"/>
  <c r="E2837"/>
  <c r="E2838"/>
  <c r="E2839"/>
  <c r="E2840"/>
  <c r="E2841"/>
  <c r="E2842"/>
  <c r="E2843"/>
  <c r="E2844"/>
  <c r="E2845"/>
  <c r="E2846"/>
  <c r="E2847"/>
  <c r="E2848"/>
  <c r="E2849"/>
  <c r="E2850"/>
  <c r="E2851"/>
  <c r="E2852"/>
  <c r="E2853"/>
  <c r="E2854"/>
  <c r="E2855"/>
  <c r="E2856"/>
  <c r="E2857"/>
  <c r="E2858"/>
  <c r="E2859"/>
  <c r="E2860"/>
  <c r="E2861"/>
  <c r="E2862"/>
  <c r="E2863"/>
  <c r="E2864"/>
  <c r="E2865"/>
  <c r="E2866"/>
  <c r="E2867"/>
  <c r="E2868"/>
  <c r="E2869"/>
  <c r="E2870"/>
  <c r="E2871"/>
  <c r="E2872"/>
  <c r="E2873"/>
  <c r="E2874"/>
  <c r="E2875"/>
  <c r="E2876"/>
  <c r="E2877"/>
  <c r="E2878"/>
  <c r="E2879"/>
  <c r="E2880"/>
  <c r="E2881"/>
  <c r="E2882"/>
  <c r="E2883"/>
  <c r="E2884"/>
  <c r="E2885"/>
  <c r="E2886"/>
  <c r="E2887"/>
  <c r="E2888"/>
  <c r="E2889"/>
  <c r="E2890"/>
  <c r="E2891"/>
  <c r="E2892"/>
  <c r="E2893"/>
  <c r="E2894"/>
  <c r="E2895"/>
  <c r="E2896"/>
  <c r="E2897"/>
  <c r="E2898"/>
  <c r="E2899"/>
  <c r="E2900"/>
  <c r="E2901"/>
  <c r="E2902"/>
  <c r="E5" i="3"/>
  <c r="E7"/>
  <c r="E10"/>
  <c r="E15"/>
  <c r="E19"/>
  <c r="E20"/>
  <c r="E23"/>
  <c r="E29"/>
  <c r="E34"/>
  <c r="E37"/>
  <c r="E40"/>
  <c r="E42"/>
  <c r="E44"/>
  <c r="E49"/>
  <c r="E51"/>
  <c r="E52"/>
  <c r="E54"/>
  <c r="E55"/>
  <c r="E56"/>
  <c r="E58"/>
  <c r="E61"/>
  <c r="E64"/>
  <c r="E66"/>
  <c r="E67"/>
  <c r="E68"/>
  <c r="E69"/>
  <c r="E71"/>
  <c r="E73"/>
  <c r="E75"/>
  <c r="E76"/>
  <c r="E78"/>
  <c r="E79"/>
  <c r="E81"/>
  <c r="E82"/>
  <c r="E83"/>
  <c r="E85"/>
  <c r="E87"/>
  <c r="E88"/>
  <c r="E89"/>
  <c r="E92"/>
  <c r="E94"/>
  <c r="E95"/>
  <c r="E98"/>
  <c r="E101"/>
  <c r="E102"/>
  <c r="E103"/>
  <c r="E104"/>
  <c r="E106"/>
  <c r="E108"/>
  <c r="E109"/>
  <c r="E111"/>
  <c r="E112"/>
  <c r="E115"/>
  <c r="E117"/>
  <c r="E119"/>
  <c r="E120"/>
  <c r="E121"/>
  <c r="E123"/>
  <c r="E124"/>
  <c r="E125"/>
  <c r="E126"/>
  <c r="E127"/>
  <c r="E128"/>
  <c r="E129"/>
  <c r="E130"/>
  <c r="E131"/>
  <c r="E133"/>
  <c r="E135"/>
  <c r="E138"/>
  <c r="E141"/>
  <c r="E142"/>
  <c r="E148"/>
  <c r="E149"/>
  <c r="E150"/>
  <c r="E153"/>
  <c r="E156"/>
  <c r="E157"/>
  <c r="E158"/>
  <c r="E159"/>
  <c r="E161"/>
  <c r="E163"/>
  <c r="E165"/>
  <c r="E166"/>
  <c r="E171"/>
  <c r="E173"/>
  <c r="E174"/>
  <c r="E175"/>
  <c r="E187"/>
  <c r="E188"/>
  <c r="E189"/>
  <c r="E190"/>
  <c r="E192"/>
  <c r="E197"/>
  <c r="E198"/>
  <c r="E199"/>
  <c r="E201"/>
  <c r="E202"/>
  <c r="E203"/>
  <c r="E205"/>
  <c r="E208"/>
  <c r="E210"/>
  <c r="E213"/>
  <c r="E215"/>
  <c r="E218"/>
  <c r="E220"/>
  <c r="E224"/>
  <c r="E227"/>
  <c r="E230"/>
  <c r="E232"/>
  <c r="E234"/>
  <c r="E237"/>
  <c r="E240"/>
  <c r="E243"/>
  <c r="E246"/>
  <c r="E250"/>
  <c r="E253"/>
  <c r="E258"/>
  <c r="E261"/>
  <c r="E264"/>
  <c r="E266"/>
  <c r="E268"/>
  <c r="E271"/>
  <c r="E274"/>
  <c r="E277"/>
  <c r="E280"/>
  <c r="E281"/>
  <c r="E282"/>
  <c r="E286"/>
  <c r="E289"/>
  <c r="E292"/>
  <c r="E294"/>
  <c r="E296"/>
  <c r="E298"/>
  <c r="E300"/>
  <c r="E303"/>
  <c r="E305"/>
  <c r="E306"/>
  <c r="E308"/>
  <c r="E311"/>
  <c r="E313"/>
  <c r="E314"/>
  <c r="E318"/>
  <c r="E319"/>
  <c r="E320"/>
  <c r="E321"/>
  <c r="E323"/>
  <c r="E325"/>
  <c r="E326"/>
  <c r="E327"/>
  <c r="E328"/>
  <c r="E332"/>
  <c r="E334"/>
  <c r="E337"/>
  <c r="E339"/>
  <c r="E341"/>
  <c r="E342"/>
  <c r="E345"/>
  <c r="E346"/>
  <c r="E348"/>
  <c r="E351"/>
  <c r="E357"/>
  <c r="E360"/>
  <c r="E362"/>
  <c r="E363"/>
  <c r="E365"/>
  <c r="E371"/>
  <c r="E374"/>
  <c r="E376"/>
  <c r="E378"/>
  <c r="E380"/>
  <c r="E383"/>
  <c r="E384"/>
  <c r="E387"/>
  <c r="E389"/>
  <c r="E390"/>
  <c r="E391"/>
  <c r="E392"/>
  <c r="E393"/>
  <c r="E397"/>
  <c r="E401"/>
  <c r="E403"/>
  <c r="E404"/>
  <c r="E406"/>
  <c r="E409"/>
  <c r="E412"/>
  <c r="E413"/>
  <c r="E415"/>
  <c r="E418"/>
  <c r="E423"/>
  <c r="E424"/>
  <c r="E425"/>
  <c r="E428"/>
  <c r="E431"/>
  <c r="E435"/>
  <c r="E440"/>
  <c r="E443"/>
  <c r="E447"/>
  <c r="E450"/>
  <c r="E453"/>
  <c r="E456"/>
  <c r="E458"/>
  <c r="E462"/>
  <c r="E463"/>
  <c r="E466"/>
  <c r="E471"/>
  <c r="E472"/>
  <c r="E473"/>
  <c r="E474"/>
  <c r="E475"/>
  <c r="E478"/>
  <c r="E483"/>
  <c r="E485"/>
  <c r="E488"/>
  <c r="E489"/>
  <c r="E493"/>
  <c r="E494"/>
  <c r="E497"/>
  <c r="E499"/>
  <c r="E500"/>
  <c r="E501"/>
  <c r="E503"/>
  <c r="E506"/>
  <c r="E507"/>
  <c r="E508"/>
  <c r="E509"/>
  <c r="E511"/>
  <c r="E512"/>
  <c r="E515"/>
  <c r="E517"/>
  <c r="E519"/>
  <c r="E523"/>
  <c r="E526"/>
  <c r="E528"/>
  <c r="E532"/>
  <c r="E533"/>
  <c r="E535"/>
  <c r="E537"/>
  <c r="E539"/>
  <c r="E542"/>
  <c r="E544"/>
  <c r="E546"/>
  <c r="E548"/>
  <c r="E549"/>
  <c r="E552"/>
  <c r="E555"/>
  <c r="E558"/>
  <c r="E562"/>
  <c r="E565"/>
  <c r="E566"/>
  <c r="E567"/>
  <c r="E568"/>
  <c r="E571"/>
  <c r="E573"/>
  <c r="E574"/>
  <c r="E575"/>
  <c r="E577"/>
  <c r="E578"/>
  <c r="E580"/>
  <c r="E583"/>
  <c r="E585"/>
  <c r="E587"/>
  <c r="E595"/>
  <c r="E598"/>
  <c r="E600"/>
  <c r="E602"/>
  <c r="E603"/>
  <c r="E606"/>
  <c r="E608"/>
  <c r="E611"/>
  <c r="E613"/>
  <c r="E616"/>
  <c r="E619"/>
  <c r="E620"/>
  <c r="E621"/>
  <c r="E622"/>
  <c r="E625"/>
  <c r="E626"/>
  <c r="E629"/>
  <c r="E630"/>
  <c r="E634"/>
  <c r="E638"/>
  <c r="E640"/>
  <c r="E642"/>
  <c r="E645"/>
  <c r="E648"/>
  <c r="E650"/>
  <c r="E653"/>
  <c r="E658"/>
  <c r="E659"/>
  <c r="E661"/>
  <c r="E663"/>
  <c r="E665"/>
  <c r="E666"/>
  <c r="E668"/>
  <c r="E669"/>
  <c r="E671"/>
  <c r="E672"/>
  <c r="E673"/>
  <c r="E674"/>
  <c r="E678"/>
  <c r="E679"/>
  <c r="E680"/>
  <c r="E681"/>
  <c r="E682"/>
  <c r="E684"/>
  <c r="E690"/>
  <c r="E692"/>
  <c r="E694"/>
  <c r="E696"/>
  <c r="E697"/>
  <c r="E699"/>
  <c r="E702"/>
  <c r="E711"/>
  <c r="E713"/>
  <c r="E714"/>
  <c r="E716"/>
  <c r="E718"/>
  <c r="E719"/>
  <c r="E721"/>
  <c r="E722"/>
  <c r="E723"/>
  <c r="E724"/>
  <c r="E725"/>
  <c r="E726"/>
  <c r="E729"/>
  <c r="E732"/>
  <c r="E736"/>
  <c r="E738"/>
  <c r="E740"/>
  <c r="E743"/>
  <c r="E747"/>
  <c r="E749"/>
  <c r="E750"/>
  <c r="E752"/>
  <c r="E753"/>
  <c r="E754"/>
  <c r="E763"/>
  <c r="E767"/>
  <c r="E768"/>
  <c r="E770"/>
  <c r="E772"/>
  <c r="E775"/>
  <c r="E783"/>
  <c r="E786"/>
  <c r="E787"/>
  <c r="E788"/>
  <c r="E790"/>
  <c r="E795"/>
  <c r="E798"/>
  <c r="E800"/>
  <c r="E801"/>
  <c r="E802"/>
  <c r="E803"/>
  <c r="E804"/>
  <c r="E811"/>
  <c r="E812"/>
  <c r="E814"/>
  <c r="E817"/>
  <c r="E820"/>
  <c r="E825"/>
  <c r="E828"/>
  <c r="E831"/>
  <c r="E834"/>
  <c r="E836"/>
  <c r="E837"/>
  <c r="E839"/>
  <c r="E840"/>
  <c r="E842"/>
  <c r="E844"/>
  <c r="E846"/>
  <c r="E850"/>
  <c r="E851"/>
  <c r="E853"/>
  <c r="E856"/>
  <c r="E860"/>
  <c r="E861"/>
  <c r="E865"/>
  <c r="E868"/>
  <c r="E871"/>
  <c r="E874"/>
  <c r="E877"/>
  <c r="E879"/>
  <c r="E881"/>
  <c r="E883"/>
  <c r="E885"/>
  <c r="E887"/>
  <c r="E889"/>
  <c r="E890"/>
  <c r="E891"/>
  <c r="E893"/>
  <c r="E897"/>
  <c r="E900"/>
  <c r="E904"/>
  <c r="E906"/>
  <c r="E908"/>
  <c r="E910"/>
  <c r="E912"/>
  <c r="E913"/>
  <c r="E915"/>
  <c r="E918"/>
  <c r="E922"/>
  <c r="E925"/>
  <c r="E928"/>
  <c r="E931"/>
  <c r="E935"/>
  <c r="E939"/>
  <c r="E941"/>
  <c r="E943"/>
  <c r="E945"/>
  <c r="E948"/>
  <c r="E951"/>
  <c r="E955"/>
  <c r="E958"/>
  <c r="E959"/>
  <c r="E961"/>
  <c r="E963"/>
  <c r="E964"/>
  <c r="E966"/>
  <c r="E968"/>
  <c r="E970"/>
  <c r="E972"/>
  <c r="E974"/>
  <c r="E975"/>
  <c r="E978"/>
  <c r="E981"/>
  <c r="E984"/>
  <c r="E986"/>
  <c r="E990"/>
  <c r="E992"/>
  <c r="E994"/>
  <c r="E996"/>
  <c r="E1000"/>
  <c r="E1003"/>
  <c r="E1004"/>
  <c r="E1005"/>
  <c r="E1006"/>
  <c r="E1007"/>
  <c r="E1010"/>
  <c r="E1011"/>
  <c r="E1012"/>
  <c r="E1013"/>
  <c r="E1015"/>
  <c r="E1017"/>
  <c r="E1019"/>
  <c r="E1021"/>
  <c r="E1024"/>
  <c r="E1026"/>
  <c r="E1029"/>
  <c r="E1032"/>
  <c r="E1033"/>
  <c r="E1036"/>
  <c r="E1037"/>
  <c r="E1040"/>
  <c r="E1043"/>
  <c r="E1046"/>
  <c r="E1048"/>
  <c r="E1051"/>
  <c r="E1053"/>
  <c r="E1054"/>
  <c r="E1056"/>
  <c r="E1059"/>
  <c r="E1062"/>
  <c r="E1064"/>
  <c r="E1066"/>
  <c r="E1067"/>
  <c r="E1068"/>
  <c r="E1070"/>
  <c r="E1071"/>
  <c r="E1073"/>
  <c r="E1075"/>
  <c r="E1077"/>
  <c r="E1079"/>
  <c r="E1080"/>
  <c r="E1082"/>
  <c r="E1084"/>
  <c r="E1086"/>
  <c r="E1087"/>
  <c r="E1089"/>
  <c r="E1091"/>
  <c r="E1092"/>
  <c r="E1095"/>
  <c r="E1098"/>
  <c r="E1099"/>
  <c r="E1101"/>
  <c r="E1103"/>
  <c r="E1108"/>
  <c r="E1113"/>
  <c r="E1116"/>
  <c r="E1119"/>
  <c r="E1121"/>
  <c r="E1124"/>
  <c r="E1127"/>
  <c r="E1129"/>
  <c r="E1131"/>
  <c r="E1133"/>
  <c r="E1135"/>
  <c r="E1136"/>
  <c r="E1138"/>
  <c r="E1139"/>
  <c r="E1140"/>
  <c r="E1141"/>
  <c r="E1143"/>
  <c r="E1144"/>
  <c r="E1145"/>
  <c r="E1147"/>
  <c r="E1149"/>
  <c r="E1151"/>
  <c r="E1153"/>
  <c r="E1155"/>
  <c r="E1156"/>
  <c r="E1158"/>
  <c r="E1160"/>
  <c r="E1163"/>
  <c r="E1166"/>
  <c r="E1168"/>
  <c r="E1169"/>
  <c r="E1171"/>
  <c r="E1173"/>
  <c r="E1174"/>
  <c r="E1175"/>
  <c r="E1177"/>
  <c r="E1180"/>
  <c r="E1181"/>
  <c r="E1182"/>
  <c r="E1183"/>
  <c r="E1184"/>
  <c r="E1187"/>
  <c r="E1190"/>
  <c r="E1191"/>
  <c r="E1193"/>
  <c r="E1196"/>
  <c r="E1199"/>
  <c r="E1200"/>
  <c r="E1201"/>
  <c r="E1203"/>
  <c r="E1204"/>
  <c r="E1205"/>
  <c r="E1207"/>
  <c r="E1208"/>
  <c r="E1209"/>
  <c r="E1210"/>
  <c r="E1211"/>
  <c r="E1212"/>
  <c r="E1213"/>
  <c r="E1215"/>
  <c r="E1217"/>
  <c r="E1218"/>
  <c r="E1221"/>
  <c r="E1224"/>
  <c r="E1227"/>
  <c r="E1229"/>
  <c r="E1231"/>
  <c r="E1234"/>
  <c r="E1237"/>
  <c r="E1238"/>
  <c r="E1241"/>
  <c r="E1244"/>
  <c r="E1245"/>
  <c r="E1248"/>
  <c r="E1251"/>
  <c r="E1252"/>
  <c r="E1253"/>
  <c r="E1254"/>
  <c r="E1255"/>
  <c r="E1257"/>
  <c r="E1259"/>
  <c r="E1261"/>
  <c r="E1263"/>
  <c r="E1265"/>
  <c r="E1267"/>
  <c r="E1276"/>
  <c r="E1285"/>
  <c r="E1286"/>
  <c r="E1289"/>
  <c r="E1292"/>
  <c r="E1293"/>
  <c r="E1296"/>
  <c r="E1299"/>
  <c r="E1300"/>
  <c r="E1302"/>
  <c r="E1304"/>
  <c r="E1306"/>
  <c r="E1308"/>
  <c r="E1311"/>
  <c r="E1320"/>
  <c r="E1327"/>
  <c r="E1333"/>
  <c r="E1334"/>
  <c r="E1336"/>
  <c r="E1337"/>
  <c r="E1341"/>
  <c r="E1342"/>
  <c r="E1343"/>
  <c r="E1344"/>
  <c r="E1345"/>
  <c r="E1347"/>
  <c r="E1348"/>
  <c r="E1351"/>
  <c r="E1354"/>
  <c r="E1357"/>
  <c r="E1360"/>
  <c r="E1362"/>
  <c r="E1364"/>
  <c r="E1366"/>
  <c r="E1368"/>
  <c r="E1370"/>
  <c r="E1371"/>
  <c r="E1372"/>
  <c r="E1373"/>
  <c r="E1374"/>
  <c r="E1379"/>
  <c r="E1381"/>
  <c r="E1382"/>
  <c r="E1383"/>
  <c r="E1384"/>
  <c r="E1389"/>
  <c r="E1390"/>
  <c r="E1391"/>
  <c r="E1392"/>
  <c r="E1393"/>
  <c r="E1394"/>
  <c r="E1396"/>
  <c r="E1399"/>
  <c r="E1402"/>
  <c r="E1404"/>
  <c r="E1405"/>
  <c r="E1406"/>
  <c r="E1407"/>
  <c r="E1408"/>
  <c r="E1409"/>
  <c r="E1411"/>
  <c r="E1412"/>
  <c r="E1413"/>
  <c r="E1414"/>
  <c r="E1415"/>
  <c r="E1416"/>
  <c r="E1417"/>
  <c r="E1419"/>
  <c r="E1421"/>
  <c r="E1422"/>
  <c r="E1424"/>
  <c r="E1427"/>
  <c r="E1429"/>
  <c r="E1430"/>
  <c r="E1433"/>
  <c r="E1435"/>
  <c r="E1436"/>
  <c r="E1440"/>
  <c r="E1442"/>
  <c r="E1444"/>
  <c r="E1446"/>
  <c r="E1449"/>
  <c r="E1452"/>
  <c r="E1454"/>
  <c r="E1456"/>
  <c r="E1457"/>
  <c r="E1460"/>
  <c r="E1463"/>
  <c r="E1464"/>
  <c r="E1465"/>
  <c r="E1467"/>
  <c r="E1469"/>
  <c r="E1471"/>
  <c r="E1472"/>
  <c r="E1473"/>
  <c r="E1474"/>
  <c r="E1475"/>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5"/>
  <c r="E1576"/>
  <c r="E1577"/>
  <c r="E1578"/>
  <c r="E1579"/>
  <c r="E1580"/>
  <c r="E1581"/>
  <c r="E1582"/>
  <c r="E1583"/>
  <c r="E1584"/>
  <c r="E1586"/>
  <c r="E1588"/>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9"/>
  <c r="E1670"/>
  <c r="E1671"/>
  <c r="E1672"/>
  <c r="E1673"/>
  <c r="E1674"/>
  <c r="E1675"/>
  <c r="E1676"/>
  <c r="E1677"/>
  <c r="E1678"/>
  <c r="E1679"/>
  <c r="E1680"/>
  <c r="E1681"/>
  <c r="E1682"/>
  <c r="E1683"/>
  <c r="E1684"/>
  <c r="E1685"/>
  <c r="E1686"/>
  <c r="E1687"/>
  <c r="E1688"/>
  <c r="E1690"/>
  <c r="E1691"/>
  <c r="E1693"/>
  <c r="E1694"/>
  <c r="E1695"/>
  <c r="E1696"/>
  <c r="E1697"/>
  <c r="E1698"/>
  <c r="E1699"/>
  <c r="E1700"/>
  <c r="E1701"/>
  <c r="E1702"/>
  <c r="E1703"/>
  <c r="E1704"/>
  <c r="E1705"/>
  <c r="E1706"/>
  <c r="E1707"/>
  <c r="E1708"/>
  <c r="E1709"/>
  <c r="E1710"/>
  <c r="E1711"/>
  <c r="E1712"/>
  <c r="E1713"/>
  <c r="E1714"/>
  <c r="E1715"/>
  <c r="E1716"/>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8"/>
  <c r="E1819"/>
  <c r="E1820"/>
  <c r="E1821"/>
  <c r="E1822"/>
  <c r="E1823"/>
  <c r="E1824"/>
  <c r="E1825"/>
  <c r="E1826"/>
  <c r="E1827"/>
  <c r="E1828"/>
  <c r="E1829"/>
  <c r="E1830"/>
  <c r="E1831"/>
  <c r="E1832"/>
  <c r="E1833"/>
  <c r="E1834"/>
  <c r="E1835"/>
  <c r="E1836"/>
  <c r="E1838"/>
  <c r="E1840"/>
  <c r="E1841"/>
  <c r="E1842"/>
  <c r="E1843"/>
  <c r="E1844"/>
  <c r="E1845"/>
  <c r="E1846"/>
  <c r="E1847"/>
  <c r="E1848"/>
  <c r="E1849"/>
  <c r="E1850"/>
  <c r="E1851"/>
  <c r="E1852"/>
  <c r="E1853"/>
  <c r="E1854"/>
  <c r="E1855"/>
  <c r="E1856"/>
  <c r="E1857"/>
  <c r="E1858"/>
  <c r="E1859"/>
  <c r="E1861"/>
  <c r="E1862"/>
  <c r="E1864"/>
  <c r="E1865"/>
  <c r="E1866"/>
  <c r="E1867"/>
  <c r="E1868"/>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6"/>
  <c r="E1947"/>
  <c r="E1948"/>
  <c r="E1949"/>
  <c r="E1950"/>
  <c r="E1951"/>
  <c r="E1952"/>
  <c r="E1953"/>
  <c r="E1954"/>
  <c r="E1955"/>
  <c r="E1957"/>
  <c r="E1959"/>
  <c r="E1961"/>
  <c r="E1962"/>
  <c r="E1963"/>
  <c r="E1965"/>
  <c r="E1967"/>
  <c r="E1969"/>
  <c r="E1971"/>
  <c r="E1973"/>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9"/>
  <c r="E2011"/>
  <c r="E2014"/>
  <c r="E2017"/>
  <c r="E2019"/>
  <c r="E2021"/>
  <c r="E2024"/>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60"/>
  <c r="E2061"/>
  <c r="E2062"/>
  <c r="E2064"/>
  <c r="E2065"/>
  <c r="E2066"/>
  <c r="E2067"/>
  <c r="E2068"/>
  <c r="E2069"/>
  <c r="E2070"/>
  <c r="E2071"/>
  <c r="E2072"/>
  <c r="E2073"/>
  <c r="E2075"/>
  <c r="E2076"/>
  <c r="E2077"/>
  <c r="E2078"/>
  <c r="E2079"/>
  <c r="E2080"/>
  <c r="E2081"/>
  <c r="E2082"/>
  <c r="E2083"/>
  <c r="E2084"/>
  <c r="E2085"/>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2"/>
  <c r="E2123"/>
  <c r="E2124"/>
  <c r="E2125"/>
  <c r="E2126"/>
  <c r="E2127"/>
  <c r="E2128"/>
  <c r="E2130"/>
  <c r="E2132"/>
  <c r="E2134"/>
  <c r="E2135"/>
  <c r="E2136"/>
  <c r="E2137"/>
  <c r="E2138"/>
  <c r="E2139"/>
  <c r="E2140"/>
  <c r="E2141"/>
  <c r="E2142"/>
  <c r="E2143"/>
  <c r="E2144"/>
  <c r="E2145"/>
  <c r="E2146"/>
  <c r="E2148"/>
  <c r="E2150"/>
  <c r="E2152"/>
  <c r="E2153"/>
  <c r="E2154"/>
  <c r="E2155"/>
  <c r="E2156"/>
  <c r="E2157"/>
  <c r="E2158"/>
  <c r="E2159"/>
  <c r="E2160"/>
  <c r="E2161"/>
  <c r="E2162"/>
  <c r="E2163"/>
  <c r="E2164"/>
  <c r="E2165"/>
  <c r="E2166"/>
  <c r="E2167"/>
  <c r="E2168"/>
  <c r="E2169"/>
  <c r="E2170"/>
  <c r="E2171"/>
  <c r="E2172"/>
  <c r="E2173"/>
  <c r="E2174"/>
  <c r="E2175"/>
  <c r="E2176"/>
  <c r="E2177"/>
  <c r="E2178"/>
  <c r="E2179"/>
  <c r="E2180"/>
  <c r="E2181"/>
  <c r="E2182"/>
  <c r="E2183"/>
  <c r="E2184"/>
  <c r="E2185"/>
  <c r="E2186"/>
  <c r="E2187"/>
  <c r="E2188"/>
  <c r="E2189"/>
  <c r="E2191"/>
  <c r="E2192"/>
  <c r="E2193"/>
  <c r="E2194"/>
  <c r="E2195"/>
  <c r="E2196"/>
  <c r="E2197"/>
  <c r="E2198"/>
  <c r="E2199"/>
  <c r="E2200"/>
  <c r="E2201"/>
  <c r="E2202"/>
  <c r="E2203"/>
  <c r="E2204"/>
  <c r="E2205"/>
  <c r="E2206"/>
  <c r="E2207"/>
  <c r="E2208"/>
  <c r="E2209"/>
  <c r="E2211"/>
  <c r="E2212"/>
  <c r="E2213"/>
  <c r="E2214"/>
  <c r="E2215"/>
  <c r="E2216"/>
  <c r="E2218"/>
  <c r="E2220"/>
  <c r="E2222"/>
  <c r="E2224"/>
  <c r="E2226"/>
  <c r="E2228"/>
  <c r="E2230"/>
  <c r="E2232"/>
  <c r="E2234"/>
  <c r="E2236"/>
  <c r="E2238"/>
  <c r="E2240"/>
  <c r="E2242"/>
  <c r="E2243"/>
  <c r="E2244"/>
  <c r="E2245"/>
  <c r="E2246"/>
  <c r="E2247"/>
  <c r="E2248"/>
  <c r="E2249"/>
  <c r="E2250"/>
  <c r="E2251"/>
  <c r="E2252"/>
  <c r="E2253"/>
  <c r="E2254"/>
  <c r="E2255"/>
  <c r="E2256"/>
  <c r="E2257"/>
  <c r="E2258"/>
  <c r="E2259"/>
  <c r="E2261"/>
  <c r="E2262"/>
  <c r="E2263"/>
  <c r="E2265"/>
  <c r="E2266"/>
  <c r="E2267"/>
  <c r="E2268"/>
  <c r="E2269"/>
  <c r="E2271"/>
  <c r="E2272"/>
  <c r="E2274"/>
  <c r="E2276"/>
  <c r="E2278"/>
  <c r="E2280"/>
  <c r="E2282"/>
  <c r="E2283"/>
  <c r="E2284"/>
  <c r="E2285"/>
  <c r="E2286"/>
  <c r="E2287"/>
  <c r="E2288"/>
  <c r="E2289"/>
  <c r="E2290"/>
  <c r="E2291"/>
  <c r="E2293"/>
  <c r="E2295"/>
  <c r="E2296"/>
  <c r="E2297"/>
  <c r="E2298"/>
  <c r="E2299"/>
  <c r="E2300"/>
  <c r="E2301"/>
  <c r="E2302"/>
  <c r="E2303"/>
  <c r="E2304"/>
  <c r="E2305"/>
  <c r="E2306"/>
  <c r="E2307"/>
  <c r="E2308"/>
  <c r="E2309"/>
  <c r="E2310"/>
  <c r="E2311"/>
  <c r="E2312"/>
  <c r="E2313"/>
  <c r="E2314"/>
  <c r="E2315"/>
  <c r="E2316"/>
  <c r="E2317"/>
  <c r="E2318"/>
  <c r="E2319"/>
  <c r="E2320"/>
  <c r="E2321"/>
  <c r="E2323"/>
  <c r="E2324"/>
  <c r="E2325"/>
  <c r="E2326"/>
  <c r="E2327"/>
  <c r="E2328"/>
  <c r="E2329"/>
  <c r="E2330"/>
  <c r="E2331"/>
  <c r="E2332"/>
  <c r="E2333"/>
  <c r="E2334"/>
  <c r="E2335"/>
  <c r="E2336"/>
  <c r="E2337"/>
  <c r="E2338"/>
  <c r="E2339"/>
  <c r="E2340"/>
  <c r="E2341"/>
  <c r="E2342"/>
  <c r="E2343"/>
  <c r="E2344"/>
  <c r="E2346"/>
  <c r="E2347"/>
  <c r="E2348"/>
  <c r="E2349"/>
  <c r="E2350"/>
  <c r="E2352"/>
  <c r="E2353"/>
  <c r="E2354"/>
  <c r="E2355"/>
  <c r="E2356"/>
  <c r="E2357"/>
  <c r="E2358"/>
  <c r="E2361"/>
  <c r="E2362"/>
  <c r="E2363"/>
  <c r="E2364"/>
  <c r="E2366"/>
  <c r="E2369"/>
  <c r="E2371"/>
  <c r="E2374"/>
  <c r="E2376"/>
  <c r="E2379"/>
  <c r="E2381"/>
  <c r="E2383"/>
  <c r="E2386"/>
  <c r="E2388"/>
  <c r="E2391"/>
  <c r="E2392"/>
  <c r="E2393"/>
  <c r="E2394"/>
  <c r="E2395"/>
  <c r="E2398"/>
  <c r="E2401"/>
  <c r="E2403"/>
  <c r="E2408"/>
  <c r="E2413"/>
  <c r="E2414"/>
  <c r="E2416"/>
  <c r="E2417"/>
  <c r="E2418"/>
  <c r="E2420"/>
  <c r="E2421"/>
  <c r="E2423"/>
  <c r="E2424"/>
  <c r="E2427"/>
  <c r="E2428"/>
  <c r="E2429"/>
  <c r="E2430"/>
  <c r="E2431"/>
  <c r="E2432"/>
  <c r="E2434"/>
  <c r="E2436"/>
  <c r="E2439"/>
  <c r="E2440"/>
  <c r="E2442"/>
  <c r="E2444"/>
  <c r="E2445"/>
  <c r="E2447"/>
  <c r="E2448"/>
  <c r="E2451"/>
  <c r="E2453"/>
  <c r="E2454"/>
  <c r="E2455"/>
  <c r="E2456"/>
  <c r="E2457"/>
  <c r="E2458"/>
  <c r="E2460"/>
  <c r="E2461"/>
  <c r="E2462"/>
  <c r="E2463"/>
  <c r="E2464"/>
  <c r="E2469"/>
  <c r="E2473"/>
  <c r="E2476"/>
  <c r="E2479"/>
  <c r="E2484"/>
  <c r="E2487"/>
  <c r="E2490"/>
  <c r="E2493"/>
  <c r="E2496"/>
  <c r="E2498"/>
  <c r="E2500"/>
  <c r="E2503"/>
  <c r="E2505"/>
  <c r="E2507"/>
  <c r="E2510"/>
  <c r="E2514"/>
  <c r="E2516"/>
  <c r="E2518"/>
  <c r="E2519"/>
  <c r="E2521"/>
  <c r="E2523"/>
  <c r="E2525"/>
  <c r="E2528"/>
  <c r="E2532"/>
  <c r="E2536"/>
  <c r="E2538"/>
  <c r="E2540"/>
  <c r="E2543"/>
  <c r="E2545"/>
  <c r="E2547"/>
  <c r="E2552"/>
  <c r="E2554"/>
  <c r="E2556"/>
  <c r="E2561"/>
  <c r="E2564"/>
  <c r="E2565"/>
  <c r="E2566"/>
  <c r="E2568"/>
  <c r="E2570"/>
  <c r="E2571"/>
  <c r="E2572"/>
  <c r="E2573"/>
  <c r="E2574"/>
  <c r="E2575"/>
  <c r="E2579"/>
  <c r="E2581"/>
  <c r="E2583"/>
  <c r="E2585"/>
  <c r="E2588"/>
  <c r="E2591"/>
  <c r="E2593"/>
  <c r="E2595"/>
  <c r="E2597"/>
  <c r="E2599"/>
  <c r="E2602"/>
  <c r="E2606"/>
  <c r="E2609"/>
  <c r="E2613"/>
  <c r="E2615"/>
  <c r="E2618"/>
  <c r="E2621"/>
  <c r="E2623"/>
  <c r="E2625"/>
  <c r="E2627"/>
  <c r="E2629"/>
  <c r="E2632"/>
  <c r="E2633"/>
  <c r="E2635"/>
  <c r="E2637"/>
  <c r="E2639"/>
  <c r="E2641"/>
  <c r="E2643"/>
  <c r="E2645"/>
  <c r="E2647"/>
  <c r="E2649"/>
  <c r="E2651"/>
  <c r="E2653"/>
  <c r="E2656"/>
  <c r="E2657"/>
  <c r="E2660"/>
  <c r="E2662"/>
  <c r="E2664"/>
  <c r="E2666"/>
  <c r="E2669"/>
  <c r="E2672"/>
  <c r="E2674"/>
  <c r="E2676"/>
  <c r="E2678"/>
  <c r="E2680"/>
  <c r="E2683"/>
  <c r="E2685"/>
  <c r="E2687"/>
  <c r="E2691"/>
  <c r="E2693"/>
  <c r="E2696"/>
  <c r="E2697"/>
  <c r="E2698"/>
  <c r="E2699"/>
  <c r="E2700"/>
  <c r="E2701"/>
  <c r="E2702"/>
  <c r="E2704"/>
  <c r="E2705"/>
  <c r="E2706"/>
  <c r="E2707"/>
  <c r="E2708"/>
  <c r="E2709"/>
  <c r="E2710"/>
  <c r="E2712"/>
  <c r="E2713"/>
  <c r="E2715"/>
  <c r="E2717"/>
  <c r="E2719"/>
  <c r="E2721"/>
  <c r="E2723"/>
  <c r="E2725"/>
  <c r="E2728"/>
  <c r="E2731"/>
  <c r="E2733"/>
  <c r="E2735"/>
  <c r="E2739"/>
  <c r="E2741"/>
  <c r="E2743"/>
  <c r="E2746"/>
  <c r="E2749"/>
  <c r="E2751"/>
  <c r="E2754"/>
  <c r="E2757"/>
  <c r="E2759"/>
  <c r="E2761"/>
  <c r="E2763"/>
  <c r="E2765"/>
  <c r="E2768"/>
  <c r="E2771"/>
  <c r="E2772"/>
  <c r="E2774"/>
  <c r="E2776"/>
  <c r="E2777"/>
  <c r="E2778"/>
  <c r="E2779"/>
  <c r="E2781"/>
  <c r="E2783"/>
  <c r="E2784"/>
  <c r="E2785"/>
  <c r="E2786"/>
  <c r="E2788"/>
  <c r="E2789"/>
  <c r="E2790"/>
  <c r="E2793"/>
  <c r="E2795"/>
  <c r="E2800"/>
  <c r="E2802"/>
  <c r="E2804"/>
  <c r="E2805"/>
  <c r="E2807"/>
  <c r="E2809"/>
  <c r="E2810"/>
  <c r="E2811"/>
  <c r="E2812"/>
  <c r="E2813"/>
  <c r="E2814"/>
  <c r="E2816"/>
  <c r="E2817"/>
  <c r="E2818"/>
  <c r="E2821"/>
  <c r="E2822"/>
  <c r="E2824"/>
  <c r="E2825"/>
  <c r="E2826"/>
  <c r="E2829"/>
  <c r="E2830"/>
  <c r="E2831"/>
  <c r="E2833"/>
  <c r="E2834"/>
  <c r="E2835"/>
  <c r="E2836"/>
  <c r="E2837"/>
  <c r="E2838"/>
  <c r="E2840"/>
  <c r="E2841"/>
  <c r="E2842"/>
  <c r="E2843"/>
  <c r="E2844"/>
  <c r="E2845"/>
  <c r="E2848"/>
  <c r="E2850"/>
  <c r="E2852"/>
  <c r="E2854"/>
  <c r="E2856"/>
  <c r="E2857"/>
  <c r="E2861"/>
  <c r="E2862"/>
  <c r="E2863"/>
  <c r="E2864"/>
  <c r="E2866"/>
  <c r="E2867"/>
  <c r="E2868"/>
  <c r="E2869"/>
  <c r="E2870"/>
  <c r="E2871"/>
  <c r="E2872"/>
  <c r="E2873"/>
  <c r="E2875"/>
  <c r="E2876"/>
  <c r="E2879"/>
  <c r="E2882"/>
  <c r="E2884"/>
  <c r="E2885"/>
  <c r="E2886"/>
  <c r="E2888"/>
  <c r="E2890"/>
  <c r="E2894"/>
  <c r="E2897"/>
  <c r="E2899"/>
  <c r="E2901"/>
  <c r="E2902"/>
  <c r="E2903"/>
  <c r="E2905"/>
  <c r="E2908"/>
  <c r="E2910"/>
  <c r="E2913"/>
  <c r="E2916"/>
  <c r="E2919"/>
  <c r="E2921"/>
  <c r="E2923"/>
  <c r="E2925"/>
  <c r="E2928"/>
  <c r="E2930"/>
  <c r="E2934"/>
  <c r="E2936"/>
  <c r="E2938"/>
  <c r="E2941"/>
  <c r="E2942"/>
  <c r="E2944"/>
  <c r="E2947"/>
  <c r="E2949"/>
  <c r="E2951"/>
  <c r="E2953"/>
  <c r="E2955"/>
  <c r="E2957"/>
  <c r="E2959"/>
  <c r="E2961"/>
  <c r="E2963"/>
  <c r="E2964"/>
  <c r="E2968"/>
  <c r="E2970"/>
  <c r="E2971"/>
  <c r="E2980"/>
  <c r="E2982"/>
  <c r="E2986"/>
  <c r="E2987"/>
  <c r="E2989"/>
  <c r="E2991"/>
  <c r="E2992"/>
  <c r="E2993"/>
  <c r="E2994"/>
  <c r="E2995"/>
  <c r="E2996"/>
  <c r="E2997"/>
  <c r="E2998"/>
  <c r="E2999"/>
  <c r="E3000"/>
  <c r="E3001"/>
  <c r="E3003"/>
  <c r="E3004"/>
  <c r="E3005"/>
  <c r="E3006"/>
  <c r="E3007"/>
  <c r="E3009"/>
  <c r="E3013"/>
  <c r="E3017"/>
  <c r="E3021"/>
  <c r="E3022"/>
  <c r="E3026"/>
  <c r="E3027"/>
  <c r="E3028"/>
  <c r="E3029"/>
  <c r="E3032"/>
  <c r="E3034"/>
  <c r="E2" i="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alcChain>
</file>

<file path=xl/sharedStrings.xml><?xml version="1.0" encoding="utf-8"?>
<sst xmlns="http://schemas.openxmlformats.org/spreadsheetml/2006/main" count="38859" uniqueCount="9799">
  <si>
    <t>RIPARAZIONE DI LACERAZIONE DELLA RETINA MEDIANTE FOTOCOAGULAZIONE CON ARGON (LASER)</t>
  </si>
  <si>
    <t xml:space="preserve">INIEZIONE RETROBULBARE DI SOSTANZE TERAPEUTICHE; Escluso: Iniezione di sostanza per contrasto radiografico, Iniezione otticociliare </t>
  </si>
  <si>
    <t>INCISIONE DEL CANALE UDITIVO ESTERNO E DEL PADIGLIONE AURICOLARE; Escluso: Rimozione di corpo estraneo intraluminale (98.11)</t>
  </si>
  <si>
    <t>OTOEMISSIONI ACUSTICHE; SOAE, TEOAE, DPOAE</t>
  </si>
  <si>
    <t>CONTROLLO DI EPISTASSI MEDIANTE CAUTERIZZAZIONE (E TAMPONAMENTO); (Cura completa)</t>
  </si>
  <si>
    <t>RIDUZIONE CHIUSA DI FRATTURA NASALE NON A CIELO APERTO; Incluso: Contenzione e sua rimozione</t>
  </si>
  <si>
    <t>LISI DI ADERENZE DEL NASO; Sinechia nasale</t>
  </si>
  <si>
    <t>PUNTURA DEI SENI NASALI PER ASPIRAZIONE O LAVAGGIO; Drenaggio mascellare per via diameatica</t>
  </si>
  <si>
    <t>CHIUSURA DI FISTOLA OROANTRALE; Chiusura di fistola del seno nasale</t>
  </si>
  <si>
    <t>RIMOZIONE DI CORPO ESTRANEO INTRALUMINALE DALLA BOCCA, SENZA INCISIONE</t>
  </si>
  <si>
    <t>RIMOZIONE DI CORPO ESTRANEO INTRALUMINALE DALL'ESOFAGO, SENZA INCISIONE; Incluso: Endoscopia</t>
  </si>
  <si>
    <t>ECOGRAFIA DELL' ADDOME INFERIORE ; Incluso: Ureteri, vescica e pelvi maschile o femminile ; Escluso: Ecografia dell' addome completo (88.76.1)</t>
  </si>
  <si>
    <t>ECOGRAFIA DELL' ADDOME SUPERIORE; Incluso: Fegato e vie biliari, pancreas, milza, reni e surreni, retroperitoneo; Escluso: Ecografia dell' addome completo (88.76.1)</t>
  </si>
  <si>
    <t>RISONANZA MAGNETICA NUCLEARE (RM) DEL COLLO, SENZA E CON CONTRASTO; [faringe, laringe, parotidi-ghiandole salivari, tiroide-paratiroidi]; Incluso: relativo distretto vascolare</t>
  </si>
  <si>
    <t>RISONANZA MAGNETICA NUCLEARE (RM) DEL TORACE ; [mediastino, esofago]; Incluso: relativo distretto vascolare</t>
  </si>
  <si>
    <t>RISONANZA MAGNETICA NUCLEARE (RM) DEL TORACE, SENZA E CON CONTRASTO; [mediastino, esofago]; Incluso: relativo distretto vascolare</t>
  </si>
  <si>
    <t>RISONANZA MAGNETICA NUCLEARE (RM) MUSCOLOSCHELETRICA, SENZA E CON CONTRASTO; RM di spalla e braccio [spalla, braccio]; RM di gomito e avambraccio [gomito, avambraccio]; RM di polso e mano [polso, mano]; RM di bacino  ; RM di articolazione coxo-femorale e femore [articolazione coxo-femorale, femore]; RM di ginocchio e gamba [ginocchio, gamba]; RM di  caviglia e piede [caviglia, piede]; Incluso: articolazione, parti molli, distretto  vascolare</t>
  </si>
  <si>
    <t>RISONANZA MAGNETICA NUCLEARE (RM) DELL'ADDOME SUPERIORE; Incluso: Fegato e vie biliari, milza, pancreas, reni e surreni, retroperitoneo; e relativo distretto vascolare</t>
  </si>
  <si>
    <t>BATTERI ACIDI NUCLEICI IN MATERIALI BIOLOGICI IBRIDAZIONE NAS; (Previa reazione polimerasica a catena)</t>
  </si>
  <si>
    <t>BATTERI ANTIGENI CELLULARI ED EXTRACELLULARI IDENTIFICAZIONE DIRETTA ;  In materiali biologici (E.I.A.) NAS</t>
  </si>
  <si>
    <t xml:space="preserve">VIRUS EPATITE B [HBV] ANTIGENE HBsAg </t>
  </si>
  <si>
    <t xml:space="preserve">VIRUS EPATITE B [HBV] DNA-POLIMERASI </t>
  </si>
  <si>
    <t xml:space="preserve">VIRUS EPATITE C [HCV] ANTICORPI </t>
  </si>
  <si>
    <t xml:space="preserve">VIRUS EPATITE DELTA [HDV] ANTICORPI </t>
  </si>
  <si>
    <t xml:space="preserve">VIRUS EPATITE DELTA [HDV] ANTICORPI IgM </t>
  </si>
  <si>
    <t xml:space="preserve">VIRUS EPATITE DELTA [HDV] ANTIGENE HDVAg </t>
  </si>
  <si>
    <t xml:space="preserve">VIRUS EPSTEIN BARR [EBV] ANTICORPI (EA o EBNA o VCA) (Titolazione mediante I.F.)   </t>
  </si>
  <si>
    <t xml:space="preserve">VIRUS HERPES SIMPLEX (TIPO 1 o 2) ANTICORPI </t>
  </si>
  <si>
    <t xml:space="preserve">VIRUS IMMUNODEF. ACQUISITA [HIV 1-2] ANTICORPI </t>
  </si>
  <si>
    <t>Herpes, Herpes/Varicella, Virus dell'app. gastroenterico, dell'app. respiratorio</t>
  </si>
  <si>
    <t xml:space="preserve">VIRUS RESPIRATORIO SINCIZIALE ANTICORPI (I.F.)  </t>
  </si>
  <si>
    <t xml:space="preserve">VIRUS VARICELLA ZOSTER ANTICORPI (I.F.)  </t>
  </si>
  <si>
    <t xml:space="preserve">YERSINIA DA COLTURA IDENTIFICAZIONE BIOCHIMICA </t>
  </si>
  <si>
    <t xml:space="preserve">YERSINIA NELLE FECI ESAME COLTURALE </t>
  </si>
  <si>
    <t>Con agente clastogenico "in vitro"</t>
  </si>
  <si>
    <t>RISONANZA MAGNETICA NUCLEARE (RM) DELL'ADDOME SUPERIORE, SENZA E CON CONTRASTO; Incluso: Fegato e vie biliari, milza, pancreas, reni e surreni, retroperitoneo; e relativo distretto vascolare</t>
  </si>
  <si>
    <t>TRATTAMENTI PER APPLICAZIONE DI PROTESI RIMOVIBILE; Ribasamento con metodo diretto o indiretto, aggiunta di elementi e/o ganci, ; riparazione di protesi fratturata, ricementazione di corona o ponte</t>
  </si>
  <si>
    <t>LASER TERAPIA ANTALGICA; Per seduta</t>
  </si>
  <si>
    <t>EMOGASANALISI DURANTE RESPIRAZIONE DI O2 A BASSA CONCENTRAZIONE</t>
  </si>
  <si>
    <t>89654</t>
  </si>
  <si>
    <t xml:space="preserve">Con reazione polimerasica a catena, digestione enzimatica ed elettroforesi </t>
  </si>
  <si>
    <t xml:space="preserve">ANALISI DI MUTAZIONE DEL DNA </t>
  </si>
  <si>
    <t>Con reazione polimerasica a catena e elettroforesi</t>
  </si>
  <si>
    <t>RADIOGRAFIA DELLO SCHELETRO IN TOTO; [Scheletro per patologia sistemica]</t>
  </si>
  <si>
    <t>ARTROGRAFIA CON CONTRASTO; (4 proiezioni); Escluso: quella dell' articolazione temporomandibolare (87.13.1, 87.13.2)</t>
  </si>
  <si>
    <t>STUDIO DELL' ETA' OSSEA ; (1 proiezione); polso-mano o ginocchia</t>
  </si>
  <si>
    <t>FISTOLOGRAFIA DELL' ARTO SUPERIORE; (Minimo 2 radiogrammi)</t>
  </si>
  <si>
    <t>FISTOLOGRAFIA DELL' ARTO INFERIORE; (Minimo 2 radiogrammi)</t>
  </si>
  <si>
    <t>BS_n corretto</t>
  </si>
  <si>
    <t>3</t>
  </si>
  <si>
    <t>2</t>
  </si>
  <si>
    <t>SCINTIGRAFIA DELLE PARATIROIDI; Con tecnica di sottrazione incluso: Scintigrafia della tiroide</t>
  </si>
  <si>
    <t>SCINTIGRAFIA POLMONARE PERFUSIONALE ; (6 proiezioni)</t>
  </si>
  <si>
    <t>ESERCIZIO ASSISTITO IN ACQUA ; Per seduta individuale di 30 minuti  (Ciclo di dieci sedute)</t>
  </si>
  <si>
    <t>ESERCIZIO ASSISTITO IN ACQUA ; Per seduta di gruppo di 30 minuti  max 5 pazienti (Ciclo di dieci sedute)</t>
  </si>
  <si>
    <t xml:space="preserve">IDROMASSOTERAPIA; Per seduta di 15 minuti per arto (Ciclo di dieci sedute) </t>
  </si>
  <si>
    <t>SFINTEROTOMIA ANALE; Divisione di sfintere NAS (interna)</t>
  </si>
  <si>
    <t xml:space="preserve">BIOPSIA [PERCUTANEA][AGOBIOPSIA] DEL FEGATO; Aspirazione diagnostica del fegato </t>
  </si>
  <si>
    <t>CISTOSCOPIA [TRANSURETRALE] CON BIOPSIA</t>
  </si>
  <si>
    <t>57391</t>
  </si>
  <si>
    <t>CROMOCISTOSCOPIA</t>
  </si>
  <si>
    <t>57392</t>
  </si>
  <si>
    <t>ESAME URODINAMICO INVASIVO</t>
  </si>
  <si>
    <t>57491</t>
  </si>
  <si>
    <t>RESEZIONE TRANSURETRALE DI LESIONE VESCICALE O NEOPLASIA</t>
  </si>
  <si>
    <t>5794</t>
  </si>
  <si>
    <t>STUDIO FISICO-DOSIMETRICO</t>
  </si>
  <si>
    <t xml:space="preserve">MEDICAZIONE AVANZATA COMPLICATA per infezione e profondità </t>
  </si>
  <si>
    <t>colloquio dell'assistente sociale per l'illustrazione dei progetti sociali: in sede</t>
  </si>
  <si>
    <t>Attività di supporto sociale, individuali, fuori sede.</t>
  </si>
  <si>
    <t>AU.17.2</t>
  </si>
  <si>
    <t>inserimento in comunità/istituti con presenza dell'operatore affiancante: fuori sede</t>
  </si>
  <si>
    <t>AU.18.2</t>
  </si>
  <si>
    <t>AU.19.2</t>
  </si>
  <si>
    <t xml:space="preserve">MICOBATTERI DA COLTURA IDENTIFICAZIONE MEDIANTE IBRIDAZIONE (Previa reazione polimerasica a catena o ibridazione diretta) </t>
  </si>
  <si>
    <t>MICOBATTERI IN CAMPIONI BIOLOGICI RICERCA MICROSCOPICA (Ziehl-Neelsen, Kinyiun, Auramina-Rodamina)</t>
  </si>
  <si>
    <t>MICOPLASMI UROGENITALI ESAME COLTURALE ; Incluso: identificazione ed eventuale antibiogramma</t>
  </si>
  <si>
    <t>4</t>
  </si>
  <si>
    <t>NOTE dgr VIII/5743 del 31/10/2007</t>
  </si>
  <si>
    <t>modificata tariffa: aumento del 5,283%</t>
  </si>
  <si>
    <t>PREPARAZIONE COMPENSATORI/MODULATORI PER MODULAZIONE DI INTESITA' PER FASCIO; (intero trattamento). Escluso: schermatura personalizzata (92.29.7)</t>
  </si>
  <si>
    <t>9229G</t>
  </si>
  <si>
    <t>92.29.G</t>
  </si>
  <si>
    <t>CONTROLLO DEL SET UP INIZIALE PER PRIMA SEDUTA, CONTROLLO PORTALE E/O DELLA RIPETIBILITA' DEL SET UP DEL PAZIENTE (per ogni singola immagine)</t>
  </si>
  <si>
    <t>FRENULECTOMIA LABIALE; Escluso: Sezione del frenulo labiale (27.91)</t>
  </si>
  <si>
    <t>ALTRA ASPORTAZIONE DI LESIONE DELLA BOCCA; Asportazione neoformazioni del cavo orale</t>
  </si>
  <si>
    <t>FRENULOTOMIA LABIALE; Sezione del frenulo labiale; Escluso: Frenulotomia linguale (25.91)</t>
  </si>
  <si>
    <t>LARINGOSCOPIA E ALTRA TRACHEOSCOPIA; Laringoscopia a fibre ottiche</t>
  </si>
  <si>
    <t>LARINGOSCOPIA INDIRETTA; Incluso: Anestesia</t>
  </si>
  <si>
    <t>BIOPSIA [ENDOSCOPICA] DELLA LARINGE; In laringoscopia indiretta o con fibre ottiche; Incluso: Anestesia</t>
  </si>
  <si>
    <t>Blocco del simpatico lombare</t>
  </si>
  <si>
    <t xml:space="preserve">05.32 </t>
  </si>
  <si>
    <t>2. INTERVENTI SUL SISTEMA ENDOCRINO (06)</t>
  </si>
  <si>
    <t>06</t>
  </si>
  <si>
    <t>INTERVENTI SULLA TIROIDE E SULLE PARATIROIDI</t>
  </si>
  <si>
    <t>Drenaggio eco-guidato percutaneo  della regione tiroidea</t>
  </si>
  <si>
    <t>Alcolizzazione noduli tiroidei</t>
  </si>
  <si>
    <t>Biopsia di materiale agoaspirato della tiroide</t>
  </si>
  <si>
    <t>Biopsia eco-guidata di materiale agoaspirato della tiroide</t>
  </si>
  <si>
    <t>3. INTERVENTI SULL'OCCHIO (08-16)</t>
  </si>
  <si>
    <t>38.59.1</t>
  </si>
  <si>
    <t>38.95</t>
  </si>
  <si>
    <t>38.98</t>
  </si>
  <si>
    <t>38.99.1</t>
  </si>
  <si>
    <t>38.99.2</t>
  </si>
  <si>
    <t>39.92</t>
  </si>
  <si>
    <t>39.95.1</t>
  </si>
  <si>
    <t>39.95.2</t>
  </si>
  <si>
    <t>39.95.3</t>
  </si>
  <si>
    <t>39.95.4</t>
  </si>
  <si>
    <t>39.95.5</t>
  </si>
  <si>
    <t>39.95.6</t>
  </si>
  <si>
    <t>39.95.7</t>
  </si>
  <si>
    <t>39.95.8</t>
  </si>
  <si>
    <t>39.95.9</t>
  </si>
  <si>
    <t>39.99.1</t>
  </si>
  <si>
    <t>40.11</t>
  </si>
  <si>
    <t>40.19.1</t>
  </si>
  <si>
    <t>40.19.2</t>
  </si>
  <si>
    <t>41.31</t>
  </si>
  <si>
    <t>42.24</t>
  </si>
  <si>
    <t>42.29.1</t>
  </si>
  <si>
    <t>42.29.2</t>
  </si>
  <si>
    <t>42.33.1</t>
  </si>
  <si>
    <t>42.33.2</t>
  </si>
  <si>
    <t>43.41.1</t>
  </si>
  <si>
    <t>43.41.2</t>
  </si>
  <si>
    <t>Intervento per  blefarocalasi</t>
  </si>
  <si>
    <t>INTERVENTI SULLA CORNEA</t>
  </si>
  <si>
    <t xml:space="preserve">Con laser a eccimeri (PRK) (LASIK) </t>
  </si>
  <si>
    <t xml:space="preserve">CORREZIONE DI ALTERAZIONI CORNEALI </t>
  </si>
  <si>
    <t>Con laser a eccimeri (PTK)</t>
  </si>
  <si>
    <t>Con laser ad olmio</t>
  </si>
  <si>
    <t>INTERVENTI SULL' IRIDE, SUL CORPO CILIARE, SULLA SCLERA E SULLA CAMERA ANTERIORE</t>
  </si>
  <si>
    <t>Iridectomia (basale) (periferica) (totale) (iridectomia mediante laser)</t>
  </si>
  <si>
    <t>Escluso: Iridectomia associata a: estrazione di cataratta (13.64), rimozione di lesione (12.41)</t>
  </si>
  <si>
    <t>INTERVENTI SULLA PALPEBRA</t>
  </si>
  <si>
    <t>Mediante laser CO2</t>
  </si>
  <si>
    <t>Incluso: Interventi sul sopracciglio</t>
  </si>
  <si>
    <t>Incluso: Incisione di ascesso palpebrale</t>
  </si>
  <si>
    <t xml:space="preserve">    </t>
  </si>
  <si>
    <t>ELETTROTERAPIA ANTALGICA ; Diadinamica; Per seduta di 10 minuti  (Ciclo di dieci sedute)</t>
  </si>
  <si>
    <t>ALTRI TEST AUDIOMETRICI O DELLA FUNZIONALITA' VESTIBOLARE; Prove audiometriche sopraliminari</t>
  </si>
  <si>
    <t xml:space="preserve">MESSA A PUNTO DI MEZZI PER L'UDITO; Audiometria tonale protesica; Audiometria vocale protesica; Escluso: Impianto di strumenti elettromagnetici per l'udito </t>
  </si>
  <si>
    <t>LAVANDA GASTRICA; Incluso: posizionamento sondino naso-gastrico (96.07)</t>
  </si>
  <si>
    <t>INSTILLAZIONE GENITOURINARIA; Instillazione di supposta prostaglandinica; Instillazione di chemioterapici intravescicali</t>
  </si>
  <si>
    <t>IRRIGAZIONE DELL'OCCHIO; Irrigazione corneale; Escluso: Irrigazione con rimozione di corpo estraneo (98.21)</t>
  </si>
  <si>
    <t>IRRIGAZIONE DELL'ORECCHIO; Irrigazione con rimozione di cerume</t>
  </si>
  <si>
    <t>CURA STOMATITE, GENGIVITE, ALVEOLITE; Per seduta</t>
  </si>
  <si>
    <t>Trattamenti con tecniche di alta complessità con sorgenti radioattive; è incluso il posizionamento del/dei vettori e la proiezione della sorgente. Per la brachiterapia interstiziale l'alloggiamento è effettuato solo nella prima seduta ma per la complessità della tecnica è "ridistribuito" sulle sedute successive</t>
  </si>
  <si>
    <t>Trattamenti con tecniche di alta complessità con sorgenti radioattive; è incluso il posizionamento del/dei vettori e la proiezione della sorgente</t>
  </si>
  <si>
    <t>Può essere eseguito clinicamente per lesioni superficiali, con radiologia planare per le altre situazioni.</t>
  </si>
  <si>
    <t>Mediante laser</t>
  </si>
  <si>
    <t>43</t>
  </si>
  <si>
    <t xml:space="preserve">ELETTROTERAPIA ANTALGICA ; Elettroanalgesia transcutanea (TENS, alto voltaggio); Per seduta di 30 minuti  (Ciclo di dieci sedute) </t>
  </si>
  <si>
    <t xml:space="preserve">ELETTROTERAPIA DI MUSCOLI NORMO O DENERVATI DELLA MANO O DEL VISO; Per seduta (Ciclo di dieci sedute) </t>
  </si>
  <si>
    <t xml:space="preserve">RIDUZIONE CHIUSA DI LUSSAZIONE DELLA MANO E DELLE DITA DELLA MANO </t>
  </si>
  <si>
    <t>FOTOPLETISMOGRAFIA DI ALTRI DISTRETTI ; A riposo o dopo prova fisica o farmacologica o durante blocco anestetico</t>
  </si>
  <si>
    <t>PLETISMOGRAFIA AD OCCLUSIONE VENOSA DEGLI ARTI SUPERIORI O INFERIORI; A riposo o dopo prova fisica o farmacologica; Escluso: Pletismografia di un arto (89.58.8)</t>
  </si>
  <si>
    <t>PLETISMOGRAFIA AD OCCLUSIONE VENOSA DEGLI ARTI SUPERIORI E INFERIORI; A riposo o dopo prova fisica o farmacologica; Escluso: Pletismografia di un arto (89.58.8)</t>
  </si>
  <si>
    <t>PLETISMOGRAFIA PENIENA; A riposo o dopo prova fisica o farmacologica</t>
  </si>
  <si>
    <t>PLETISMOGRAFIA DI ALTRI DISTRETTI ; A riposo o dopo prova fisica o farmacologica o durante blocco anestetico</t>
  </si>
  <si>
    <t>TEST  CARDIOVASCOLARI PER VALUTAZIONE DI NEUROPATIA AUTONOMICA; Valutazione della risposta cardiovascolare riflessa mediante test provocativi; Escluso: Tilting test</t>
  </si>
  <si>
    <t>EMOGASANALISI ARTERIOSA SISTEMICA; Emogasanalisi di sangue capillare o arterioso</t>
  </si>
  <si>
    <t>EMOGASANALISI DURANTE RESPIRAZIONE DI O2 AD ALTA CONCENTRAZIONE ; Test dell' iperossia</t>
  </si>
  <si>
    <t>EMOGASANALISI DURANTE RESPIRAZIONE DI O2 A BASSA CONCENTRAZIONE; Test dell' ipossia</t>
  </si>
  <si>
    <t xml:space="preserve">MONITORAGGIO ELETTROCARDIOGRAFICO; Telemetria; ECG con studio dei potenziali tardivi; Escluso: Elettrocardiogramma dinamico (89.50), quello durante chirurgia </t>
  </si>
  <si>
    <t>FOTOPLETISMOGRAFIA DEGLI ARTI SUPERIORI O INFERIORI; A riposo o dopo prova fisica o farmacologica</t>
  </si>
  <si>
    <t>FOTOPLETISMOGRAFIA DEGLI ARTI SUPERIORI E INFERIORI; A riposo o dopo prova fisica o farmacologica</t>
  </si>
  <si>
    <t>In caso di ricostruzione 3D codificare anche (88.90.2)</t>
  </si>
  <si>
    <t>Controllo fisico della ripetibilita' del trattamento</t>
  </si>
  <si>
    <t>Controllo fisico per radioprotezione</t>
  </si>
  <si>
    <t xml:space="preserve"> (intero trattamento)</t>
  </si>
  <si>
    <t>93</t>
  </si>
  <si>
    <t>TERAPIA FISICA, TERAPIA RESPIRATORIA, RIABILITAZIONE E PROCEDURE CORRELATE</t>
  </si>
  <si>
    <t xml:space="preserve">PRIMA VISITA ANESTESIOLOGICA  </t>
  </si>
  <si>
    <t xml:space="preserve">PRMA VISITA CARDIOLOGICA </t>
  </si>
  <si>
    <t xml:space="preserve">PRIMA VISITA DI GENETICA MEDICA  </t>
  </si>
  <si>
    <t xml:space="preserve">PRIMA VISITA DI MEDICINA NUCLEARE </t>
  </si>
  <si>
    <t xml:space="preserve">PRIMA VISITA NEFROLOGICA </t>
  </si>
  <si>
    <t xml:space="preserve">PRIMA VISITA ODONTOSTOMATOLOGICA o MAXILLO-FACCIALE  </t>
  </si>
  <si>
    <t xml:space="preserve">PRIMA VISITA ONCOLOGICA </t>
  </si>
  <si>
    <t xml:space="preserve">PRIMA VISITA ORTOPEDICA </t>
  </si>
  <si>
    <t xml:space="preserve">PRIMA VISITA ORL  </t>
  </si>
  <si>
    <t xml:space="preserve">PRIMA VISITA PNEUMOLOGICA </t>
  </si>
  <si>
    <t xml:space="preserve">PRIMA VISITA UROLOGICA/ANDROLOGICA </t>
  </si>
  <si>
    <t xml:space="preserve">PRIMA VISITA OCULISTICA </t>
  </si>
  <si>
    <t>RIMOZIONE DI CORPO ESTRANEO SUPERFICIALE DA TESTA E COLLO, SENZA INCISIONE; Rimozione di corpo estraneo incluso da palpebra o congiuntiva senza incisione</t>
  </si>
  <si>
    <t>RIMOZIONE DI CORPO ESTRANEO DALLA VULVA, SENZA INCISIONE</t>
  </si>
  <si>
    <t>RIMOZIONE DI CORPO ESTRANEO DA SCROTO E PENE, SENZA INCISIONE</t>
  </si>
  <si>
    <t>INIEZIONE DI SOSTANZE TERAPEUTICHE NELL'ARTICOLAZIONE O NEL LEGAMENTO</t>
  </si>
  <si>
    <t>9649</t>
  </si>
  <si>
    <t>INSTILLAZIONE GENITOURINARIA</t>
  </si>
  <si>
    <t>9923</t>
  </si>
  <si>
    <t>INIEZIONE DI STEROIDI</t>
  </si>
  <si>
    <t>99241</t>
  </si>
  <si>
    <t>9925</t>
  </si>
  <si>
    <t>AU.64.2</t>
  </si>
  <si>
    <t>INSERZIONE DI PROTESI RIMOVIBILE; Trattamento per applicazione protesi rimovibile completa ; (Per arcata)</t>
  </si>
  <si>
    <t xml:space="preserve">TRAINING DEAMBULATORI E DEL PASSO; Incluso: Addestramento all' uso di protesi, ortesi, ausili e/o istruzione dei familiari; Per seduta di 30 minuti  (Ciclo di dieci sedute) </t>
  </si>
  <si>
    <t>ALTRE CORREZIONI FORZATE DI DEFORMITA'; Correzione manuale di piede torto congenito</t>
  </si>
  <si>
    <t>INSERZIONE DI PONTE FISSO; Trattamento per applicazione di elemento fuso in lega aurea, oro resina o oro porcellana ; e/o elemento di sovrastruttura per corona su impianti endoossei  ; (Per elemento)</t>
  </si>
  <si>
    <t>ALTRA INSERZIONE DI PROTESI RIMOVIBILE; Trattamento per applicazione protesi rimovibile parziale; [protesi scheletrata in cromo-cobalto-molibdeno o oro]; (Per arcata)  ; Incluso: Eventuali attacchi di precisione</t>
  </si>
  <si>
    <t>INSERZIONE DI PROTESI PROVVISORIA ; Rimovibile o fissa; (Per elemento)</t>
  </si>
  <si>
    <t>ALTRA RIPARAZIONE DENTARIA; Molaggio selettivo dei denti; (Per seduta)</t>
  </si>
  <si>
    <t>IMPIANTO DI DENTE; Reimpianto di elementi dentari lussati o avulsi</t>
  </si>
  <si>
    <t>IMPIANTO DI PROTESI DENTARIA; Impianto dentale endoosseo</t>
  </si>
  <si>
    <t>TERAPIA CANALARE IN DENTE MONORADICOLATO; Trattamento o pulpotomia ; Escluso: Otturazione (23.2.1, 23.2.2)</t>
  </si>
  <si>
    <t>TERAPIA CANALARE IN DENTE PLURIRADICOLATO; Trattamento o pulpotomia ; Escluso: Otturazione (23.2.1, 23.2.2)</t>
  </si>
  <si>
    <t>APICECTOMIA; Incluso: Otturazione retrograda</t>
  </si>
  <si>
    <t>GENGIVECTOMIA; (Per gruppo di 4 denti); Incluso: Innesto libero o peduncolato</t>
  </si>
  <si>
    <t>GENGIVOPLASTICA [CHIRURGIA PARODONTALE]; Lembo di Widman modificato con levigatura radici e curettage tasche infraossee,; applicazione di osso o membrane, osteoplastica; (Per sestante)</t>
  </si>
  <si>
    <t>ASPORTAZIONE DI LESIONE O TESSUTO DELLA GENGIVA; Asportazione di epulidi ; Escluso: Biopsia della gengiva (24.11), Asportazione di lesione odontogena (24.4)</t>
  </si>
  <si>
    <t>AX.15.2</t>
  </si>
  <si>
    <t>AX.16.2</t>
  </si>
  <si>
    <t>AX.36.2</t>
  </si>
  <si>
    <t>LEVIGATURA DELLE RADICI ; Levigatura di radici e/o curettage delle tasche parodontali a cielo coperto; (Per sestante)</t>
  </si>
  <si>
    <t>INTERVENTO CHIRURGICO PREPROTESICO; (Per emiarcata)</t>
  </si>
  <si>
    <t>ASPORTAZIONE DI LESIONE DENTARIA DELLA MANDIBOLA; Asportazione di lesione odontogenica</t>
  </si>
  <si>
    <t>TRATTAMENTO ORTODONTICO CON APPARECCHI MOBILI; (Per anno)</t>
  </si>
  <si>
    <t>TRATTAMENTO ORTODONTICO CON APPARECCHI FISSI; (Per anno)</t>
  </si>
  <si>
    <t>TRATTAMENTO ORTODONTICO CON APPARECCHI ORTOPEDICO FUNZIONALI; Incluso: Trattamento con placca di svincolo ; (Per anno)</t>
  </si>
  <si>
    <t>FRENULOTOMIA LINGUALE; Escluso: Frenulotomia labiale (27.91)</t>
  </si>
  <si>
    <t>FRENULECTOMIA LINGUALE; Escluso: Frenulectomia labiale (27.41)</t>
  </si>
  <si>
    <t xml:space="preserve">BIOPSIA BRONCHIALE [ENDOSCOPICA]; Broncoscopia (fibre ottiche) (rigida) con:; biopsia esfoliativa del polmone; brushing o washing per prelievo di campione; biopsia asportativa; Escluso: Biopsia percutanea del polmone diversa da quella esfoliativa </t>
  </si>
  <si>
    <t>BIOPSIA [PERCUTANEA] [AGOBIOPSIA] DEL POLMONE ; TC-guidata</t>
  </si>
  <si>
    <t>RESPIRAZIONE A PRESSIONE POSITIVA INTERMITTENTE; Per seduta</t>
  </si>
  <si>
    <t>MEDICAMENTO RESPIRATORIO SOMMINISTRATO PER MEZZO DI NEBULIZZATORE; Aerosolterapia; Per seduta  (Ciclo di dieci sedute)</t>
  </si>
  <si>
    <t>OSSIGENAZIONE IPERBARICA; Per seduta; Prestazione sostituita da 93.95.1</t>
  </si>
  <si>
    <t>OSSIGENAZIONE IPERBARICA; Per seduta (durata trattamento iperbarico di 90 minuti)</t>
  </si>
  <si>
    <t>IRRADIAZIONE INFRAROSSA; Per seduta</t>
  </si>
  <si>
    <t>PARAFFINOTERAPIA; Bagno paraffinico per seduta (Ciclo di dieci sedute)</t>
  </si>
  <si>
    <t>IPERTERMIA  NAS; Per seduta; Escluso: Ipertermia per il trattamento di tumore (99.85)</t>
  </si>
  <si>
    <t>TRAINING PRENATALE; Training psico-fisico per il parto naturale; Intero ciclo</t>
  </si>
  <si>
    <t>REVISIONE DI CATETERE PERITONEALE; Revisione di catetere per dialisi peritoneale, cambio set di connessione, sostituzione parti di catetere</t>
  </si>
  <si>
    <t>BIOPSIA [PERCUTANEA][AGOBIOPSIA] DEL FEGATO; Aspirazione diagnostica TC-guidata</t>
  </si>
  <si>
    <t>ASPIRAZIONE PERCUTANEA DEL FEGATO; Alcolizzazione percutanea Eco-guidata ; Escluso: Biopsia percutanea (50.11)</t>
  </si>
  <si>
    <t>TOMOSCINTIGRAFIA EPATICA ; In corso di esame planare, con unica somministrazione di radiofarmaco</t>
  </si>
  <si>
    <t>Colloquio dell'educatore per l'illustrazione del progetto educativo: in sede</t>
  </si>
  <si>
    <t>Attività individuali finalizzate alla formazione dei pazienti in ambiti lavorativi, anche in ambiente "protetto": fuori sede. Per intervento (Ciclo di 10 interventi)</t>
  </si>
  <si>
    <t>TOMOGRAFIA COMPUTERIZZATA (TC) DEL BACINO; TC di: bacino e articolazioni sacro-iliache</t>
  </si>
  <si>
    <t>90.16.6</t>
  </si>
  <si>
    <t>90.17.1</t>
  </si>
  <si>
    <t>90.17.2</t>
  </si>
  <si>
    <t>90.17.3</t>
  </si>
  <si>
    <t>90.17.4</t>
  </si>
  <si>
    <t>90.17.5</t>
  </si>
  <si>
    <t>90.17.6</t>
  </si>
  <si>
    <t>90.18.1</t>
  </si>
  <si>
    <t>90.18.2</t>
  </si>
  <si>
    <t>90.18.3</t>
  </si>
  <si>
    <t>90.18.4</t>
  </si>
  <si>
    <t>90.18.5</t>
  </si>
  <si>
    <t>90.19.1</t>
  </si>
  <si>
    <t>90.19.2</t>
  </si>
  <si>
    <t>90.19.3</t>
  </si>
  <si>
    <t>90.19.4</t>
  </si>
  <si>
    <t>90.19.5</t>
  </si>
  <si>
    <t>90.20.1</t>
  </si>
  <si>
    <t>90.20.2</t>
  </si>
  <si>
    <t>90.20.3</t>
  </si>
  <si>
    <t>90.20.4</t>
  </si>
  <si>
    <t>90.20.5</t>
  </si>
  <si>
    <t>90.21.1</t>
  </si>
  <si>
    <t>90.21.2</t>
  </si>
  <si>
    <t>90.21.3</t>
  </si>
  <si>
    <t>90.21.4</t>
  </si>
  <si>
    <t>90.21.5</t>
  </si>
  <si>
    <t>90.22.1</t>
  </si>
  <si>
    <t>90.22.2</t>
  </si>
  <si>
    <t>90.22.3</t>
  </si>
  <si>
    <t>90.22.4</t>
  </si>
  <si>
    <t>90.22.5</t>
  </si>
  <si>
    <t>90.23.1</t>
  </si>
  <si>
    <t>90.23.2</t>
  </si>
  <si>
    <t>90.23.3</t>
  </si>
  <si>
    <t>90.23.4</t>
  </si>
  <si>
    <t>RIMOZIONE DI CORPO ESTRANEO, NAS</t>
  </si>
  <si>
    <t>9822</t>
  </si>
  <si>
    <t>RIMOZIONE DI CORPO ESTRANEO SUPERFICIALE DA TESTA E COLLO,</t>
  </si>
  <si>
    <t>9825</t>
  </si>
  <si>
    <t>RIMOZIONE DI ALTRO CORPO ESTRANEO DAL TRONCO ECCETTO SCROTO, PENE E VULVA,</t>
  </si>
  <si>
    <t>9826</t>
  </si>
  <si>
    <t>RIMOZIONE DI CORPO ESTRANEO DALLA MANO,</t>
  </si>
  <si>
    <t>9827</t>
  </si>
  <si>
    <t>RIMOZIONE DI CORPO ESTRANEO DALL'ARTO SUPERIORE ECCETTO LA MANO,</t>
  </si>
  <si>
    <t>9828</t>
  </si>
  <si>
    <t>Asportazione di lesione odontogenica</t>
  </si>
  <si>
    <t>(Per anno)</t>
  </si>
  <si>
    <t>Per via endoscopica:  polipectomia esofagea di uno o più polipi</t>
  </si>
  <si>
    <t>Escluso: Biopsia dell' esofago (42.24), Fistolectomia, Legatura (aperta) di varici esofagee</t>
  </si>
  <si>
    <t xml:space="preserve">ASPORTAZIONE  DI LESIONE O TESSUTO ESOFAGEO O RICANALIZZAZIONE ENDOSCOPICA </t>
  </si>
  <si>
    <t>SOMMINISTRAZIONE DI TEST DELLA MEMORIA; Memoria implicita, esplicita, a breve e lungo termine</t>
  </si>
  <si>
    <t>SOMMINISTRAZIONE DI TEST PROIETTIVI E DELLA PERSONALITA'; Somministrazione test per disturbi comportamento alimentare</t>
  </si>
  <si>
    <t>ESAME  DELL' AFASIA; Con batteria standardizzata (Boston A.B., Aachen A.B., ENPA)</t>
  </si>
  <si>
    <t>INIEZIONE INTRAVENOSA DI SOSTANZE SCLEROSANTI; Escluso: Iniezioni per varici esofagee, emorroidi (49.42)</t>
  </si>
  <si>
    <t>EMODIAFILTRAZIONE; Biofiltrazione senza acetato; Biofiltrazione; Emodiafiltrazione con membrane a permeabilita' elevata</t>
  </si>
  <si>
    <t>EMODIAFILTRAZIONE AD ASSISTENZA LIMITATA; Biofiltrazione senza acetato; Biofiltrazione; Emodiafiltrazione con membrane a permeabilita' elevata</t>
  </si>
  <si>
    <t>ALTRA EMODIAFILTRAZIONE; Con membrane a permeabilita' elevata e molto biocompatibili</t>
  </si>
  <si>
    <t>EMODIALISI - EMOFILTRAZIONE; Tecnica mista</t>
  </si>
  <si>
    <t>BIOPSIA DI STRUTTURE LINFATICHE; Biopsia di linfonodi cervicali, sopraclaveari o prescalenici; Biopsia di linfonodi ascellari</t>
  </si>
  <si>
    <t>ASPORTAZIONE O DEMOLIZIONE ENDOSCOPICA DI LESIONE O TESSUTO ESOFAGEO; Per via endoscopica:  polipectomia esofagea di uno o più polipi; Escluso: Biopsia dell' esofago (42.24), Fistolectomia, Legatura (aperta) di varici esofagee</t>
  </si>
  <si>
    <t>ASPORTAZIONE  DI LESIONE O TESSUTO ESOFAGEO O RICANALIZZAZIONE ENDOSCOPICA ; Mediante laser</t>
  </si>
  <si>
    <t>59</t>
  </si>
  <si>
    <t>ALTRI INTERVENTI SULL' APPARATO URINARIO</t>
  </si>
  <si>
    <t>INTERVENTI SUL FEGATO</t>
  </si>
  <si>
    <t xml:space="preserve">Aspirazione diagnostica del fegato </t>
  </si>
  <si>
    <t>Aspirazione diagnostica TC-guidata</t>
  </si>
  <si>
    <t xml:space="preserve">Alcolizzazione percutanea Eco-guidata </t>
  </si>
  <si>
    <t>Escluso: Biopsia percutanea (50.11)</t>
  </si>
  <si>
    <t>90.63.3</t>
  </si>
  <si>
    <t>90.63.4</t>
  </si>
  <si>
    <t>90.63.5</t>
  </si>
  <si>
    <t>90.64.1</t>
  </si>
  <si>
    <t>90.64.2</t>
  </si>
  <si>
    <t>90.64.3</t>
  </si>
  <si>
    <t>90.64.4</t>
  </si>
  <si>
    <t>90.64.5</t>
  </si>
  <si>
    <t>90.65.1</t>
  </si>
  <si>
    <t>90.93.1</t>
  </si>
  <si>
    <t>ESAME AUDIOMETRICO VOCALE</t>
  </si>
  <si>
    <t>95413</t>
  </si>
  <si>
    <t>AUDIOMETRIA AUTOMATICA</t>
  </si>
  <si>
    <t>95414</t>
  </si>
  <si>
    <t>ESAME AUDIOMETRICO CONDIZIONATO INFANTILE</t>
  </si>
  <si>
    <t>9542</t>
  </si>
  <si>
    <t>IMPEDENZOMETRIA</t>
  </si>
  <si>
    <t>9543</t>
  </si>
  <si>
    <t>VALUTAZIONE AUDIOLOGICA</t>
  </si>
  <si>
    <t>95441</t>
  </si>
  <si>
    <t>TEST CLINICO DELLA FUNZIONALITA' VESTIBOLARE</t>
  </si>
  <si>
    <t>95442</t>
  </si>
  <si>
    <t>ESAME CLINICO DELLA FUNZIONALITA' VESTIBOLARE</t>
  </si>
  <si>
    <t>9545</t>
  </si>
  <si>
    <t>STIMOLAZIONI VESTIBOLARI ROTATORIE</t>
  </si>
  <si>
    <t>Escluso: Biopsia del pene (64.11)</t>
  </si>
  <si>
    <t>12. INTERVENTI SUGLI ORGANI GENITALI FEMMINILI (65-71)</t>
  </si>
  <si>
    <t>Escluso: Iniezione di sostanze terapeutiche e quella per isterosalpingografia (87.83)</t>
  </si>
  <si>
    <t>67</t>
  </si>
  <si>
    <t>PROCTOSIGMOIDOSCOPIA CON ENDOSCOPIO RIGIDO; Escluso: Sigmoidoscopia con endoscopio flessibile (45.24)</t>
  </si>
  <si>
    <t>ASPORTAZIONE LOCALE DI LESIONE O TESSUTO DEL RETTO; Escluso: Biopsia del retto (48.24), Asportazione di tessuto perirettale,; Emorroidectomia (49.46), Fistolectomia rettale</t>
  </si>
  <si>
    <t>ALTRA INCISIONE DI TESSUTI PERIANALI; Undercutting di tessuto perianale; Escluso: Fistulotomia anale (49.11)</t>
  </si>
  <si>
    <t>FISTULOTOMIA ANALE; Extrasfinterica</t>
  </si>
  <si>
    <t>ANTICORPI ANTI PCNA</t>
  </si>
  <si>
    <t>90538</t>
  </si>
  <si>
    <t>ANTICORPI ANTI Scl-70</t>
  </si>
  <si>
    <t>90539</t>
  </si>
  <si>
    <t>ANTICORPI ANTI Sm</t>
  </si>
  <si>
    <t>9053A</t>
  </si>
  <si>
    <t>ANTICORPI ANTI RIBONUCLEOPROTEINE (RNA)</t>
  </si>
  <si>
    <t>9053B</t>
  </si>
  <si>
    <t>ANTICORPI ANTI RIBOSOMI</t>
  </si>
  <si>
    <t>90541</t>
  </si>
  <si>
    <t>ANTICORPI ANTI SPERMATOZOI (ADESI) (ASA)</t>
  </si>
  <si>
    <t>90542</t>
  </si>
  <si>
    <t>ANTICORPI ANTI SPERMATOZOI (LIBERI) (ASA)</t>
  </si>
  <si>
    <t>90543</t>
  </si>
  <si>
    <t>ANTICORPI ANTI SURRENE</t>
  </si>
  <si>
    <t>90544</t>
  </si>
  <si>
    <t>ANTICORPI ANTI TIREOGLOBULINA (AbTg)</t>
  </si>
  <si>
    <t>90545</t>
  </si>
  <si>
    <t>90.94.8</t>
  </si>
  <si>
    <t>90.94.9</t>
  </si>
  <si>
    <t>90.95.1</t>
  </si>
  <si>
    <t>90.95.2</t>
  </si>
  <si>
    <t>90.95.3</t>
  </si>
  <si>
    <t>90.95.4</t>
  </si>
  <si>
    <t>90.95.5</t>
  </si>
  <si>
    <t>90.95.6</t>
  </si>
  <si>
    <t>90.96.1</t>
  </si>
  <si>
    <t>90.96.2</t>
  </si>
  <si>
    <t>Elettroanalgesia transcutanea (TENS, alto voltaggio)</t>
  </si>
  <si>
    <t xml:space="preserve">Per seduta (Ciclo di dieci sedute) </t>
  </si>
  <si>
    <t>RIMOZIONE DI CORPO ESTRANEO SUPERFICIALE DALL'OCCHIO,</t>
  </si>
  <si>
    <t>017</t>
  </si>
  <si>
    <t>ODONTOSTOMATOLOGIA - CHIRURGIA MAXILLO FACCIALE</t>
  </si>
  <si>
    <t>2271</t>
  </si>
  <si>
    <t>CHIUSURA DI FISTOLA OROANTRALE</t>
  </si>
  <si>
    <t>2301</t>
  </si>
  <si>
    <t>ESTRAZIONE DI DENTE DECIDUO</t>
  </si>
  <si>
    <t>2309</t>
  </si>
  <si>
    <t>ESTRAZIONE DI DENTE PERMANENTE</t>
  </si>
  <si>
    <t>2311</t>
  </si>
  <si>
    <t>COLTURA DI LINFOCITI FETALI CON PHA</t>
  </si>
  <si>
    <t>91345</t>
  </si>
  <si>
    <t>COLTURA DI LINFOCITI PERIFERICI CON PHA O ALTRI MITOGENI</t>
  </si>
  <si>
    <t>91351</t>
  </si>
  <si>
    <t>COLTURA DI MATERIALE ABORTIVO</t>
  </si>
  <si>
    <t>91352</t>
  </si>
  <si>
    <t>90411</t>
  </si>
  <si>
    <t>SUDORE (Esame con determinazione di Na+ e K+)</t>
  </si>
  <si>
    <t>90412</t>
  </si>
  <si>
    <t>TEOFILLINA</t>
  </si>
  <si>
    <t>90413</t>
  </si>
  <si>
    <t>TESTOSTERONE [P/U]</t>
  </si>
  <si>
    <t>90414</t>
  </si>
  <si>
    <t>TESTOSTERONE LIBERO</t>
  </si>
  <si>
    <t>90415</t>
  </si>
  <si>
    <t>TIREOGLOBULINA (Tg)</t>
  </si>
  <si>
    <t>90416</t>
  </si>
  <si>
    <t>TACROLIMUS FK 506</t>
  </si>
  <si>
    <t>90417</t>
  </si>
  <si>
    <t>TELOPEPTIDE</t>
  </si>
  <si>
    <t>90421</t>
  </si>
  <si>
    <t>TIREOTROPINA (TSH)</t>
  </si>
  <si>
    <t>90422</t>
  </si>
  <si>
    <t>Amfetamina, Caffeina, Cannabinoidi, Cocaina, Eroina, LSD,</t>
  </si>
  <si>
    <t>Oppiacei, Fenilciclidina, Propossifene, Nicotina</t>
  </si>
  <si>
    <t xml:space="preserve">ENOLASI NEURONESPECIFICA (NSE) </t>
  </si>
  <si>
    <t xml:space="preserve">ESTRIOLO NON CONIUGATO </t>
  </si>
  <si>
    <t xml:space="preserve">Chinidina, Disopiramide, Lidocaina, Procainamide </t>
  </si>
  <si>
    <t xml:space="preserve">Acetaminofene, Paracetamolo, Salicilati </t>
  </si>
  <si>
    <t>Ciclofosfamide, Metotressato</t>
  </si>
  <si>
    <t xml:space="preserve">FARMACI DIGITALICI </t>
  </si>
  <si>
    <t>PROVA BRONCODINAMICA CON BRONCOCOSTRITTORE SPECIFICO O ASPECIFICO; Curva dose-risposta; Spirometria di base e spirometrie di controllo fino ad un massimo di 13</t>
  </si>
  <si>
    <t>PROVA BRONCODINAMICA CON BRONCOCOSTRITTORE SPECIFICO ; Singolo stimolo; Spirometria di base e spirometrie di controllo fino ad un massimo di 4</t>
  </si>
  <si>
    <t>RESISTENZE DELLE VIE AEREE ; Escluso: Spirometria</t>
  </si>
  <si>
    <t>DETERMINAZIONE DELLE MASSIME PRESSIONI INSPIRATORIE ED ESPIRATORIE O TRANSDIAFRAMMATICHE</t>
  </si>
  <si>
    <t>RADIOGRAFIA DEL TORACE DI ROUTINE, NAS; Radiografia standard del torace [Teleradiografia, Telecuore]; (2 proiezioni)</t>
  </si>
  <si>
    <t>TELECUORE CON ESOFAGO BARITATO; (4 proiezioni)</t>
  </si>
  <si>
    <t>RADIOGRAFIA DELLA  TRACHEA ; (2 proiezioni); In caso di contemporanea esecuzione di stratigrafia della trachea; codificare anche 88.90.1</t>
  </si>
  <si>
    <t>COLANGIOGRAFIA INTRAVENOSA; Incluso: esame diretto e tomografia delle vie biliari</t>
  </si>
  <si>
    <t>COLANGIOGRAFIA TRANS-KEHR; Incluso: esame diretto</t>
  </si>
  <si>
    <t>COLECISTOGRAFIA; Incluso: esame diretto e prova di Bronner</t>
  </si>
  <si>
    <t>BATTERI POTERE BATTERICIDA DEL SIERO  SULL'ISOLATO CLINICO ; Saggio di inibizione della crescita</t>
  </si>
  <si>
    <t>AL501</t>
  </si>
  <si>
    <t>AL551</t>
  </si>
  <si>
    <t>SCINTIGRAFIA GLOBALE CORPOREA CON INDICATORI POSITIVI</t>
  </si>
  <si>
    <t>92182</t>
  </si>
  <si>
    <t>SCINTIGRAFIA OSSEA O ARTICOLARE</t>
  </si>
  <si>
    <t>92183</t>
  </si>
  <si>
    <t>RICERCA DI METASTASI DI TUMORI TIROIDEI</t>
  </si>
  <si>
    <t>92184</t>
  </si>
  <si>
    <t>SCINTIGRAFIA GLOBALE CORPOREA CON CELLULE AUTOLOGHE MARCATE</t>
  </si>
  <si>
    <t>92185</t>
  </si>
  <si>
    <t>SCINTIGRAFIA GLOBALE CORPOREA CON TRACCIANTI IMMUNOLOGICI E RECETTORIALI</t>
  </si>
  <si>
    <t>92186</t>
  </si>
  <si>
    <t>TOMOSCINTIGRAFIA GLOBALE CORPOREA (PET)</t>
  </si>
  <si>
    <t>92191</t>
  </si>
  <si>
    <t>SCINTIGRAFIA SURRENALICA CORTICALE</t>
  </si>
  <si>
    <t>92192</t>
  </si>
  <si>
    <t>SCINTIGRAFIA SURRENALICA MIDOLLARE</t>
  </si>
  <si>
    <t>92193</t>
  </si>
  <si>
    <t>TEST CARDIOVASCOLARE DA SFORZO CON PEDANA MOBILE; Escluso: Prova da sforzo cardiorespiratorio (89.44.1)</t>
  </si>
  <si>
    <t>TEST CARDIOVASCOLARE DA SFORZO CON CICLOERGOMETRO; Escluso: Prova da sforzo cardiorespiratorio (89.44.1)</t>
  </si>
  <si>
    <t>9229F</t>
  </si>
  <si>
    <t>ELETTROCARDIOGRAMMA DINAMICO; Dispositivi analogici (Holter)</t>
  </si>
  <si>
    <t xml:space="preserve">ORMONI: Dosaggi seriati dopo stimolo ( 5 ) </t>
  </si>
  <si>
    <t>(17 OH-P,  FSH,  LH, T SH,  ACTH,  CORTISOLO,  GH)</t>
  </si>
  <si>
    <t>Incluso: Dosaggio Proteine totali</t>
  </si>
  <si>
    <t xml:space="preserve">TIREOTROPINA (TSH): Dosaggi seriati dopo TRH ( 4 ) </t>
  </si>
  <si>
    <t>(Per screening S. Down e altre anomalie)</t>
  </si>
  <si>
    <t xml:space="preserve">ANTICORPI ANTI ERITROCITARI (Caratterizzazione del range termico) </t>
  </si>
  <si>
    <t xml:space="preserve">ANTICORPI ANTI ERITROCITARI (Titolazione) </t>
  </si>
  <si>
    <t xml:space="preserve">ANTICORPI ANTI LEUCOCITI </t>
  </si>
  <si>
    <t xml:space="preserve">ANTIGENI HLA (Ciascuno) </t>
  </si>
  <si>
    <t>IM</t>
  </si>
  <si>
    <t>BIOPSIA [AGOBIOPSIA] [PERCUTANEA] [ASPIRAZIONE] DEL PANCREAS ECOGUIDATA</t>
  </si>
  <si>
    <t>BIOPSIA [AGOBIOPSIA] [PERCUTANEA] [ASPIRAZIONE] DEL PANCREAS TC - GUIDATA</t>
  </si>
  <si>
    <t>BIOPSIA DELL'OSSO, SEDE NON SPECIFICATA TC - GUIDATA</t>
  </si>
  <si>
    <t>FARMACI ANTITUMORALI</t>
  </si>
  <si>
    <t>90211</t>
  </si>
  <si>
    <t>Escluso: le procedure di terapia fisica diagnostica sotto elencate:</t>
  </si>
  <si>
    <t>quando effettuate come parte di una visita generale specialistica (89.7)</t>
  </si>
  <si>
    <t>Con scala psico-comportamentale</t>
  </si>
  <si>
    <t>INIEZIONE DI ANESTETICO NEL CANALE VERTEBRALE PER ANALGESIA; Iniezione peridurale; Escluso: il caso in cui l' anestesia sia effettuata per intervento</t>
  </si>
  <si>
    <t xml:space="preserve">INTERVENTI SULL' APPARATO LACRIMALE </t>
  </si>
  <si>
    <t>Incisione di cisti lacrimale (con drenaggio)</t>
  </si>
  <si>
    <t>Test di Schirmer</t>
  </si>
  <si>
    <t>Escluso: Dacriocistogramma per contrasto (87.05), Rx del tessuto molle del dotto naso-lacrimale</t>
  </si>
  <si>
    <t>Escluso: Biopsia della ghiandola lacrimale (09.11)</t>
  </si>
  <si>
    <t>Incisione (drenaggio) di dotto nasolacrimale NAS</t>
  </si>
  <si>
    <t>Cateterismo, Insufflazione (acido borico, acido salicilico), Intubazione, Politzerizzazione</t>
  </si>
  <si>
    <t>5.  INTERVENTI SU NASO, BOCCA E FARINGE (21-29)</t>
  </si>
  <si>
    <t>INTERVENTI SUL NASO</t>
  </si>
  <si>
    <t>Incluso: Interventi su osso o cute del naso</t>
  </si>
  <si>
    <t>(Cura completa)</t>
  </si>
  <si>
    <t>Incluso: Contenzione e sua rimozione</t>
  </si>
  <si>
    <t>Sinechia nasale</t>
  </si>
  <si>
    <t>INTERVENTI SUI SENI NASALI</t>
  </si>
  <si>
    <t>Drenaggio mascellare per via diameatica</t>
  </si>
  <si>
    <t>71.11</t>
  </si>
  <si>
    <t>71.22</t>
  </si>
  <si>
    <t>71.30.1</t>
  </si>
  <si>
    <t>71.90.1</t>
  </si>
  <si>
    <t>75.10.1</t>
  </si>
  <si>
    <t>75.10.2</t>
  </si>
  <si>
    <t>75.10.3</t>
  </si>
  <si>
    <t>75.33.1</t>
  </si>
  <si>
    <t>75.34.1</t>
  </si>
  <si>
    <t>75.8</t>
  </si>
  <si>
    <t>76.01</t>
  </si>
  <si>
    <t>76.2</t>
  </si>
  <si>
    <t>76.77</t>
  </si>
  <si>
    <t>76.93</t>
  </si>
  <si>
    <t>76.96</t>
  </si>
  <si>
    <t>77.40.1</t>
  </si>
  <si>
    <t>78.7</t>
  </si>
  <si>
    <t>79.00</t>
  </si>
  <si>
    <t>NOTE dgr VIII/09173 del 30.03.09</t>
  </si>
  <si>
    <t>INIEZIONE INTRAVITREALE DI SOSTANZE TERAPEUTICHE</t>
  </si>
  <si>
    <t>Ciclo: (fino a 5 sedute) - tariffa per ciclo</t>
  </si>
  <si>
    <t>Ciclo: (maggiore di 5 sedute) - tariffa per ciclo</t>
  </si>
  <si>
    <t xml:space="preserve">RIEDUCAZIONE MOTORIA INDIVIDUALE IN MOTULESO GRAVE; STRUMENTALE COMPLESSA; Per seduta di 30 minuti  (Ciclo di dieci sedute) </t>
  </si>
  <si>
    <t xml:space="preserve">RIEDUCAZIONE MOTORIA INDIVIDUALE IN MOTULESO GRAVE; SEMPLICE; Incluso: Biofeedback; Per seduta di 30 minuti  (Ciclo di dieci sedute) </t>
  </si>
  <si>
    <t>DRENAGGIO PERCUTANEO ADDOMINALE; Paracentesi (delle regioni superficiali); Escluso: Creazione di fistola cutaneoperitoneale (54.93)</t>
  </si>
  <si>
    <t>TEST DI RESISTENZA ALLA PROTEINA C ATTIVATA</t>
  </si>
  <si>
    <t>90773</t>
  </si>
  <si>
    <t>La lettera M indica le prestazioni la cui descrizione è stata modificata rispetto alla descrizione già presente e codificata nel nomenclatore tariffario nazionale</t>
  </si>
  <si>
    <t>M indica le prest. la cui descr. è stata modificata rispetto alla descr. già presente e codificata nel nomencl. tariff. naz.; R indica le prest. erogabili solo in amb. dotati di particolari requisiti</t>
  </si>
  <si>
    <t>Procedure con tariffe ridefinite in relazione a quelle vigenti per il DH o il ricovero ordinario di un giorno</t>
  </si>
  <si>
    <t>R indica le prest. erogabili solo in amb. dotati di particolari requisiti</t>
  </si>
  <si>
    <t>90785</t>
  </si>
  <si>
    <t>TIPIZZAZIONE GENOMICA HLA-B MEDIANTE SEQUENZIAMENTO DIRETTO</t>
  </si>
  <si>
    <t>90791</t>
  </si>
  <si>
    <t>TIPIZZAZIONE GENOMICA HLA-C</t>
  </si>
  <si>
    <t>90792</t>
  </si>
  <si>
    <t>TIPIZZAZIONE GENOMICA HLA-C MEDIANTE SEQUENZIAMENTO DIRETTO</t>
  </si>
  <si>
    <t>90793</t>
  </si>
  <si>
    <t>TIPIZZAZIONE GENOMICA HLA-DP MEDIANTE SEQUENZIAMENTO DIRETTO</t>
  </si>
  <si>
    <t>90794</t>
  </si>
  <si>
    <t>TIPIZZAZIONE GENOMICA HLA-DPA1 AD ALTA RISOLUZIONE</t>
  </si>
  <si>
    <t>90795</t>
  </si>
  <si>
    <t>TIPIZZAZIONE GENOMICA HLA-DPB1 AD ALTA RISOLUZIONE</t>
  </si>
  <si>
    <t>90801</t>
  </si>
  <si>
    <t>TIPIZZAZIONE GENOMICA HLA-DQ MEDIANTE SEQUENZIAMENTO DIRETTO</t>
  </si>
  <si>
    <t>90802</t>
  </si>
  <si>
    <t>ASPORTAZIONE DELLE EMORROIDI</t>
  </si>
  <si>
    <t>4947</t>
  </si>
  <si>
    <t>TELECOBALTOTERAPIA; CON CAMPO FISSO  O DUE CAMPI CONTRAPPOSTI; Per seduta e per focolaio trattato</t>
  </si>
  <si>
    <t>TELECOBALTOTERAPIA; CON CAMPI MULTIPLI, DI MOVIMENTO ; Per seduta e per focolaio trattato</t>
  </si>
  <si>
    <t>TELECOBALTOTERAPIA; CON TECNICA FLASH; Per seduta e per focolaio trattato</t>
  </si>
  <si>
    <t>TELETERAPIA CON ELETTRONI A UNO O PIU' CAMPI FISSI; Per seduta e per focolaio trattato</t>
  </si>
  <si>
    <t xml:space="preserve">DEROTAZIONE DEL FUNICOLO E DEL TESTICOLO; Manuale; Escluso: quella associata ad orchidopessi </t>
  </si>
  <si>
    <t>ASPORTAZIONE O DEMOLIZIONE DI LESIONE DEL PENE; Asportazione condilomi ; Escluso: Biopsia del pene (64.11)</t>
  </si>
  <si>
    <t>APPLICAZIONE DI SUPPORTO PER IL COLLO; Applicazione di: collare cervicale; Minerva gessata; supporto sagomato del collo</t>
  </si>
  <si>
    <t xml:space="preserve">APPLICAZIONE DI ALTRO CORSETTO GESSATO; Busto gessato </t>
  </si>
  <si>
    <t>BENDAGGIO CON DOCCIA DI IMMOBILIZZAZIONE; Antibraccio-mano; Gamba e piede</t>
  </si>
  <si>
    <t>DOCCIA GESSATA DI DITO DELLA MANO O DEL PIEDE; Applicazione di stecca di Zimmer</t>
  </si>
  <si>
    <t>ALTRO BENDAGGIO ; Desault, So-Bar</t>
  </si>
  <si>
    <t>TRAINING PER DISLESSIA ; Per seduta individuale (Ciclo di dieci sedute)</t>
  </si>
  <si>
    <t>TRAINING PER DISLESSIA ; Per seduta collettiva (Ciclo di dieci sedute)</t>
  </si>
  <si>
    <t>TRAINING PER DISCALCULIA; Per seduta individuale (Ciclo di dieci sedute)</t>
  </si>
  <si>
    <t>TRAINING PER DISCALCULIA; Per seduta collettiva (Ciclo di dieci sedute)</t>
  </si>
  <si>
    <t>TRAINING PER DISFASIA [LOGOPEDIA]; Per seduta individuale (Ciclo di dieci sedute)</t>
  </si>
  <si>
    <t>TRAINING PER DISFASIA [LOGOPEDIA]; Per seduta collettiva (Ciclo di dieci sedute)</t>
  </si>
  <si>
    <t>RIABILITAZIONE DEL CIECO; Terapia delle attività della vita quotidiana; Per seduta individuale (Ciclo di dieci sedute)</t>
  </si>
  <si>
    <t>RIABILITAZIONE DEL CIECO; Terapia delle attività della vita quotidiana; Per seduta collettiva (Ciclo di dieci sedute)</t>
  </si>
  <si>
    <t>TERAPIA EDUCAZIONALE DEL DIABETICO E DI PAZIENTI CON ALTRE PATOLOGIE NUTRIZIONALI; Per seduta individuale (Ciclo di dieci sedute)</t>
  </si>
  <si>
    <t>Training individuale di addestramento per specifici trattamenti terapeutici rivolto a genitori: in sede. Per seduta (Ciclo di 3 sedute)</t>
  </si>
  <si>
    <t>Training individuale di addestramento per specifici trattamenti terapeutici rivolto a genitori: fuori sede. Per seduta (Ciclo di 3 sedute)</t>
  </si>
  <si>
    <t>PUNTURA DI ARTERIA; Iniezione endoarteriosa; Escluso: Puntura per arteriografia coronarica, Arteriografia (88.42.1-88.48)</t>
  </si>
  <si>
    <t>BRONCOSCOPIA CON FIBRE OTTICHE; Tracheobroncoscopia esplorativa; Escluso: Broncoscopia con biopsia (33.24)</t>
  </si>
  <si>
    <t xml:space="preserve">BIOPSIA TRANSPERINEALE [PERCUTANEA] [AGOBIOPSIA] DELLA PROSTATA; Approccio transperineale o transrettale </t>
  </si>
  <si>
    <t>BIOPSIA TRANSPERINEALE [PERCUTANEA] [AGOBIOPSIA] DELLA PROSTATA; Agobiopsia Eco-guidata della prostata</t>
  </si>
  <si>
    <t>ELETTROMIOGRAFIA DI MUSCOLI SPECIALI [Laringei, perineali]; Escluso: Elettromiografia dello sfintere uretrale (89.23), Elettromiografia dell' occhio (95.25)</t>
  </si>
  <si>
    <t>RISPOSTE RIFLESSE ; H, F, Blink reflex, Riflesso bulbocavernoso, Riflessi esterocettivi agli arti, Riflessi tendinei; Incluso: EMG</t>
  </si>
  <si>
    <t>STIMOLAZIONE RIPETITIVA ; Stimolazione ripetitiva per nervo, Stimolazione ripetitiva con tensilon; Incluso: EMG</t>
  </si>
  <si>
    <t>TEST PER TETANIA LATENTE; Incluso: EMG</t>
  </si>
  <si>
    <t>TEST DI ISCHEMIA PROLUNGATA; Incluso: EMG</t>
  </si>
  <si>
    <t>VELOCITA' DI CONDUZIONE NERVOSA MOTORIA ; Per nervo</t>
  </si>
  <si>
    <t>VELOCITA' DI CONDUZIONE NERVOSA  SENSITIVA; Per nervo</t>
  </si>
  <si>
    <t>ALTRE PROCEDURE NON OPERATORIE</t>
  </si>
  <si>
    <t>99.1</t>
  </si>
  <si>
    <t>INIEZIONE O INFUSIONE DI SOSTANZE TERAPEUTICHE O PROFILATTICHE</t>
  </si>
  <si>
    <t xml:space="preserve">Incluso: Iniezione o infusione somministrata per via: </t>
  </si>
  <si>
    <t>Con videoregistrazione</t>
  </si>
  <si>
    <t>Superiore o inferiore</t>
  </si>
  <si>
    <t>Arcate dentarie complete superiore e inferiore (OPT)</t>
  </si>
  <si>
    <t>Per  cefalometria ortodontica</t>
  </si>
  <si>
    <t xml:space="preserve">Radiografia endorale </t>
  </si>
  <si>
    <t>(1 radiogramma)</t>
  </si>
  <si>
    <t>SCINTIGRAFIA CEREBRALE CON ANGIOSCINTIGRAFIA, STUDIO COMPLETO</t>
  </si>
  <si>
    <t>TERAPIA OCCUPAZIONALE</t>
  </si>
  <si>
    <t>93831</t>
  </si>
  <si>
    <t>93891</t>
  </si>
  <si>
    <t>TRAINING CONDIZIONAMENTO AUDIOMETRICO INFANTILE</t>
  </si>
  <si>
    <t>93892</t>
  </si>
  <si>
    <t>TRAINING PER DISTURBI COGNITIVI</t>
  </si>
  <si>
    <t xml:space="preserve">RIEDUCAZIONE MOTORIA IN GRUPPO ; Per seduta di 30 minuti  max. 5 pazienti (Ciclo di dieci sedute) </t>
  </si>
  <si>
    <t>MOBILIZZAZIONE DELLA COLONNA VERTEBRALE; Manipolazione della colonna vertebrale per seduta; Escluso: Manipolazione di articolazione temporo-mandibolare</t>
  </si>
  <si>
    <t>IPNOTERAPIA; Ipnosi; Incluso: Ipnosi per analgesia</t>
  </si>
  <si>
    <t>PSICOTERAPIA FAMILIARE; Per seduta</t>
  </si>
  <si>
    <t>PSICOTERAPIA DI GRUPPO; Per seduta e per partecipante</t>
  </si>
  <si>
    <t>ESAME PARZIALE DELL'OCCHIO; Esame dell'occhio con prescrizione di lenti</t>
  </si>
  <si>
    <t>STUDIO DEL CAMPO VISIVO; Campimetria, perimetria statica/cinetica</t>
  </si>
  <si>
    <t>STUDIO DELLA SENSIBILITA' AL COLORE; Test di acuità visiva e di discriminazione cromatica</t>
  </si>
  <si>
    <t>FOTOGRAFIA DEL FUNDUS ; Per occhio</t>
  </si>
  <si>
    <t>ECOGRAFIA OCULARE; Ecografia; Ecobiometria</t>
  </si>
  <si>
    <t>BIOMICROSCOPIA CORNEALE; Con conta cellule endoteliali</t>
  </si>
  <si>
    <t>(Per pannello, fino a 12 allergeni)</t>
  </si>
  <si>
    <t>per singola immagine</t>
  </si>
  <si>
    <t>RIMOZIONE DI CORPO ESTRANEO DAL PIEDE,</t>
  </si>
  <si>
    <t>9829</t>
  </si>
  <si>
    <t>RIMOZIONE DI CORPO ESTRANEO DALL'ARTO INFERIORE ECCETTO IL PIEDE,</t>
  </si>
  <si>
    <t>004</t>
  </si>
  <si>
    <t>CHIRURGIA PLASTICA</t>
  </si>
  <si>
    <t>86022</t>
  </si>
  <si>
    <t>INFILTRAZIONE DI CHELOIDE</t>
  </si>
  <si>
    <t>8624</t>
  </si>
  <si>
    <t>CHEMIOCHIRURGIA DELLA CUTE</t>
  </si>
  <si>
    <t>8625</t>
  </si>
  <si>
    <t>DERMOABRASIONE</t>
  </si>
  <si>
    <t>864</t>
  </si>
  <si>
    <t>Proctosigmoidoscopia con biopsia</t>
  </si>
  <si>
    <t>Escluso: Biopsia del retto (48.24), Asportazione di tessuto perirettale,</t>
  </si>
  <si>
    <t>Emorroidectomia (49.46), Fistolectomia rettale</t>
  </si>
  <si>
    <t>49</t>
  </si>
  <si>
    <t>INTERVENTI SULL'ANO</t>
  </si>
  <si>
    <t>Undercutting di tessuto perianale</t>
  </si>
  <si>
    <t>Escluso: Fistulotomia anale (49.11)</t>
  </si>
  <si>
    <t>MEDICAZIONE AVANZATA COMPLICATA per infezione e profondità (Detersione, antisepsi, sbrigliamento, medicazioni; applicazioni distribuite in un tempo max di 45 gg consecutivi, come da protocollo) per un massimo di 20 medicazioni all'anno per paziente. Occorre che la struttura sanitaria che effettua la prestazione conservi la documentazione fotografica della lesione</t>
  </si>
  <si>
    <t>FASCIOTOMIA DELLA MANO Sezione di fascia della mano. Se eventualmente effettuati sono inclusi: Visita anestesiologica ed anestesia, esami pre intervento, intervento, medicazioni, rimozione punti, visita di controllo</t>
  </si>
  <si>
    <t>ALTRA TENDINECTOMIA DELLA MANO Se eventualmente effettuati sono inclusi: Visita anestesiologica ed anestesia, esami pre intervento, intervento, medicazioni, rimozione punti, visita di controllo</t>
  </si>
  <si>
    <t>ALTRA ASPORTAZIONE DEI TESSUTI MOLLI DELLA MANO Se eventualmente effettuati sono inclusi: Visita anestesiologica ed anestesia, esami pre intervento, intervento, medicazioni, rimozione punti, visita di controllo</t>
  </si>
  <si>
    <t xml:space="preserve">SUTURA DEI TENDINI DELLA MANO Se eventualmente effettuati sono inclusi:Visita anestesiologica ed anestesia, esami pre intervento, intervento, medicazioni, rimozione punti, visita di controllo </t>
  </si>
  <si>
    <t xml:space="preserve">REINSERZIONE DI TENDINI DELLA MANO Se eventualmente effettuati sono inclusi:Visita anestesiologica ed anestesia, esami pre intervento, intervento, medicazioni, rimozione punti, visita di controllo </t>
  </si>
  <si>
    <t xml:space="preserve">LISI DI ADERENZE DELLA MANO [Dito a scatto] Se eventualmente effettuati sono inclusi:Visita anestesiologica ed anestesia, esami pre intervento, intervento, medicazioni, rimozione punti, visita di controllo </t>
  </si>
  <si>
    <t>29</t>
  </si>
  <si>
    <t>INTERVENTI SULLA  FARINGE</t>
  </si>
  <si>
    <t>6. INTERVENTI SUL SISTEMA RESPIRATORIO (31-34)</t>
  </si>
  <si>
    <t xml:space="preserve">31  </t>
  </si>
  <si>
    <t>INTERVENTI SULLA LARINGE E SULLA TRACHEA</t>
  </si>
  <si>
    <t>Laringoscopia a fibre ottiche</t>
  </si>
  <si>
    <t>In laringoscopia indiretta o con fibre ottiche</t>
  </si>
  <si>
    <t>33</t>
  </si>
  <si>
    <t>ALTRI INTERVENTI SUL POLMONE E SUI BRONCHI</t>
  </si>
  <si>
    <t>Tracheobroncoscopia esplorativa</t>
  </si>
  <si>
    <t>Escluso: Broncoscopia con biopsia (33.24)</t>
  </si>
  <si>
    <t>Broncoscopia (fibre ottiche) (rigida) con:</t>
  </si>
  <si>
    <t>biopsia esfoliativa del polmone</t>
  </si>
  <si>
    <t>brushing o washing per prelievo di campione</t>
  </si>
  <si>
    <t>biopsia asportativa</t>
  </si>
  <si>
    <t xml:space="preserve">Escluso: Biopsia percutanea del polmone diversa da quella esfoliativa </t>
  </si>
  <si>
    <t xml:space="preserve">BIOPSIA [PERCUTANEA] [AGOBIOPSIA] DEL POLMONE </t>
  </si>
  <si>
    <t>TC-guidata</t>
  </si>
  <si>
    <t>INTERVENTI SULLA PARETE TORACICA, SULLA PLEURA, SUL MEDIASTINO E SUL DIAFRAMMA</t>
  </si>
  <si>
    <t>Biopsia con ago sottile</t>
  </si>
  <si>
    <t>Pleurodesi chimica, iniezione di agente citotossico o tetraciclina</t>
  </si>
  <si>
    <t>E' richiesto un codice aggiuntivo per eventuale chemioterapico antitumorale (99.25)</t>
  </si>
  <si>
    <t>SCINTIGRAFIA CARDIOVASCOLARE E DELL'APPARATO EMOPOIETICO</t>
  </si>
  <si>
    <t>E STUDIO FUNZIONALE RADIOISOTOPICO</t>
  </si>
  <si>
    <t xml:space="preserve">SCINTIGRAFIA MIOCARDICA DI PERFUSIONE, </t>
  </si>
  <si>
    <t>A RIPOSO E DOPO STIMOLO (FISICO O FARMACOLOGICO),</t>
  </si>
  <si>
    <t>STUDIO QUANTITATIVO</t>
  </si>
  <si>
    <t>In caso di contemporanea esecuzione di tomoscintigrafia codificare anche 92.09.3</t>
  </si>
  <si>
    <t>Studi multipli del pool ematico cardiaco first pass,</t>
  </si>
  <si>
    <t>a riposo e durante stimolo (fisico o farmacologico),</t>
  </si>
  <si>
    <t>RIMOZIONE DI CORPO ESTRANEO DALLA MANO, SENZA INCISIONE</t>
  </si>
  <si>
    <t>RIMOZIONE DI CORPO ESTRANEO DALL'ARTO SUPERIORE ECCETTO LA MANO, SENZA INCISIONE</t>
  </si>
  <si>
    <t xml:space="preserve">ADRENALINA - NORADRENALINA [P] </t>
  </si>
  <si>
    <t>Aminoglicosidi, Vancomicina</t>
  </si>
  <si>
    <t xml:space="preserve">CALCITONINA </t>
  </si>
  <si>
    <t xml:space="preserve">COLESTEROLO TOTALE </t>
  </si>
  <si>
    <t xml:space="preserve">COPROPORFIRINE </t>
  </si>
  <si>
    <t xml:space="preserve">CORTICOTROPINA (ACTH) [P] </t>
  </si>
  <si>
    <t xml:space="preserve">CREATINCHINASI ISOENZIMI </t>
  </si>
  <si>
    <t xml:space="preserve">DEIDROEPIANDROSTERONE (DEA) </t>
  </si>
  <si>
    <t xml:space="preserve">DIIDROTESTOSTERONE (DHT) </t>
  </si>
  <si>
    <t xml:space="preserve">DOPAMINA [S/U] </t>
  </si>
  <si>
    <t xml:space="preserve">E. COLI PATOGENI DA COLTURA IDENTIFICAZIONE SIEROLOGICA </t>
  </si>
  <si>
    <t xml:space="preserve">ENTAMOEBA HISTOLYTICA ANTICORPI (Titolazione mediante emoagglutinazione passiva) </t>
  </si>
  <si>
    <t xml:space="preserve">ENTEROBIUS VERMICULARIS [OSSIURI]  RICERCA  MICROSCOPICA </t>
  </si>
  <si>
    <t>Nelle feci [materiale perianale] su cellophan adesivo (scotch test)</t>
  </si>
  <si>
    <t xml:space="preserve">Ricerca completa microrganismi e lieviti  patogeni </t>
  </si>
  <si>
    <t xml:space="preserve">ESAME COLTURALE CAMPIONI APPARATO GENITOURINARIO   </t>
  </si>
  <si>
    <t>Escluso: Neisseria gonorrhoeae e Chlamydia trachomatis</t>
  </si>
  <si>
    <t xml:space="preserve">ESAME COLTURALE CAMPIONI CAVITA' ORO-FARINGO-NASALE       </t>
  </si>
  <si>
    <t>Ricerca completa microrganismi  e lieviti patogeni</t>
  </si>
  <si>
    <t>Escluso: Neisseria meningitidis</t>
  </si>
  <si>
    <t xml:space="preserve">ESAME COLTURALE DEL SANGUE [EMOCOLTURA]       </t>
  </si>
  <si>
    <t>89.48.2</t>
  </si>
  <si>
    <t>89482</t>
  </si>
  <si>
    <t xml:space="preserve">CONTROLLO / PROGRAMMAZIONE DI DEFIBRILLATORE IMPIANTABILE Incluso: ECG (89.52) </t>
  </si>
  <si>
    <t>ENTEROBIUS VERMICULARIS [OSSIURI]  RICERCA  MICROSCOPICA</t>
  </si>
  <si>
    <t>90933</t>
  </si>
  <si>
    <t>ESAME COLTURALE CAMPIONI  BIOLOGICI DIVERSI</t>
  </si>
  <si>
    <t>90934</t>
  </si>
  <si>
    <t>ESAME COLTURALE CAMPIONI APPARATO GENITOURINARIO</t>
  </si>
  <si>
    <t>90935</t>
  </si>
  <si>
    <t>ESAME COLTURALE CAMPIONI CAVITA' ORO-FARINGO-NASALE</t>
  </si>
  <si>
    <t>90941</t>
  </si>
  <si>
    <t>ESAME COLTURALE DEL SANGUE [EMOCOLTURA]</t>
  </si>
  <si>
    <t>90942</t>
  </si>
  <si>
    <t>ESAME COLTURALE DELL' URINA [URINOCOLTURA]</t>
  </si>
  <si>
    <t>90943</t>
  </si>
  <si>
    <t>ESAME COLTURALE DELLE FECI  [COPROCOLTURA]</t>
  </si>
  <si>
    <t>90944</t>
  </si>
  <si>
    <t>FARMACI ANTIINFIAMMATORI</t>
  </si>
  <si>
    <t>90205</t>
  </si>
  <si>
    <t>ECOGRAFIA OSTETRICA</t>
  </si>
  <si>
    <t>88782</t>
  </si>
  <si>
    <t>ECOGRAFIA GINECOLOGICA</t>
  </si>
  <si>
    <t>8926</t>
  </si>
  <si>
    <t>VISITA GINECOLOGICA</t>
  </si>
  <si>
    <t>9617</t>
  </si>
  <si>
    <t>INSERZIONE DI DIAFRAMMA VAGINALE</t>
  </si>
  <si>
    <t>9618</t>
  </si>
  <si>
    <t>INSERZIONE DI ALTRO PESSARIO VAGINALE</t>
  </si>
  <si>
    <t>9771</t>
  </si>
  <si>
    <t>RIMOZIONE DI DISPOSITIVO CONTRACCETTIVO INTRAUTERINO</t>
  </si>
  <si>
    <t>9816</t>
  </si>
  <si>
    <t>RIMOZIONE DI CORPO ESTRANEO INTRALUMINALE DALL'UTERO,</t>
  </si>
  <si>
    <t>9817</t>
  </si>
  <si>
    <t>RIMOZIONE DI CORPO ESTRANEO INTRALUMINALE DALLA VAGINA,</t>
  </si>
  <si>
    <t>9823</t>
  </si>
  <si>
    <t>RIMOZIONE DI CORPO ESTRANEO DALLA VULVA,</t>
  </si>
  <si>
    <t>021</t>
  </si>
  <si>
    <t>OTORINOLARINGOIATRIA</t>
  </si>
  <si>
    <t>1802</t>
  </si>
  <si>
    <t>ALTRE PROCEDURE DIAGNOSTICHE RADIOLOGICHE E RELATIVE TECNICHE</t>
  </si>
  <si>
    <t xml:space="preserve">Incluso: Fegato e vie biliari, pancreas, milza, retroperitoneo, stomaco, duodeno, tenue, </t>
  </si>
  <si>
    <t>grandi vasi addominali, reni e surreni</t>
  </si>
  <si>
    <t>Incluso: Pelvi, colon e retto, vescica, utero e annessi o prostata</t>
  </si>
  <si>
    <t>RADIOGRAFIA DELLA SPALLA E DELL' ARTO SUPERIORE</t>
  </si>
  <si>
    <t>Radiografia (2 proiezioni) di: spalla, braccio, toraco-brachiale</t>
  </si>
  <si>
    <t>RADIOGRAFIA DEL GOMITO E DELL' AVAMBRACCIO</t>
  </si>
  <si>
    <t>Radiografia (2 proiezioni) di: gomito, avambraccio</t>
  </si>
  <si>
    <t>RADIOGRAFIA DEL POLSO E DELLA MANO</t>
  </si>
  <si>
    <t>Radiografia (2 proiezioni) di: polso, mano, dito della mano</t>
  </si>
  <si>
    <t>RADIOGRAFIA DI PELVI  E ANCA</t>
  </si>
  <si>
    <t>Radiografia del bacino, Radiografia dell' anca</t>
  </si>
  <si>
    <t>RADIOGRAFIA DEL FEMORE, GINOCCHIO E GAMBA</t>
  </si>
  <si>
    <t>CORREZIONE DI ALTERAZIONI CORNEALI ; Con laser a eccimeri (PTK)</t>
  </si>
  <si>
    <t>CORREZIONE DEI VIZI DI REFRAZIONE; Con laser ad olmio</t>
  </si>
  <si>
    <t>IRIDECTOMIA; Iridectomia (basale) (periferica) (totale) (iridectomia mediante laser); Escluso: Iridectomia associata a: estrazione di cataratta (13.64), rimozione di lesione (12.41)</t>
  </si>
  <si>
    <t>DEMOLIZIONE DI LESIONE DELL' IRIDE, NON ESCISSIONALE; Demolizione di lesione dell'iride per mezzo di:; cauterizzazione; crioterapia; fotocoagulazione; laser</t>
  </si>
  <si>
    <t>SVUOTAMENTO TERAPEUTICO DELLA CAMERA ANTERIORE; Paracentesi della camera anteriore</t>
  </si>
  <si>
    <t>CAPSULOTOMIA YAG-LASER PER CATARATTA SECONDARIA; Separazione di membrana secondaria (dopo cataratta)</t>
  </si>
  <si>
    <t>RIPARAZIONE DI LACERAZIONE DELLA RETINA MEDIANTE FOTOCOAGULAZIONE CON XENON (LASER)</t>
  </si>
  <si>
    <t>RISONANZA MAGNETICA NUCLEARE (RM) DEL MASSICCIO FACCIALE, SENZA E CON CONTRASTO; [sella turcica, orbite, rocche petrose, articolazioni temporomandibolari]; Incluso: relativo distretto vascolare</t>
  </si>
  <si>
    <t>RISONANZA MAGNETICA NUCLEARE (RM) DEL COLLO; [faringe, laringe, parotidi-ghiandole salivari, tiroide-paratiroidi]; Incluso: relativo distretto vascolare</t>
  </si>
  <si>
    <t>BIOPSIA DELLA BOCCA, STRUTTURA NON SPECIFICATA</t>
  </si>
  <si>
    <t>2741</t>
  </si>
  <si>
    <t>FRENULECTOMIA LABIALE</t>
  </si>
  <si>
    <t>27491</t>
  </si>
  <si>
    <t>ALTRA ASPORTAZIONE DI LESIONE DELLA BOCCA</t>
  </si>
  <si>
    <t>2751</t>
  </si>
  <si>
    <t>SUTURA DI LACERAZIONE DEL LABBRO</t>
  </si>
  <si>
    <t>2752</t>
  </si>
  <si>
    <t>SUTURA DI LACERAZIONE DI ALTRA PARTE DELLA BOCCA</t>
  </si>
  <si>
    <t>2791</t>
  </si>
  <si>
    <t>ESTRAZIONE DI DENTE PERMANENTE; Estrazione di altro dente NAS; Incluso: Anestesia</t>
  </si>
  <si>
    <t>ESTRAZIONE DI RADICE RESIDUA; Incluso: Anestesia</t>
  </si>
  <si>
    <t>ALTRA ESTRAZIONE CHIRURGICA DI DENTE; Odontectomia NAS, rimozione di dente incluso, allacciamento di dente incluso, germectomia,; estrazione dentale con elevazione di lembo muco-periostale; Incluso: Anestesia</t>
  </si>
  <si>
    <t>RICOSTRUZIONE DI DENTE MEDIANTE OTTURAZIONE; Fino a due superfici; Incluso: Otturazione carie, Otturazione carie con incappucciamento indiretto della polpa</t>
  </si>
  <si>
    <t>57.39.2</t>
  </si>
  <si>
    <t>57.49.1</t>
  </si>
  <si>
    <t>57.94</t>
  </si>
  <si>
    <t>58.22</t>
  </si>
  <si>
    <t>58.23</t>
  </si>
  <si>
    <t>58.31</t>
  </si>
  <si>
    <t>58.47</t>
  </si>
  <si>
    <t>58.5</t>
  </si>
  <si>
    <t>58.60.1</t>
  </si>
  <si>
    <t>58.60.2</t>
  </si>
  <si>
    <t>58.60.3</t>
  </si>
  <si>
    <t>59.8</t>
  </si>
  <si>
    <t>60.0</t>
  </si>
  <si>
    <t>60.11</t>
  </si>
  <si>
    <t>60.11.1</t>
  </si>
  <si>
    <t>60.13</t>
  </si>
  <si>
    <t>60.91</t>
  </si>
  <si>
    <t>61.0</t>
  </si>
  <si>
    <t>61.91</t>
  </si>
  <si>
    <t>62.11</t>
  </si>
  <si>
    <t>63.52</t>
  </si>
  <si>
    <t>63.71</t>
  </si>
  <si>
    <t>64.11</t>
  </si>
  <si>
    <t>64.19.1</t>
  </si>
  <si>
    <t>64.19.2</t>
  </si>
  <si>
    <t>64.2</t>
  </si>
  <si>
    <t>64.92.1</t>
  </si>
  <si>
    <t>64.93</t>
  </si>
  <si>
    <t>65.11</t>
  </si>
  <si>
    <t>65.91</t>
  </si>
  <si>
    <t>66.8</t>
  </si>
  <si>
    <t>67.12</t>
  </si>
  <si>
    <t>67.19.1</t>
  </si>
  <si>
    <t>67.32</t>
  </si>
  <si>
    <t>67.33</t>
  </si>
  <si>
    <t>68.12.1</t>
  </si>
  <si>
    <t>68.16.1</t>
  </si>
  <si>
    <t>FRENULOTOMIA LABIALE</t>
  </si>
  <si>
    <t>7601</t>
  </si>
  <si>
    <t>SEQUESTRECTOMIA DI OSSO FACCIALE</t>
  </si>
  <si>
    <t>762</t>
  </si>
  <si>
    <t>ASPORTAZIONE O DEMOLIZIONE LOCALE DI LESIONE DELLE OSSA FACCIALI</t>
  </si>
  <si>
    <t>7677</t>
  </si>
  <si>
    <t>RIDUZIONE APERTA DI FRATTURA ALVEOLARE</t>
  </si>
  <si>
    <t>96541</t>
  </si>
  <si>
    <t>ABLAZIONE TARTARO</t>
  </si>
  <si>
    <t>96542</t>
  </si>
  <si>
    <t>SIGILLATURA DEI SOLCHI E DELLE FOSSETTE</t>
  </si>
  <si>
    <t>96543</t>
  </si>
  <si>
    <t>CURA STOMATITE, GENGIVITE, ALVEOLITE</t>
  </si>
  <si>
    <t>9735</t>
  </si>
  <si>
    <t>RIMOZIONE DI PROTESI DENTALE</t>
  </si>
  <si>
    <t>9801</t>
  </si>
  <si>
    <t>RIMOZIONE DI CORPO ESTRANEO INTRALUMINALE DALLA BOCCA,</t>
  </si>
  <si>
    <t>99971</t>
  </si>
  <si>
    <t>SPLINTAGGIO PER GRUPPO DI QUATTRO DENTI</t>
  </si>
  <si>
    <t>99972</t>
  </si>
  <si>
    <t>TRATTAMENTI PER APPLICAZIONE DI PROTESI RIMOVIBILE</t>
  </si>
  <si>
    <t>018</t>
  </si>
  <si>
    <t>ONCOLOGIA</t>
  </si>
  <si>
    <t>038</t>
  </si>
  <si>
    <t>INIEZIONE DI FARMACI CITOTOSSICI NEL CANALE VERTEBRALE</t>
  </si>
  <si>
    <t>3492</t>
  </si>
  <si>
    <t>INIEZIONE NELLA CAVITA' TORACICA</t>
  </si>
  <si>
    <t>5497</t>
  </si>
  <si>
    <t>Con reazione polimerasica a catena e ibridazione con sonde non radiomarcate</t>
  </si>
  <si>
    <t xml:space="preserve">Con reazione polimerasica a catena e ibridazione con sonde radiomarcate </t>
  </si>
  <si>
    <t xml:space="preserve">ANALISI DI MUTAZIONI DEL DNA </t>
  </si>
  <si>
    <t>Con Reverse Dot Blot (da 2 a 10 mutazioni)</t>
  </si>
  <si>
    <t>Con reazione polimerasica a catena ed elettroforesi (per locus)</t>
  </si>
  <si>
    <t xml:space="preserve">ANALISI  DI SEGMENTI DI DNA MEDIANTE SEQUENZIAMENTO </t>
  </si>
  <si>
    <t>(Blocchi di circa 400 bp)</t>
  </si>
  <si>
    <t>RADIOGRAFIA MONOLATERALE DI COSTE, STERNO, CLAVICOLA; (2 proiezioni); Scheletro toracico sternale.; Scheletro toracico costale, clavicolare monolaterale</t>
  </si>
  <si>
    <t>ASPORTAZIONE O DEMOLIZIONE DI LESIONE DEL PENE</t>
  </si>
  <si>
    <t>70331</t>
  </si>
  <si>
    <t>ASPORTAZIONE DI CONDILOMI VAGINALI</t>
  </si>
  <si>
    <t>71301</t>
  </si>
  <si>
    <t>ASPORTAZIONE CONDILOMI VULVARI E  PERINEALI</t>
  </si>
  <si>
    <t>71901</t>
  </si>
  <si>
    <t>ALTRI INTERVENTI SULL' APPARATO GENITALE FEMMINILE</t>
  </si>
  <si>
    <t>86191</t>
  </si>
  <si>
    <t>ELASTOMETRIA</t>
  </si>
  <si>
    <t>86192</t>
  </si>
  <si>
    <t>SEBOMETRIA</t>
  </si>
  <si>
    <t>86193</t>
  </si>
  <si>
    <t>CORNEOMETRIA</t>
  </si>
  <si>
    <t>86194</t>
  </si>
  <si>
    <t>MISURA DELLA PERDITA TRANSEPIDERMICA DI ACQUA (TEWL)</t>
  </si>
  <si>
    <t>86301</t>
  </si>
  <si>
    <t>ASPORTAZIONE O DEMOLIZIONE LOCALE DI LESIONE O TESSUTO CUTANEO E SOTTOCUTANEO,</t>
  </si>
  <si>
    <t>86302</t>
  </si>
  <si>
    <t>nota</t>
  </si>
  <si>
    <t>BS_M1</t>
  </si>
  <si>
    <t>descr_BS_M1</t>
  </si>
  <si>
    <t>BS_M2</t>
  </si>
  <si>
    <t>descr_BS_M2</t>
  </si>
  <si>
    <t>BS_M3</t>
  </si>
  <si>
    <t>descr_BS_M3</t>
  </si>
  <si>
    <t>BS_M4</t>
  </si>
  <si>
    <t>descr_BS_M4</t>
  </si>
  <si>
    <t>03.8</t>
  </si>
  <si>
    <t>03.91</t>
  </si>
  <si>
    <t>03.92</t>
  </si>
  <si>
    <t>04.07.1</t>
  </si>
  <si>
    <t>04.11.1</t>
  </si>
  <si>
    <t>04.81.1</t>
  </si>
  <si>
    <t>04.81.2</t>
  </si>
  <si>
    <t>05.31</t>
  </si>
  <si>
    <t>1 Tecnica di bandeggio (Risoluzione non inferiore alle 550 bande)</t>
  </si>
  <si>
    <t>1 Tecnica di bandeggio (Risoluzione non inferiore alle 320 bande)</t>
  </si>
  <si>
    <t>1 Tecnica di bandeggio (Risoluzione non inferiore alle 300 bande)</t>
  </si>
  <si>
    <t>BFU-E, CFU-GM, CFUGEMM (Ciascuna)</t>
  </si>
  <si>
    <t>RISONANZA MAGNETICA NUCLEARE (RM) DELL'ADDOME INFERIORE E SCAVO PELVICO; Vescica e pelvi maschile o femminile; Incluso: relativo distretto vascolare</t>
  </si>
  <si>
    <t xml:space="preserve">MEDICAZIONE AVANZATA COMPLESSA (estensione 25-80 cm) </t>
  </si>
  <si>
    <t xml:space="preserve">MEDICAZIONE AVANZATA COMPLESSA (estensione &gt; 80 cm) </t>
  </si>
  <si>
    <t>RISONANZA MAGNETICA NUCLEARE (RM) DELL'ADDOME INFERIORE E SCAVO PELVICO, SENZA E CON CONTRASTO; Vescica e pelvi maschile o femminile; Incluso: relativo distretto vascolare</t>
  </si>
  <si>
    <t>DENSITOMETRIA OSSEA CON TECNICA DI ASSORBIMENTO A FOTONE SINGOLO O DOPPIO; Polso o caviglia</t>
  </si>
  <si>
    <t>DENSITOMETRIA OSSEA CON TECNICA DI ASSORBIMENTO A  RAGGI X; Lombare, femorale, ultradistale</t>
  </si>
  <si>
    <t>DENSITOMETRIA OSSEA CON TECNICA DI ASSORBIMENTO A  RAGGI X; Total body</t>
  </si>
  <si>
    <t>DENSITOMETRIA OSSEA CON TC; Lombare</t>
  </si>
  <si>
    <t>Storia e valutazione abbreviata, Visita successiva alla prima</t>
  </si>
  <si>
    <t>RISONANZA MAGNETICA NUCLEARE (RM) DEL CERVELLO E DEL TRONCO ENCEFALICO, SENZA E CON CONTRASTO</t>
  </si>
  <si>
    <t>88913</t>
  </si>
  <si>
    <t>90172</t>
  </si>
  <si>
    <t>DEIDROEPIANDROSTERONE SOLFATO (DEA-S)</t>
  </si>
  <si>
    <t>90173</t>
  </si>
  <si>
    <t>DELTA 4 ANDROSTENEDIONE</t>
  </si>
  <si>
    <t>90174</t>
  </si>
  <si>
    <t>DESIPRAMINA</t>
  </si>
  <si>
    <t>90175</t>
  </si>
  <si>
    <t>DIIDROTESTOSTERONE (DHT)</t>
  </si>
  <si>
    <t>92292</t>
  </si>
  <si>
    <t>92293</t>
  </si>
  <si>
    <t>92294</t>
  </si>
  <si>
    <t>MICETI ANTICORPI (Titolazione mediante F.C.)</t>
  </si>
  <si>
    <t>90982</t>
  </si>
  <si>
    <t>INIEZIONE DI MEZZO DI CONTRASTO PER SIMULAZIONE RADIOTERAPICA  RM</t>
  </si>
  <si>
    <t>92211</t>
  </si>
  <si>
    <t>ROENTGENTERAPIA</t>
  </si>
  <si>
    <t>92231</t>
  </si>
  <si>
    <t>TELECOBALTOTERAPIA</t>
  </si>
  <si>
    <t>92232</t>
  </si>
  <si>
    <t>92233</t>
  </si>
  <si>
    <t>92241</t>
  </si>
  <si>
    <t>TELETERAPIA CON ACCELERATORE LINEARE</t>
  </si>
  <si>
    <t>92242</t>
  </si>
  <si>
    <t>92243</t>
  </si>
  <si>
    <t>92244</t>
  </si>
  <si>
    <t>RADIOTERAPIA STEREOTASSICA</t>
  </si>
  <si>
    <t>92251</t>
  </si>
  <si>
    <t>ALTRA ASPORTAZIONE O DEMOLIZIONE LOCALE DI LESIONE O TESSUTO DELL'ANO; Asportazione o demolizione di ragadi anali; Escluso: Asportazione o demolizione per via endoscopica (49.31)</t>
  </si>
  <si>
    <t>ASPORTAZIONE DELLE EMORROIDI; Emorroidectomia NAS</t>
  </si>
  <si>
    <t xml:space="preserve">MEDICAZIONE AVANZATA COMPLICATA per infezione, profondità e/o recalcitranti </t>
  </si>
  <si>
    <t xml:space="preserve">TEST PERCUTANEI E INTRACUTANEI A LETTURA IMMEDIATA E RITARDATA PER FARMACI </t>
  </si>
  <si>
    <t xml:space="preserve">PRICK BY PRICK CON ALLERGENI FRESCHI </t>
  </si>
  <si>
    <t>TEST EPICUTANEO IN APERTO [OPEN TEST]</t>
  </si>
  <si>
    <t>05.32</t>
  </si>
  <si>
    <t>06.01</t>
  </si>
  <si>
    <t>06.11.1</t>
  </si>
  <si>
    <t>06.11.2</t>
  </si>
  <si>
    <t>06.13</t>
  </si>
  <si>
    <t>08.01</t>
  </si>
  <si>
    <t>08.02</t>
  </si>
  <si>
    <t>08.09</t>
  </si>
  <si>
    <t>08.11</t>
  </si>
  <si>
    <t>ENTAMOEBA HISTOLYTICA ANTICORPI (Titolazione mediante emoagglutinazione passiva)</t>
  </si>
  <si>
    <t>90931</t>
  </si>
  <si>
    <t>AMNIOCENTESI TARDIVA</t>
  </si>
  <si>
    <t>75331</t>
  </si>
  <si>
    <t>FUNICOLOCENTESI CON RACCOLTA DI CELLULE STAMINALI EMOPOIETICHE</t>
  </si>
  <si>
    <t>75341</t>
  </si>
  <si>
    <t>CARDIOTOCOGRAFIA</t>
  </si>
  <si>
    <t>758</t>
  </si>
  <si>
    <t>TAMPONAMENTO OSTETRICO DELL' UTERO O DELLA VAGINA</t>
  </si>
  <si>
    <t>8878</t>
  </si>
  <si>
    <t>BREATH TEST AL LATTOSIO</t>
  </si>
  <si>
    <t>45294</t>
  </si>
  <si>
    <t>MANOMETRIA DEL COLON</t>
  </si>
  <si>
    <t>4542</t>
  </si>
  <si>
    <t>MONITORAGGIO TRANSCUTANEO DI O2 E CO2</t>
  </si>
  <si>
    <t>89655</t>
  </si>
  <si>
    <t>MONITORAGGIO INCRUENTO DELLA SATURAZIONE ARTERIOSA</t>
  </si>
  <si>
    <t>89656</t>
  </si>
  <si>
    <t>EMOGASANALISI PRIMA E DOPO IPERVENTILAZIONE</t>
  </si>
  <si>
    <t>9391</t>
  </si>
  <si>
    <t>RESPIRAZIONE A PRESSIONE POSITIVA INTERMITTENTE</t>
  </si>
  <si>
    <t>9399</t>
  </si>
  <si>
    <t>Visita specialistica, Prima visita</t>
  </si>
  <si>
    <t>LIQUIDI DA VERSAMENTI ESAME CHIMICO FISICO E MICROSCOPICO</t>
  </si>
  <si>
    <t>90305</t>
  </si>
  <si>
    <t>LIQUIDO AMNIOTICO ENZIMI</t>
  </si>
  <si>
    <t>90311</t>
  </si>
  <si>
    <t>LIQUIDO AMNIOTICO FOSFOLIPIDI (Cromatografia)</t>
  </si>
  <si>
    <t>90312</t>
  </si>
  <si>
    <t>LIQUIDO AMNIOTICO RAPPORTO LECITINA/SFINGOMIELINA</t>
  </si>
  <si>
    <t>90313</t>
  </si>
  <si>
    <t>LIQUIDO AMNIOTICO TEST ALLA SCHIUMA DI CLEMENTS</t>
  </si>
  <si>
    <t>90314</t>
  </si>
  <si>
    <t>RISONANZA MAGNETICA NUCLEARE (RM) ARTICOLARE EFFETTUATA CON APPARECCHIATURA DEDICATA</t>
  </si>
  <si>
    <t>nuova introduzione</t>
  </si>
  <si>
    <t>88.95.1</t>
  </si>
  <si>
    <t>88.95.2</t>
  </si>
  <si>
    <t>88.95.3</t>
  </si>
  <si>
    <t>88.95.4</t>
  </si>
  <si>
    <t>88.95.5</t>
  </si>
  <si>
    <t>88.95.6</t>
  </si>
  <si>
    <t>88.99.1</t>
  </si>
  <si>
    <t>88.99.2</t>
  </si>
  <si>
    <t>88.99.3</t>
  </si>
  <si>
    <t>88.99.4</t>
  </si>
  <si>
    <t>88.99.5</t>
  </si>
  <si>
    <t>89.01</t>
  </si>
  <si>
    <t>MAGNESIO TOTALE [S/U/dU/(Sg)Er]</t>
  </si>
  <si>
    <t>90326</t>
  </si>
  <si>
    <t>ELETTROMIOGRAFIA DI UNITA' MOTORIA</t>
  </si>
  <si>
    <t>93.08.4</t>
  </si>
  <si>
    <t>93.08.5</t>
  </si>
  <si>
    <t>93.08.6</t>
  </si>
  <si>
    <t>93.08.7</t>
  </si>
  <si>
    <t>93.08.8</t>
  </si>
  <si>
    <t>93.09.1</t>
  </si>
  <si>
    <t>40</t>
  </si>
  <si>
    <t>93.09.2</t>
  </si>
  <si>
    <t>93.11.1</t>
  </si>
  <si>
    <t>FECI ESAME CHIMICO E MICROSCOPICO (Grassi, prod. di digestione, parassiti)</t>
  </si>
  <si>
    <t xml:space="preserve">GLOBULINA LEGANTE LA TIROXINA (TBG) </t>
  </si>
  <si>
    <t xml:space="preserve">LATTE MULIEBRE </t>
  </si>
  <si>
    <t xml:space="preserve">LUTEOTROPINA (LH) E FOLLITROPINA (FSH): Dosaggi seriati dopo GNRH o altro stimolo ( 5 ) </t>
  </si>
  <si>
    <t xml:space="preserve">OMOCISTEINA [S/U] </t>
  </si>
  <si>
    <t>LATTE MULIEBRE</t>
  </si>
  <si>
    <t>90294</t>
  </si>
  <si>
    <t>LATTOSIO [U/Ls]</t>
  </si>
  <si>
    <t>90295</t>
  </si>
  <si>
    <t>LEUCIN AMINO PEPTIDASI (LAP) [S]</t>
  </si>
  <si>
    <t>90301</t>
  </si>
  <si>
    <t>LEVODOPA</t>
  </si>
  <si>
    <t>90302</t>
  </si>
  <si>
    <t>LIPASI [S]</t>
  </si>
  <si>
    <t>90303</t>
  </si>
  <si>
    <t>LIPOPROTEINA (a)</t>
  </si>
  <si>
    <t>90304</t>
  </si>
  <si>
    <t>BATTERI ANAEROBI ANTIBIOGRAMMA DA COLTURA (M.I.C.almeno 10 antibiotici)</t>
  </si>
  <si>
    <t>BATTERI ANTIBIOGRAMMA DA COLTURA (Kirby Bauer, almeno 10 antibiotici)</t>
  </si>
  <si>
    <t>BATTERI ANTIBIOGRAMMA DA COLTURA (M.I.C., almeno 10 antibiotici)</t>
  </si>
  <si>
    <t xml:space="preserve"> In materiali biologici (E.I.A.)</t>
  </si>
  <si>
    <t>Colorazioni di routine (Gram, blu di metilene)</t>
  </si>
  <si>
    <t xml:space="preserve">CAMPYLOBACTER ESAME COLTURALE </t>
  </si>
  <si>
    <t>CHLAMYDIE ANTICORPI (E.I.A.)</t>
  </si>
  <si>
    <t>Escluso: Neisseria gonorrhoeae</t>
  </si>
  <si>
    <t>LEGIONELLE IN MATERIALI BIOLOGICI  RICERCA DIRETTA (I.F.)</t>
  </si>
  <si>
    <t>LEISHMANIA ANTICORPI (Titolazione mediante I.F.)</t>
  </si>
  <si>
    <t>MICOBATTERI DA COLTURA IDENTIFICAZIONE MEDIANTE IBRIDAZIONE  (Previa reazione polimerasica a catena)</t>
  </si>
  <si>
    <t>MICOBATTERI IN CAMPIONI BIOLOGICI RICERCA MICROSCOPICA (Ziehl-Neelsen, Kinyiun)</t>
  </si>
  <si>
    <t xml:space="preserve">RICKETTSIE ANTICORPI (Titolazione mediante I.F.)  </t>
  </si>
  <si>
    <t>ES. ISTOCITOPATOLOGICO CUTE (Shave o punch)</t>
  </si>
  <si>
    <t>91405</t>
  </si>
  <si>
    <t>ES. ISTOCITOPATOLOGICO CUTE E/O TESSUTI MOLLI: Biopsia escissionale</t>
  </si>
  <si>
    <t>91406</t>
  </si>
  <si>
    <t>ES. ISTOCITOPATOLOGICO CAVO ORALE: Biopsia multiple</t>
  </si>
  <si>
    <t>91407</t>
  </si>
  <si>
    <t>ES. ISTOCITOPATOLOGICO CAVO ORALE: Escissione neoformazione</t>
  </si>
  <si>
    <t>91411</t>
  </si>
  <si>
    <t>ES. ISTOCITOPATOLOGICO CUTE E/O TESSUTI MOLLI: Biopsia incisionale</t>
  </si>
  <si>
    <t>AR221</t>
  </si>
  <si>
    <t>intervento di gruppo di risocializzazione, animazione e ricreazione per integrazione di bambini in difficoltà: in sede. Per intervento e per paziente (Ciclo di 10 interventi)</t>
  </si>
  <si>
    <t>AS012</t>
  </si>
  <si>
    <t>In caso di iniezione di mezzo di contrasto codificare anche (38.99.2)</t>
  </si>
  <si>
    <t>Calcolo della dose in punti</t>
  </si>
  <si>
    <t>SCINTIGRAFIA TIROIDEA E STUDIO FUNZIONALE RADIOISOTOPICO</t>
  </si>
  <si>
    <t>92.02</t>
  </si>
  <si>
    <t>PROTEINA C REATTIVA (Quantitativa)</t>
  </si>
  <si>
    <t>90724</t>
  </si>
  <si>
    <r>
      <t xml:space="preserve">MEDICAZIONE AVANZATA COMPLESSA (estensione </t>
    </r>
    <r>
      <rPr>
        <b/>
        <sz val="8"/>
        <color indexed="10"/>
        <rFont val="Arial"/>
        <family val="2"/>
      </rPr>
      <t>&lt; 25</t>
    </r>
    <r>
      <rPr>
        <sz val="8"/>
        <color indexed="10"/>
        <rFont val="Arial"/>
        <family val="2"/>
      </rPr>
      <t xml:space="preserve"> cm) </t>
    </r>
  </si>
  <si>
    <t>IRRIGAZIONE DI CATETERE VASCOLARE; Irrigazione [disostruzione] dello shunt arterovenoso</t>
  </si>
  <si>
    <t>ALTRA IRRIGAZIONE DI FERITA; Pulizia di ferita NAS, medicazione di ferita superficiale; Escluso: Sbrigliamento (86.22, 86.27-86.28)</t>
  </si>
  <si>
    <t>SOSTITUZIONE NON OPERATORIA DI SUSSIDIO PER IL SISTEMA MUSCOLOSCHELETRICO E TEGUMENTARIO; Riparazione apparecchi  gessati</t>
  </si>
  <si>
    <t>Tecniche conformazionali a campi fissi o di movimento, ipofrazionate, con sistemi di localizzazione e di riposizionamento dedicati ai trattamenti stereotassici - Unica seduta o prima seduta. Ai fini di questo documento per ipofrazionamento si intende l'impiego di dose/frazione ≥3 Gy. In situazioni oncologiche particolari può essere necessaria una tecnica stereotassica con un frazionamento convenzionale sulla scorta dei dati in letteratura (es neurinoma dell'acustico, adenoma ipofisario). In questi casi, molto selezionati e rari, il motivo scientifico della scelta di un frazionamento convenzionale deve essere esplicitato per iscritto dal radioterapista sui documenti clinici.</t>
  </si>
  <si>
    <t>Tecniche conformazionali a campi fissi o di movimento, ipofrazionate, con sistemi di localizzazione e di riposizionamento dedicati ai trattamenti stereotassici - trattamenti successivi alla prima seduta. Ai fini di questo documento per ipofrazionamento si intende l'impiego di dose/frazione ≥3 Gy. In situazioni oncologiche particolari può essere necessaria una tecnica stereotassica con un frazionamento convenzionale sulla scorta dei dati in letteratura (es neurinoma dell'acustico, adenoma ipofisario). In questi casi, molto selezionati e rari, il motivo scientifico della scelta di un frazionamento convenzionale deve essere esplicitato per iscritto dal radioterapista sui documenti clinici.</t>
  </si>
  <si>
    <t xml:space="preserve">ELETTROTERAPIA DI MUSCOLI NORMO O DENERVATI DI ALTRI DISTRETTI; Per seduta (Ciclo di dieci sedute) </t>
  </si>
  <si>
    <t xml:space="preserve">MAGNETOTERAPIA ; Per seduta (Ciclo di dieci sedute) </t>
  </si>
  <si>
    <t xml:space="preserve">ULTRASONOTERAPIA; Per seduta (Ciclo di dieci sedute) </t>
  </si>
  <si>
    <t xml:space="preserve">TRAZIONE SCHELETRICA ; Trazioni cervicali o dorso lombari meccaniche; Per seduta (Ciclo di dieci sedute) </t>
  </si>
  <si>
    <t>ALTRE TRAZIONI CUTANEE DEGLI ARTI; Trazione : con nastro adesivo, a stivale, di Buck, con forcella</t>
  </si>
  <si>
    <t>APPLICAZIONE DI CORSETTO GESSATO; Escluso: Minerva gessata (93.52)</t>
  </si>
  <si>
    <t>IPERTERMIA PER IL TRATTAMENTO DI TUMORE; Ipertermia [terapia aggiuntiva] indotta da microonde ultrasuoni,; radiofrequenza a bassa energia, sonde intestinali,; o altri mezzi per trattamento di tumore</t>
  </si>
  <si>
    <t>FOTOFERESI TERAPEUTICA; Fotochemioterapia extracorporea, fotoferesi extracorporea; Escluso: Altra fototerapia, terapia a luce ultravioletta (99.82)</t>
  </si>
  <si>
    <t>ALTRA AGOPUNTURA; Per seduta; Incluso: agopuntura per analgesia; Escluso: quella con moxa revulsivante (93.35.1)</t>
  </si>
  <si>
    <t>TERAPIA EDUCAZIONALE DEL DIABETICO E DI PAZIENTI CON ALTRE PATOLOGIE NUTRIZIONALI; Per seduta collettiva (Ciclo di dieci sedute)</t>
  </si>
  <si>
    <t>ASPORTAZIONE O DEMOLIZIONE LOCALE DI LESIONE O TESSUTO DELLO STOMACO PER VIA ENDOSCOPICA; Mediante laser; Escluso: Biopsia dello stomaco (44.14), Controllo di emorragia</t>
  </si>
  <si>
    <t>TEST FUNZIONALI OBIETTIVI DELL'OCCHIO; Test di Hess - Lancaster; Escluso: Test con polisonnogramma (89.17)</t>
  </si>
  <si>
    <t>ASPORTAZIONE O DEMOLIZIONE LOCALE DI LESIONE O TESSUTO DELLO STOMACO PER VIA ENDOSCOPICA; Polipectomia gastrica di uno o più polipi con approccio endoscopico; Escluso: Biopsia dello stomaco (44.14), Controllo di emorragia</t>
  </si>
  <si>
    <t>Drenaggio del rene con catetere, inserzione di  stent ureterale,</t>
  </si>
  <si>
    <t>dilatazione dell'orifizio ureterovescicale</t>
  </si>
  <si>
    <t>90.82.5</t>
  </si>
  <si>
    <t>90.83.1</t>
  </si>
  <si>
    <t>90.83.2</t>
  </si>
  <si>
    <t>90.83.3</t>
  </si>
  <si>
    <t>90.83.4</t>
  </si>
  <si>
    <t>90.83.5</t>
  </si>
  <si>
    <t>90.83.6</t>
  </si>
  <si>
    <t>90.84.1</t>
  </si>
  <si>
    <t>90.84.2</t>
  </si>
  <si>
    <t>90.84.3</t>
  </si>
  <si>
    <t>90.84.4</t>
  </si>
  <si>
    <t>90.84.5</t>
  </si>
  <si>
    <t>90.85.1</t>
  </si>
  <si>
    <t>90.85.2</t>
  </si>
  <si>
    <t>90.85.3</t>
  </si>
  <si>
    <t>90.85.4</t>
  </si>
  <si>
    <t>90.85.5</t>
  </si>
  <si>
    <t>90.85.6</t>
  </si>
  <si>
    <t>90.86.1</t>
  </si>
  <si>
    <t>90.86.2</t>
  </si>
  <si>
    <t>90.86.3</t>
  </si>
  <si>
    <t>90.86.4</t>
  </si>
  <si>
    <t>90.86.5</t>
  </si>
  <si>
    <t>90.87.1</t>
  </si>
  <si>
    <t>90.87.2</t>
  </si>
  <si>
    <t xml:space="preserve">RICOSTRUZIONE DELLA PALPEBRA  NON A TUTTO SPESSORE  </t>
  </si>
  <si>
    <t>RICOSTRUZIONE DELLA PALPEBRA  A TUTTO SPESSORE</t>
  </si>
  <si>
    <t>LEGATURA E STRIPPING DI VENE VARICOSE DELL'ARTO INFERIORE</t>
  </si>
  <si>
    <t>ALTRA ASPORTAZIONE DI VENE DELL'ARTO INFERIORE</t>
  </si>
  <si>
    <t>CIRCONCISIONE</t>
  </si>
  <si>
    <t>BIOPSIA DELL'UTERO CON DILATAZIONE DEL CANALE CERVICALE</t>
  </si>
  <si>
    <t>ALTRA DILATAZIONE O RASCHIAMENTO DELL'UTERO</t>
  </si>
  <si>
    <t>ARTROSCOPIA DEL POLSO</t>
  </si>
  <si>
    <t>ASPORTAZIONE O DISTRUZIONE DI NEOFORMAZIONI CUTANEE, MEDIANTE LASER</t>
  </si>
  <si>
    <t>86305</t>
  </si>
  <si>
    <t>TRATTAMENTO DI ANGIOMI MEDIANTE LASER</t>
  </si>
  <si>
    <t>89396</t>
  </si>
  <si>
    <t>OSSERVAZIONE DI LESIONI PIGMENTARIE E NON CON VIDEODERMATOSCOPIO</t>
  </si>
  <si>
    <t>SCREENING ALLERGOLOGICO PER INALANTI ED ALIMENTI [PRICK TEST] (Fino a 7 allergeni)</t>
  </si>
  <si>
    <t xml:space="preserve">Incluso: EEG </t>
  </si>
  <si>
    <t>Arto superiore o inferiore</t>
  </si>
  <si>
    <t>Per nervo o dermatomero</t>
  </si>
  <si>
    <t>Incluso: Analisi spettrale o registrazione poligrafica,</t>
  </si>
  <si>
    <t>valutazione strumentale della sensibilità termica, tattile e dolorifica</t>
  </si>
  <si>
    <t>Escluso: Test neurofisiologici per la valutazione del sistema nervoso vegetativo (89.15.5)</t>
  </si>
  <si>
    <t>Per ricerca di soglia</t>
  </si>
  <si>
    <t>Da stimolo elettrico</t>
  </si>
  <si>
    <t>Diurno o notturno  e con metodi speciali</t>
  </si>
  <si>
    <t>89.2</t>
  </si>
  <si>
    <t>Sistema genitourinario</t>
  </si>
  <si>
    <t xml:space="preserve">Incluso: Trattamento con placca di svincolo </t>
  </si>
  <si>
    <t>25</t>
  </si>
  <si>
    <t>INTERVENTI SULLA LINGUA</t>
  </si>
  <si>
    <t>TELETERMOGRAFIA OSTEOARTICOLARE</t>
  </si>
  <si>
    <t>8885</t>
  </si>
  <si>
    <t>TELETERMOGRAFIA DELLA MAMMELLA</t>
  </si>
  <si>
    <t>8889</t>
  </si>
  <si>
    <t>TELETERMOGRAFIA PARTI MOLLI</t>
  </si>
  <si>
    <t>88901</t>
  </si>
  <si>
    <t>RISONANZA MAGNETICA NUCLEARE (RM) DEL COLLO, SENZA E CON CONTRASTO</t>
  </si>
  <si>
    <t>88918</t>
  </si>
  <si>
    <t>ANGIO- RM DEI VASI DEL COLLO</t>
  </si>
  <si>
    <t>8892</t>
  </si>
  <si>
    <t>RISONANZA MAGNETICA NUCLEARE (RM) MUSCOLOSCHELETRICA</t>
  </si>
  <si>
    <t>88942</t>
  </si>
  <si>
    <t>RISONANZA MAGNETICA NUCLEARE (RM) MUSCOLOSCHELETRICA, SENZA E CON CONTRASTO</t>
  </si>
  <si>
    <t>88943</t>
  </si>
  <si>
    <t>ANGIO-RM DELL' ARTO SUPERIORE O INFERIORE</t>
  </si>
  <si>
    <t>88951</t>
  </si>
  <si>
    <t>ALTRI INTERVENTI DI DEMOLIZIONE DELLA CONGIUNTIVA; Rimozione di follicoli di tracoma</t>
  </si>
  <si>
    <t>Intracervicale e intrauterina (IAO)</t>
  </si>
  <si>
    <t>70</t>
  </si>
  <si>
    <t>INTERVENTI SULLA VAGINA E SUL FORNICE POSTERIORE</t>
  </si>
  <si>
    <t>Per ematocolpo</t>
  </si>
  <si>
    <t>Con eventuale puntura esplorativa</t>
  </si>
  <si>
    <t>71</t>
  </si>
  <si>
    <t>INTERVENTI SULLA VULVA E SUL PERINEO</t>
  </si>
  <si>
    <t xml:space="preserve"> Laserterapia per fatti distrofici</t>
  </si>
  <si>
    <t>13. INTERVENTI OSTETRICI (75)</t>
  </si>
  <si>
    <t>75</t>
  </si>
  <si>
    <t>ALTRI INTERVENTI OSTETRICI</t>
  </si>
  <si>
    <t>92.15</t>
  </si>
  <si>
    <t>SCINTIGRAFIA POLMONARE</t>
  </si>
  <si>
    <t xml:space="preserve">SCINTIGRAFIA POLMONARE PERFUSIONALE </t>
  </si>
  <si>
    <t>(6 proiezioni)</t>
  </si>
  <si>
    <t>Eventuale aggiunta a: Scintigrafia perfusionale/ventilatoria (92.15.1-92.15.2)</t>
  </si>
  <si>
    <t xml:space="preserve">TOMOSCINTIGRAFIA POLMONARE </t>
  </si>
  <si>
    <t>In corso di scintigrafia polmonare, con unica somministrazione di radiofarmaco</t>
  </si>
  <si>
    <t>92.16</t>
  </si>
  <si>
    <t>SCINTIGRAFIA DEL SISTEMA LINFATICO</t>
  </si>
  <si>
    <t>92.18</t>
  </si>
  <si>
    <t>SCINTIGRAFIA TOTAL BODY</t>
  </si>
  <si>
    <t xml:space="preserve">RICERCA DI METASTASI DI TUMORI TIROIDEI </t>
  </si>
  <si>
    <t>92.19</t>
  </si>
  <si>
    <t>SCINTIGRAFIA DI ALTRE SEDI</t>
  </si>
  <si>
    <t>Con o senza indicatori positivi, cellule autologhe marcate, traccianti immunologici e recettoriali</t>
  </si>
  <si>
    <t>92.2</t>
  </si>
  <si>
    <t>RADIOLOGIA TERAPEUTICA E MEDICINA NUCLEARE</t>
  </si>
  <si>
    <t>ASPORTAZIONE DI LESIONE DELLE FASCE TENDINEE; Asportazione di ganglio di guaina tendinea, eccetto della mano</t>
  </si>
  <si>
    <r>
      <t xml:space="preserve">aggiornamento con </t>
    </r>
    <r>
      <rPr>
        <b/>
        <sz val="8"/>
        <rFont val="Arial"/>
        <family val="2"/>
      </rPr>
      <t>dgr 11270 del 10/2/2010</t>
    </r>
  </si>
  <si>
    <r>
      <t>X</t>
    </r>
    <r>
      <rPr>
        <b/>
        <sz val="8"/>
        <rFont val="Arial"/>
        <family val="2"/>
      </rPr>
      <t xml:space="preserve"> (8902)</t>
    </r>
  </si>
  <si>
    <t>ECOGRAFIA DELL' ADDOME INFERIORE SENZA E CON CONTRASTO ; Incluso: Ureteri, vescica e pelvi maschile o femminile ; Escluso: Ecografia dell' addome completo (88.76.1)</t>
  </si>
  <si>
    <t>91025</t>
  </si>
  <si>
    <t>MICOPLASMA PNEUMONIAE ANTICORPI (E.I.A.)</t>
  </si>
  <si>
    <t>91026</t>
  </si>
  <si>
    <t>MICOBATTERI IN CAMPIONI BIOLOGICI ESAME COLTURALE (Met.in brodo)</t>
  </si>
  <si>
    <t>91027</t>
  </si>
  <si>
    <t>ECOGRAFIA DI GROSSI VASI ADDOMINALI SENZA E CON CONTRASTO; Aorta addominale, grossi vasi addominali e linfonodi paravasali</t>
  </si>
  <si>
    <t>ECOGRAFIA DI GROSSI VASI ADDOMINALI; Aorta addominale, grossi vasi addominali e linfonodi paravasali</t>
  </si>
  <si>
    <t>ECOGRAFIA DEGLI ARTI SUPERIORI O INFERIORI O DISTRETTUALE, ARTERIOSA  O VENOSA; A riposo o dopo prova fisica o farmacologica</t>
  </si>
  <si>
    <t>ECO(COLOR)DOPPLERGRAFIA DEGLI ARTI SUPERIORI O INFERIORI O DISTRETTUALE, ARTERIOSA O VENOSA; A riposo o dopo prova fisica o farmacologica</t>
  </si>
  <si>
    <t>ECOGRAFIA OVARICA; Per monitoraggio ovulazione</t>
  </si>
  <si>
    <t xml:space="preserve">CON O SENZA LOCALIZZAZIONE DIFFERENZIALE PER ORGANO/TESSUTO </t>
  </si>
  <si>
    <t>92.1</t>
  </si>
  <si>
    <t>ALTRE SCINTIGRAFIE</t>
  </si>
  <si>
    <t>Escluso: Cateterizzazione per estrazione di calcolo renale, Pielografia retrograda (87.74)</t>
  </si>
  <si>
    <t>11.  INTERVENTI SUGLI ORGANI GENITALI MASCHILI (60-64)</t>
  </si>
  <si>
    <t>60</t>
  </si>
  <si>
    <t>INTERVENTI SULLA PROSTATA E SULLE VESCICOLE SEMINALI</t>
  </si>
  <si>
    <t>Incluso: Interventi sugli organi periprostatici</t>
  </si>
  <si>
    <t xml:space="preserve">Escluso: Interventi associati a cistectomia radicale </t>
  </si>
  <si>
    <t>Incisione della prostata</t>
  </si>
  <si>
    <t>Escluso: Drenaggio del tessuto periprostatico</t>
  </si>
  <si>
    <t xml:space="preserve">Approccio transperineale o transrettale </t>
  </si>
  <si>
    <t>Agobiopsia Eco-guidata della prostata</t>
  </si>
  <si>
    <t>Escluso: Agobiopsia della prostata (60.11)</t>
  </si>
  <si>
    <t>61</t>
  </si>
  <si>
    <t xml:space="preserve">RISONANZA MAGNETICA NUCLEARE (CINE-RM) DEL CUORE </t>
  </si>
  <si>
    <t>Cervicale, toracica, lombosacrale</t>
  </si>
  <si>
    <t>RM di spalla e braccio [spalla, braccio]</t>
  </si>
  <si>
    <t>RM di gomito e avambraccio [gomito, avambraccio]</t>
  </si>
  <si>
    <t>TERAPIA AD ONDE D’URTO FOCALIZZATE PER PATOLOGIE MUSCOLO-SCHELETRICHE; Per seduta (con un massimo di 3 sedute)</t>
  </si>
  <si>
    <t>TERAPIA AD ONDE D’URTO RADIALI PER PATOLOGIE MUSCOLO-SCHELETRICHE; Per seduta (con un massimo di 3 sedute)</t>
  </si>
  <si>
    <t>IMMUNIZZAZIONE PER ALLERGIA; Desensibilizzazione</t>
  </si>
  <si>
    <t>INIEZIONE DI STEROIDI; Iniezione di cortisone; Impianto sottodermico di progesterone; Impianto sottodermico di altri ormoni o antiormoni</t>
  </si>
  <si>
    <t>INIEZIONE O INFUSIONE DI SOSTANZE CHEMIOTERAPICHE PER TUMORE, NON CLASSIFICATE ALTROVE</t>
  </si>
  <si>
    <t>IONOFORESI; Per seduta (ciclo di sei sedute)</t>
  </si>
  <si>
    <t>INIEZIONE O INFUSIONE DI FARMACI SPECIFICI; [ipodermica, intramuscolare, intravenosa]</t>
  </si>
  <si>
    <t>RISONANZA MAGNETICA NUCLEARE (RM) DELLA MAMMELLA, SENZA E CON CONTRASTO; Bilaterale</t>
  </si>
  <si>
    <t>RISONANZA MAGNETICA NUCLEARE (RM) DELLA COLONNA; Cervicale, toracica, lombosacrale</t>
  </si>
  <si>
    <t>RISONANZA MAGNETICA NUCLEARE (RM) DELLA COLONNA, SENZA E CON CONTRASTO; Cervicale, toracica, lombosacrale</t>
  </si>
  <si>
    <t>RISONANZA MAGNETICA NUCLEARE (RM) MUSCOLOSCHELETRICA; RM di spalla e braccio [spalla, braccio]; RM di gomito e avambraccio [gomito, avambraccio]; RM di polso e mano [polso, mano]; RM di bacino  ; RM di articolazione coxo-femorale e femore [articolazione coxo-femorale, femore]; RM di ginocchio e gamba [ginocchio, gamba]; RM di  caviglia e piede [caviglia, piede]; Incluso: articolazione, parti molli, distretto  vascolare</t>
  </si>
  <si>
    <t>In caso di iniezione di mezzo di contrasto codificare anche (38.99.2) La procedura è effettuata dal radioterapista e dai tecnici della radioterapia e non prevede referto. Per intero trattamento si intende la fase di trattamento radiante nella quale si applica il volume bersaglio individuato con ogni singola RM. La RMN è da considerarsi unica se il volume è in continuità e non vi sono modifiche di posizionamento. Può essere effettuata in contemporanea (nella stessa seduta) con la prestazione diagnostica purchè siano rispettati i requisiti di posizionamento e si adotti la contenzione ove prevista.</t>
  </si>
  <si>
    <t>Include calcolo tabellare non effettuato con TPS. Da non rendicontare se il tempo e la dose sono calcolati con TPS</t>
  </si>
  <si>
    <t>Studio fisico dosimetrico con algoritmo 2D. Occorre utilizzare questo codice anche se il TPS ha un algoritmo 3D, ma lo studio dosimetrico non ha i requisiti richiesti dal codici 92.29.B</t>
  </si>
  <si>
    <t>38.59</t>
  </si>
  <si>
    <t>38.69</t>
  </si>
  <si>
    <t>64.0</t>
  </si>
  <si>
    <t>69.09</t>
  </si>
  <si>
    <t>BETATERAPIA DI CONTATTO; Per seduta e per focolaio trattato</t>
  </si>
  <si>
    <t>TERAPIA DEGLI IPERTIROIDISMI; Fino a 370 MBq</t>
  </si>
  <si>
    <t>TERAPIA DEGLI IPERTIROIDISMI; Per ogni 370 MBq successivi</t>
  </si>
  <si>
    <t>TERAPIA CON ANTICORPI MONOCLONALI; Fino a 185 MBq</t>
  </si>
  <si>
    <t>TERAPIA CON ANTICORPI MONOCLONALI; Per ogni 185 MBq successivi</t>
  </si>
  <si>
    <t>SISTEMA DI IMMOBILIZZAZIONE PERSONALIZZATO; (intero trattamento)</t>
  </si>
  <si>
    <t>VALUTAZIONE FUNZIONALE GLOBALE; Con scala psico-comportamentale</t>
  </si>
  <si>
    <t>VALUTAZIONE FUNZIONALE SEGMENTARIA; Con scala psico-comportamentale</t>
  </si>
  <si>
    <t>VALUTAZIONE MONOFUNZIONALE; Con scala psico-comportamentale; Bilancio pretrattamento dei disturbi comunicativi e del linguaggio, somministrazione di test delle funzioni linguistiche; Escluso: Esame dell' afasia (94.08.4)</t>
  </si>
  <si>
    <t>VALUTAZIONE FUNZIONALE DELLE FUNZIONI CORTICALI SUPERIORI; Bilancio pretrattamento delle funzioni corticali superiori correlate a disturbi; comunicativi e del linguaggio o di altre funzioni cognitive</t>
  </si>
  <si>
    <t>AGOASPIRAZIONE DI CISTI DELL' OVAIO; Aspirazione dell' ovaio Eco-guidata ; Escluso: Biopsia aspirativa dell' ovaio (65.11)</t>
  </si>
  <si>
    <t>PUNTURA EVACUATIVA DI IDROCELE DELLA TUNICA VAGINALE; Aspirazione percutanea della tunica vaginale</t>
  </si>
  <si>
    <t>RIMOZIONE DI ALTRO CORPO ESTRANEO DAL TRONCO ECCETTO SCROTO, PENE E VULVA, SENZA INCISIONE</t>
  </si>
  <si>
    <t>AT.19.1</t>
  </si>
  <si>
    <t>AT.64.1</t>
  </si>
  <si>
    <t>Rimozione di corona isolata, Rimozione di elemento protesico</t>
  </si>
  <si>
    <t>INIEZIONE DI SOSTANZE TERAPEUTICHE AD AZIONE LOCALE ALL' INTERNO DI ALTRI TESSUTI MOLLI</t>
  </si>
  <si>
    <t>BATTERI PRODOTTI METABOLICI IN MATERIALI BIOLOGICI DIVERSI IDENTIFICAZIONE; Mediante gas-cromatografia (ricerca diretta)</t>
  </si>
  <si>
    <t>ENTEROBIUS VERMICULARIS [OSSIURI]  RICERCA  MICROSCOPICA ; Nelle feci [materiale perianale] su cellophan adesivo (scotch test)</t>
  </si>
  <si>
    <t xml:space="preserve">ESAME COLTURALE CAMPIONI  BIOLOGICI DIVERSI; Ricerca completa microrganismi e lieviti  patogeni </t>
  </si>
  <si>
    <t>ESAME COLTURALE CAMPIONI APPARATO GENITOURINARIO   ; Ricerca completa microrganismi e lieviti  patogeni ; Escluso: Neisseria gonorrhoeae e Chlamydia trachomatis</t>
  </si>
  <si>
    <t>In caso di iniezione di mezzo di contrasto codificare anche (38.99.1) La procedura è effettuata dal radioterapista e dai tecnici della radioterapia e non prevede referto. Per intero trattamento si intende la fase di trattamento radiante nella quale si applica il volume bersaglio individuato con ogni singola TC. La TC è da considerarsi unica se il volume è in continuità e non vi sono modifiche di posizionamento.</t>
  </si>
  <si>
    <t xml:space="preserve">TOMOGRAFIA COMPUTERIZZATA (TC) DI FEMORE, GINOCCHIO, CAVIGLIA E PIEDE; TC di: articolazione coxo-femorale e femore [articolazione coxo-femorale, femore], ; ginocchio e gamba [ginocchio, gamba], caviglia e piede [caviglia, piede] </t>
  </si>
  <si>
    <t xml:space="preserve">TOMOGRAFIA COMPUTERIZZATA (TC) DI FEMORE, GINOCCHIO, CAVIGLIA E PIEDE, SENZA E CON CONTRASTO; TC di: articolazione coxo-femorale e femore [articolazione coxo-femorale, femore], ; ginocchio e gamba [ginocchio, gamba], caviglia e piede [caviglia, piede] </t>
  </si>
  <si>
    <t>ARTRO TC; Spalla o gomito o ginocchio</t>
  </si>
  <si>
    <t>LOCALIZZAZIONE RADIOLOGICA CORPO ESTRANEO; (2 proiezioni)</t>
  </si>
  <si>
    <t xml:space="preserve">AORTOGRAFIA; Angiografia digitale arteriosa dell' aorta e dell' arco aortico </t>
  </si>
  <si>
    <t>AORTOGRAFIA ADDOMINALE; Angiografia digitale dell' aorta addominale</t>
  </si>
  <si>
    <t>FLEBOGRAFIA  SPINALE; Cervicale, dorsale, lombare</t>
  </si>
  <si>
    <t>FLEBOGRAFIA DELL' ARTO SUPERIORE; Monolaterale</t>
  </si>
  <si>
    <t>FLEBOGRAFIA ILIACA; Bilaterale</t>
  </si>
  <si>
    <t>992B</t>
  </si>
  <si>
    <t>99.2B</t>
  </si>
  <si>
    <t>SONDAGGIO GASTRICO FRAZIONATO; Con stimolazione ; Escluso: Lavanda gastrica, Esame istologico di campione dello stomaco,; Radiografia gastrointestinale superiore (87.62)</t>
  </si>
  <si>
    <t>ESAME MICROSCOPICO DEL SANGUE PERIFERICO; Caratterizzazione di cellule patologiche (con reaz. citochimiche e citoenzimatiche)</t>
  </si>
  <si>
    <t>IDENTIFICAZIONE DI SPECIFICITA' ANTI HLA CONTRO PANNELLO LINFOCITARIO; (1 siero/30 soggetti)</t>
  </si>
  <si>
    <t>IgE SPECIFICHE ALLERGOLOGICHE: QUANTITATIVO per ogni allergene; (pannello fino a 12 allergeni)</t>
  </si>
  <si>
    <t>DOSAGGIO DELL'ALLERGENE DEL DERMATOFAGOIDE IN CAMPIONI DI POLVERE; (per singolo allergene)</t>
  </si>
  <si>
    <t>ASPORTAZIONE O  ELETTROCOAGULAZIONE DI LESIONE O TESSUTO DELL'URETRA</t>
  </si>
  <si>
    <t>5847</t>
  </si>
  <si>
    <t>MEATOPLASTICA URETRALE</t>
  </si>
  <si>
    <t>585</t>
  </si>
  <si>
    <t>URETROTOMIA ENDOSCOPICA</t>
  </si>
  <si>
    <t>58601</t>
  </si>
  <si>
    <t>DILATAZIONE URETRALE</t>
  </si>
  <si>
    <t>58602</t>
  </si>
  <si>
    <t>DILATAZIONI URETRALI PROGRESSIVE</t>
  </si>
  <si>
    <t>58603</t>
  </si>
  <si>
    <t>Riduzione di frattura alveolare con stabilizzazione dei denti</t>
  </si>
  <si>
    <t>77</t>
  </si>
  <si>
    <t>INCISIONE, ASPORTAZIONE E SEZIONE DI ALTRE OSSA</t>
  </si>
  <si>
    <t>78</t>
  </si>
  <si>
    <t>ALTRI INTERVENTI SULLE OSSA AD ECCEZIONE DI QUELLE FACCIALI</t>
  </si>
  <si>
    <t>Manuale o strumentale</t>
  </si>
  <si>
    <t>79</t>
  </si>
  <si>
    <t>RESEZIONE TRANSURETRALE DI LESIONE VESCICALE O NEOPLASIA; Elettrocoagulazione endoscopica vescicale; Escluso: Biopsia transuretrale della vescica (57.33), Fistolectomia transuretrale</t>
  </si>
  <si>
    <t>ASPORTAZIONE O  ELETTROCOAGULAZIONE DI LESIONE O TESSUTO DELL'URETRA; Asportazione di caruncola uretrale</t>
  </si>
  <si>
    <t>URETROTOMIA ENDOSCOPICA; Sezione di sfintere uretrale, meatotomia uretrale interna, uretrolisi</t>
  </si>
  <si>
    <t>DILATAZIONE URETRALE; Dilatazione di giuntura uretrovescicale, passaggio di sonda attraverso l'uretra ; (Seduta unica)</t>
  </si>
  <si>
    <t>DILATAZIONI URETRALI PROGRESSIVE; (Per seduta)</t>
  </si>
  <si>
    <r>
      <t xml:space="preserve">MEDICAZIONE AVANZATA COMPLESSA (estensione </t>
    </r>
    <r>
      <rPr>
        <b/>
        <sz val="8"/>
        <color indexed="10"/>
        <rFont val="Arial"/>
        <family val="2"/>
      </rPr>
      <t>&lt; 25</t>
    </r>
    <r>
      <rPr>
        <sz val="8"/>
        <color indexed="10"/>
        <rFont val="Arial"/>
        <family val="2"/>
      </rPr>
      <t xml:space="preserve"> cm) (detersione, sbrigliamento, medicazioni) per un massimo di 60 medicazioni all'anno per paziente</t>
    </r>
  </si>
  <si>
    <t>PARASSITI ANTICORPI  IMMUNOBLOTTING (Saggio di conferma)</t>
  </si>
  <si>
    <t>91051</t>
  </si>
  <si>
    <t>GASTROSTOMIA PERCUTANEA ENDOSCOPICA PEG</t>
  </si>
  <si>
    <t>43.11.1</t>
  </si>
  <si>
    <t xml:space="preserve">SOSTITUZIONE GASTROSTOMIA E/O DIGIUNOSTOMIA PERCUTANEA </t>
  </si>
  <si>
    <t>44.22.1</t>
  </si>
  <si>
    <t>DILATAZIONE ENDOSCOPICA DELLO STOMACO, DEL PILORO  Incluso: EGDS (45.13)</t>
  </si>
  <si>
    <t>46.85.1</t>
  </si>
  <si>
    <t>DILATAZIONE DELL'INTESTINO  Incluso: Colonscopia totale con endoscopio flessibile (45.23) e retto-sigmoidoscopia con endoscopio flessibile (45.24)</t>
  </si>
  <si>
    <t xml:space="preserve">ECO(COLOR)DOPPLERGRAFIA CARDIACA TRANSESOFAGEA Ecocardiografia transesofagea  </t>
  </si>
  <si>
    <t>ANTIBIOTICI; Aminoglicosidi, Vancomicina</t>
  </si>
  <si>
    <t>DROGHE D'ABUSO; Amfetamina, Caffeina, Cannabinoidi, Cocaina, Eroina, LSD, Oppiacei, Fenilciclidina, Propossifene, Nicotina</t>
  </si>
  <si>
    <t xml:space="preserve">FARMACI ANTIARITMICI; Chinidina, Disopiramide, Lidocaina, Procainamide </t>
  </si>
  <si>
    <t xml:space="preserve">FARMACI ANTIINFIAMMATORI; Acetaminofene, Paracetamolo, Salicilati </t>
  </si>
  <si>
    <t>FARMACI ANTITUMORALI; Ciclofosfamide, Metotressato</t>
  </si>
  <si>
    <t>ORMONI: Dosaggi seriati dopo stimolo ( 5 ) ; (17 OH-P,  FSH,  LH, T SH,  ACTH,  CORTISOLO,  GH)</t>
  </si>
  <si>
    <t>PROTEINE (ELETTROFORESI DELLE) [S]; Incluso: Dosaggio Proteine totali</t>
  </si>
  <si>
    <t>PROTEINE URINARIE (ELETTROFORESI DELLE); Incluso: Dosaggio Proteine totali</t>
  </si>
  <si>
    <t>TRI TEST: ALFA 1 FETO, GONADOTROPINA CORIONICA ED ESTRIOLO LIBERO; (Per screening S. Down e altre anomalie)</t>
  </si>
  <si>
    <t>COLTURA MISTA LINFOCITARIA UNIDIREZIONALE; (tra 2 soggetti e almeno 1 controllo)</t>
  </si>
  <si>
    <t>INIEZIONE O INFUSIONE DI SOSTANZE SPECIFICHE PER LA CURA DELLA LIPOATROFIA AL VOLTO NEI PAZIENTI HIV POSITIVI IN TRATTAMENTO ANTIRETROVIRALE</t>
  </si>
  <si>
    <t>BIOPSIA [AGOBIOPSIA] [PERCUTANEA] [ASPIRAZIONE] DEL PANCREAS Eco-guidata</t>
  </si>
  <si>
    <t>BIOPSIA [AGOBIOPSIA] [PERCUTANEA] [ASPIRAZIONE] DEL PANCREAS TC-guidata</t>
  </si>
  <si>
    <t>BIOPSIA DEL PERITONEO; Biopsia del mesentere, omento, impianto peritoneale</t>
  </si>
  <si>
    <t>In caso di contemporanea esecuzione di stratigrafia della trachea</t>
  </si>
  <si>
    <t>Incluso: esame diretto e tomografia delle vie biliari</t>
  </si>
  <si>
    <t>Incluso: esame diretto</t>
  </si>
  <si>
    <t>Incluso: esame diretto e prova di Bronner</t>
  </si>
  <si>
    <t xml:space="preserve">RADIOGRAFIA COMPLETA DEL TUBO DIGERENTE </t>
  </si>
  <si>
    <t xml:space="preserve">Pasto baritato </t>
  </si>
  <si>
    <t>(9 radiogrammi)</t>
  </si>
  <si>
    <t>Incluso: Radiografia dell' esofago</t>
  </si>
  <si>
    <t>Studio seriato delle prime vie del tubo digerente (esofago stomaco e duodeno)</t>
  </si>
  <si>
    <t>SALMONELLE DA COLTURA IDENTIFICAZIONE BIOCHIMICA E SIEROLOGICA DI GRUPPO</t>
  </si>
  <si>
    <t>PROCTOSIGMOIDOSCOPIA CON ENDOSCOPIO RIGIDO</t>
  </si>
  <si>
    <t>4824</t>
  </si>
  <si>
    <t>RIPARAZIONE LINEARE DI LACERAZIONE DELLA PALPEBRA E DELLE SOPRACCIGLIA</t>
  </si>
  <si>
    <t>0882</t>
  </si>
  <si>
    <t>AW.14.1</t>
  </si>
  <si>
    <t>AW.15.1</t>
  </si>
  <si>
    <t>ESAME PARZIALE DELL'OCCHIO</t>
  </si>
  <si>
    <t>9502</t>
  </si>
  <si>
    <t>ESAME COMPLESSIVO DELL'OCCHIO</t>
  </si>
  <si>
    <t>95031</t>
  </si>
  <si>
    <t>STUDIO DELLA TOPOGRAFIA CORNEALE</t>
  </si>
  <si>
    <t>9505</t>
  </si>
  <si>
    <t>STUDIO DEL CAMPO VISIVO</t>
  </si>
  <si>
    <t>9506</t>
  </si>
  <si>
    <t>STUDIO DELLA SENSIBILITA' AL COLORE</t>
  </si>
  <si>
    <t>9507</t>
  </si>
  <si>
    <t>STUDIO DELL'ADATTABILITA' AL BUIO</t>
  </si>
  <si>
    <t>95071</t>
  </si>
  <si>
    <t>STUDIO DELLA SENSIBILITA' AL CONTRASTO</t>
  </si>
  <si>
    <t>95091</t>
  </si>
  <si>
    <t>ESAME DEL FUNDUS OCULI</t>
  </si>
  <si>
    <t>95092</t>
  </si>
  <si>
    <t>ESOFTALMOMETRIA</t>
  </si>
  <si>
    <t>95093</t>
  </si>
  <si>
    <t>CHERATOESTESIOMETRIA</t>
  </si>
  <si>
    <t>9511</t>
  </si>
  <si>
    <t>FOTOGRAFIA DEL FUNDUS</t>
  </si>
  <si>
    <t>95111</t>
  </si>
  <si>
    <t>Escluso: Otturazione (23.2.1, 23.2.2)</t>
  </si>
  <si>
    <t>Incluso: Otturazione retrograda</t>
  </si>
  <si>
    <t>24</t>
  </si>
  <si>
    <t>ALTRI INTERVENTI SU DENTI, GENGIVE E ALVEOLI</t>
  </si>
  <si>
    <t xml:space="preserve">RIEDUCAZIONE MOTORIA INDIVIDUALE IN MOTULESO SEGMENTALE; STRUMENTALE COMPLESSA; Per seduta di 30 minuti  (Ciclo di dieci sedute) </t>
  </si>
  <si>
    <t xml:space="preserve">RIEDUCAZIONE MOTORIA INDIVIDUALE IN MOTULESO SEGMENTALE; SEMPLICE; Incluso: Biofeedback; Per seduta di 30 minuti  (Ciclo di dieci sedute) </t>
  </si>
  <si>
    <t>colloquio dell'assistente sociale per l'illustrazione dei progetti sociali: fuori sede</t>
  </si>
  <si>
    <t>Attivita' di programmazione e di verifica in equipe sul caso.</t>
  </si>
  <si>
    <t>AV.37.1</t>
  </si>
  <si>
    <t>riunioni di presentazione del caso, di verifica periodica, di programmazione sul singolo paziente</t>
  </si>
  <si>
    <t>Attivita' di programmazione e di verifica su casi (pazienti) con altri servizi e/o strutture, in sede.</t>
  </si>
  <si>
    <t>AW.12.1</t>
  </si>
  <si>
    <t>incontri con il medico di base: in sede</t>
  </si>
  <si>
    <t>AW.13.1</t>
  </si>
  <si>
    <t>ASPIRAZIONE PERCUTANEA [CITOASPIRAZIONE] DELLA PROSTATA; Escluso: Agobiopsia della prostata (60.11)</t>
  </si>
  <si>
    <t>INCISIONE E DRENAGGIO DELLO SCROTO E DELLA TUNICA VAGINALE; Escluso: Puntura evacuativa di idrocele (61.91)</t>
  </si>
  <si>
    <t>RICOSTRUZIONE DI DENTE MEDIANTE OTTURAZIONE; A tre o più superfici e/o applicazione di perno endocanalare; Incluso: Otturazione carie, Otturazione carie con incappucciamento indiretto della polpa</t>
  </si>
  <si>
    <t>RICOSTRUZIONE DI DENTE MEDIANTE INTARSIO; Ricostruzione di dente fratturato</t>
  </si>
  <si>
    <t>APPLICAZIONE DI CORONA; Trattamento per applicazione di corona a giacca in resina</t>
  </si>
  <si>
    <t>Escluso: quella dell' articolazione temporomandibolare (87.13.1, 87.13.2)</t>
  </si>
  <si>
    <t xml:space="preserve">STUDIO DELL' ETA' OSSEA </t>
  </si>
  <si>
    <t>(1 proiezione)</t>
  </si>
  <si>
    <t>INTERVENTI SULLA VESCICA</t>
  </si>
  <si>
    <t>Escluso: Rimozione di sonda cistostomica, Sostituzione di sonda cistostomica,</t>
  </si>
  <si>
    <t>Cistotomia e cistostomia come approccio chirurgico</t>
  </si>
  <si>
    <t>Puntura sovrapubica vescica</t>
  </si>
  <si>
    <t xml:space="preserve">STUDIO FISICO-DOSIMETRICO CON ELABORATORE SU SCANSIONI TC IN MODALITA' IMRT Incluso: controllo fisico dell'accuratezza dosimetrica e geometrica </t>
  </si>
  <si>
    <t xml:space="preserve">STUDIO FISICO-DOSIMETRICO CON ELABORATORE SU SCANSIONI TC IN MODALITA' IMRT </t>
  </si>
  <si>
    <t>FUSIONE DI IMMAGINI (RM, TC/PET, VOLUMI BIOLOGICI, VOLUMI MOLECOLARI) CON TC DI PIANIFICAZIONE</t>
  </si>
  <si>
    <t>DEFINIZIONE DEL VOLUME BERSAGLIO E DEGLI ORGANI A RISCHIO PER TECNICHE 2D</t>
  </si>
  <si>
    <t>DEFINIZIONE DEL VOLUME BERSAGLIO E DEGLI ORGANI A RISCHIO PER TECNICHE 3D E IMRT</t>
  </si>
  <si>
    <t>INCISIONE DELLE GHIANDOLE O DOTTI SALIVARI; Asportazione di calcoli del dotto salivare</t>
  </si>
  <si>
    <t>Biopsia di una o più sedi di esofago, stomaco e duodeno</t>
  </si>
  <si>
    <t xml:space="preserve">Escluso: Colonscopia transaddominale o attraverso stoma artificiale, Sigmoidoscopia </t>
  </si>
  <si>
    <t>con endoscopio flessibile (45.24), Proctosigmoidoscopia con endoscopio rigido (48.23),</t>
  </si>
  <si>
    <t>Endoscopia transaddominale dell' intestino crasso</t>
  </si>
  <si>
    <t>Endoscopia del colon discendente</t>
  </si>
  <si>
    <t>Escluso: Proctosigmoidoscopia con endoscopio rigido (48.23)</t>
  </si>
  <si>
    <t>Biopsia di sedi intestinali aspecifiche</t>
  </si>
  <si>
    <t>MASSOTERAPIA DISTRETTUALE-RIFLESSOGENA; Per seduta di 10 minuti  (Ciclo di dieci sedute)</t>
  </si>
  <si>
    <t>MASSOTERAPIA PER DRENAGGIO LINFATICO; Per seduta (30 minuti ciascuna)</t>
  </si>
  <si>
    <t xml:space="preserve">PRESSOTERAPIA O PRESSO-DEPRESSOTERAPIA INTERMITTENTE ; Per seduta di 30 minuti  (Ciclo di dieci sedute) </t>
  </si>
  <si>
    <t>GASTROENTEROLOGIA - CHIRURGIA ED ENDOSCOPIA DIGESTIVA</t>
  </si>
  <si>
    <t>4224</t>
  </si>
  <si>
    <t>90.15.4</t>
  </si>
  <si>
    <t>90.15.5</t>
  </si>
  <si>
    <t>90.16.1</t>
  </si>
  <si>
    <t>90.16.2</t>
  </si>
  <si>
    <t>90.16.3</t>
  </si>
  <si>
    <t>90.16.4</t>
  </si>
  <si>
    <t>90.16.5</t>
  </si>
  <si>
    <t>90.26.1</t>
  </si>
  <si>
    <t>90.26.2</t>
  </si>
  <si>
    <t>90.26.3</t>
  </si>
  <si>
    <t>90.26.4</t>
  </si>
  <si>
    <t>90.26.5</t>
  </si>
  <si>
    <t>90.27.1</t>
  </si>
  <si>
    <t>90.27.2</t>
  </si>
  <si>
    <t>90.27.3</t>
  </si>
  <si>
    <t>90.27.4</t>
  </si>
  <si>
    <t>90.27.5</t>
  </si>
  <si>
    <t>90.27.6</t>
  </si>
  <si>
    <t>90.28.1</t>
  </si>
  <si>
    <t>90.28.2</t>
  </si>
  <si>
    <t>90.28.3</t>
  </si>
  <si>
    <t>90.28.4</t>
  </si>
  <si>
    <t>90.28.5</t>
  </si>
  <si>
    <t>90.29.1</t>
  </si>
  <si>
    <t>90.29.2</t>
  </si>
  <si>
    <t>90.29.3</t>
  </si>
  <si>
    <t>90.29.4</t>
  </si>
  <si>
    <t>90.29.5</t>
  </si>
  <si>
    <t>90.30.1</t>
  </si>
  <si>
    <t>90.30.2</t>
  </si>
  <si>
    <t>90.30.3</t>
  </si>
  <si>
    <t>90.30.4</t>
  </si>
  <si>
    <t>90.30.5</t>
  </si>
  <si>
    <t>90.31.1</t>
  </si>
  <si>
    <t>90.31.2</t>
  </si>
  <si>
    <t>90.31.3</t>
  </si>
  <si>
    <t>90.31.4</t>
  </si>
  <si>
    <t>90.31.5</t>
  </si>
  <si>
    <t>90.32.1</t>
  </si>
  <si>
    <t>90.32.2</t>
  </si>
  <si>
    <t>INCISIONE ED ASPORTAZIONE DELLO STOMACO</t>
  </si>
  <si>
    <t>PER VIA ENDOSCOPICA</t>
  </si>
  <si>
    <t>Polipectomia gastrica di uno o più polipi con approccio endoscopico</t>
  </si>
  <si>
    <t>Escluso: Biopsia dello stomaco (44.14), Controllo di emorragia</t>
  </si>
  <si>
    <t xml:space="preserve">PER VIA ENDOSCOPICA </t>
  </si>
  <si>
    <t>44</t>
  </si>
  <si>
    <t>ALTRI INTERVENTI SULLO STOMACO</t>
  </si>
  <si>
    <t>Brushing o washing per prelievo di campione</t>
  </si>
  <si>
    <t>90.23.5</t>
  </si>
  <si>
    <t>90.24.1</t>
  </si>
  <si>
    <t>90.24.2</t>
  </si>
  <si>
    <t>90.24.3</t>
  </si>
  <si>
    <t>90.24.4</t>
  </si>
  <si>
    <t>90.24.5</t>
  </si>
  <si>
    <t>90.25.1</t>
  </si>
  <si>
    <t>90.25.2</t>
  </si>
  <si>
    <t>90.25.3</t>
  </si>
  <si>
    <t>90.25.4</t>
  </si>
  <si>
    <t xml:space="preserve">ASPORTAZIONE O DEMOLIZIONE LOCALE DI LESIONE O TESSUTO DELL' INTESTINO CRASSO  </t>
  </si>
  <si>
    <t>Escluso: Polipectomia endoscopica dell' intestino crasso (45.42)</t>
  </si>
  <si>
    <t>48</t>
  </si>
  <si>
    <t>INTERVENTI SUL RETTO, SUL RETTOSIGMOIDE E SUI TESSUTI PERIRETTALI</t>
  </si>
  <si>
    <t>Escluso: Sigmoidoscopia con endoscopio flessibile (45.24)</t>
  </si>
  <si>
    <t>INIEZIONE DI OSSIGENO OZONO A CONTROLLO FOTOMETRICO U.V.; Periarticolare antalgica</t>
  </si>
  <si>
    <t>OSSIGENO OZONO IN SACCHETTO LOCALE; Per ulcere e piaghe</t>
  </si>
  <si>
    <t>OSSIGENO OZONO QUASI TOTAL BODY; Per riabilitazione vascolare</t>
  </si>
  <si>
    <t>ALTRE PROCEDURE RESPIRATORIE; Drenaggio posturale; Per seduta  (Ciclo di dieci sedute)</t>
  </si>
  <si>
    <t>BRONCOINSTILLAZIONI; Per seduta</t>
  </si>
  <si>
    <t>SOMMINISTRAZIONE DI TEST DI DETERIORAMENTO O SVILUPPO INTELLETTIVO; M.D.B., MODA, WAIS, STANFORD  BINET</t>
  </si>
  <si>
    <t>GAMMA GLUTAMIL TRANSPEPTIDASI (gamma GT)  S/U</t>
  </si>
  <si>
    <t>GASTRINA  S</t>
  </si>
  <si>
    <t>GLUCAGONE  S</t>
  </si>
  <si>
    <t>COLINESTERASI (PSEUDO-CHE)</t>
  </si>
  <si>
    <t>90145</t>
  </si>
  <si>
    <t>COPROPORFIRINE</t>
  </si>
  <si>
    <t>90151</t>
  </si>
  <si>
    <t>Attivita' di programmazione e di verifica su casi (pazienti) con altri servizi e/o strutture, fuori sede.</t>
  </si>
  <si>
    <t>AX.12.2</t>
  </si>
  <si>
    <t>incontri con il medico di base: fuori sede</t>
  </si>
  <si>
    <t>AX.13.2</t>
  </si>
  <si>
    <t>incontri con operatori di comunità o di istituti: fuori sede</t>
  </si>
  <si>
    <t>AX.14.2</t>
  </si>
  <si>
    <t>Biopsia aspirativa dell' esofago</t>
  </si>
  <si>
    <t>Escluso: Esofagogastroduodenoscopia [EGD] con biopsia (45.16)</t>
  </si>
  <si>
    <t>BETA2 MICROGLOBULINA  S/U</t>
  </si>
  <si>
    <t>CALCIO TOTALE  S/U/dU</t>
  </si>
  <si>
    <t>CHIMOTRIPSINA  Feci</t>
  </si>
  <si>
    <t>CLORURO  S/U/dU</t>
  </si>
  <si>
    <t>Con laser a eccimeri (PRK) o con laser ad olmio</t>
  </si>
  <si>
    <t>BIOPSIA [AGOBIOPSIA] DI GHIANDOLA O DOTTO SALIVARE</t>
  </si>
  <si>
    <t>BIOPSIA MIRATA  DELLA PORTIO A GUIDA COLPOSCOPICA - BIOPSIA DI UNA O PIU' SEDI</t>
  </si>
  <si>
    <t>Ecocardiografia</t>
  </si>
  <si>
    <t>Incluso: Analisi spettrale o registrazione poligrafica</t>
  </si>
  <si>
    <t>COMPLEMENTO: C1Q, C3, C3 ATT., C4 (Ciascuno)</t>
  </si>
  <si>
    <t>Tecnica mista</t>
  </si>
  <si>
    <t>LEA</t>
  </si>
  <si>
    <t>8. INTERVENTI SUL SISTEMA EMATICO E LINFATICO (40-41)</t>
  </si>
  <si>
    <t>INTERVENTI SUL SISTEMA LINFATICO</t>
  </si>
  <si>
    <t>Biopsia di linfonodi cervicali, sopraclaveari o prescalenici</t>
  </si>
  <si>
    <t>Biopsia di linfonodi ascellari</t>
  </si>
  <si>
    <t>41</t>
  </si>
  <si>
    <t>INTERVENTI SUL MIDOLLO OSSEO E SULLA MILZA</t>
  </si>
  <si>
    <t>9. INTERVENTI SULL' APPARATO DIGERENTE (42-54)</t>
  </si>
  <si>
    <t>42</t>
  </si>
  <si>
    <t>INTERVENTI SULL' ESOFAGO</t>
  </si>
  <si>
    <t>Brushing o washing per raccolta di campione</t>
  </si>
  <si>
    <t>Esofagoscopia con biopsia</t>
  </si>
  <si>
    <t>99293</t>
  </si>
  <si>
    <t xml:space="preserve">CONTROLLO / PROGRAMMAZIONE DI PACE-MAKER </t>
  </si>
  <si>
    <t>invariate</t>
  </si>
  <si>
    <t>eliminate</t>
  </si>
  <si>
    <t>ELIMINATE</t>
  </si>
  <si>
    <t>EMOGASANALISI DURANTE RESPIRAZIONE DI O2 AD ALTA CONCENTRAZIONE</t>
  </si>
  <si>
    <t>89653</t>
  </si>
  <si>
    <t>RISONANZA MAGNETICA NUCLEARE (RM) DELLA MAMMELLA, SENZA E CON CON</t>
  </si>
  <si>
    <t>RISONANZA MAGNETICA NUCLEARE (RM) DELLA COLONNA, SENZA E CON CONT</t>
  </si>
  <si>
    <t>INIEZIONE DI SOSTANZE TERAPEUTICHE AD AZIONE LOCALE ALL' INTERNO</t>
  </si>
  <si>
    <t>850</t>
  </si>
  <si>
    <t>DOSIMETRIA IN VIVO</t>
  </si>
  <si>
    <t>92297</t>
  </si>
  <si>
    <t>SCHERMATURA PERSONALIZZATA</t>
  </si>
  <si>
    <t>92298</t>
  </si>
  <si>
    <t>SISTEMA DI IMMOBILIZZAZIONE PERSONALIZZATO</t>
  </si>
  <si>
    <t>92299</t>
  </si>
  <si>
    <t>PREPARAZIONE DI COMPENSATORI SAGOMATI</t>
  </si>
  <si>
    <t>9985</t>
  </si>
  <si>
    <t>IPERTERMIA PER IL TRATTAMENTO DI TUMORE</t>
  </si>
  <si>
    <t xml:space="preserve">TOMOSCINTIGRAFIA MIOCARDICA (PET) DI PERFUSIONE A RIPOSO E DOPO STIMOLO </t>
  </si>
  <si>
    <t>In corso di esame planare con indicatori di lesione, con unica somministrazione di radiofarmaco</t>
  </si>
  <si>
    <t xml:space="preserve">STUDIO DI SOPRAVVIVENZA DEGLI ERITROCITI, CINETICA DIFFERENZIALE </t>
  </si>
  <si>
    <t>89392</t>
  </si>
  <si>
    <t>OSSERVAZIONE DERMATOLOGICA IN EPIDIASCOPIA</t>
  </si>
  <si>
    <t>89393</t>
  </si>
  <si>
    <t>VALUTAZIONE DELLA SOGLIA DI SENSIBILITA' VIBRATORIA</t>
  </si>
  <si>
    <t>91901</t>
  </si>
  <si>
    <t>ESAME ALLERGOLOGICO STRUMENTALE PER ORTICARIE FISICHE</t>
  </si>
  <si>
    <t>91902</t>
  </si>
  <si>
    <t>INDAGINI FOTOBIOLOGICHE PER FOTODERMATOSI [FOTO PATCH TEST]</t>
  </si>
  <si>
    <t>91903</t>
  </si>
  <si>
    <t>INDAGINI FOTOBIOLOGICHE PER FOTODERMATOSI [FOTOTEST]</t>
  </si>
  <si>
    <t>91904</t>
  </si>
  <si>
    <t>025</t>
  </si>
  <si>
    <t>UROLOGIA</t>
  </si>
  <si>
    <t>91394</t>
  </si>
  <si>
    <t>ES. CITOLOGICO URINE PER RICERCA CELLULE NEOPLASTICHE</t>
  </si>
  <si>
    <t>91395</t>
  </si>
  <si>
    <t>ES. ISTOCITOPATOLOGICO ARTICOLAZIONI: Tessuto fibrotendineo</t>
  </si>
  <si>
    <t>91396</t>
  </si>
  <si>
    <t>INTERVENTI SULLA COLECISTI E SULLE VIE BILIARI</t>
  </si>
  <si>
    <t>Agobiopsia Eco-guidata delle vie biliari</t>
  </si>
  <si>
    <t>52</t>
  </si>
  <si>
    <t>INTERVENTI SUL PANCREAS</t>
  </si>
  <si>
    <t>Eco - guidata</t>
  </si>
  <si>
    <t>TC - guidata</t>
  </si>
  <si>
    <t>54</t>
  </si>
  <si>
    <t>ALTRI INTERVENTI SULLA REGIONE ADDOMINALE</t>
  </si>
  <si>
    <t xml:space="preserve">Escluso: Cavità pelvica femminile, pelle e tessuto sottocutaneo della parete addominale (86.01-86.84) </t>
  </si>
  <si>
    <t>Biopsia del mesentere, omento, impianto peritoneale</t>
  </si>
  <si>
    <t>Escluso: Agobiopsia di tube di Fallopio, ovaio (65.11), peritoneo, legamenti dell' utero, utero (68.16.1)</t>
  </si>
  <si>
    <t>Paracentesi (delle regioni superficiali)</t>
  </si>
  <si>
    <t>90.53.8</t>
  </si>
  <si>
    <t>90.53.9</t>
  </si>
  <si>
    <t>90.53.A</t>
  </si>
  <si>
    <t>90.53.B</t>
  </si>
  <si>
    <t>90.54.1</t>
  </si>
  <si>
    <t>90.54.2</t>
  </si>
  <si>
    <t>90.54.3</t>
  </si>
  <si>
    <t>90.54.4</t>
  </si>
  <si>
    <t>65</t>
  </si>
  <si>
    <t>INTERVENTI SULL' OVAIO</t>
  </si>
  <si>
    <t xml:space="preserve">Aspirazione dell' ovaio Eco-guidata </t>
  </si>
  <si>
    <t>Escluso: Biopsia aspirativa dell' ovaio (65.11)</t>
  </si>
  <si>
    <t>66</t>
  </si>
  <si>
    <t>INTERVENTI SULLE TUBE DI FALLOPIO</t>
  </si>
  <si>
    <t>Insufflazione utero-tubarica</t>
  </si>
  <si>
    <t>ES ISTOCITOPATOLOGICO APP DIGERENTE: Biopsia endoscopica (Sedi</t>
  </si>
  <si>
    <t>ES ISTOCITOPATOLOGICO APP DIGERENTE: Biopsia ghiandola salivare</t>
  </si>
  <si>
    <t>ES ISTOCITOPATOLOGICO APP DIGERENTE: Polipectomia endoscopica (</t>
  </si>
  <si>
    <t>ES ISTOCITOPATOLOGICO APP MUSCOLO SCHELETRICO: Biopsia incision</t>
  </si>
  <si>
    <t>ES ISTOCITOPATOLOGICO APP RESPIRATORIO: Agobiopsia pleurica</t>
  </si>
  <si>
    <t>ES ISTOCITOPATOLOGICO APP RESPIRATORIO: Biopsia cavit… nasali</t>
  </si>
  <si>
    <t>ES ISTOCITOPATOLOGICO APP RESPIRATORIO: Biopsia endobronchiale</t>
  </si>
  <si>
    <t>ES ISTOCITOPATOLOGICO APP RESPIRATORIO: Biopsia laringea</t>
  </si>
  <si>
    <t>ES ISTOCITOPATOLOGICO APP RESPIRATORIO: Biopsia vie aeree (Sedi</t>
  </si>
  <si>
    <t>ES ISTOCITOPATOLOGICO APP UROGENITALE: Agobiopsia ovarica</t>
  </si>
  <si>
    <t>90.54.5</t>
  </si>
  <si>
    <t>90.54.6</t>
  </si>
  <si>
    <t>90.54.7</t>
  </si>
  <si>
    <t>90.55.1</t>
  </si>
  <si>
    <t>90.55.2</t>
  </si>
  <si>
    <t>90.55.3</t>
  </si>
  <si>
    <t>90.55.4</t>
  </si>
  <si>
    <t>90.55.5</t>
  </si>
  <si>
    <t>90.56.1</t>
  </si>
  <si>
    <t>90.56.2</t>
  </si>
  <si>
    <t>90.56.3</t>
  </si>
  <si>
    <t>90.56.4</t>
  </si>
  <si>
    <t>90.56.5</t>
  </si>
  <si>
    <t>90.56.6</t>
  </si>
  <si>
    <t>90.57.1</t>
  </si>
  <si>
    <t>90.57.2</t>
  </si>
  <si>
    <t>90.57.3</t>
  </si>
  <si>
    <t>90.57.4</t>
  </si>
  <si>
    <t>90.57.5</t>
  </si>
  <si>
    <t>90.58.1</t>
  </si>
  <si>
    <t>90.58.2</t>
  </si>
  <si>
    <t>90.58.3</t>
  </si>
  <si>
    <t>90.58.4</t>
  </si>
  <si>
    <t>90.58.5</t>
  </si>
  <si>
    <t>90.59.1</t>
  </si>
  <si>
    <t>90.59.2</t>
  </si>
  <si>
    <t>90.59.3</t>
  </si>
  <si>
    <t>90.59.4</t>
  </si>
  <si>
    <t>90.60.1</t>
  </si>
  <si>
    <t>90.60.2</t>
  </si>
  <si>
    <t>90.60.3</t>
  </si>
  <si>
    <t>90.60.4</t>
  </si>
  <si>
    <t>90.60.5</t>
  </si>
  <si>
    <t>90.61.1</t>
  </si>
  <si>
    <t>90.61.2</t>
  </si>
  <si>
    <t>90.61.3</t>
  </si>
  <si>
    <t>90.61.4</t>
  </si>
  <si>
    <t>90.61.5</t>
  </si>
  <si>
    <t>90.61.6</t>
  </si>
  <si>
    <t>90.62.1</t>
  </si>
  <si>
    <t>90.62.2</t>
  </si>
  <si>
    <t>90.62.3</t>
  </si>
  <si>
    <t>88.39.1</t>
  </si>
  <si>
    <t>88.42.1</t>
  </si>
  <si>
    <t>88.42.2</t>
  </si>
  <si>
    <t>88.48</t>
  </si>
  <si>
    <t>88.60.1</t>
  </si>
  <si>
    <t>88.61.1</t>
  </si>
  <si>
    <t>88.61.2</t>
  </si>
  <si>
    <t>88.63.1</t>
  </si>
  <si>
    <t>88.63.2</t>
  </si>
  <si>
    <t>88.65.1</t>
  </si>
  <si>
    <t>88.65.2</t>
  </si>
  <si>
    <t>INIEZIONE DI SOSTANZE TERAPEUTICHE AD AZIONE LOCALE ALL' INTERNO DI ALTRI TESSUTI MOLLI; Inclusi iniezione punti trigger e tender; Escluso: Iniezioni sottocutanee o intramuscolari (99.25-99.29.9)</t>
  </si>
  <si>
    <t>MASTOTOMIA; Incisione della mammella (cute); Mammotomia; Escluso: Aspirazione della mammella, Rimozione di protesi</t>
  </si>
  <si>
    <t>VIRUS EPATITE DELTA  HDV  ANTICORPI</t>
  </si>
  <si>
    <t>VIRUS EPATITE DELTA  HDV  ANTICORPI IgM</t>
  </si>
  <si>
    <t>VIRUS EPATITE DELTA  HDV  ANTIGENE HDVAg</t>
  </si>
  <si>
    <t>VIRUS EPSTEIN BARR  EBV  ANTICORPI (EA o EBNA o VCA) (EIA)</t>
  </si>
  <si>
    <t>VIRUS EPSTEIN BARR  EBV  ANTICORPI (EA o EBNA o VCA) (Titolazione</t>
  </si>
  <si>
    <t>91908</t>
  </si>
  <si>
    <t>(6 radiogrammi)</t>
  </si>
  <si>
    <t xml:space="preserve">RADIOGRAFIA DELL'ESOFAGO CON CONTRASTO </t>
  </si>
  <si>
    <t xml:space="preserve">RADIOGRAFIA DELL'ESOFAGO CON DOPPIO CONTRASTO </t>
  </si>
  <si>
    <t>DEMOLIZIONE DI LESIONE DELLA PALPEBRA; Intervento per  blefarocalasi</t>
  </si>
  <si>
    <t>RIPARAZIONE DI ENTROPION O ECTROPION CON RICOSTRUZIONE DELLA PALPEBRA; Riparazione di ectropion con innesto o lembo</t>
  </si>
  <si>
    <t>BLEFARORRAFIA; Cantorrafia, Tarsorrafia</t>
  </si>
  <si>
    <t>RICOSTRUZIONE DELLA PALPEBRA CON LEMBO O INNESTO; Escluso: quelle associate con riparazione di entropion o ectropion (08.44)</t>
  </si>
  <si>
    <t>TOMOSCINTIGRAFIA POLMONARE ; In corso di scintigrafia polmonare, con unica somministrazione di radiofarmaco</t>
  </si>
  <si>
    <t>SCINTIGRAFIA SEGMENTARIA DOPO SCINTIGRAFIA TOTAL BODY; Con o senza indicatori positivi, cellule autologhe marcate, traccianti immunologici e recettoriali</t>
  </si>
  <si>
    <t>VALUTAZIONE MANUALE DI FUNZIONE MUSCOLARE ; Bilancio articolare e muscolare segmentario</t>
  </si>
  <si>
    <t>CURETTAGE DI UNGHIA, MATRICE UNGUEALE O PLICA UNGUEALE; Rimozione di: necrosi, massa di tessuto necrotico; Escluso: Rimozione di unghia, matrice ungueale o plica ungueale (86.23)</t>
  </si>
  <si>
    <t>RIMOZIONE NON ASPORTATIVA DI FERITA, INFEZIONE O USTIONE; Rimozione NAS; Rimozione di tessuto devitalizzato, necrosi e massa necrotica mediante metodi come: ; brushing, irrigazione (sotto pressione), washing, scrubbing; (Per seduta)</t>
  </si>
  <si>
    <t>STUDIO DELLA PERMEABILITA' INTESTINALE</t>
  </si>
  <si>
    <t>EVENTUALE TOMOGRAFIA [STRATIGRAFIA] CONTEMPORANEA AD ESAME  DI: Ghiandole salivari (87.09.1) ; Trachea (87.49.1)</t>
  </si>
  <si>
    <t xml:space="preserve">BATTERI ANTIGENI CELLULARI ED EXTRACELLULARI IDENTIFICAZIONE DIRETTA </t>
  </si>
  <si>
    <t xml:space="preserve"> In materiali biologici (E.I.A.) NAS</t>
  </si>
  <si>
    <t>CONTROLLO DI EPISTASSI MEDIANTE TAMPONAMENTO NASALE POSTERIORE (E</t>
  </si>
  <si>
    <t>2321</t>
  </si>
  <si>
    <t>2322</t>
  </si>
  <si>
    <t>2401</t>
  </si>
  <si>
    <t>GENGIVOPLASTICA  CHIRURGIA PARODONTALE</t>
  </si>
  <si>
    <t>2421</t>
  </si>
  <si>
    <t>2471</t>
  </si>
  <si>
    <t>2472</t>
  </si>
  <si>
    <t>2473</t>
  </si>
  <si>
    <t>2481</t>
  </si>
  <si>
    <t>gruppo:fino a 25 allergeni (tariffa per singolo allergene)</t>
  </si>
  <si>
    <t xml:space="preserve">Busto gessato </t>
  </si>
  <si>
    <t>Antibraccio-mano</t>
  </si>
  <si>
    <t>Gamba e piede</t>
  </si>
  <si>
    <t>Applicazione di stecca di Zimmer</t>
  </si>
  <si>
    <t xml:space="preserve">ALTRO BENDAGGIO </t>
  </si>
  <si>
    <t>Desault, So-Bar</t>
  </si>
  <si>
    <t xml:space="preserve">MEDICAZIONE DI USTIONI  </t>
  </si>
  <si>
    <t xml:space="preserve">TRAINING PER DISLESSIA </t>
  </si>
  <si>
    <t>Terapia delle attività della vita quotidiana</t>
  </si>
  <si>
    <t>92051</t>
  </si>
  <si>
    <t>SCINTIGRAFIA MIOCARDICA DI PERFUSIONE,</t>
  </si>
  <si>
    <t>92052</t>
  </si>
  <si>
    <t>SCINTIGRAFIA MIOCARDICA CON INDICATORI DI LESIONE</t>
  </si>
  <si>
    <t>92053</t>
  </si>
  <si>
    <t>ANGIOCARDIOSCINTIGRAFIA DI PRIMO PASSAGGIO (FIRST PASS)</t>
  </si>
  <si>
    <t>92054</t>
  </si>
  <si>
    <t>ANGIOCARDIOSCINTIGRAFIA ALL'EQUILIBRIO</t>
  </si>
  <si>
    <t>92055</t>
  </si>
  <si>
    <t>SCINTIGRAFIA SPLENICA</t>
  </si>
  <si>
    <t>92056</t>
  </si>
  <si>
    <t>SCINTIGRAFIA DEL MIDOLLO OSSEO  TOTAL BODY</t>
  </si>
  <si>
    <t>92091</t>
  </si>
  <si>
    <t>RADIOGRAFIA DELL' APPARATO URINARIO; Apparato urinario a vuoto; (2 radiogrammi)</t>
  </si>
  <si>
    <t>URETROGRAFIA; (3 radiogrammi)</t>
  </si>
  <si>
    <t>ISTEROSALPINGOGRAFIA; (6 radiogrammi); Incluso:  esame diretto</t>
  </si>
  <si>
    <t>COLPOGRAFIA; (4 radiogrammi)</t>
  </si>
  <si>
    <t>ALTRI INTERVENTI SULLA BOCCA E SULLA FACCIA</t>
  </si>
  <si>
    <t>Incluso: Interventi su labbra, palato, tessuti molli di faccia e bocca eccetto lingua e gengiva</t>
  </si>
  <si>
    <t>Escluso: Interventi su gengiva (24.0-24.7), lingua (25.01-25.92)</t>
  </si>
  <si>
    <t>Escluso: Sezione del frenulo labiale (27.91)</t>
  </si>
  <si>
    <t>Asportazione neoformazioni del cavo orale</t>
  </si>
  <si>
    <t>Sezione del frenulo labiale</t>
  </si>
  <si>
    <t>Escluso: Frenulotomia linguale (25.91)</t>
  </si>
  <si>
    <t>INTERVENTI SULLE TONSILLE E SULLE ADENOIDI</t>
  </si>
  <si>
    <t>Seduta di sostegno psicologico. Per seduta (Ciclo di 10 sedute)</t>
  </si>
  <si>
    <t>ELETTROENCEFALOGRAMMA; Elettroencefalogramma standard e con sensibilizzazione; (stimolazione luminosa intermittente, iperpnea); Escluso: EEG con polisonnogramma (89.17)</t>
  </si>
  <si>
    <t>ELETTROENCEFALOGRAMMA CON ANALISI SPETTRALE; Con mappaggio</t>
  </si>
  <si>
    <t xml:space="preserve">POTENZIALI EVOCATI STIMOLO ED EVENTO CORRELATI; Potenziali evocati speciali (olfattivi, trigeminali); Incluso: EEG </t>
  </si>
  <si>
    <t xml:space="preserve">POTENZIALI EVOCATI MOTORI; Arto superiore o inferiore; Incluso: EEG </t>
  </si>
  <si>
    <t xml:space="preserve">POTENZIALI EVOCATI SOMATO-SENSORIALI; Per nervo o dermatomero; Incluso: EEG </t>
  </si>
  <si>
    <t>TEST NEUROFISIOLOGICI PER LA VALUTAZIONE DEL SISTEMA NERVOSO VEGETATIVO; Incluso: Analisi spettrale o registrazione poligrafica,; valutazione strumentale della sensibilità termica, tattile e dolorifica</t>
  </si>
  <si>
    <t>POLIGRAFIA; Escluso: Test neurofisiologici per la valutazione del sistema nervoso vegetativo (89.15.5)</t>
  </si>
  <si>
    <t>POLIGRAFIA DINAMICA AMBULATORIALE; Escluso: Test neurofisiologici per la valutazione del sistema nervoso vegetativo (89.15.5)</t>
  </si>
  <si>
    <t>POTENZIALI EVOCATI UDITIVI; Per ricerca di soglia</t>
  </si>
  <si>
    <t>Escluso: Visita neurologica (89.13), Visita ginecologica (89.26), Visita oculistica (95.02)</t>
  </si>
  <si>
    <t>90-91</t>
  </si>
  <si>
    <t xml:space="preserve">PRESTAZIONI DI LABORATORIO </t>
  </si>
  <si>
    <t xml:space="preserve">ACIDO CITRICO </t>
  </si>
  <si>
    <t>STUDIO DELLA FUNZIONE NASALE; Rinomanometria</t>
  </si>
  <si>
    <t xml:space="preserve">Bilancio pretrattamento dei disturbi comunicativi e del linguaggio, somministrazione </t>
  </si>
  <si>
    <t>di test delle funzioni linguistiche</t>
  </si>
  <si>
    <t>Escluso: Esame dell' afasia (94.08.4)</t>
  </si>
  <si>
    <t>Bilancio pretrattamento delle funzioni corticali superiori correlate a disturbi</t>
  </si>
  <si>
    <t>comunicativi e del linguaggio o di altre funzioni cognitive</t>
  </si>
  <si>
    <t>H, F, Blink reflex, Riflesso bulbocavernoso, Riflessi esterocettivi agli arti, Riflessi tendinei</t>
  </si>
  <si>
    <t>09.11</t>
  </si>
  <si>
    <t>AS222</t>
  </si>
  <si>
    <t>intervento di gruppo di risocializzazione, animazione e ricreazione per integrazione di bambini in difficoltà: fuori sede. Per intervento e per paziente (Ciclo di 10 interventi)</t>
  </si>
  <si>
    <t>BK271</t>
  </si>
  <si>
    <t>presenza residenziale per bambini - assistenza per 24 ore</t>
  </si>
  <si>
    <t>PARASSITI INTESTINALI RICERCA MICROSCOPICA  (Previa concentraz. o arricchim.)</t>
  </si>
  <si>
    <t>91055</t>
  </si>
  <si>
    <t>PLASMODI DELLA MALARIA NEL SANGUE RICERCA  MICROSCOPICA (Giemsa)</t>
  </si>
  <si>
    <t>91056</t>
  </si>
  <si>
    <t>PLASMODI DELLA MALARIA NEL SANGUE RICERCA DIRETTA ANTIGENI</t>
  </si>
  <si>
    <t>INTERVENTI SUL MIDOLLO SPINALE E SULLE STRUTTURE DEL CANALE VERTEBRALE</t>
  </si>
  <si>
    <t xml:space="preserve">Iniezione endorachide di antiblastici </t>
  </si>
  <si>
    <t>Iniezione peridurale</t>
  </si>
  <si>
    <t>MONOMERI SOLUBILI DI FIBRINA (FS Test)</t>
  </si>
  <si>
    <t>90713</t>
  </si>
  <si>
    <t>PIASTRINE (Conteggio) [(Sg)]</t>
  </si>
  <si>
    <t>90714</t>
  </si>
  <si>
    <t>PINK TEST</t>
  </si>
  <si>
    <t>90715</t>
  </si>
  <si>
    <t>PLASMINOGENO</t>
  </si>
  <si>
    <t>90721</t>
  </si>
  <si>
    <t>PROTEINA C ANTICOAGULANTE  ANTIGENE [P]</t>
  </si>
  <si>
    <t>90722</t>
  </si>
  <si>
    <t>PROTEINA C ANTICOAGULANTE FUNZIONALE [P]</t>
  </si>
  <si>
    <t>90723</t>
  </si>
  <si>
    <t>ESAME COLTURALE DEL SANGUE [EMOCOLTURA]       ; Ricerca completa microrganismi e lieviti  patogeni</t>
  </si>
  <si>
    <t>09.12</t>
  </si>
  <si>
    <t xml:space="preserve">LEGIONELLE ANTICORPI (Titolazione mediante I.F.) </t>
  </si>
  <si>
    <t xml:space="preserve">MICOBATTERI DA COLTURA IDENTIFICAZIONE BIOCHIMICA </t>
  </si>
  <si>
    <t xml:space="preserve">MICOBATTERI DA COLTURA IDENTIFICAZIONE MEDIANTE IBRIDAZIONE  </t>
  </si>
  <si>
    <t>PARASSITI [ELMINTI, PROTOZOI] NEL SANGUE O INTESTINALI ESAME MICROSCOPICO (Giemsa)</t>
  </si>
  <si>
    <t>88944</t>
  </si>
  <si>
    <t>98592</t>
  </si>
  <si>
    <t>XX</t>
  </si>
  <si>
    <t>training individuale di addestramento per specifici trattamenti terapeutici rivolto a genitori: in sede. Per seduta (Ciclo di 3 sedute)</t>
  </si>
  <si>
    <t>AM482</t>
  </si>
  <si>
    <t>AM552</t>
  </si>
  <si>
    <t>training individuale di addestramento per specifici trattamenti terapeutici rivolto a genitori: fuori sede. Per seduta (Ciclo di 3 sedute)</t>
  </si>
  <si>
    <t>AN401</t>
  </si>
  <si>
    <t xml:space="preserve">ES. ISTOCITOPATOLOGICO APP. UROGENITALE: Conizzazione della cervice </t>
  </si>
  <si>
    <t>PRELIEVI</t>
  </si>
  <si>
    <t xml:space="preserve">PRELIEVO DI SANGUE VENOSO </t>
  </si>
  <si>
    <t>DERMATOLOGIA ALLERGOLOGICA</t>
  </si>
  <si>
    <t>92</t>
  </si>
  <si>
    <t>MEDICINA NUCLEARE</t>
  </si>
  <si>
    <t>92.01</t>
  </si>
  <si>
    <t>aggiunta BRANCA</t>
  </si>
  <si>
    <t>n° branche</t>
  </si>
  <si>
    <t>aggiunte 2 branche a 3 prestazioni</t>
  </si>
  <si>
    <t>aggiunta 1 branca a 20 prestazioni</t>
  </si>
  <si>
    <t xml:space="preserve">PRIMA VISITA ORL </t>
  </si>
  <si>
    <t xml:space="preserve">PRMA VISITA CARDIOLOGICA  </t>
  </si>
  <si>
    <t>BIOPSIA [PERCUTANEA][AGOBIOPSIA] DI MASSA INTRAADDOMINALE; Escluso: Agobiopsia di tube di Fallopio, ovaio (65.11), peritoneo, legamenti dell' utero, utero (68.16.1)</t>
  </si>
  <si>
    <t>BIOPSIA [PERCUTANEA][AGOBIOPSIA] ECO-GUIDATA DI MASSA INTRAADDOMINALE; Escluso: Agobiopsia di tube di Fallopio, ovaio (65.11), peritoneo, legamenti dell' utero, utero (68.16.1)</t>
  </si>
  <si>
    <t xml:space="preserve">DRENAGGIO TC-GUIDATO PERCUTANEO ADDOMINALE; Drenaggio delle regioni superficiali </t>
  </si>
  <si>
    <t>CREAZIONE DI FISTOLA CUTANEOPERITONEALE; Inserzione di catetere permanente per dialisi</t>
  </si>
  <si>
    <t>SCINTIGRAFIA SEQUENZIALE EPATOBILIARE, INCLUSA COLECISTI; CON O SENZA PROVE FARMACOLOGICHE, CON O SENZA MISURAZIONE DELLA FUNZIONALITA' DELLA COLECISTI</t>
  </si>
  <si>
    <t>Pratica standard eseguita per trattamenti di media e alta complessità. Tecniche di radioterapia esterna eseguite con acceleratore lineare con pianificazione TC quando la pianificazione ha tutte le seguenti caratteristiche: Separazione tra le sezioni TC inferiore o uguale a 10 mm calcolo con algoritmo 3D produzione di istogrammi dose volume per il target (PTV) e per gli organi a rischio sagomatura dei fasci quando necessario.</t>
  </si>
  <si>
    <t xml:space="preserve">CORREZIONE DEI VIZI DI REFRAZIONE; Con laser a eccimeri (PRK) (LASIK) </t>
  </si>
  <si>
    <t>ASPORTAZIONE DI LESIONE O TESSUTO DELLA CONGIUNTIVA; Asportazione di anello congiuntivale attorno alla cornea; Escluso: Biopsia della congiuntiva (10.21)</t>
  </si>
  <si>
    <t>DEMOLIZIONE DI  LESIONE DELLA CONGIUNTIVA; Escluso: Asportazione di lesione (10.31), Termocauterizzazione per entropion (08.41)</t>
  </si>
  <si>
    <t>PIELOGRAFIA RETROGRADA BILATERALE; (8 radiogrammi); Incluso: esame diretto</t>
  </si>
  <si>
    <t>CISTOURETROGRAFIA RETROGRADA; Uretrocistografia ascendente e minzionale ; (6 radiogrammi)</t>
  </si>
  <si>
    <t>CISTOGRAFIA; (4 radiogrammi); Incluso: esame diretto</t>
  </si>
  <si>
    <t>CISTOGRAFIA CON DOPPIO CONTRASTO; (6 radiogrammi); Incluso: esame diretto</t>
  </si>
  <si>
    <t>Escluso: Frenulotomia labiale (27.91)</t>
  </si>
  <si>
    <t>Escluso: Frenulectomia labiale (27.41)</t>
  </si>
  <si>
    <t xml:space="preserve">26 </t>
  </si>
  <si>
    <t>INTERVENTI SULLE GHIANDOLE E SUI DOTTI SALIVARI</t>
  </si>
  <si>
    <t>Asportazione di calcoli del dotto salivare</t>
  </si>
  <si>
    <t>27</t>
  </si>
  <si>
    <t>Per ciclo di sei sedute</t>
  </si>
  <si>
    <t>Ipertermia [terapia aggiuntiva] indotta da microonde ultrasuoni,</t>
  </si>
  <si>
    <t>radiofrequenza a bassa energia, sonde intestinali,</t>
  </si>
  <si>
    <t>Conteggio di NOTE dgr VIII/09173 del 30.03.09</t>
  </si>
  <si>
    <t>TOMOGRAFIA COMPUTERIZZATA  (TC) DEL RACHIDE E DELLO SPECO VERTEBRALE; TC del rachide [cervicale, toracico, lombosacrale], spinale; Incluso: lo studio di 3 metameri e  2 spazi intersomatici; In caso di estensione della prestazione ad un ulteriore spazio intersomatico o metamero ; codificare anche  88.90.3</t>
  </si>
  <si>
    <t>TOMOGRAFIA COMPUTERIZZATA  (TC) DEL RACHIDE E DELLO SPECO VERTEBRALE, SENZA E CON CONTRASTO; TC del rachide [cervicale, toracico, lombosacrale], spinale; Incluso: lo studio di 3 metameri e  2 spazi intersomatici; In caso di estensione della prestazione ad un ulteriore spazio intersomatico o metamero ; codificare anche  88.90.3</t>
  </si>
  <si>
    <t xml:space="preserve">Escluso: Cistoureteroscopia con biopsia ureterale, Pielografia retrograda (87.74), </t>
  </si>
  <si>
    <t>RIMOZIONE DI CORPO ESTRANEO INTRALUMINALE DALLO STOMACO E DALL'INTESTINO TENUE, SENZA INCISIONE; Incluso: Endoscopia</t>
  </si>
  <si>
    <t>RIMOZIONE DI CORPO ESTRANEO INTRALUMINALE DA RETTO E ANO, SENZA INCISIONE; Incluso: Endoscopia</t>
  </si>
  <si>
    <t>RIMOZIONE DI CORPO ESTRANEO INTRALUMINALE DALL'ORECCHIO, SENZA INCISIONE</t>
  </si>
  <si>
    <t>RIMOZIONE DI CORPO ESTRANEO INTRALUMINALE DAL NASO, SENZA INCISIONE</t>
  </si>
  <si>
    <t>RIMOZIONE DI CORPO ESTRANEO INTRALUMINALE DALLA  FARINGE, SENZA INCISIONE</t>
  </si>
  <si>
    <t>RIMOZIONE DI CORPO ESTRANEO INTRALUMINALE DALLA LARINGE, SENZA INCISIONE; Incluso: Laringoscopia</t>
  </si>
  <si>
    <t>Indicazioni</t>
  </si>
  <si>
    <t xml:space="preserve">tariffa_euro </t>
  </si>
  <si>
    <t>ECO(COLOR)DOPPLER DELL'ADDOME INFERIORE; Vescica e pelvi maschile o femminile,; Ecografia ostetrica o ginecologica con flussimetria doppler</t>
  </si>
  <si>
    <t>91052</t>
  </si>
  <si>
    <t>PARASSITI INTESTINALI [ELMINTI, PROTOZOI] RICERCA MICROSCOPICA (Col. tricromica)</t>
  </si>
  <si>
    <t>91053</t>
  </si>
  <si>
    <t>PARASSITI INTESTINALI [PROTOZOI] ESAME COLTURALE (Coltura xenica)</t>
  </si>
  <si>
    <t>91054</t>
  </si>
  <si>
    <t>PER ORGANO/TESSUTO (FEGATO, MILZA)</t>
  </si>
  <si>
    <t xml:space="preserve">STUDIO DELLA CINETICA DELLE PIASTRINE O DEI LEUCOCITI, </t>
  </si>
  <si>
    <t>CATETERIZZAZIONE URETERALE; Drenaggio del rene con catetere, inserzione di  stent ureterale,; dilatazione dell'orifizio ureterovescicale; Escluso: Cateterizzazione per estrazione di calcolo renale, Pielografia retrograda (87.74)</t>
  </si>
  <si>
    <t>DRENAGGIO ASCESSO PROSTATICO; Incisione della prostata; Escluso: Drenaggio del tessuto periprostatico</t>
  </si>
  <si>
    <t xml:space="preserve">ARTROPLASTICA DELL' ARTICOLAZIONE CARPOCARPALE E CARPOMETACARPALE SENZA IMPIANTO se eventualmente effettuati sono inclusi: Visita anestesiologica ed anestesia, esami pre intervento, intervento, medicazioni, rimozione punti, visita di controllo </t>
  </si>
  <si>
    <t>ESPLORAZIONE DELLA FASCIA TENDINEA DELLA MANO se eventualmente effettuati sono inclusi: Visita anestesiologica ed anestesia, esami pre intervento, intervento, medicazioni, rimozione punti, visita di controllo</t>
  </si>
  <si>
    <t>0874</t>
  </si>
  <si>
    <t>3859</t>
  </si>
  <si>
    <t>3869</t>
  </si>
  <si>
    <t>640</t>
  </si>
  <si>
    <t>6909</t>
  </si>
  <si>
    <t>7756</t>
  </si>
  <si>
    <t>8023</t>
  </si>
  <si>
    <t>8026</t>
  </si>
  <si>
    <t>8074</t>
  </si>
  <si>
    <t>8172</t>
  </si>
  <si>
    <t>8175</t>
  </si>
  <si>
    <t>8201</t>
  </si>
  <si>
    <t>8212</t>
  </si>
  <si>
    <t>8221</t>
  </si>
  <si>
    <t>8229</t>
  </si>
  <si>
    <t>8231</t>
  </si>
  <si>
    <t>8233</t>
  </si>
  <si>
    <t>8239</t>
  </si>
  <si>
    <t>8245</t>
  </si>
  <si>
    <t>8253</t>
  </si>
  <si>
    <t>8291</t>
  </si>
  <si>
    <t>8301</t>
  </si>
  <si>
    <t>897B2</t>
  </si>
  <si>
    <t xml:space="preserve">CONTROLLO / PROGRAMMAZIONE DI NEUROSTIMOLATORE ENCEFALICO
</t>
  </si>
  <si>
    <t xml:space="preserve">ENDOSCOPIA DELLE VIE LACRIMALI  
</t>
  </si>
  <si>
    <t xml:space="preserve">DILATAZIONE ENDOSCOPICA DELLO STOMACO, DEL PILORO  </t>
  </si>
  <si>
    <t xml:space="preserve">DILATAZIONE DELL'INTESTINO </t>
  </si>
  <si>
    <t>ECO(COLOR)DOPPLERGRAFIA CARDIACA</t>
  </si>
  <si>
    <t xml:space="preserve">ECO(COLOR)DOPPLERGRAFIA CARDIACA </t>
  </si>
  <si>
    <t xml:space="preserve">ECO(COLOR)DOPPLERGRAFIA CARDIACA TRANSESOFAGEA </t>
  </si>
  <si>
    <t xml:space="preserve">ECOGRAFIA BILATERALE DELLA MAMMELLA  </t>
  </si>
  <si>
    <t xml:space="preserve">ECOGRAFIA MONOLATERALE DELLA MAMMELLA  </t>
  </si>
  <si>
    <t>COLESTEROLO LDL (calcolo indiretto)</t>
  </si>
  <si>
    <t>COLESTEROLO LDL (determinazione diretta)</t>
  </si>
  <si>
    <t xml:space="preserve">FARMACI ANTI EPILETTICI </t>
  </si>
  <si>
    <t xml:space="preserve">ANTICORPI ANTI SACCAROMYCES CEREVISIAE  </t>
  </si>
  <si>
    <t>ANTICORPI ANTI TRANSGLUTAMINASI (IgG, IgA)</t>
  </si>
  <si>
    <t>MOBILIZZAZIONE DI ALTRE ARTICOLAZIONI; Manipolazione incruenta di rigidità di piccole articolazioni; Escluso: Manipolazione di articolazione temporo-mandibolare</t>
  </si>
  <si>
    <t>ESERCIZI RESPIRATORI; Per seduta individuale (Ciclo di dieci sedute)</t>
  </si>
  <si>
    <t>ESERCIZI RESPIRATORI; Per seduta collettiva (Ciclo di dieci sedute)</t>
  </si>
  <si>
    <t xml:space="preserve">ESERCIZI POSTURALI - PROPRIOCETTIVI; Per seduta individuale di 60 minuti (Ciclo di dieci sedute)  </t>
  </si>
  <si>
    <t xml:space="preserve">ESERCIZI POSTURALI - PROPRIOCETTIVI; Per seduta collettiva di 60 minuti  max. 5 pazienti (Ciclo di dieci sedute)  </t>
  </si>
  <si>
    <t>Conteggio di codice_senza_punto</t>
  </si>
  <si>
    <t>1475</t>
  </si>
  <si>
    <t>14.75</t>
  </si>
  <si>
    <t>INIEZIONE INTRAVITREALE DI SOSTANZE TERAPEUTICHE Incluso costo del farmaco</t>
  </si>
  <si>
    <t>450,00</t>
  </si>
  <si>
    <t>9229H</t>
  </si>
  <si>
    <t>92.29.H</t>
  </si>
  <si>
    <t xml:space="preserve">RADIOTERAPIA CON GATING RESPIRATORIO </t>
  </si>
  <si>
    <t>RADIOTERAPIA CON GATING RESPIRATORIO per seduta e per focolaio trattato</t>
  </si>
  <si>
    <t>80,00</t>
  </si>
  <si>
    <t>RADIOTERAPIA GUIDATA DA IMMAGINI [IGRT]</t>
  </si>
  <si>
    <t>RADIOTERAPIA GUIDATA DA IMMAGINI [IGRT] per seduta e per focolaio trattato</t>
  </si>
  <si>
    <r>
      <t>I</t>
    </r>
    <r>
      <rPr>
        <sz val="8"/>
        <color indexed="10"/>
        <rFont val="Arial"/>
        <family val="2"/>
      </rPr>
      <t>M</t>
    </r>
  </si>
  <si>
    <t>MEDICAZIONE AVANZATA SEMPLICE (estensione 10 X 10 cm) (detersione e medicazione di routine) per un massimo di 60 medicazioni all'anno per paziente</t>
  </si>
  <si>
    <t>MEDICAZIONE AVANZATA COMPLESSA (estensione 25-80 cm) (detersione, sbrigliamento, medicazioni) per un massimo di 60 medicazioni all'anno per paziente</t>
  </si>
  <si>
    <t>MEDICAZIONE AVANZATA COMPLESSA (estensione &gt; 80 cm) (detersione, sbrigliamento, medicazioni) per un massimo di 60 medicazioni all'anno per paziente</t>
  </si>
  <si>
    <t>RIMOZIONE DI CORPO ESTRANEO DAL PIEDE, SENZA INCISIONE</t>
  </si>
  <si>
    <t>RIMOZIONE DI CORPO ESTRANEO DALL'ARTO INFERIORE ECCETTO IL PIEDE, SENZA INCISIONE</t>
  </si>
  <si>
    <t>POTENZIALI EVOCATI UDITIVI; Da stimolo elettrico</t>
  </si>
  <si>
    <t>CISTOMETROGRAFIA; Cistomanometria</t>
  </si>
  <si>
    <t>TEST DI BRONCODILATAZIONE FARMACOLOGICA; Spirometria basale e dopo somministrazione di farmaco</t>
  </si>
  <si>
    <t>ANALISI  DI SEGMENTI DI DNA MEDIANTE SEQUENZIAMENTO ; (Blocchi di circa 400 bp)</t>
  </si>
  <si>
    <t>TOMOGRAFIA COMPUTERIZZATA  (TC) DI SPALLA, GOMITO, POLSO E MANO, SENZA E CON CONTRASTO; TC di: spalla e braccio [spalla, braccio], gomito e avambraccio [gomito, avambraccio],; polso e mano [polso, mano]</t>
  </si>
  <si>
    <t>90195</t>
  </si>
  <si>
    <t>ESTRONE (E1)</t>
  </si>
  <si>
    <t>90201</t>
  </si>
  <si>
    <t>ETANOLO</t>
  </si>
  <si>
    <t>90202</t>
  </si>
  <si>
    <t>Rimozione di supporto, gesso, stecca</t>
  </si>
  <si>
    <t>8950</t>
  </si>
  <si>
    <t>ELETTROCARDIOGRAMMA DINAMICO</t>
  </si>
  <si>
    <t>8952</t>
  </si>
  <si>
    <t>ELETTROCARDIOGRAMMA</t>
  </si>
  <si>
    <t>8954</t>
  </si>
  <si>
    <t>MONITORAGGIO ELETTROCARDIOGRAFICO</t>
  </si>
  <si>
    <t>SCINTIGRAFIA TIROIDEA CON INDICATORI POSITIVI</t>
  </si>
  <si>
    <t>92021</t>
  </si>
  <si>
    <t>SCINTIGRAFIA EPATICA</t>
  </si>
  <si>
    <t>92022</t>
  </si>
  <si>
    <t>SCINTIGRAFIA EPATICA PER RICERCA DI LESIONI ANGIOMATOSE</t>
  </si>
  <si>
    <t>92023</t>
  </si>
  <si>
    <t>TAENIA SOLIUM [CISTIRCOSI] ANTICORPI</t>
  </si>
  <si>
    <t>TAENIA SOLIUM [CISTIRCOSI] IMMUNOBLOTTING (Saggio di conferma)</t>
  </si>
  <si>
    <t>INCISIONE CON RIMOZIONE DI CORPO ESTRANEO DA CUTE E TESSUTO SOTTOCUTANEO ; Estrazione di corpo estraneo profondo; Escluso: Rimozione di corpo estraneo senza incisione (98.20-98.29)</t>
  </si>
  <si>
    <t xml:space="preserve">Incluso: l'uso di accessori standard non personalizzati (schermature, compensatori, sistemi di </t>
  </si>
  <si>
    <t>POLIPECTOMIA ENDOSCOPICA  DELL' INTESTINO CRASSO; Polipectomia di uno o più polipi con approccio endoscopico; Escluso: Polipectomia con approccio addominale</t>
  </si>
  <si>
    <t>ASPORTAZIONE O DEMOLIZIONE LOCALE DI LESIONE O TESSUTO DELL' INTESTINO CRASSO  PER VIA ENDOSCOPICA; Mediante laser; Escluso: Polipectomia endoscopica dell' intestino crasso (45.42)</t>
  </si>
  <si>
    <t>BIOPSIA PERCUTANEA DELLA COLECISTI E DEI DOTTI BILIARI; Agobiopsia Eco-guidata delle vie biliari</t>
  </si>
  <si>
    <t>RIDUZIONE DI FRATTURA E DI LUSSAZIONE</t>
  </si>
  <si>
    <t xml:space="preserve">Incluso: Applicazione di gesso o ferula, riduzione con inserzione di mezzi di trazione </t>
  </si>
  <si>
    <t>(filo di Kirschner) (chiodo di Steinmann)</t>
  </si>
  <si>
    <t>5592</t>
  </si>
  <si>
    <t>ASPIRAZIONE PERCUTANEA RENALE</t>
  </si>
  <si>
    <t>5631</t>
  </si>
  <si>
    <t>URETEROSCOPIA</t>
  </si>
  <si>
    <t>5717</t>
  </si>
  <si>
    <t>CISTOSTOMIA PERCUTANEA</t>
  </si>
  <si>
    <t>5732</t>
  </si>
  <si>
    <t>CISTOSCOPIA [TRANSURETRALE]</t>
  </si>
  <si>
    <t>5733</t>
  </si>
  <si>
    <t>ES. ISTOCITOPATOLOGICO APP. UROGENITALE: Agobiopsia ovarica</t>
  </si>
  <si>
    <t>91441</t>
  </si>
  <si>
    <t>RIMOZIONE NON OPERATORIA DI CORPO ESTRANEO O CALCOLO</t>
  </si>
  <si>
    <t>SENZA INCISIONE</t>
  </si>
  <si>
    <t>Incluso: Endoscopia</t>
  </si>
  <si>
    <t xml:space="preserve">RIMOZIONE DI CORPO ESTRANEO INTRALUMINALE DALLO STOMACO </t>
  </si>
  <si>
    <t>E DALL'INTESTINUO TENUE, SENZA INCISIONE</t>
  </si>
  <si>
    <t>Incluso: Laringoscopia</t>
  </si>
  <si>
    <t>SCINTIGRAFIA SEQUENZIALE EPATOBILIARE, INCLUSA COLECISTI,</t>
  </si>
  <si>
    <t>92024</t>
  </si>
  <si>
    <t>SCINTIGRAFIA EPATICA CON INDICATORI POSITIVI</t>
  </si>
  <si>
    <t>92025</t>
  </si>
  <si>
    <t>TOMOSCINTIGRAFIA EPATICA</t>
  </si>
  <si>
    <t>92031</t>
  </si>
  <si>
    <t>SCINTIGRAFIA RENALE</t>
  </si>
  <si>
    <t>92032</t>
  </si>
  <si>
    <t>SCINTIGRAFIA RENALE CON ANGIOSCINTIGRAFIA</t>
  </si>
  <si>
    <t>92033</t>
  </si>
  <si>
    <t>SCINTIGRAFIA SEQUENZIALE RENALE</t>
  </si>
  <si>
    <t>92034</t>
  </si>
  <si>
    <t>STUDIO DEL REFLUSSO VESCICO-URETERALE</t>
  </si>
  <si>
    <t>92035</t>
  </si>
  <si>
    <t>TOMOSCINTIGRAFIA RENALE</t>
  </si>
  <si>
    <t>92041</t>
  </si>
  <si>
    <t>SCINTIGRAFIA SEQUENZIALE DELLE GHIANDOLE SALIVARI CON STUDIO FUNZIONALE</t>
  </si>
  <si>
    <t>92042</t>
  </si>
  <si>
    <t>STUDIO DEL TRANSITO ESOFAGO-GASTRO-DUODENALE</t>
  </si>
  <si>
    <t>92043</t>
  </si>
  <si>
    <t>STUDIO DEL REFLUSSO GASTRO-ESOFAGEO O DUODENO-GASTRICO</t>
  </si>
  <si>
    <t>92044</t>
  </si>
  <si>
    <t>VALUTAZIONE DELLE GASTROENTERORRAGIE</t>
  </si>
  <si>
    <t>92045</t>
  </si>
  <si>
    <t>91.19.5</t>
  </si>
  <si>
    <t>91.20.1</t>
  </si>
  <si>
    <t>91.20.2</t>
  </si>
  <si>
    <t>91.20.3</t>
  </si>
  <si>
    <t>SUTURA ESTETICA DI FERITA DEL VOLTO</t>
  </si>
  <si>
    <t>86592</t>
  </si>
  <si>
    <t>SUTURA ESTETICA DI FERITA IN ALTRI DISTRETTI DEL CORPO</t>
  </si>
  <si>
    <t>86593</t>
  </si>
  <si>
    <t>ALTRA SUTURA ESTETICA DI FERITA IN ALTRI DISTRETTI DEL CORPO</t>
  </si>
  <si>
    <t>8660</t>
  </si>
  <si>
    <t>INNESTO CUTANEO, NAS</t>
  </si>
  <si>
    <t>8661</t>
  </si>
  <si>
    <t>INNESTO DI CUTE A PIENO SPESSORE NELLA MANO</t>
  </si>
  <si>
    <t>8662</t>
  </si>
  <si>
    <t>ISTEROSALPINGOGRAFIA</t>
  </si>
  <si>
    <t>87891</t>
  </si>
  <si>
    <t>COLPOGRAFIA</t>
  </si>
  <si>
    <t>87991</t>
  </si>
  <si>
    <t>CAVERNOSOGRAFIA SEMPLICE</t>
  </si>
  <si>
    <t>87992</t>
  </si>
  <si>
    <t>ECO(COLOR)DOPPLER DEI RENI E DEI SURRENI</t>
  </si>
  <si>
    <t>88751</t>
  </si>
  <si>
    <t>ECOGRAFIA DELL' ADDOME INFERIORE</t>
  </si>
  <si>
    <t>88752</t>
  </si>
  <si>
    <t xml:space="preserve">BATTERI IN CAMPIONI BIOLOGICI DIVERSI  RICERCA MICROSCOPICA </t>
  </si>
  <si>
    <t>Colorazioni di routine (Gram, blu di metilene) o a fresco</t>
  </si>
  <si>
    <t>Colorazioni speciali</t>
  </si>
  <si>
    <t>RISONANZA MAGNETICA NUCLEARE (RM) DEL MASSICCIO FACCIALE, SENZA E CON CONTRASTO</t>
  </si>
  <si>
    <t>88915</t>
  </si>
  <si>
    <t>ANGIO- RM DEL DISTRETTO VASCOLARE INTRACRANICO</t>
  </si>
  <si>
    <t>88916</t>
  </si>
  <si>
    <t>RISONANZA MAGNETICA NUCLEARE (RM) DEL COLLO</t>
  </si>
  <si>
    <t>88917</t>
  </si>
  <si>
    <t>TOXOPLASMA ANTICORPI (Titolazione mediante IF)</t>
  </si>
  <si>
    <t>TREPONEMA PALLIDUM ANTICORPI (EIA)</t>
  </si>
  <si>
    <t>TREPONEMA PALLIDUM ANTICORPI (IF)  FTA-ABS</t>
  </si>
  <si>
    <t>TREPONEMA PALLIDUM ANTICORPI (Ricerca qualitat mediante emoagglu</t>
  </si>
  <si>
    <t>TREPONEMA PALLIDUM ANTICORPI (Ricerca quantit mediante emoagglut</t>
  </si>
  <si>
    <t>TREPONEMA PALLIDUM ANTICORPI ANTI CARDIOLIPINA (Flocculazione)  V</t>
  </si>
  <si>
    <t>ECO(COLOR)DOPPLER DELL'ADDOME INFERIORE</t>
  </si>
  <si>
    <t>88761</t>
  </si>
  <si>
    <t>ECOGRAFIA ADDOME COMPLETO</t>
  </si>
  <si>
    <t>88781</t>
  </si>
  <si>
    <t>ECOGRAFIA OVARICA</t>
  </si>
  <si>
    <t>88791</t>
  </si>
  <si>
    <t>ECOGRAFIA DELLA CUTE E DEL TESSUTO SOTTOCUTANEO</t>
  </si>
  <si>
    <t>88792</t>
  </si>
  <si>
    <t>ECOGRAFIA OSTEOARTICOLARE</t>
  </si>
  <si>
    <t>88793</t>
  </si>
  <si>
    <t xml:space="preserve">Ribasamento con metodo diretto o indiretto, aggiunta di elementi e/o ganci, </t>
  </si>
  <si>
    <t>Elettrocoagulazione endoscopica vescicale</t>
  </si>
  <si>
    <t>MICOBATTERI ANTIBIOGRAMMA DA COLTURA (Met. radiometrico, almeno 3 antibiotici)</t>
  </si>
  <si>
    <t>91012</t>
  </si>
  <si>
    <t>MICOBATTERI ANTIBIOGRAMMA DA COLTURA (Met. tradizionale, almeno 3 antibiotici)</t>
  </si>
  <si>
    <t>91013</t>
  </si>
  <si>
    <t>MICOBATTERI ANTICORPI (E.I.A.)</t>
  </si>
  <si>
    <t>91014</t>
  </si>
  <si>
    <t>MICOBATTERI DA COLTURA IDENTIFICAZIONE (Saggio inibizione NAP met. radiometrico )</t>
  </si>
  <si>
    <t>91015</t>
  </si>
  <si>
    <t>MICOBATTERI DA COLTURA IDENTIFICAZIONE BIOCHIMICA</t>
  </si>
  <si>
    <t>91021</t>
  </si>
  <si>
    <t>MR</t>
  </si>
  <si>
    <t>91022</t>
  </si>
  <si>
    <t>MICOBATTERI IN CAMPIONI BIOLOGICI DIVERSI ESAME COLTURALE (Met. radiometrico)</t>
  </si>
  <si>
    <t>91023</t>
  </si>
  <si>
    <t>MICOBATTERI IN CAMPIONI BIOLOGICI ESAME COLTURALE (Met. tradizionale)</t>
  </si>
  <si>
    <t>91024</t>
  </si>
  <si>
    <t>ECOGRAFIA OSTEOARTICOLARE; Ecografia del bacino per screening lussazione congenita dell' anca</t>
  </si>
  <si>
    <t>TELETERMOGRAFIA OSTEOARTICOLARE; Scheletro in toto e colonna</t>
  </si>
  <si>
    <t>RIMOZIONE DI PROTESI DENTALE; Rimozione di corona isolata, Rimozione di elemento protesico</t>
  </si>
  <si>
    <t>RIMOZIONE DI DISPOSITIVO ESTERNO DI IMMOBILIZZAZIONE; Rimozione di supporto, gesso, stecca</t>
  </si>
  <si>
    <t>RIMOZIONE PUNTI DI SUTURA; Escluso: toiletta e sutura di ferita profonda con interessamento di tendini, nervi o vasi</t>
  </si>
  <si>
    <t>[mediastino, esofago]</t>
  </si>
  <si>
    <t xml:space="preserve">RISONANZA MAGNETICA NUCLEARE (RM) DEL CUORE </t>
  </si>
  <si>
    <t xml:space="preserve">RISONANZA MAGNETICA NUCLEARE (RM) DEL CUORE, SENZA E CON CONTRASTO </t>
  </si>
  <si>
    <t>TOMOGRAFIA COMPUTERIZZATA (TC) DEL RACHIDE E DELLO SPECO VERTEBRALE; Spazio intersomatico o metamero aggiuntivo; in corso di TC del rachide [cervicale, toracico, lombosacrale], spinale</t>
  </si>
  <si>
    <t>RISONANZA MAGNETICA NUCLEARE (RM) DEL CERVELLO E DEL TRONCO ENCEFALICO; Incluso: relativo distretto vascolare</t>
  </si>
  <si>
    <t>RISONANZA MAGNETICA NUCLEARE (RM) DEL CERVELLO E DEL TRONCO ENCEFALICO, SENZA E CON CONTRASTO; Incluso: relativo distretto vascolare</t>
  </si>
  <si>
    <t>RISONANZA MAGNETICA NUCLEARE (RM) DEL MASSICCIO FACCIALE; [sella turcica, orbite, rocche petrose, articolazioni temporomandibolari]; Incluso: relativo distretto vascolare</t>
  </si>
  <si>
    <t>RIDUZIONE CHIUSA DI LUSSAZIONE IN SEDE NON SPECIFICATA</t>
  </si>
  <si>
    <t>7971</t>
  </si>
  <si>
    <t>RIDUZIONE CHIUSA DI LUSSAZIONE DELLA SPALLA</t>
  </si>
  <si>
    <t>7972</t>
  </si>
  <si>
    <t>RIDUZIONE CHIUSA DI LUSSAZIONE DEL GOMITO</t>
  </si>
  <si>
    <t>7973</t>
  </si>
  <si>
    <t>RIDUZIONE CHIUSA DI LUSSAZIONE DEL POLSO</t>
  </si>
  <si>
    <t>7974</t>
  </si>
  <si>
    <t>RIDUZIONE CHIUSA DI LUSSAZIONE DELLA MANO E DELLE DITA DELLA MANO</t>
  </si>
  <si>
    <t>8030</t>
  </si>
  <si>
    <t>BIOPSIA DELLE STRUTTURE ARTICOLARI, SEDE NON SPECIFICATA</t>
  </si>
  <si>
    <t>8191</t>
  </si>
  <si>
    <t>ARTROCENTESI</t>
  </si>
  <si>
    <t>8302</t>
  </si>
  <si>
    <t>MIOTOMIA</t>
  </si>
  <si>
    <t>8303</t>
  </si>
  <si>
    <t>BORSOTOMIA</t>
  </si>
  <si>
    <t>9329</t>
  </si>
  <si>
    <t>ALTRE CORREZIONI FORZATE DI DEFORMITA'</t>
  </si>
  <si>
    <t>9346</t>
  </si>
  <si>
    <t xml:space="preserve">TRICHOMONAS VAGINALIS NEL SECRETO VAGINALE ESAME COLTURALE </t>
  </si>
  <si>
    <t xml:space="preserve">VIRUS ACIDI NUCLEICI IN MATERIALI BIOLOGICI IBRIDAZIONE  NAS </t>
  </si>
  <si>
    <t>(Previa Retrotrascrizione-Reazione polimerasica a catena)</t>
  </si>
  <si>
    <t xml:space="preserve">Adenovirus, Rotavirus, Virus dell'apparato gastroenterico </t>
  </si>
  <si>
    <t>Adenovirus, Parvovirus B19, Rotavirus</t>
  </si>
  <si>
    <t>Citomegalovirus, Herpes, Virus dell' apparato respiratorio</t>
  </si>
  <si>
    <t xml:space="preserve">VIRUS CITOMEGALOVIRUS NEL LATTE MATERNO E NEL TAMPONE FARINGEO  ESAME COLTURALE (Metodo tradizionale) </t>
  </si>
  <si>
    <t xml:space="preserve">VIRUS COXSACKIE [B1, B2, B3, B4, B5, B6] ANTICORPI (Titolazione mediante I.F.) </t>
  </si>
  <si>
    <t>Citomegalovirus, Herpes, Virus dell'apparato respiratorio</t>
  </si>
  <si>
    <t>RISONANZA MAGNETICA NUCLEARE (RM) DEL MASSICCIO FACCIALE</t>
  </si>
  <si>
    <t>88914</t>
  </si>
  <si>
    <t>8674</t>
  </si>
  <si>
    <t>TRASFERIMENTO DI LEMBO PEDUNCOLATO IN ALTRE SEDI</t>
  </si>
  <si>
    <t>8675</t>
  </si>
  <si>
    <t>REVISIONE DI LEMBO PEDUNCOLATO</t>
  </si>
  <si>
    <t>8684</t>
  </si>
  <si>
    <t>CORREZIONE DI CICATRICE O BRIGLIA RETRATTILE DELLA CUTE</t>
  </si>
  <si>
    <t>93571</t>
  </si>
  <si>
    <t>MEDICAZIONE DI USTIONI</t>
  </si>
  <si>
    <t>005</t>
  </si>
  <si>
    <t>CHIRURGIA VASCOLARE  - ANGIOLOGIA</t>
  </si>
  <si>
    <t>38591</t>
  </si>
  <si>
    <t>MINISTRIPPING DI VENE VARICOSE DELL' ARTO INFERIORE</t>
  </si>
  <si>
    <t>3898</t>
  </si>
  <si>
    <t>PUNTURA DI ARTERIA</t>
  </si>
  <si>
    <t>88762</t>
  </si>
  <si>
    <t>ECOGRAFIA DI GROSSI VASI ADDOMINALI</t>
  </si>
  <si>
    <t>006</t>
  </si>
  <si>
    <t>DERMOSIFILOPATIA</t>
  </si>
  <si>
    <t>64192</t>
  </si>
  <si>
    <t>RICERCA DEL TREPONEMA AL PARABOLOIDE</t>
  </si>
  <si>
    <t>642</t>
  </si>
  <si>
    <t>90176</t>
  </si>
  <si>
    <t>DESOSSIPIRIDINOLINA</t>
  </si>
  <si>
    <t>90181</t>
  </si>
  <si>
    <t>DOPAMINA [S/U]</t>
  </si>
  <si>
    <t>90182</t>
  </si>
  <si>
    <t>DOXEPINA</t>
  </si>
  <si>
    <t>90183</t>
  </si>
  <si>
    <t>DROGHE D'ABUSO</t>
  </si>
  <si>
    <t>90184</t>
  </si>
  <si>
    <t>ENOLASI NEURONESPECIFICA (NSE)</t>
  </si>
  <si>
    <t>90185</t>
  </si>
  <si>
    <t>ERITROPOIETINA</t>
  </si>
  <si>
    <t>prestazione aggiunta anche nella BS "Dermosifilopatia"</t>
  </si>
  <si>
    <t>prestazione aggiunta anche nella BS "Dermosifilopatia" e modificata tariffa</t>
  </si>
  <si>
    <t xml:space="preserve"> elimanta prestazione dalla BS "Dermosifilopatia"</t>
  </si>
  <si>
    <t xml:space="preserve">INTERVENTO DI CATARATTA CON O SENZA IMPIANTO DI LENTE INTRAOCULARE </t>
  </si>
  <si>
    <t xml:space="preserve">LIBERAZIONE DEL TUNNEL CARPALE </t>
  </si>
  <si>
    <t xml:space="preserve">TELETERAPIA CON ACCELERATORE LINEARE CON CAMPI MULTIPLI O DI MOVIMENTO, TECNICHE 3D </t>
  </si>
  <si>
    <t xml:space="preserve">TELETERAPIA CON ACCELERATORE LINEARE CON CAMPI MULTIPLI O DI MOVIMENTO, TECNICHE CON MODULAZIONE DI INTENSITA' </t>
  </si>
  <si>
    <t xml:space="preserve">RADIOTERAPIA STEREOTASSICA SEDUTE SUCESSIVE ALLA PRIMA </t>
  </si>
  <si>
    <t>MEDICAZIONE AVANZATA SEMPLICE (estensione 10 X 10 cm)</t>
  </si>
  <si>
    <t>CON CAMPO FISSO  O DUE CAMPI CONTRAPPOSTI</t>
  </si>
  <si>
    <t>Per seduta e per focolaio trattato</t>
  </si>
  <si>
    <t xml:space="preserve">CON CAMPI MULTIPLI, DI MOVIMENTO </t>
  </si>
  <si>
    <t>CON TECNICA FLASH</t>
  </si>
  <si>
    <t>92.24</t>
  </si>
  <si>
    <t>TELERADIOTERAPIA MEDIANTE FOTONI X DI  MEGAVOLTAGGIO</t>
  </si>
  <si>
    <t>Uso di: Acceleratore lineare</t>
  </si>
  <si>
    <t>DIAGNOSTICA PER IMMAGINI: MEDICINA NUCLEARE</t>
  </si>
  <si>
    <t>88714</t>
  </si>
  <si>
    <t>DIAGNOSTICA ECOGRAFICA DEL CAPO E DEL COLLO</t>
  </si>
  <si>
    <t>92011</t>
  </si>
  <si>
    <t>CAPTAZIONE TIROIDEA</t>
  </si>
  <si>
    <t>92012</t>
  </si>
  <si>
    <t>SCINTIGRAFIA TIROIDEA CON CAPTAZIONE, CON O SENZA PROVE FARMACOLOGICHE</t>
  </si>
  <si>
    <t>92013</t>
  </si>
  <si>
    <t>DETERMINAZIONE DEL PATTERN RESPIRATORIO A RIPOSO</t>
  </si>
  <si>
    <t>89386</t>
  </si>
  <si>
    <t>VALUTAZIONE DELLA VENTILAZIONE E DEI GAS ESPIRATI E RELATIVI PARAMETRI</t>
  </si>
  <si>
    <t>89387</t>
  </si>
  <si>
    <t>DETERMINAZIONE DELLE MASSIME PRESSIONI INSPIRATORIE ED ESPIRATORIE O</t>
  </si>
  <si>
    <t>89388</t>
  </si>
  <si>
    <t>TEST DI DISTRIBUZIONE DELLA VENTILAZIONE CON GAS NON RADIOATTIVI</t>
  </si>
  <si>
    <t>89389</t>
  </si>
  <si>
    <t>DETERMINAZIONE DELLA P O.1</t>
  </si>
  <si>
    <t>89441</t>
  </si>
  <si>
    <t>PROVA DA SFORZO CARDIORESPIRATORIO</t>
  </si>
  <si>
    <t>89442</t>
  </si>
  <si>
    <t>89.0</t>
  </si>
  <si>
    <t>ANAMNESI, VALUTAZIONE, CONSULTO E VISITA</t>
  </si>
  <si>
    <t>Escluso: Colloquio diagnostico psichiatrico (94.12- 94.19)</t>
  </si>
  <si>
    <t>ENTEROBIUS VERMICULARIS  OSSIURI   RICERCA  MICROSCOPICA</t>
  </si>
  <si>
    <t>ESAME COLTURALE DEL SANGUE  EMOCOLTURA</t>
  </si>
  <si>
    <t>ESAME COLTURALE DELL' URINA  URINOCOLTURA</t>
  </si>
  <si>
    <t>ESAME COLTURALE DELLE FECI   COPROCOLTURA</t>
  </si>
  <si>
    <t>HELICOBACTER PYLORI ANTICORPI (EIA)</t>
  </si>
  <si>
    <t>Escluso: Iniezioni per varici esofagee, emorroidi (49.42)</t>
  </si>
  <si>
    <t>Biofiltrazione senza acetato</t>
  </si>
  <si>
    <t>Biofiltrazione</t>
  </si>
  <si>
    <t>Emodiafiltrazione con membrane a permeabilita' elevata</t>
  </si>
  <si>
    <t>Con membrane a permeabilita' elevata e molto biocompatibili</t>
  </si>
  <si>
    <t>99296</t>
  </si>
  <si>
    <t>BIOPSIA [ENDOSCOPICA] DELL' ESOFAGO</t>
  </si>
  <si>
    <t>42291</t>
  </si>
  <si>
    <t>TEST DI BERNSTEIN</t>
  </si>
  <si>
    <t>HELICOBACTER PYLORI UREASI NEL MATERIALE BIOPTICO (Saggio mediant</t>
  </si>
  <si>
    <t>LEGIONELLE ANTICORPI (EIA)</t>
  </si>
  <si>
    <t>LEGIONELLE ANTICORPI (Titolazione mediante IF)</t>
  </si>
  <si>
    <t>LEGIONELLE IN MATERIALI BIOLOGICI  RICERCA DIRETTA (IF)</t>
  </si>
  <si>
    <t>LEISHMANIA ANTICORPI (Titolazione mediante IF)</t>
  </si>
  <si>
    <t>LEISHMANIA SPP NEL MATERIALE BIOPTICO RICERCA MICROSCOPICA (Giem</t>
  </si>
  <si>
    <t>LEPTOSPIRE ANTICORPI (EIA)</t>
  </si>
  <si>
    <t>LEPTOSPIRE ANTICORPI (Titolazione mediante FC)</t>
  </si>
  <si>
    <t>PLESIO-ROENTGENTERAPIA ; Per seduta</t>
  </si>
  <si>
    <t>TEST PERCUTANEI E INTRACUTANEI A LETTURA IMMEDIATA E RITARDATA PER FARMACI (fino a 7 allergeni)</t>
  </si>
  <si>
    <t>91909</t>
  </si>
  <si>
    <t>PRICK BY PRICK CON ALLERGENI FRESCHI (per singolo allergene)</t>
  </si>
  <si>
    <t>9190A</t>
  </si>
  <si>
    <t>9190B</t>
  </si>
  <si>
    <t>TEST EPICUTANEI A LETTURA RITARDATA PER SERIE PROFESSIONALI, METALLI E ORTOPEDICI (fino a 10 allergeni) (per singolo allergene)</t>
  </si>
  <si>
    <t>99821</t>
  </si>
  <si>
    <t>*I</t>
  </si>
  <si>
    <t>9983</t>
  </si>
  <si>
    <t>FOTOCHEMIOTERAPIA. Puva terapia. (per seduta) (ciclo di 6 sedute)</t>
  </si>
  <si>
    <t>85112</t>
  </si>
  <si>
    <t>ANTICORPI ANTI INSULA PANCREATICA (ICA)</t>
  </si>
  <si>
    <t>90511</t>
  </si>
  <si>
    <t>ANTICORPI ANTI INSULINA (AIAA)</t>
  </si>
  <si>
    <t>90512</t>
  </si>
  <si>
    <t>ANTICORPI ANTI LEUCOCITI</t>
  </si>
  <si>
    <t>90513</t>
  </si>
  <si>
    <t>ANTICORPI ANTI MAG</t>
  </si>
  <si>
    <t>90514</t>
  </si>
  <si>
    <t>ANTICORPI ANTI MICROSOMI (AbTMS) O ANTI TIREOPEROSSIDASI (AbTPO)</t>
  </si>
  <si>
    <t>90515</t>
  </si>
  <si>
    <t>ANTICORPI ANTI MICROSOMI EPATICI E RENALI (LKMA)</t>
  </si>
  <si>
    <t>90516</t>
  </si>
  <si>
    <t>ANTICORPI ANTI ISTONI</t>
  </si>
  <si>
    <t>90517</t>
  </si>
  <si>
    <t>ANTICORPI ANTI JO1</t>
  </si>
  <si>
    <t>90521</t>
  </si>
  <si>
    <t>ANTICORPI ANTI MITOCONDRI (AMA)</t>
  </si>
  <si>
    <t>90522</t>
  </si>
  <si>
    <t>ANTICORPI ANTI MUSCOLO LISCIO (ASMA)</t>
  </si>
  <si>
    <t>90523</t>
  </si>
  <si>
    <t>ANTICORPI ANTI MUSCOLO STRIATO (Cuore)</t>
  </si>
  <si>
    <t>90524</t>
  </si>
  <si>
    <t>ANTICORPI ANTI NUCLEO (ANA)</t>
  </si>
  <si>
    <t>90525</t>
  </si>
  <si>
    <t>ANTICORPI ANTI ORGANO</t>
  </si>
  <si>
    <t>90526</t>
  </si>
  <si>
    <t>AL.49.1</t>
  </si>
  <si>
    <t>AL.50.1</t>
  </si>
  <si>
    <t>AL.55.1</t>
  </si>
  <si>
    <t>AM.48.2</t>
  </si>
  <si>
    <t>16</t>
  </si>
  <si>
    <t>92.11.7</t>
  </si>
  <si>
    <t>92.13</t>
  </si>
  <si>
    <t>92.14.1</t>
  </si>
  <si>
    <t>92.14.2</t>
  </si>
  <si>
    <t>92.15.1</t>
  </si>
  <si>
    <t>92.15.2</t>
  </si>
  <si>
    <t>92.15.3</t>
  </si>
  <si>
    <t>92.15.4</t>
  </si>
  <si>
    <t>92.15.5</t>
  </si>
  <si>
    <t>92.16.1</t>
  </si>
  <si>
    <t>92.18.1</t>
  </si>
  <si>
    <t>92.18.2</t>
  </si>
  <si>
    <t>92.18.3</t>
  </si>
  <si>
    <t>92.18.4</t>
  </si>
  <si>
    <t>92.18.5</t>
  </si>
  <si>
    <t>92.18.6</t>
  </si>
  <si>
    <t>92.19.1</t>
  </si>
  <si>
    <t>92.19.2</t>
  </si>
  <si>
    <t>92.19.3</t>
  </si>
  <si>
    <t>92.19.5</t>
  </si>
  <si>
    <t>92.19.6</t>
  </si>
  <si>
    <t>92.21.1</t>
  </si>
  <si>
    <t>92.23.1</t>
  </si>
  <si>
    <t>92.23.2</t>
  </si>
  <si>
    <t>ALTRE PROCEDURE RESPIRATORIE</t>
  </si>
  <si>
    <t>93991</t>
  </si>
  <si>
    <t>BRONCOINSTILLAZIONI</t>
  </si>
  <si>
    <t>9815</t>
  </si>
  <si>
    <t>RIMOZIONE DI CORPO ESTRANEO INTRALUMINALE DALLA TRACHEA E BRONCHI,</t>
  </si>
  <si>
    <t>023</t>
  </si>
  <si>
    <t>Linfociti periferici, cellule di altri tessuti</t>
  </si>
  <si>
    <t>Da sangue periferico, tessuti, colture cellulari, villi coriali</t>
  </si>
  <si>
    <t xml:space="preserve">IBRIDAZIONE IN SITU (FISH) SU METAFASI, NUCLEI INTERFASICI, TESSUTI </t>
  </si>
  <si>
    <t>INFILTRAZIONE PERINEALE</t>
  </si>
  <si>
    <t>99294</t>
  </si>
  <si>
    <t>LISOZIMA [S/U]</t>
  </si>
  <si>
    <t>90331</t>
  </si>
  <si>
    <t>MANGANESE [S]</t>
  </si>
  <si>
    <t>90332</t>
  </si>
  <si>
    <t>MEPROBAMATO</t>
  </si>
  <si>
    <t>90333</t>
  </si>
  <si>
    <t>MERCURIO</t>
  </si>
  <si>
    <t>90334</t>
  </si>
  <si>
    <t>MICROALBUMINURIA</t>
  </si>
  <si>
    <t>90335</t>
  </si>
  <si>
    <t>MIOGLOBINA [S/U]</t>
  </si>
  <si>
    <t>90336</t>
  </si>
  <si>
    <t>93.01.2</t>
  </si>
  <si>
    <t>93.01.3</t>
  </si>
  <si>
    <t>93.01.4</t>
  </si>
  <si>
    <t>93.02</t>
  </si>
  <si>
    <t>93.03</t>
  </si>
  <si>
    <t>93.04.1</t>
  </si>
  <si>
    <t>93.04.2</t>
  </si>
  <si>
    <t>93.05.1</t>
  </si>
  <si>
    <t>93.05.2</t>
  </si>
  <si>
    <t>93.05.3</t>
  </si>
  <si>
    <t>93.05.4</t>
  </si>
  <si>
    <t>93.05.5</t>
  </si>
  <si>
    <t>93.08.1</t>
  </si>
  <si>
    <t>39</t>
  </si>
  <si>
    <t>SPIROMETRIA SEPARATA DEI DUE POLMONI (METODICA DI ARNAUD)</t>
  </si>
  <si>
    <t>89374</t>
  </si>
  <si>
    <t>TEST DI BRONCODILATAZIONE FARMACOLOGICA</t>
  </si>
  <si>
    <t>89375</t>
  </si>
  <si>
    <t>PROVA BRONCODINAMICA CON BRONCOCOSTRITTORE SPECIFICO O ASPECIFICO</t>
  </si>
  <si>
    <t>89376</t>
  </si>
  <si>
    <t>PROVA BRONCODINAMICA CON BRONCOCOSTRITTORE SPECIFICO</t>
  </si>
  <si>
    <t>89381</t>
  </si>
  <si>
    <t>RESISTENZE DELLE VIE AEREE</t>
  </si>
  <si>
    <t>89382</t>
  </si>
  <si>
    <t>AMINOACIDI DOSAGGIO SINGOLO  S/U/Sg/P</t>
  </si>
  <si>
    <t>AMINOACIDI TOTALI  S/U/Sg/P</t>
  </si>
  <si>
    <t>AMMONIO  P</t>
  </si>
  <si>
    <t>ANDROSTENEDIOLO GLUCURONIDE  S</t>
  </si>
  <si>
    <t>ASPARTATO AMINOTRANSFERASI  (AST) (GOT)  S</t>
  </si>
  <si>
    <t>93.54.2</t>
  </si>
  <si>
    <t>93.54.3</t>
  </si>
  <si>
    <t>93.54.4</t>
  </si>
  <si>
    <t>93.54.5</t>
  </si>
  <si>
    <t>modificata descrizione e tariffa</t>
  </si>
  <si>
    <t>8872A</t>
  </si>
  <si>
    <t>90.12.1</t>
  </si>
  <si>
    <t>90.12.2</t>
  </si>
  <si>
    <t>90.12.3</t>
  </si>
  <si>
    <t>90.12.4</t>
  </si>
  <si>
    <t>90.12.5</t>
  </si>
  <si>
    <t>90.12.6</t>
  </si>
  <si>
    <t>90.13.1</t>
  </si>
  <si>
    <t>90.13.2</t>
  </si>
  <si>
    <t>90.13.3</t>
  </si>
  <si>
    <t>90.13.4</t>
  </si>
  <si>
    <t>90.13.5</t>
  </si>
  <si>
    <t>90.14.1</t>
  </si>
  <si>
    <t>90.14.2</t>
  </si>
  <si>
    <t>90.14.3</t>
  </si>
  <si>
    <t>90.14.4</t>
  </si>
  <si>
    <t>89.18.1</t>
  </si>
  <si>
    <t>89.18.2</t>
  </si>
  <si>
    <t>89.19.1</t>
  </si>
  <si>
    <t>89.19.2</t>
  </si>
  <si>
    <t>89.19.3</t>
  </si>
  <si>
    <t>89.22</t>
  </si>
  <si>
    <t>89.23</t>
  </si>
  <si>
    <t>89.24</t>
  </si>
  <si>
    <t>89.25</t>
  </si>
  <si>
    <t>89.26</t>
  </si>
  <si>
    <t>89.32</t>
  </si>
  <si>
    <t>89.32.1</t>
  </si>
  <si>
    <t>89.37.1</t>
  </si>
  <si>
    <t>89.37.2</t>
  </si>
  <si>
    <t>89.37.3</t>
  </si>
  <si>
    <t>89.37.4</t>
  </si>
  <si>
    <t>89.37.5</t>
  </si>
  <si>
    <t>89.37.6</t>
  </si>
  <si>
    <t>89.38.1</t>
  </si>
  <si>
    <t>89.38.2</t>
  </si>
  <si>
    <t>89.38.3</t>
  </si>
  <si>
    <t>89.38.4</t>
  </si>
  <si>
    <t>89.38.5</t>
  </si>
  <si>
    <t>89.38.6</t>
  </si>
  <si>
    <t>89.38.7</t>
  </si>
  <si>
    <t>89.38.8</t>
  </si>
  <si>
    <t>89.38.9</t>
  </si>
  <si>
    <t>89.39.1</t>
  </si>
  <si>
    <t>89.39.2</t>
  </si>
  <si>
    <t>89.39.3</t>
  </si>
  <si>
    <t>89.39.4</t>
  </si>
  <si>
    <t>89.39.5</t>
  </si>
  <si>
    <t>89.41</t>
  </si>
  <si>
    <t>89.42</t>
  </si>
  <si>
    <t>89.43</t>
  </si>
  <si>
    <t>89.44</t>
  </si>
  <si>
    <t>89.44.1</t>
  </si>
  <si>
    <t>89.44.2</t>
  </si>
  <si>
    <t>note</t>
  </si>
  <si>
    <t>08.23</t>
  </si>
  <si>
    <t>08.24</t>
  </si>
  <si>
    <t>naso (21.01-21.91), labbra (27.21-27.91), ano (49.01-49.59), scroto (61.0-61.91), pene (64.0-64.93),</t>
  </si>
  <si>
    <t>IMPIANTO DI PROTESI DENTARIA</t>
  </si>
  <si>
    <t>23711</t>
  </si>
  <si>
    <t>Escluso: Biopsia della parete toracica, biopsia di cute e tessuto sottocutaneo (86.11)</t>
  </si>
  <si>
    <t>Asportazione di ganglio di guaina tendinea, eccetto della mano</t>
  </si>
  <si>
    <t>DI ALTRI TESSUTI MOLLI</t>
  </si>
  <si>
    <t>Inclusi iniezione punti trigger e tender</t>
  </si>
  <si>
    <t>TOMOGRAFIA COMPUTERIZZATA (TC) DEL COLLO, SENZA E CON CONTRASTO; TC del collo [ghiandole salivari, tiroide-paratiroidi, faringe, laringe, esofago cervicale]</t>
  </si>
  <si>
    <t>TOMOGRAFIA COMPUTERIZZATA (TC) DELLE GHIANDOLE SALIVARI; Scialo-Tc</t>
  </si>
  <si>
    <t xml:space="preserve">FARINGOGRAFIA ; Incluso: esame diretto </t>
  </si>
  <si>
    <t xml:space="preserve">RADIOGRAFIA CON CONTRASTO DELLE GHIANDOLE SALIVARI; Scialografia ; (4 proiezioni); Incluso: esame diretto </t>
  </si>
  <si>
    <t xml:space="preserve">LARINGOGRAFIA CON CONTRASTO; (4 radiogrammi) ; Incluso: esame diretto </t>
  </si>
  <si>
    <t>TOMOGRAFIA COMPUTERIZZATA (TC) DEL MASSICCIO FACCIALE</t>
  </si>
  <si>
    <t>87033</t>
  </si>
  <si>
    <t>TOMOGRAFIA COMPUTERIZZATA (TC) DEL MASSICCIO FACCIALE, SENZA E CON CONTRASTO</t>
  </si>
  <si>
    <t>87034</t>
  </si>
  <si>
    <t>TOMOGRAFIA COMPUTERIZZATA  (TC) DI SPALLA, GOMITO, POLSO E MANO</t>
  </si>
  <si>
    <t>TOMOGRAFIA COMPUTERIZZATA  (TC) DI SPALLA, GOMITO, POLSO E MANO, SENZA E CON CONTRASTO</t>
  </si>
  <si>
    <t>nuova introduzione - Modificato allegato 2 * - La prestazione è indicata per psoriasi in pazienti HIV+, linfomi, connettivopatie</t>
  </si>
  <si>
    <t>c</t>
  </si>
  <si>
    <t>Con tecnica di sottrazione incluso: Scintigrafia della tiroide</t>
  </si>
  <si>
    <t>92.14</t>
  </si>
  <si>
    <t>SCINTIGRAFIA DELLE OSSA</t>
  </si>
  <si>
    <t>SEQUESTRECTOMIA DI OSSO FACCIALE; Rimozione di frammento osseo necrotico da osso della faccia</t>
  </si>
  <si>
    <t>ASPORTAZIONE O DEMOLIZIONE LOCALE DI LESIONE DELLE OSSA FACCIALI; Asportazione o marsupializzazione di cisti del mascellare</t>
  </si>
  <si>
    <t>TOMOGRAFIA COMPUTERIZZATA (TC) DELLE ARCATE DENTARIE [DENTALSCAN]</t>
  </si>
  <si>
    <t>87035</t>
  </si>
  <si>
    <t>TOMOGRAFIA COMPUTERIZZATA (TC) DELL' ORECCHIO</t>
  </si>
  <si>
    <t>87036</t>
  </si>
  <si>
    <t>TOMOGRAFIA COMPUTERIZZATA (TC) DELL' ORECCHIO, SENZA E CON CONTRASTO</t>
  </si>
  <si>
    <t>87037</t>
  </si>
  <si>
    <t>TOMOGRAFIA COMPUTERIZZATA (TC) DEL COLLO</t>
  </si>
  <si>
    <t>87038</t>
  </si>
  <si>
    <t>08.21</t>
  </si>
  <si>
    <t>08.22</t>
  </si>
  <si>
    <t>Precisazioni per le prestazioni prenotate a far data dal 1.5.2009</t>
  </si>
  <si>
    <r>
      <t>IH</t>
    </r>
    <r>
      <rPr>
        <b/>
        <sz val="8"/>
        <rFont val="Arial"/>
        <family val="2"/>
      </rPr>
      <t>M</t>
    </r>
  </si>
  <si>
    <r>
      <t xml:space="preserve">INIEZIONE INTRAVITREALE DI SOSTANZE TERAPEUTICHE Escluso costo del farmaco </t>
    </r>
    <r>
      <rPr>
        <b/>
        <sz val="8"/>
        <color indexed="10"/>
        <rFont val="Arial"/>
        <family val="2"/>
      </rPr>
      <t>(Incluso visita pre e post procedura)</t>
    </r>
  </si>
  <si>
    <t>Ciclo: (3 sedute) - tariffa per seduta</t>
  </si>
  <si>
    <t>Ciclo: (3 valutazioni) - tariffa per valutazione</t>
  </si>
  <si>
    <t>Ciclo: (6 sedute) - tariffa per seduta</t>
  </si>
  <si>
    <t>Ciclo: (10 sedute) - tariffa per seduta</t>
  </si>
  <si>
    <t>Ciclo terapeutico - tariffa per ciclo</t>
  </si>
  <si>
    <t>intero ciclo - tariffa per ciclo</t>
  </si>
  <si>
    <t>90641</t>
  </si>
  <si>
    <t>FATTORE  vWF ANALISI MULTIMERICA</t>
  </si>
  <si>
    <t>90642</t>
  </si>
  <si>
    <t>FATTORE REUMATOIDE</t>
  </si>
  <si>
    <t>90643</t>
  </si>
  <si>
    <t>FATTORI DELLA COAGULAZIONE (II, V, VII, VIII, IX, X, XI, XII, XIII) ( Ciascuno)</t>
  </si>
  <si>
    <t>90644</t>
  </si>
  <si>
    <t>FENOTIPO Rh</t>
  </si>
  <si>
    <t>90645</t>
  </si>
  <si>
    <t>FIBRINA / FIBRINOGENO: PROD. DEGRADAZIONE (FDP/FSP) [S/U]</t>
  </si>
  <si>
    <t>90651</t>
  </si>
  <si>
    <t>FIBRINOGENO FUNZIONALE</t>
  </si>
  <si>
    <t>90652</t>
  </si>
  <si>
    <t>GLICOPROTEINA RICCA IN ISTIDINA</t>
  </si>
  <si>
    <t>90653</t>
  </si>
  <si>
    <t>tariffario in vigore fino alle prenotazioni entro 31.12.2009 (aggiunta BS x 3 prestazioni)</t>
  </si>
  <si>
    <t>88722, 88723, 88724</t>
  </si>
  <si>
    <t>1 prestazione in due branche (8291)</t>
  </si>
  <si>
    <t>LIBERAZIONE DEL TUNNEL CARPALE se eventualmente effettuati sono inclusi: Visita anestesiologica ed anestesia, esami pre intervento, intervento, medicazioni, rimozione punti, visita di controllo</t>
  </si>
  <si>
    <t>CORREZIONE DI RETRAZIONE DELLA PALPEBRA se eventualmente effettuati sono inclusi: Visita anestesiologica ed anestesia, esami pre intervento, intervento, medicazioni, rimozione punti, visita di controllo</t>
  </si>
  <si>
    <t>RICOSTRUZIONE DELLA PALPEBRA  NON A TUTTO SPESSORE  Escluso: Riparazione di entropion o ectropion con ricostruzione della palpebra (08.44), ricostruzione della palpebra con lembo o innesto (08.6). Se eventualmente effettuati sono inclusi: Visita anestesiologica ed anestesia, esami pre intervento, intervento, medicazioni, rimozione punti, visita di controllo</t>
  </si>
  <si>
    <t>90.87.3</t>
  </si>
  <si>
    <t>90.87.4</t>
  </si>
  <si>
    <t>90.87.5</t>
  </si>
  <si>
    <t>90.87.6</t>
  </si>
  <si>
    <t>90.88.1</t>
  </si>
  <si>
    <t>90.88.2</t>
  </si>
  <si>
    <t>90.88.3</t>
  </si>
  <si>
    <t>90.88.4</t>
  </si>
  <si>
    <t>90.88.5</t>
  </si>
  <si>
    <t>90.88.6</t>
  </si>
  <si>
    <t>90.88.7</t>
  </si>
  <si>
    <t>90.89.1</t>
  </si>
  <si>
    <t>90.89.2</t>
  </si>
  <si>
    <t>90.89.3</t>
  </si>
  <si>
    <t>90.89.4</t>
  </si>
  <si>
    <t>90.89.5</t>
  </si>
  <si>
    <t>90.90.1</t>
  </si>
  <si>
    <t>90.90.2</t>
  </si>
  <si>
    <t>90.90.3</t>
  </si>
  <si>
    <t>90.90.4</t>
  </si>
  <si>
    <t>90.90.5</t>
  </si>
  <si>
    <t>90.91.1</t>
  </si>
  <si>
    <t>90.91.2</t>
  </si>
  <si>
    <t>90.91.3</t>
  </si>
  <si>
    <t>90.91.4</t>
  </si>
  <si>
    <t>90.91.5</t>
  </si>
  <si>
    <t>90.91.6</t>
  </si>
  <si>
    <t>90.92.1</t>
  </si>
  <si>
    <t>90.92.2</t>
  </si>
  <si>
    <t>90.92.3</t>
  </si>
  <si>
    <t>90.92.4</t>
  </si>
  <si>
    <t>90.92.5</t>
  </si>
  <si>
    <t>BREATH TEST PER HELYCOBACTER PYLORI (UREA C13); Compresa somministrazione Urea C13</t>
  </si>
  <si>
    <t>CATETERISMO VESCICALE</t>
  </si>
  <si>
    <t>5822</t>
  </si>
  <si>
    <t>URETROSCOPIA</t>
  </si>
  <si>
    <t>5823</t>
  </si>
  <si>
    <t>BIOPSIA DELL' URETRA</t>
  </si>
  <si>
    <t>5831</t>
  </si>
  <si>
    <t>90.62.4</t>
  </si>
  <si>
    <t>90.62.5</t>
  </si>
  <si>
    <t>90.63.1</t>
  </si>
  <si>
    <t>90.63.2</t>
  </si>
  <si>
    <t>Escluso: Fissazione esterna solo per immobilizzazione di frattura (93.51-93.56,93.59),</t>
  </si>
  <si>
    <t xml:space="preserve">Fissazione interna senza riduzione di frattura, </t>
  </si>
  <si>
    <t>Interventi su: ossa facciali, ossa nasali (21.71), orbita, cranio, vertebre</t>
  </si>
  <si>
    <t>Trazione per riduzione di frattura</t>
  </si>
  <si>
    <t xml:space="preserve">RIDUZIONE CHIUSA DI FRATTURA SENZA FISSAZIONE INTERNA </t>
  </si>
  <si>
    <t>IN SEDE NON SPECIFICATA</t>
  </si>
  <si>
    <t>Braccio NAS</t>
  </si>
  <si>
    <t>Mano NAS</t>
  </si>
  <si>
    <t>Piede NAS</t>
  </si>
  <si>
    <t>ASPORTAZIONE ENDOSCOPICA O DEMOLIZIONE DI LESIONE O TESSUTO DELL'ANO; Escissione di papilla anale ipertrofica</t>
  </si>
  <si>
    <t>80</t>
  </si>
  <si>
    <t xml:space="preserve">STUDIO DEL REFLUSSO GASTRO-ESOFAGEO O DUODENO-GASTRICO </t>
  </si>
  <si>
    <t>92.05</t>
  </si>
  <si>
    <t>88.72.A</t>
  </si>
  <si>
    <t>ECOGRAFIA CARDIACA SENZA E CON CONTRASTO</t>
  </si>
  <si>
    <t>8874A</t>
  </si>
  <si>
    <t>88.74.A</t>
  </si>
  <si>
    <t>ECOGRAFIA DELL' ADDOME SUPERIORE SENZA E CON CONTRASTO</t>
  </si>
  <si>
    <t>8875A</t>
  </si>
  <si>
    <t>88.75.A</t>
  </si>
  <si>
    <t>ECOGRAFIA DELL' ADDOME INFERIORE SENZA E CON CONTRASTO</t>
  </si>
  <si>
    <t>8876A</t>
  </si>
  <si>
    <t>88.76.A</t>
  </si>
  <si>
    <t>ECOGRAFIA DI GROSSI VASI ADDOMINALI SENZA E CON CONTRASTO</t>
  </si>
  <si>
    <t>RADIOGRAFIA BILATERALE DI COSTE, CLAVICOLA</t>
  </si>
  <si>
    <t>RADIOGRAFIA DI BACINO, ANCA</t>
  </si>
  <si>
    <t>RADIOGRAFIA MONOLATERALE DI COSTE, STERNO, CLAVICOLA</t>
  </si>
  <si>
    <t>RADIOGRAFIA DI SPALLA, BRACCIO, TORACO-BRACHIALE</t>
  </si>
  <si>
    <t>RADIOGRAFIA DI GOMITO, AVAMBRACCIO</t>
  </si>
  <si>
    <t>ALTRE PROCEDURE RADIOTERAPEUTICHE</t>
  </si>
  <si>
    <t>Con simulatore radiologico</t>
  </si>
  <si>
    <t>(intero trattamento)</t>
  </si>
  <si>
    <t>Con TC simulatore o TC</t>
  </si>
  <si>
    <t>In caso di iniezione di mezzo di contrasto codificare anche (38.99.1)</t>
  </si>
  <si>
    <t>Con RM</t>
  </si>
  <si>
    <t>MUCOPOLISACCARIDI Titolazione</t>
  </si>
  <si>
    <t>Escluso: Miomectomia con parcellizzazione</t>
  </si>
  <si>
    <t>ALTRI INTERVENTI SULL' UTERO E SULLE STRUTTURE DI SOSTEGNO</t>
  </si>
  <si>
    <t>NOTE dgr VIII/5237 del 02.08.2007 - tariffario in vigore da prenotazione 1.9.2007 e  indicazioni per prestazioni erogate dal 15.08.07</t>
  </si>
  <si>
    <t>modificata descrizione per prestazioni erogate da 15.08.2007</t>
  </si>
  <si>
    <t>9229J</t>
  </si>
  <si>
    <t>92.29.J</t>
  </si>
  <si>
    <t xml:space="preserve">INIEZIONE DI ANESTETICO IN NERVO PERIFERICO PER ANALGESIA; Blocco degli intercostali; Blocco di altre vie nervose; Escluso: le anestesie per intervento </t>
  </si>
  <si>
    <t>TEST DI AGGREGAZIONE PIASTRINICA Secondo Born</t>
  </si>
  <si>
    <t>90763</t>
  </si>
  <si>
    <t>TEST DI EMOLISI AL SACCAROSIO</t>
  </si>
  <si>
    <t>90764</t>
  </si>
  <si>
    <t>TEST DI FALCIZZAZIONE</t>
  </si>
  <si>
    <t>90765</t>
  </si>
  <si>
    <t>TEST DI HAM</t>
  </si>
  <si>
    <t>90771</t>
  </si>
  <si>
    <t>TEST DI KLEIHAUER (Ricerca emazie fetali)</t>
  </si>
  <si>
    <t>90772</t>
  </si>
  <si>
    <t>Intervento individuale di risocializzazione, animazione e ricreazione con finalità di integrazione sociale per bambini: fuori sede. Per intervento (Ciclo di 10 interventi)</t>
  </si>
  <si>
    <t>Colloquio dell'educatore per l'illustrazione del progetto educativo: fuori sede</t>
  </si>
  <si>
    <t>Intervento di gruppo di risocializzazione, animazione e ricreazione per integrazione di bambini in difficoltà: in sede. Per intervento e per paziente (Ciclo di 10 interventi)</t>
  </si>
  <si>
    <t>ASPORTAZIONE DI ALTRA LESIONE MINORE DELLA PALPEBRA; Asportazione di verruca, papilloma, cisti, porro, condiloma</t>
  </si>
  <si>
    <t>ASPORTAZIONE DI LESIONE MAGGIORE DELLA PALPEBRA, NON A TUTTO SPESSORE; Asportazione che include un quarto o più del margine palpebrale a spessore parziale; Xantelasma</t>
  </si>
  <si>
    <t>ASPORTAZIONE DI LESIONE MAGGIORE DELLA PALPEBRA, A TUTTO SPESSORE; Asportazione che include un quarto o più del margine palpebrale a tutto spessore; Resezione a cuneo della palpebra</t>
  </si>
  <si>
    <t>ESAME COLTURALE SERIATO DI: URINE PRIMO MITTO, MITTO INTERMEDIO, LIQUIDO PROSTATICO O SEMINALE [TEST DI STAMEY]; Incluso: ricerca micoplasmi urogenitali nel liquido prostatico o seminale. Escluso: eventuale massaggio prostatico</t>
  </si>
  <si>
    <t>ELETTROMIOGRAFIA SEMPLICE [EMG]; Analisi qualitativa o quantitativa per muscolo; Escluso: EMG dell' occhio (95.25), EMG dello sfintere uretrale (89.23),; quello con polisonnogramma (89.17)</t>
  </si>
  <si>
    <t>ELETTROMIOGRAFIA SINGOLA FIBRA; Densità delle fibre</t>
  </si>
  <si>
    <t>ELETTROMIOGRAFIA  DI UNITA' MOTORIA; Esame ad ago</t>
  </si>
  <si>
    <t>ESAME DEL MIDOLLO OSSEO PER APPOSIZIONE E/O STRISCIO</t>
  </si>
  <si>
    <t>MEDIANTE CRIOTERAPIA CON AZOTO LIQUIDO</t>
  </si>
  <si>
    <t xml:space="preserve">ASPORTAZIONE O DEMOLIZIONE LOCALE DI LESIONE O TESSUTO CUTANEO E SOTTOCUTANEO, </t>
  </si>
  <si>
    <t>MEDIANTE CRIOTERAPIA CON NEVE CARBONICA O PROTOSSIDO DI AZOTO</t>
  </si>
  <si>
    <t>RADIOGRAFIA DELLA SELLA TURCICA; (2 proiezioni)</t>
  </si>
  <si>
    <t>CONTROLLO RADIOLOGICO DI DERIVAZIONI LIQUORALI; (2 proiezioni)</t>
  </si>
  <si>
    <t>Trazione : con nastro adesivo, a stivale, di Buck, con forcella</t>
  </si>
  <si>
    <t>Escluso: Minerva gessata (93.52)</t>
  </si>
  <si>
    <t>Applicazione di: collare cervicale</t>
  </si>
  <si>
    <t>Minerva gessata</t>
  </si>
  <si>
    <t>supporto sagomato del collo</t>
  </si>
  <si>
    <t>Sbrigliamento di innesto peduncolato o a lembo</t>
  </si>
  <si>
    <t>Liberazione di tessuto adiposo di innesto peduncolato o a lembo</t>
  </si>
  <si>
    <t>(Assottigliamento di innesto peduncolato o a lembo)</t>
  </si>
  <si>
    <t>Plastica a "Z" della cute della mano e delle dita della mano</t>
  </si>
  <si>
    <t>(5 radiogrammi)</t>
  </si>
  <si>
    <t>Wirsungrafia</t>
  </si>
  <si>
    <t xml:space="preserve">Defecografia, ansogramma colico per atresia anorettale </t>
  </si>
  <si>
    <t>Incluso: Logge renali, surreni, logge surrenaliche, psoas, retroperitoneo</t>
  </si>
  <si>
    <t>Tomografia regioni renali, nefropielotomografia</t>
  </si>
  <si>
    <t>Incluso: esame diretto e nefropielotomografia</t>
  </si>
  <si>
    <t>(8 radiogrammi)</t>
  </si>
  <si>
    <t xml:space="preserve">Uretrocistografia ascendente e minzionale </t>
  </si>
  <si>
    <t>(4 radiogrammi)</t>
  </si>
  <si>
    <t>Apparato urinario a vuoto</t>
  </si>
  <si>
    <t>(2 radiogrammi)</t>
  </si>
  <si>
    <t>(3 radiogrammi)</t>
  </si>
  <si>
    <t>Incluso:  esame diretto</t>
  </si>
  <si>
    <t xml:space="preserve">88 </t>
  </si>
  <si>
    <t>studio del movimento di parete e frazione di eiezione,</t>
  </si>
  <si>
    <t>analisi quantitativa</t>
  </si>
  <si>
    <t>Studi multipli del pool ematico cardiaco all' equilibrio,</t>
  </si>
  <si>
    <t>a riposo e dopo stimolo (fisico e/o farmacologico),</t>
  </si>
  <si>
    <t xml:space="preserve">SCINTIGRAFIA SPLENICA  </t>
  </si>
  <si>
    <t>92.09</t>
  </si>
  <si>
    <t>ALTRI STUDI DI FUNZIONE CON RADIOISOTOPI</t>
  </si>
  <si>
    <t>Escluso: Creazione di fistola cutaneoperitoneale (54.93)</t>
  </si>
  <si>
    <t xml:space="preserve">Drenaggio delle regioni superficiali </t>
  </si>
  <si>
    <t>Inserzione di catetere permanente per dialisi</t>
  </si>
  <si>
    <t xml:space="preserve">INIEZIONE DI SOSTANZE TERAPEUTICHE AD AZIONE LOCALE NELLA CAVITA'  PERITONEALE </t>
  </si>
  <si>
    <t>Escluso: Dialisi peritoneale (54.98)</t>
  </si>
  <si>
    <t>10.  INTERVENTI SULL'APPARATO URINARIO (55-59)</t>
  </si>
  <si>
    <t>55</t>
  </si>
  <si>
    <t>INTERVENTI SUL RENE</t>
  </si>
  <si>
    <t>Puntura di cisti renale</t>
  </si>
  <si>
    <t>56</t>
  </si>
  <si>
    <t>INTERVENTI SULL' URETERE</t>
  </si>
  <si>
    <t>Con strumento flessibile</t>
  </si>
  <si>
    <t>57</t>
  </si>
  <si>
    <t>ECO(COLOR)DOPPLER DEI TRONCHI SOVRAAORTICI ; A riposo o dopo prova fisica o farmacologica</t>
  </si>
  <si>
    <t>INDIVIDUAZIONE DEL VOLUME BERSAGLIO E SIMULAZIONE; Con simulatore radiologico o procedure di simulazione sull'unità di terapia; (intero trattamento)</t>
  </si>
  <si>
    <t>92.29.A</t>
  </si>
  <si>
    <t>9229A</t>
  </si>
  <si>
    <t>INDIVIDUAZIONE DEL VOLUME BERSAGLIO E SIMULAZIONE; con PET-TC (intero trattamento). Individuazione del volume bersaglio attraverso l'utilizzazione di PET accoppiata o non con TC</t>
  </si>
  <si>
    <t>9229B</t>
  </si>
  <si>
    <t>92.29.B</t>
  </si>
  <si>
    <t>9229C</t>
  </si>
  <si>
    <t>92.29.C</t>
  </si>
  <si>
    <t>9229D</t>
  </si>
  <si>
    <t>92.29.D</t>
  </si>
  <si>
    <t>9229E</t>
  </si>
  <si>
    <t>92.29.E</t>
  </si>
  <si>
    <t>92.29.F</t>
  </si>
  <si>
    <t>POTENZIALI EVOCATI VISIVI  (VEP); Potenziali evocati da pattern o da flash o da pattern ad emicampi</t>
  </si>
  <si>
    <t>TRAINING ORTOTTICO; Per seduta</t>
  </si>
  <si>
    <t>VALUTAZIONE AUDIOLOGICA; Valutazione con: macchine del rumore di Barany, test ad occhi chiusi; feedbak ritardato, mascheramento, lateralizzazione di Weber</t>
  </si>
  <si>
    <t>TEST CLINICO DELLA FUNZIONALITA' VESTIBOLARE; Esame clinico con prove caloriche</t>
  </si>
  <si>
    <t>ESAME CLINICO DELLA FUNZIONALITA' VESTIBOLARE; Test posizionali o rilievo segni spontanei</t>
  </si>
  <si>
    <t>STIMOLAZIONI VESTIBOLARI ROTATORIE;  Prove rotatorie, Prove pendolari a smorzamento meccanico</t>
  </si>
  <si>
    <t>Blocco del Ganglio di Gasser e dei suoi rami</t>
  </si>
  <si>
    <t xml:space="preserve">Escluso: le anestesie per intervento </t>
  </si>
  <si>
    <t>Blocco degli intercostali</t>
  </si>
  <si>
    <t>Blocco di altre vie nervose</t>
  </si>
  <si>
    <t>INTERVENTI SUI NERVI O SUI GANGLI SIMPATICI</t>
  </si>
  <si>
    <t>Escluso: Denervazione uterina paracervicale</t>
  </si>
  <si>
    <t>Blocco simpatico regionale arto superiore o inferiore</t>
  </si>
  <si>
    <t>Saggio di inibizione della crescita</t>
  </si>
  <si>
    <t xml:space="preserve">BATTERI POTERE BATTERICIDA DEL SIERO  SULL'ISOLATO CLINICO </t>
  </si>
  <si>
    <t xml:space="preserve">E. COLI ENTEROPATOGENI NELLE FECI ESAME COLTURALE </t>
  </si>
  <si>
    <t>prestazioni già presenti in NT</t>
  </si>
  <si>
    <t>modificata DESCRIZIONE</t>
  </si>
  <si>
    <t>prestazioni</t>
  </si>
  <si>
    <t>tariffario in vigore fino alle prenotazioni entro 31.12.2009</t>
  </si>
  <si>
    <t>occorrenze</t>
  </si>
  <si>
    <t>tariffario in vigore dalle prenotazioni dal 1.1.2010 - nuove</t>
  </si>
  <si>
    <t xml:space="preserve">INIEZIONE DI ANESTETICO IN NERVO PERIFERICO PER ANALGESIA; Blocco del Ganglio di Gasser e dei suoi rami; Escluso: le anestesie per intervento </t>
  </si>
  <si>
    <t>Visita di sorveglianza terapia anticoagulante</t>
  </si>
  <si>
    <t>Stesura del piano di emodialisi o di dialisi peritoneale</t>
  </si>
  <si>
    <t>Visita medico nucleare pretrattamento</t>
  </si>
  <si>
    <t>Visita radioterapica pretrattamento</t>
  </si>
  <si>
    <t>Stesura del piano di trattamento di chemioterapia oncologica</t>
  </si>
  <si>
    <t>Prima valutazione per terapia del dolore</t>
  </si>
  <si>
    <t>Stesura programma nutrizionale individualizzato</t>
  </si>
  <si>
    <t>Valutazione multidimensionale geriatrica d' équipe</t>
  </si>
  <si>
    <t>89.1</t>
  </si>
  <si>
    <t>MISURE ANATOMICHE E FISIOLOGICHE ED ESAMI MANUALI</t>
  </si>
  <si>
    <t>Sistema nervoso e organi di senso</t>
  </si>
  <si>
    <t>Escluso: Esame dell'orecchio (95.41-95.48), esame dell' occhio (95.01-95.35),</t>
  </si>
  <si>
    <t>Ricerca completa microrganismi e lieviti  patogeni</t>
  </si>
  <si>
    <t xml:space="preserve">le procedure sotto elencate quando eseguite come parte di una visita generale specialistica (89.7) </t>
  </si>
  <si>
    <t>Rinomanometria</t>
  </si>
  <si>
    <t>Elettroencefalogramma standard e con sensibilizzazione</t>
  </si>
  <si>
    <t>(stimolazione luminosa intermittente, iperpnea)</t>
  </si>
  <si>
    <t>Escluso: EEG con polisonnogramma (89.17)</t>
  </si>
  <si>
    <t xml:space="preserve">ELETTROENCEFALOGRAMMA CON PRIVAZIONE DEL SONNO </t>
  </si>
  <si>
    <t xml:space="preserve">ELETTROENCEFALOGRAMMA DINAMICO 24 Ore </t>
  </si>
  <si>
    <t>Con mappaggio</t>
  </si>
  <si>
    <t xml:space="preserve">POTENZIALI EVOCATI ACUSTICI </t>
  </si>
  <si>
    <t>Potenziali evocati speciali (olfattivi, trigeminali)</t>
  </si>
  <si>
    <t>Asportazione di verruca, papilloma, cisti, porro, condiloma</t>
  </si>
  <si>
    <t>GINNASTICA VASCOLARE IN ACQUA; Per seduta individuale di 30 minuti  (Ciclo di dieci sedute)</t>
  </si>
  <si>
    <t>02.93.1</t>
  </si>
  <si>
    <t>CONTROLLO / PROGRAMMAZIONE DI NEUROSTIMOLATORE ENCEFALICO
Non associabile a Visita neurologica di controllo 89. 01.C</t>
  </si>
  <si>
    <t>03.93.1</t>
  </si>
  <si>
    <t>CONTROLLO / PROGRAMMAZIONE DI NEUROSTIMOLATORE SPINALE</t>
  </si>
  <si>
    <t>MH</t>
  </si>
  <si>
    <t xml:space="preserve">ENDOSCOPIA DELLE VIE LACRIMALI  Incluso: Rimozione di calcolo, dilatazione 
</t>
  </si>
  <si>
    <t>43.11</t>
  </si>
  <si>
    <t>riparazione di protesi fratturata, ricementazione di corona o ponte</t>
  </si>
  <si>
    <t>28</t>
  </si>
  <si>
    <t>69</t>
  </si>
  <si>
    <t>codice</t>
  </si>
  <si>
    <t>per seduta (prestazione non ciclica)</t>
  </si>
  <si>
    <t>ciclo terapeutico</t>
  </si>
  <si>
    <t>massimo 3 sedute</t>
  </si>
  <si>
    <t xml:space="preserve">RADIOGRAFIA DELLA  TRACHEA </t>
  </si>
  <si>
    <t>ES. ISTOCITOPATOLOGICO APP. MUSCOLO SCHELETRICO: Biopsia incisionale o punch</t>
  </si>
  <si>
    <t>91424</t>
  </si>
  <si>
    <t>ES. ISTOCITOPATOLOGICO APP. RESPIRATORIO: Agobiopsia pleurica</t>
  </si>
  <si>
    <t>91425</t>
  </si>
  <si>
    <t>ES. ISTOCITOPATOLOGICO APP. RESPIRATORIO: Biopsia cavità nasali</t>
  </si>
  <si>
    <t>91431</t>
  </si>
  <si>
    <t>ES. ISTOCITOPATOLOGICO APP. RESPIRATORIO: Biopsia endobronchiale (Sede unica)</t>
  </si>
  <si>
    <t>91432</t>
  </si>
  <si>
    <t>ES ISTOCITOPATOLOGICO APP UROGENITALE: Biopsia testicolare</t>
  </si>
  <si>
    <t>88772</t>
  </si>
  <si>
    <t>ECO(COLOR)DOPPLERGRAFIA DEGLI ARTI SUPERIORI O INFERIORI O DISTRETTUALE,</t>
  </si>
  <si>
    <t>88773</t>
  </si>
  <si>
    <t>(LASER)DOPPLERGRAFIA DEGLI ARTI SUPERIORI O INFERIORI</t>
  </si>
  <si>
    <t>8941</t>
  </si>
  <si>
    <t>BREATH TEST PER DETERMINAZIONE TEMPO DI TRANSITO INTESTINALE</t>
  </si>
  <si>
    <t>45292</t>
  </si>
  <si>
    <t>BREATH TEST PER DETERMINAZIONE DI COLONIZZAZIONE BATTERICA ANOMALA</t>
  </si>
  <si>
    <t>45293</t>
  </si>
  <si>
    <t>ES ISTOCITOPATOLOGICO APP UROGENITALE: Agobiopsia prostatica</t>
  </si>
  <si>
    <t>ES ISTOCITOPATOLOGICO APP UROGENITALE: Biopsia annessi testicol</t>
  </si>
  <si>
    <t>ES ISTOCITOPATOLOGICO APP UROGENITALE: Biopsia cervicale e endo</t>
  </si>
  <si>
    <t>ES ISTOCITOPATOLOGICO APP UROGENITALE: Biopsia cervice uterina</t>
  </si>
  <si>
    <t>ES ISTOCITOPATOLOGICO APP UROGENITALE: Biopsia endometriale (VA</t>
  </si>
  <si>
    <t>ES ISTOCITOPATOLOGICO APP UROGENITALE: Biopsia endoscopica vesc</t>
  </si>
  <si>
    <t>ES ISTOCITOPATOLOGICO APP UROGENITALE: Biopsia pene</t>
  </si>
  <si>
    <t>ES. ISTOCITOPATOLOGICO CAVO ORALE: Biopsia semplice</t>
  </si>
  <si>
    <t>ASPORTAZIONE DI LESIONE MAGGIORE DELLA PALPEBRA, A TUTTO SPESSORE</t>
  </si>
  <si>
    <t>0825</t>
  </si>
  <si>
    <t>BARTONELLA HANSELAE ANTICORPI, IgG e IgM per classe di anticorpi</t>
  </si>
  <si>
    <t xml:space="preserve">COXIELLA BURNETI ANTICORPI </t>
  </si>
  <si>
    <t>CRIPTOCOCCO ANTIGENI  RICERCA DIRETTA (Metodi immunologici)</t>
  </si>
  <si>
    <t>FRANCISELLA TULARENSIS [TULAREMIA] ANTICORPI</t>
  </si>
  <si>
    <t>LEISHMANIA ESAME COLTURALE</t>
  </si>
  <si>
    <t>MICROFILARIE (W.BANCROFTI) ANTIGENI RICERCA DIRETTA (Metodi immunologici)</t>
  </si>
  <si>
    <t>TIPIZZAZIONE SIEROLOGICA HLA CLASSE II (Fenot compl loci DR, DQ</t>
  </si>
  <si>
    <t>TIPIZZAZIONE SOTTOPOPOLAZIONI DI CELLULE DEL SANGUE (Per ciascun</t>
  </si>
  <si>
    <t>BATTERI ACIDI NUCLEICI IN MATERIALI BIOLOGICI IBRIDAZIONE DIRETTA</t>
  </si>
  <si>
    <t>BATTERI ANAEROBI ANTIBIOGRAMMA DA COLTURA (MICalmeno 10 antibi</t>
  </si>
  <si>
    <t>BATTERI ANTIBIOGRAMMA DA COLTURA (attivit… associazioni antibioti</t>
  </si>
  <si>
    <t>BATTERI ANTIBIOGRAMMA DA COLTURA (attivit… battericida CMB)</t>
  </si>
  <si>
    <t>BATTERI ANTIBIOGRAMMA DA COLTURA (Kirby Bauer, almeno 10 antibiot</t>
  </si>
  <si>
    <t>BATTERI ANTIBIOGRAMMA DA COLTURA (MIC, almeno 10 antibiotici)</t>
  </si>
  <si>
    <t>BATTERI ANTIGENI CELLULARI ED EXTRACELLULARI IDENTIFICAZIONE DIRE</t>
  </si>
  <si>
    <t>BATTERI DETERMINAZIONE CARICA MICROBICA IN LIQUIDI BIOLOGICI DIVE</t>
  </si>
  <si>
    <t>BATTERI POTERE ANTIBATTERICO RESIDUO IN MATERIALI BIOLOGICI DIVER</t>
  </si>
  <si>
    <t>BATTERI PRODOTTI METABOLICI IN MATERIALI BIOLOGICI DIVERSI IDENTI</t>
  </si>
  <si>
    <t>BORDETELLA ANTICORPI (EIA)</t>
  </si>
  <si>
    <t>BORRELIA BURGDORFERI ANTICORPI (EIA)</t>
  </si>
  <si>
    <t>BORRELIA BURGDORFERI ANTICORPI (IF)</t>
  </si>
  <si>
    <t>0852</t>
  </si>
  <si>
    <t>BLEFARORRAFIA</t>
  </si>
  <si>
    <t>086</t>
  </si>
  <si>
    <t>RICOSTRUZIONE DELLA PALPEBRA CON LEMBO O INNESTO</t>
  </si>
  <si>
    <t>0881</t>
  </si>
  <si>
    <t>RESEZIONE O ASPORTAZIONE DEI NERVI PERIFERICI</t>
  </si>
  <si>
    <t>7693</t>
  </si>
  <si>
    <t>RIDUZIONE CHIUSA DI LUSSAZIONE TEMPOROMANDIBOLARE</t>
  </si>
  <si>
    <t>7696</t>
  </si>
  <si>
    <t>Test da sforzo isometrici, test da sforzo con arti superiori, test con stress mentale</t>
  </si>
  <si>
    <t xml:space="preserve">PROVA DA SFORZO CARDIORESPIRATORIO </t>
  </si>
  <si>
    <t>ECG, analisi gas respiratori, determinazione della ventilazione, emogasanalisi</t>
  </si>
  <si>
    <t>89.5</t>
  </si>
  <si>
    <t>ALTRI TEST FUNZIONALI CARDIOLOGICI</t>
  </si>
  <si>
    <t xml:space="preserve">Escluso: ECG fetale </t>
  </si>
  <si>
    <t>Dispositivi analogici (Holter)</t>
  </si>
  <si>
    <t>Telemetria</t>
  </si>
  <si>
    <t>ECG con studio dei potenziali tardivi</t>
  </si>
  <si>
    <t xml:space="preserve">Escluso: Elettrocardiogramma dinamico (89.50), quello durante chirurgia </t>
  </si>
  <si>
    <t xml:space="preserve">FOTOPLETISMOGRAFIA DI ALTRI DISTRETTI </t>
  </si>
  <si>
    <t>A riposo o dopo prova fisica o farmacologica o durante blocco anestetico</t>
  </si>
  <si>
    <t xml:space="preserve">ALTRA APPLICAZIONE DI CORONA; Trattamento per applicazione di corona a giacca in porcellana; o di corona faccettata (Weneer) in lega aurea e porcellana </t>
  </si>
  <si>
    <t>APPLICAZIONE DI CORONA E PERNO; Trattamento per applicazione di corona a giacca in resina o oro resina; con perno moncone in lega aurea</t>
  </si>
  <si>
    <t>ALTRA APPLICAZIONE DI CORONA E PERNO; Trattamento per applicazione di corona a giacca in porcellana o oro porcellana ; con perno moncone in lega aurea</t>
  </si>
  <si>
    <t>90932</t>
  </si>
  <si>
    <t>IBRIDAZIONE IN SITU (FISH) SU METAFASI, NUCLEI INTERFASICI, TESSU</t>
  </si>
  <si>
    <t>ANALISI DEL DNA CELLULARE PER LO STUDIO CITOMETRICO DEL CICLO CEL</t>
  </si>
  <si>
    <t>ES CITOLOGICO CERVICO VAGINALE  PAP test</t>
  </si>
  <si>
    <t>ES CITOLOGICO DA AGOASPIRAZIONE Nas</t>
  </si>
  <si>
    <t>ES CITOLOGICO DI ESPETTORATO (Fino a 5 vetrini e/o colorazioni)</t>
  </si>
  <si>
    <t>ES CITOLOGICO DI VERSAMENTI (Fino a 5 vetrini e/o colorazioni)</t>
  </si>
  <si>
    <t>ES CITOLOGICO URINE PER RICERCA CELLULE NEOPLASTICHE</t>
  </si>
  <si>
    <t>ES ISTOCITOPATOLOGICO ARTICOLAZIONI: Tessuto fibrotendineo</t>
  </si>
  <si>
    <t>ES ISTOCITOPATOLOGICO ARTICOLAZIONI: Biopsia sinoviale, biopsia</t>
  </si>
  <si>
    <t>ES ISTOCITOPATOLOGICO BULBO OCULARE: Biopsia semplice</t>
  </si>
  <si>
    <t>ES ISTOCITOPATOLOGICO CAVO ORALE: Biopsia semplice</t>
  </si>
  <si>
    <t>ES ISTOCITOPATOLOGICO CUTE (Shave o punch)</t>
  </si>
  <si>
    <t>Radiografia (2 proiezioni) di: femore, ginocchio, gamba</t>
  </si>
  <si>
    <t>RADIOGRAFIA DEL PIEDE E DELLA CAVIGLIA</t>
  </si>
  <si>
    <t>Radiografia (2 proiezioni) di: caviglia, piede [calcagno], dito del piede</t>
  </si>
  <si>
    <t>[Scheletro per patologia sistemica]</t>
  </si>
  <si>
    <t xml:space="preserve">TEST EPICUTANEI A LETTURA RITARDATA PER SERIE PROFESSIONALI, METALLI E ORTOPEDICI </t>
  </si>
  <si>
    <t xml:space="preserve">INDIVIDUAZIONE DEL VOLUME BERSAGLIO E SIMULAZIONE; con PET-TC </t>
  </si>
  <si>
    <t xml:space="preserve">STUDIO FISICO-DOSIMETRICO 3D CON ELABORATORE SU SCANSIONI TC DI "ELEVATA COMPLESSITA'" </t>
  </si>
  <si>
    <t xml:space="preserve">CONTROLLO DEL SET UP INIZIALE PER PRIMA SEDUTA, CONTROLLO PORTALE E/O DELLA RIPETIBILITA' DEL SET UP DEL PAZIENTE </t>
  </si>
  <si>
    <t>descr_prestaz breve DWH</t>
  </si>
  <si>
    <t>POLIPECTOMIA ENDOSCOPICA  DELL' INTESTINO CRASSO</t>
  </si>
  <si>
    <t>45431</t>
  </si>
  <si>
    <t>4823</t>
  </si>
  <si>
    <t>PSICHIATRIA</t>
  </si>
  <si>
    <t>94011</t>
  </si>
  <si>
    <t>SOMMINISTRAZIONE DI TEST DI INTELLIGENZA</t>
  </si>
  <si>
    <t>94083</t>
  </si>
  <si>
    <t>SOMMINISTRAZIONE DI TEST PROIETTIVI E DELLA PERSONALITA'</t>
  </si>
  <si>
    <t>94085</t>
  </si>
  <si>
    <t>TEST DI VALUTAZIONE DELLA DISABILITA' SOCIALE</t>
  </si>
  <si>
    <t>94086</t>
  </si>
  <si>
    <t>TEST DI VALUTAZIONE DEL CARICO FAMILIARE E DELLE STRATEGIE DI COPING</t>
  </si>
  <si>
    <t>9409</t>
  </si>
  <si>
    <t>COLLOQUIO PSICOLOGICO CLINICO</t>
  </si>
  <si>
    <t>94121</t>
  </si>
  <si>
    <t>VISITA PSICHIATRICA DI CONTROLLO</t>
  </si>
  <si>
    <t>94191</t>
  </si>
  <si>
    <t>COLLOQUIO PSICHIATRICO</t>
  </si>
  <si>
    <t>943</t>
  </si>
  <si>
    <t>PSICOTERAPIA INDIVIDUALE</t>
  </si>
  <si>
    <t>9442</t>
  </si>
  <si>
    <t>BRACHITERAPIA ENDOLUMINALE E INTERSTIZIALE CON VETTORI SINGOLO O MULTIPLI, BRACHITERAPIA ENDOCAVITARIA CON VETTORI MULTIPLI CON HDR. Per seduta e per focolaio trattato</t>
  </si>
  <si>
    <t>BRACHITERAPIA ENDOLUMINALE E INTERSTIZIALE CON VETTORI SINGOLO O MULTIPLI, BRACHITERAPIA ENDOCAvITARIA CON VETTORI MULTIPLI CON HDR</t>
  </si>
  <si>
    <t>90.69.4</t>
  </si>
  <si>
    <t>ES ISTOCITOPATOLOGICO CUTE E/O TESSUTI MOLLI: Biopsia escissiona</t>
  </si>
  <si>
    <t>ES ISTOCITOPATOLOGICO CUTE E/O TESSUTI MOLLI: Biopsia incisional</t>
  </si>
  <si>
    <t>ES ISTOCITOPATOLOGICO APP DIGERENTE: Agobiopsia epatica</t>
  </si>
  <si>
    <t>APPARECCHIO GESSATO: TORACO-BRACHIALE, COSCIA-PIEDE</t>
  </si>
  <si>
    <t>93544</t>
  </si>
  <si>
    <t>APPARECCHIO GESSATO: OMERO-MANO, STIVALE</t>
  </si>
  <si>
    <t>93545</t>
  </si>
  <si>
    <t>APPARECCHIO GESSATO: AVAMBRACCIO-MANO</t>
  </si>
  <si>
    <t>93546</t>
  </si>
  <si>
    <t>APPARECCHIO GESSATO: GINOCCHIO</t>
  </si>
  <si>
    <t>93547</t>
  </si>
  <si>
    <t>APPARECCHIO GESSATO: POLSO, MANO, PIEDE</t>
  </si>
  <si>
    <t>93548</t>
  </si>
  <si>
    <t>DOCCIA GESSATA DI DITO DELLA MANO O DEL PIEDE</t>
  </si>
  <si>
    <t>93561</t>
  </si>
  <si>
    <t>FASCIATURA SEMPLICE</t>
  </si>
  <si>
    <t>93562</t>
  </si>
  <si>
    <t>INCISIONE DEL CANALE UDITIVO ESTERNO E DEL PADIGLIONE AURICOLARE</t>
  </si>
  <si>
    <t>1812</t>
  </si>
  <si>
    <t>BIOPSIA DELL'ORECCHIO ESTERNO</t>
  </si>
  <si>
    <t>1819</t>
  </si>
  <si>
    <t>OTOMICROSCOPIA</t>
  </si>
  <si>
    <t>1829</t>
  </si>
  <si>
    <t>ASPORTAZIONE O DEMOLIZIONE DI ALTRA LESIONE DELL'ORECCHIO ESTERNO</t>
  </si>
  <si>
    <t>200</t>
  </si>
  <si>
    <t>MIRINGOTOMIA</t>
  </si>
  <si>
    <t>2031</t>
  </si>
  <si>
    <t>ELETTROCOCLEOGRAFIA</t>
  </si>
  <si>
    <t>20321</t>
  </si>
  <si>
    <t>BIOPSIA DELL'ORECCHIO MEDIO</t>
  </si>
  <si>
    <t>20391</t>
  </si>
  <si>
    <t>OTOEMISSIONI ACUSTICHE</t>
  </si>
  <si>
    <t>208</t>
  </si>
  <si>
    <t>INTERVENTI SULLA TUBA DI EUSTACHIO</t>
  </si>
  <si>
    <t>2101</t>
  </si>
  <si>
    <t>CONTROLLO DI EPISTASSI MEDIANTE TAMPONAMENTO NASALE ANTERIORE</t>
  </si>
  <si>
    <t>2102</t>
  </si>
  <si>
    <t>CONTROLLO DI EPISTASSI MEDIANTE TAMPONAMENTO NASALE POSTERIORE (E ANTERIORE)</t>
  </si>
  <si>
    <t>2103</t>
  </si>
  <si>
    <t>CONTROLLO DI EPISTASSI MEDIANTE CAUTERIZZAZIONE (E TAMPONAMENTO)</t>
  </si>
  <si>
    <t>2122</t>
  </si>
  <si>
    <t>BIOPSIA DEL NASO</t>
  </si>
  <si>
    <t>polso-mano o ginocchia</t>
  </si>
  <si>
    <t>TC del rachide [cervicale, toracico, lombosacrale], spinale</t>
  </si>
  <si>
    <t>Incluso: lo studio di 3 metameri e  2 spazi intersomatici</t>
  </si>
  <si>
    <t xml:space="preserve">In caso di estensione della prestazione ad un ulteriore spazio intersomatico o metamero </t>
  </si>
  <si>
    <t>codificare anche  88.90.3</t>
  </si>
  <si>
    <t>TOMOGRAFIA COMPUTERIZZATA  (TC) DELL' ARTO SUPERIORE</t>
  </si>
  <si>
    <t>TC di: spalla e braccio [spalla, braccio], gomito e avambraccio [gomito, avambraccio],</t>
  </si>
  <si>
    <t>polso e mano [polso, mano]</t>
  </si>
  <si>
    <t>TOMOGRAFIA COMPUTERIZZATA  (TC) DELL' ARTO SUPERIORE, SENZA E CON CONTRASTO</t>
  </si>
  <si>
    <t>TC di: bacino e articolazioni sacro-iliache</t>
  </si>
  <si>
    <t>TOMOGRAFIA COMPUTERIZZATA (TC) DELL' ARTO INFERIORE</t>
  </si>
  <si>
    <t xml:space="preserve">TC di: articolazione coxo-femorale e femore [articolazione coxo-femorale, femore], </t>
  </si>
  <si>
    <t>MICOBATTERI RICERCA DIRETTA DA MATERIALE BIOLOGICO (previa amplificaz. acidi nucleici)</t>
  </si>
  <si>
    <t>91028</t>
  </si>
  <si>
    <t>MICOBATTERI RICERCA DIRETTA DA MATERIALE BIOLOGICO (mediante ibridazione)</t>
  </si>
  <si>
    <t>91031</t>
  </si>
  <si>
    <t>MICOPLASMA PNEUMONIAE ANTICORPI (Titolazione mediante I.F.)</t>
  </si>
  <si>
    <t>91032</t>
  </si>
  <si>
    <t>MICOPLASMA PNEUMONIAE DA COLTURA IDENTIFICAZIONE BIOCHIMICA</t>
  </si>
  <si>
    <t>91033</t>
  </si>
  <si>
    <t>MICOPLASMA PNEUMONIAE DA COLTURA IDENTIFICAZIONE SIEROLOGICA</t>
  </si>
  <si>
    <t>91034</t>
  </si>
  <si>
    <t>MICOPLASMA PNEUMONIAE IN MATERIALI BIOLOGICI DIVERSI ESAME COLTURALE</t>
  </si>
  <si>
    <t>91035</t>
  </si>
  <si>
    <t>NEISSERIA GONORRHOEAE  ESAME COLTURALE</t>
  </si>
  <si>
    <t>91036</t>
  </si>
  <si>
    <t>MICOPLASMI UROGENITALI ESAME COLTURALE</t>
  </si>
  <si>
    <t>91041</t>
  </si>
  <si>
    <t>NEISSERIA MENINGITIDIS ESAME COLTURALE</t>
  </si>
  <si>
    <t>91042</t>
  </si>
  <si>
    <t>NEISSERIAE IDENTIFICAZIONE BIOCHIMICA</t>
  </si>
  <si>
    <t>91043</t>
  </si>
  <si>
    <t>Per monitoraggio ovulazione</t>
  </si>
  <si>
    <t>Ecografia del bacino per screening lussazione congenita dell' anca</t>
  </si>
  <si>
    <t xml:space="preserve">ECOGRAFIA TRANSRETTALE </t>
  </si>
  <si>
    <t>Scheletro in toto e colonna</t>
  </si>
  <si>
    <t xml:space="preserve">Ghiandole salivari (87.09.1) </t>
  </si>
  <si>
    <t>Trachea (87.49.1)</t>
  </si>
  <si>
    <t>Ricostruzione tridimensionale in corso di:</t>
  </si>
  <si>
    <t>TC del massiccio facciale (87.03.2, 87.03.3), Studio fisico-dosimetrico (92.29.5)</t>
  </si>
  <si>
    <t>Spazio intersomatico o metamero aggiuntivo</t>
  </si>
  <si>
    <t>in corso di TC del rachide [cervicale, toracico, lombosacrale], spinale</t>
  </si>
  <si>
    <t>Incluso: relativo distretto vascolare</t>
  </si>
  <si>
    <t>[sella turcica, orbite, rocche petrose, articolazioni temporomandibolari]</t>
  </si>
  <si>
    <t>[faringe, laringe, parotidi-ghiandole salivari, tiroide-paratiroidi]</t>
  </si>
  <si>
    <t xml:space="preserve">RISONANZA MAGNETICA NUCLEARE (RM) DEL TORACE </t>
  </si>
  <si>
    <t>LEPTOSPIRE ANTICORPI (Titolazione mediante microagglutinazione e lisi)</t>
  </si>
  <si>
    <t>90971</t>
  </si>
  <si>
    <t>LISTERIA MONOCYTOGENES ANTICORPI (Titolazione mediante agglutinazione)</t>
  </si>
  <si>
    <t>90972</t>
  </si>
  <si>
    <t>MICETI  ANTICORPI (D.I.D.)</t>
  </si>
  <si>
    <t>90973</t>
  </si>
  <si>
    <t xml:space="preserve">Consulenza ostetrica per controllo gravidanza a rischio, per fisiopatologia riproduttiva ed endocrinologia </t>
  </si>
  <si>
    <t>Escluso: Biopsia transuretrale della vescica (57.33), Fistolectomia transuretrale</t>
  </si>
  <si>
    <t>58</t>
  </si>
  <si>
    <t>INTERVENTI SULL' URETRA</t>
  </si>
  <si>
    <t>Asportazione di caruncola uretrale</t>
  </si>
  <si>
    <t>Sezione di sfintere uretrale, meatotomia uretrale interna, uretrolisi</t>
  </si>
  <si>
    <t>seduta unica</t>
  </si>
  <si>
    <t xml:space="preserve">Dilatazione di giuntura uretrovescicale, passaggio di sonda attraverso l'uretra </t>
  </si>
  <si>
    <t>(Seduta unica)</t>
  </si>
  <si>
    <t xml:space="preserve">RIMOZIONE [ENDOSCOPICA] DI CALCOLO URETRALE </t>
  </si>
  <si>
    <t>ES. ISTOCITOPATOLOGICO APP. RESPIRATORIO: Biopsia endobronchiale (Sedi multiple)</t>
  </si>
  <si>
    <t>91433</t>
  </si>
  <si>
    <t>ES. ISTOCITOPATOLOGICO APP. RESPIRATORIO: Biopsia laringea</t>
  </si>
  <si>
    <t>91434</t>
  </si>
  <si>
    <t>ES. ISTOCITOPATOLOGICO APP. RESPIRATORIO: Biopsia vie aeree (Sedi multiple)</t>
  </si>
  <si>
    <t>91435</t>
  </si>
  <si>
    <t>BALANOSCOPIA</t>
  </si>
  <si>
    <t>64921</t>
  </si>
  <si>
    <t>Escluso: Cartilagine di orecchio, naso (21.00-21.99), Articolazione temporomandibolare</t>
  </si>
  <si>
    <t>Biopsia aspirativa</t>
  </si>
  <si>
    <t>81</t>
  </si>
  <si>
    <t>INTERVENTI DI RIPARAZIONE E PLASTICA SULLE STRUTTURE ARTICOLARI</t>
  </si>
  <si>
    <t>Aspirazione articolare</t>
  </si>
  <si>
    <t>ES ISTOCITOPATOLOGICO SISTEMA EMOPOIETICO: Biopsia osteo midolla</t>
  </si>
  <si>
    <t>ES ISTOCITOPATOLOGICO SISTEMA ENDOCRINO: Agobiopsia tiroidea</t>
  </si>
  <si>
    <t>ES ISTOCITOPATOLOGICO SNP: Biopsia di nervo periferico</t>
  </si>
  <si>
    <t>ES ISTOCITOPATOLOGICO ULTRASTRUTTURALE (SEM, TEM)</t>
  </si>
  <si>
    <t>ES ISTOCITOPATOLOGICO MAMMELLA: Nodulectomia</t>
  </si>
  <si>
    <t>ES ISTOCITOPATOLOGICO SISTEMA EMOPOIETICO: Agobiopsia linfonodal</t>
  </si>
  <si>
    <t>ES ISTOCITOPATOLOGICO SISTEMA EMOPOIETICO: Asportazione di linfo</t>
  </si>
  <si>
    <t>ANTICORPI ANTI GLIADINA (IgG, IgA)</t>
  </si>
  <si>
    <t>90496</t>
  </si>
  <si>
    <t>ANTICORPI ANTI FOSFOLIPIDI</t>
  </si>
  <si>
    <t>90497</t>
  </si>
  <si>
    <t>ANTICORPI ANTI GLUTAMMICO DECARBOSSILASI (GAD)</t>
  </si>
  <si>
    <t>90501</t>
  </si>
  <si>
    <t>91.29.1</t>
  </si>
  <si>
    <t>91.29.2</t>
  </si>
  <si>
    <t>91.29.3</t>
  </si>
  <si>
    <t>91.29.4</t>
  </si>
  <si>
    <t>91.29.5</t>
  </si>
  <si>
    <t>91.30.1</t>
  </si>
  <si>
    <t>91.30.2</t>
  </si>
  <si>
    <t>91.30.3</t>
  </si>
  <si>
    <t>91.30.4</t>
  </si>
  <si>
    <t>INIEZIONE INTRAVENOSA DI SOSTANZE SCLEROSANTI</t>
  </si>
  <si>
    <t>88712</t>
  </si>
  <si>
    <t>STUDIO DOPPLER TRANSCRANICO</t>
  </si>
  <si>
    <t>88713</t>
  </si>
  <si>
    <t>COLOR DOPPLER TRANSCRANICO</t>
  </si>
  <si>
    <t>88721</t>
  </si>
  <si>
    <t>ECOGRAFIA CARDIACA</t>
  </si>
  <si>
    <t>88722</t>
  </si>
  <si>
    <t>ECODOPPLERGRAFIA CARDIACA</t>
  </si>
  <si>
    <t>88723</t>
  </si>
  <si>
    <t>ANTICORPI EMOLITICI ANTI ERITROCITARI</t>
  </si>
  <si>
    <t>90546</t>
  </si>
  <si>
    <t>ANTICORPI ANTI SSA</t>
  </si>
  <si>
    <t>90547</t>
  </si>
  <si>
    <t>ANTICORPI ANTI SSB</t>
  </si>
  <si>
    <t>90551</t>
  </si>
  <si>
    <t>95.44.1</t>
  </si>
  <si>
    <t>95.44.2</t>
  </si>
  <si>
    <t>95.45</t>
  </si>
  <si>
    <t>95.46</t>
  </si>
  <si>
    <t>95.47</t>
  </si>
  <si>
    <t>95.48.1</t>
  </si>
  <si>
    <t>95.48.2</t>
  </si>
  <si>
    <t>95.48.3</t>
  </si>
  <si>
    <t>95.48.4</t>
  </si>
  <si>
    <t>95.49</t>
  </si>
  <si>
    <t>96.07</t>
  </si>
  <si>
    <t>96.17</t>
  </si>
  <si>
    <t>96.18</t>
  </si>
  <si>
    <t>96.22</t>
  </si>
  <si>
    <t>96.23</t>
  </si>
  <si>
    <t>96.26</t>
  </si>
  <si>
    <t>96.27</t>
  </si>
  <si>
    <t>96.33</t>
  </si>
  <si>
    <t>96.38</t>
  </si>
  <si>
    <t>96.49</t>
  </si>
  <si>
    <t>AN441</t>
  </si>
  <si>
    <t>ANTICORPI ANTI OVAIO</t>
  </si>
  <si>
    <t xml:space="preserve">osso, muscolo, della mano, unghia (matrice ungueale) (plica) (86.27), </t>
  </si>
  <si>
    <t xml:space="preserve">Sbrigliamento non asportativo di ferita, infezione o ustione (86.28), </t>
  </si>
  <si>
    <t>innesto a lembo o peduncolato (86.75)</t>
  </si>
  <si>
    <t>Peeling chimico della cute</t>
  </si>
  <si>
    <t>Quella con laser (o mezzo meccanico) (Per seduta)</t>
  </si>
  <si>
    <t>Escluso: Dermoabrasione di ferita per rimozione di frammenti inclusi (86.28)</t>
  </si>
  <si>
    <t>Rimozione di: necrosi, massa di tessuto necrotico</t>
  </si>
  <si>
    <t>PORFOBILINOGENO [U]</t>
  </si>
  <si>
    <t>90373</t>
  </si>
  <si>
    <t>88.65.3</t>
  </si>
  <si>
    <t>88.66.1</t>
  </si>
  <si>
    <t>88.66.2</t>
  </si>
  <si>
    <t>88.71.1</t>
  </si>
  <si>
    <t>88.71.2</t>
  </si>
  <si>
    <t>88.71.3</t>
  </si>
  <si>
    <t>87.07</t>
  </si>
  <si>
    <t>87.09.1</t>
  </si>
  <si>
    <t>87.09.2</t>
  </si>
  <si>
    <t>87.11.1</t>
  </si>
  <si>
    <t>87.11.2</t>
  </si>
  <si>
    <t>90191</t>
  </si>
  <si>
    <t>SPIROMETRIA GLOBALE</t>
  </si>
  <si>
    <t>89373</t>
  </si>
  <si>
    <t>AN431</t>
  </si>
  <si>
    <t>91105</t>
  </si>
  <si>
    <t>ASPORTAZIONE O DEMOLIZIONE LOCALE DI LESIONE O TESSUTO DELLO STOMACO PER VIA ENDOSCOPICA</t>
  </si>
  <si>
    <t xml:space="preserve">Escluso: Le procedure sotto elencate quando effettuate come parte </t>
  </si>
  <si>
    <t>di una visita generale specialistica (89.7)</t>
  </si>
  <si>
    <t>Cistomanometria</t>
  </si>
  <si>
    <t>Visita  ostetrico-ginecologica/andrologica, Esame pelvico</t>
  </si>
  <si>
    <t>89.3</t>
  </si>
  <si>
    <t>ALTRE MISURE ANATOMICHE E FISIOLOGICHE ED ESAMI MANUALI</t>
  </si>
  <si>
    <t>ALTRA ASPORTAZIONE DI VENE DELL'ARTO INFERIORE Incluso: Visita anestesiologica ed anestesia, esami pre intervento, intervento, medicazioni, rimozione punti, visita di controllo</t>
  </si>
  <si>
    <t>ARTROSCOPIA DIAGNOSTICA GINOCCHIO</t>
  </si>
  <si>
    <t>ASPORTAZIONE ARTROSCOPICA DI CARTILAGINE SEMILUNARE DEL GINOCCHIO</t>
  </si>
  <si>
    <t>SINOVIECTOMIA DELLA MANO E DELLE DITA DELLA MANO</t>
  </si>
  <si>
    <t>ESPLORAZIONE DELLA FASCIA TENDINEA DELLA MANO</t>
  </si>
  <si>
    <t>FASCIOTOMIA DELLA MANO SEZIONE DI FASCIA DELLA MANO</t>
  </si>
  <si>
    <t>ALTRA TENDINECTOMIA DELLA MANO</t>
  </si>
  <si>
    <t>ALTRA ASPORTAZIONE DEI TESSUTI MOLLI DELLA MANO</t>
  </si>
  <si>
    <t>RIPARAZIONE DI DITO A MARTELLO/ARTIGLIO</t>
  </si>
  <si>
    <t>ARTROPLASTICA DELL' ARTICOLAZIONE METACARPOFALANGEA E INTERFALANGEA SENZA IMPIANTO</t>
  </si>
  <si>
    <t xml:space="preserve">ARTROPLASTICA DELL' ARTICOLAZIONE CARPOCARPALE E CARPOMETACARPALE SENZA IMPIANTO </t>
  </si>
  <si>
    <t xml:space="preserve">ASPORTAZIONE DI LESIONE DELLA FASCIA TENDINEA DELLA MANO </t>
  </si>
  <si>
    <t>ASPORTAZIONE DI ALTRE LESIONI DEI TESSUTI MOLLI DELLA MANO</t>
  </si>
  <si>
    <t xml:space="preserve">BORSECTOMIA DELLA MANO </t>
  </si>
  <si>
    <t xml:space="preserve">SUTURA DEI TENDINI DELLA MANO </t>
  </si>
  <si>
    <t xml:space="preserve">REINSERZIONE DI TENDINI DELLA MANO </t>
  </si>
  <si>
    <t>FISTOLOGRAFIA DELLA PARETE TORACICA; (Minimo 2 radiogrammi)</t>
  </si>
  <si>
    <t xml:space="preserve">TOMOGRAFIA COMPUTERIZZATA (TC) DEL TORACE; TC del torace [polmoni, aorta toracica, trachea, esofago, sterno, coste, mediastino] </t>
  </si>
  <si>
    <t xml:space="preserve">TROMBOSSANO B2 </t>
  </si>
  <si>
    <t xml:space="preserve">ACTINOMICETI IN MATERIALI BIOLOGICI ESAME COLTURALE </t>
  </si>
  <si>
    <t>(Previa reazione polimerasica a catena)</t>
  </si>
  <si>
    <t xml:space="preserve">BATTERI ANAEROBI DA COLTURA IDENTIFICAZIONE BIOCHIMICA </t>
  </si>
  <si>
    <t>IMMUNIZZAZIONE PER ALLERGIA</t>
  </si>
  <si>
    <t>9913</t>
  </si>
  <si>
    <t>IMMUNIZZAZIONE PER MALATTIA AUTOIMMUNE</t>
  </si>
  <si>
    <t>99141</t>
  </si>
  <si>
    <t>INFUSIONE DI IMMUNOGLOBULINE ENDOVENA</t>
  </si>
  <si>
    <t>992A</t>
  </si>
  <si>
    <t>INIEZIONE O INFUSIONE DI FARMACI SPECIFICI</t>
  </si>
  <si>
    <t>9938</t>
  </si>
  <si>
    <t xml:space="preserve">FUNICOLOCENTESI CON RACCOLTA DI CELLULE STAMINALI EMOPOIETICHE </t>
  </si>
  <si>
    <t>Cardiotocografia esterna in gravidanza, NST o OCT</t>
  </si>
  <si>
    <t>94.01.2</t>
  </si>
  <si>
    <t>94.02.1</t>
  </si>
  <si>
    <t>94.02.2</t>
  </si>
  <si>
    <t>94.08.1</t>
  </si>
  <si>
    <t>94.08.2</t>
  </si>
  <si>
    <t>94.08.3</t>
  </si>
  <si>
    <t>94.08.4</t>
  </si>
  <si>
    <t>94.08.5</t>
  </si>
  <si>
    <t>94.08.6</t>
  </si>
  <si>
    <t>94.09</t>
  </si>
  <si>
    <t>03</t>
  </si>
  <si>
    <t>94.12.1</t>
  </si>
  <si>
    <t>94.19.1</t>
  </si>
  <si>
    <t>94.3</t>
  </si>
  <si>
    <t>09</t>
  </si>
  <si>
    <t>94.32</t>
  </si>
  <si>
    <t>94.42</t>
  </si>
  <si>
    <t>11</t>
  </si>
  <si>
    <t>TOMOSCINTIGRAFIA MIOCARDICA (PET) DI PERFUSIONE A RIPOSO E DOPO STIMOLO</t>
  </si>
  <si>
    <t>*</t>
  </si>
  <si>
    <t>92092</t>
  </si>
  <si>
    <t>TOMOSCINTIGRAFIA MIOCARDICA (SPET) DI PERFUSIONE A RIPOSO O DOPO STIMOLO</t>
  </si>
  <si>
    <t>92093</t>
  </si>
  <si>
    <t>TOMOSCINTIGRAFIA MIOCARDICA CON INDICATORI DI LESIONE</t>
  </si>
  <si>
    <t>92094</t>
  </si>
  <si>
    <t>DETERMINAZIONE DEL VOLUME PLASMATICO O DEL VOLUME ERITROCITARIO</t>
  </si>
  <si>
    <t>92095</t>
  </si>
  <si>
    <t>CARIOTIPO DA METAFASI DI FIBROBLASTI O DI ALTRI TESSUTI (Mat. abortivo, ecc.); 1 Tecnica di bandeggio (Risoluzione non inferiore alle 320 bande)</t>
  </si>
  <si>
    <t>CARIOTIPO DA METAFASI DI LIQUIDO AMNIOTICO; 1 Tecnica di bandeggio (Risoluzione non inferiore alle 320 bande)</t>
  </si>
  <si>
    <t>CARIOTIPO DA METAFASI LINFOCITARIE; 1 Tecnica di bandeggio (Risoluzione non inferiore alle 320 bande)</t>
  </si>
  <si>
    <t>CARIOTIPO DA METAFASI SPONTANEE DI MIDOLLO OSSEO; 1 Tecnica di bandeggio (Risoluzione non inferiore alle 320 bande)</t>
  </si>
  <si>
    <t>CARIOTIPO DA METAFASI SPONTANEE DI VILLI CORIALI; 1 Tecnica di bandeggio (Risoluzione non inferiore alle 300 bande)</t>
  </si>
  <si>
    <t>COLTURA SEMISOLIDA DI CELLULE EMOPOIETICHE; BFU-E, CFU-GM, CFUGEMM (Ciascuna)</t>
  </si>
  <si>
    <t>Pratica standard eseguita per trattamenti di media complessità effettuata con fasci gamma del 60Co. Tecniche di radioterapia esterna eseguite con 60Co con pianificazione senza o con TC (separazione tra le sezioni TC superiore a 10 mm). Sedute in cui siano impiegati un fascio diretto e/o due fasci contrapposti indipendentemente dal tipo di algoritmo utilizzato con il TPS (3D o 2D), dalla presenza o assenza di schermature personalizzate.</t>
  </si>
  <si>
    <t>Pratica standard eseguita per trattamenti radicali, adiuvanti o palliativi di media complessità effettuata con fasci gamma del 60Co. Tecniche di radioterapia esterna eseguita senza o con pianificazione TC (separazione tra le sezioni TC superiore a 10 mm). Si considerano campi multipli quando gli assi centrali dei due campi non giacciono sulla stessa retta.</t>
  </si>
  <si>
    <t>Pratica standard eseguita per trattamenti palliativi di media complessità effettuata con fasci gamma del 60Co in un numero di sedute inferiore o uguale a 5.</t>
  </si>
  <si>
    <t xml:space="preserve">Pratica standard eseguita per trattamenti radicali, adiuvanti o palliativi di media complessità. Tecniche di radioterapia esterna eseguite con acceleratore lineare con pianificazione senza o con TC (separazione tra le sezioni TC superiore a 10 mm) in cui siano impiegati un fascio diretto e/o due fasci contrapposti che non abbiano tutte le caratteristiche individutate dalla voce 92.24.5 </t>
  </si>
  <si>
    <t>Pratica standard eseguita per trattamenti di media complessità. Tecniche di radioterapia esterna eseguite con acceleratore lineare senza o con pianificazione TC, (separazione tra le sezioni TC superiore a 10 mm). Si considerano campi multipli quando gli assi centrali dei due campi non giacciono sulla stessa retta.</t>
  </si>
  <si>
    <t>Pratica standard eseguita per trattamenti palliativi di media complessità effettuata con acceleratori lineari in un numero di sedute inferiore o uguale a 5.</t>
  </si>
  <si>
    <t>GINNASTICA VASCOLARE IN ACQUA; Per seduta di gruppo di 30 minuti  max 5 pazienti (Ciclo di dieci sedute)</t>
  </si>
  <si>
    <t>ISTEROSCOPIA; Escluso: Biopsia con dilatazione del canale cervicale</t>
  </si>
  <si>
    <t>TOMOSCINTIGRAFIA  CEREBRALE (SPET)</t>
  </si>
  <si>
    <t>92116</t>
  </si>
  <si>
    <t>TOMOSCINTIGRAFIA  CEREBRALE (PET)</t>
  </si>
  <si>
    <t>92117</t>
  </si>
  <si>
    <t>9213</t>
  </si>
  <si>
    <t>SCINTIGRAFIA DELLE PARATIROIDI</t>
  </si>
  <si>
    <t>92141</t>
  </si>
  <si>
    <t>SCINTIGRAFIA OSSEA O ARTICOLARE SEGMENTARIA</t>
  </si>
  <si>
    <t>92142</t>
  </si>
  <si>
    <t>SCINTIGRAFIA OSSEA  O ARTICOLARE SEGMENTARIA POLIFASICA</t>
  </si>
  <si>
    <t>92151</t>
  </si>
  <si>
    <t>SCINTIGRAFIA POLMONARE PERFUSIONALE</t>
  </si>
  <si>
    <t>92152</t>
  </si>
  <si>
    <t>SCINTIGRAFIA POLMONARE VENTILATORIA</t>
  </si>
  <si>
    <t>92153</t>
  </si>
  <si>
    <t>STUDIO QUANTITATIVO DIFFERENZIALE DELLA FUNZIONE POLMONARE</t>
  </si>
  <si>
    <t>92154</t>
  </si>
  <si>
    <t>mediante sequenze genomiche in YAC</t>
  </si>
  <si>
    <t>mediante sonde molecolari a singola copia in cosmide</t>
  </si>
  <si>
    <t>mediante sonde molecolari alfoidi ed altre sequenze ripetute</t>
  </si>
  <si>
    <t>mediante sonde molecolari painting</t>
  </si>
  <si>
    <t>Ricerca heteroduplex (HA)</t>
  </si>
  <si>
    <t>(Fino a 5 vetrini e/o colorazioni)</t>
  </si>
  <si>
    <t>LIQUIDO SEMINALE ESAME MORFOLOGICO E INDICE DI FERTILITA'</t>
  </si>
  <si>
    <t>90315</t>
  </si>
  <si>
    <t>LIQUIDO SEMINALE PROVE DI VALUTAZIONE DELLA FERTILITA'</t>
  </si>
  <si>
    <t>90321</t>
  </si>
  <si>
    <t>LIQUIDO SINOVIALE ESAME CHIMICO FISICO E MICROSCOPICO</t>
  </si>
  <si>
    <t>90322</t>
  </si>
  <si>
    <t>LITIO [P]</t>
  </si>
  <si>
    <t>90323</t>
  </si>
  <si>
    <t>LUTEOTROPINA (LH) [S/U]</t>
  </si>
  <si>
    <t>90324</t>
  </si>
  <si>
    <t>LUTEOTROPINA (LH) E FOLLITROPINA (FSH): Dosaggi seriati dopo GNRH o altro stimolo ( 5 )</t>
  </si>
  <si>
    <t>90325</t>
  </si>
  <si>
    <t>MONITORAGGIO CIRCOLATORIO</t>
  </si>
  <si>
    <t>Escluso: Monitoraggio elettrocardiografico durante chirurgia</t>
  </si>
  <si>
    <t xml:space="preserve">MONITORAGGIO CONTINUO [24 Ore] DELLA PRESSIONE ARTERIOSA </t>
  </si>
  <si>
    <t>Emogasanalisi di sangue capillare o arterioso</t>
  </si>
  <si>
    <t xml:space="preserve">EMOGASANALISI DURANTE RESPIRAZIONE DI O2 AD ALTA CONCENTRAZIONE </t>
  </si>
  <si>
    <t>Test dell' iperossia</t>
  </si>
  <si>
    <t>Test dell' ipossia</t>
  </si>
  <si>
    <t>FARMACI DIGITALICI</t>
  </si>
  <si>
    <t xml:space="preserve">VALUTAZIONE MANUALE DI FUNZIONE MUSCOLARE </t>
  </si>
  <si>
    <t>Bilancio articolare e muscolare generale</t>
  </si>
  <si>
    <t>Bilancio articolare e muscolare segmentario</t>
  </si>
  <si>
    <t>Analisi qualitativa o quantitativa per muscolo</t>
  </si>
  <si>
    <t>Escluso: EMG dell' occhio (95.25), EMG dello sfintere uretrale (89.23),</t>
  </si>
  <si>
    <t>quello con polisonnogramma (89.17)</t>
  </si>
  <si>
    <t>Densità delle fibre</t>
  </si>
  <si>
    <t>ELETTROMIOGRAFIA  DI UNITA' MOTORIA</t>
  </si>
  <si>
    <t>Esame ad ago</t>
  </si>
  <si>
    <t>Escluso: Elettromiografia dello sfintere uretrale (89.23), Elettromiografia dell' occhio (95.25)</t>
  </si>
  <si>
    <t xml:space="preserve">RISPOSTE RIFLESSE </t>
  </si>
  <si>
    <t>93.08.2</t>
  </si>
  <si>
    <t>93.08.3</t>
  </si>
  <si>
    <t>Incluso: EMG</t>
  </si>
  <si>
    <t xml:space="preserve">STIMOLAZIONE RIPETITIVA </t>
  </si>
  <si>
    <t>TOXOPLASMA ANTICORPI (E.I.A.)</t>
  </si>
  <si>
    <t>15</t>
  </si>
  <si>
    <t>Trattamenti riabilitativi individuali, in sede.</t>
  </si>
  <si>
    <t>93.11.2</t>
  </si>
  <si>
    <t>93.11.3</t>
  </si>
  <si>
    <t>93.11.4</t>
  </si>
  <si>
    <t>93.11.5</t>
  </si>
  <si>
    <t>93.15</t>
  </si>
  <si>
    <t>93.16</t>
  </si>
  <si>
    <t>93.18.1</t>
  </si>
  <si>
    <t>93.18.2</t>
  </si>
  <si>
    <t>93.19.1</t>
  </si>
  <si>
    <t>93.19.2</t>
  </si>
  <si>
    <t>17</t>
  </si>
  <si>
    <t>Trattamenti riabilitativi di gruppo, in sede.</t>
  </si>
  <si>
    <t>93.22</t>
  </si>
  <si>
    <t>93.26</t>
  </si>
  <si>
    <t>90221</t>
  </si>
  <si>
    <t>FENITOINA</t>
  </si>
  <si>
    <t>90222</t>
  </si>
  <si>
    <t>FENOLO [U]</t>
  </si>
  <si>
    <t>90223</t>
  </si>
  <si>
    <t>FERRITINA [P/(Sg)Er]</t>
  </si>
  <si>
    <t>90224</t>
  </si>
  <si>
    <t>FERRO [dU]</t>
  </si>
  <si>
    <t>90225</t>
  </si>
  <si>
    <t>FERRO [S]</t>
  </si>
  <si>
    <t>90231</t>
  </si>
  <si>
    <t>FLUORO</t>
  </si>
  <si>
    <t>90232</t>
  </si>
  <si>
    <t>FOLATO [S/(Sg)Er]</t>
  </si>
  <si>
    <t>90233</t>
  </si>
  <si>
    <t>FOLLITROPINA (FSH) [S/U]</t>
  </si>
  <si>
    <t>90234</t>
  </si>
  <si>
    <t>FOSFATASI ACIDA</t>
  </si>
  <si>
    <t>90235</t>
  </si>
  <si>
    <t>FOSFATASI ALCALINA</t>
  </si>
  <si>
    <t>90241</t>
  </si>
  <si>
    <t>FOSFATASI ALCALINA ISOENZIMA OSSEO</t>
  </si>
  <si>
    <t>90242</t>
  </si>
  <si>
    <t>FOSFATASI PROSTATICA (PAP)</t>
  </si>
  <si>
    <t>90243</t>
  </si>
  <si>
    <t>FOSFATO INORGANICO [S/U/dU]</t>
  </si>
  <si>
    <t>90244</t>
  </si>
  <si>
    <t>FOSFOESOSOISOMERASI (PHI)</t>
  </si>
  <si>
    <t>90245</t>
  </si>
  <si>
    <t>FOSFORO</t>
  </si>
  <si>
    <t>90251</t>
  </si>
  <si>
    <t>FRUTTOSAMINA (PROTEINE GLICATE) [S]</t>
  </si>
  <si>
    <t>90252</t>
  </si>
  <si>
    <t>FRUTTOSIO [Ls]</t>
  </si>
  <si>
    <t>90253</t>
  </si>
  <si>
    <t>GALATTOSIO (Prova da carico)</t>
  </si>
  <si>
    <t>90254</t>
  </si>
  <si>
    <t>GALATTOSIO [S/U]</t>
  </si>
  <si>
    <t>90255</t>
  </si>
  <si>
    <t>GAMMA GLUTAMIL TRANSPEPTIDASI (gamma GT) [S/U]</t>
  </si>
  <si>
    <t>90256</t>
  </si>
  <si>
    <t>GALATTOSIO 1-FOSFATO URIDIL TRANSFERASI (GALT)</t>
  </si>
  <si>
    <t>90261</t>
  </si>
  <si>
    <t>GASTRINA [S]</t>
  </si>
  <si>
    <t>90262</t>
  </si>
  <si>
    <t>GLOBULINA LEGANTE LA TIROXINA (TBG)</t>
  </si>
  <si>
    <t>90263</t>
  </si>
  <si>
    <t>GLUCAGONE [S]</t>
  </si>
  <si>
    <t>90264</t>
  </si>
  <si>
    <t>MICETI DA COLTURA IDENTIFICAZIONE MICROSCOPICA (Osservazione morfologica)</t>
  </si>
  <si>
    <t>90983</t>
  </si>
  <si>
    <t>MICETI DA COLTURA IDENTIFICAZIONE SIEROLOGICA</t>
  </si>
  <si>
    <t>90984</t>
  </si>
  <si>
    <t>MICETI IN CAMPIONI BIOLOGICI DIVERSI ESAME COLTURALE</t>
  </si>
  <si>
    <t>90985</t>
  </si>
  <si>
    <t>MICETI IN CAMPIONI BIOLOGICI DIVERSI RICERCA MICROSCOPICA</t>
  </si>
  <si>
    <t>90986</t>
  </si>
  <si>
    <t>MICETI ANTIGENI (metodi immunologici)</t>
  </si>
  <si>
    <t>91011</t>
  </si>
  <si>
    <t>90.14.5</t>
  </si>
  <si>
    <t>90.15.1</t>
  </si>
  <si>
    <t>90.15.2</t>
  </si>
  <si>
    <t>90.15.3</t>
  </si>
  <si>
    <t>90212</t>
  </si>
  <si>
    <t>FATTORE NATRIURETICO ATRIALE</t>
  </si>
  <si>
    <t>90213</t>
  </si>
  <si>
    <t>90214</t>
  </si>
  <si>
    <t>FECI SANGUE OCCULTO</t>
  </si>
  <si>
    <t>90215</t>
  </si>
  <si>
    <t>FENILALANINA</t>
  </si>
  <si>
    <t>ALTRI TEST CARDIOVASCOLARI DA SFORZO; Test da sforzo al tallio con o senza stimolatore transesofageo; Test da sforzo isometrici, test da sforzo con arti superiori, test con stress mentale</t>
  </si>
  <si>
    <t>PROVA DA SFORZO CARDIORESPIRATORIO ; ECG, analisi gas respiratori, determinazione della ventilazione, emogasanalisi</t>
  </si>
  <si>
    <t>SCINTIGRAFIA POLMONARE CON INDICATORE POSITIVO</t>
  </si>
  <si>
    <t>92155</t>
  </si>
  <si>
    <t>TOMOSCINTIGRAFIA POLMONARE</t>
  </si>
  <si>
    <t>92161</t>
  </si>
  <si>
    <t>SCINTIGRAFIA LINFATICA E LINFOGHIANDOLARE SEGMENTARIA</t>
  </si>
  <si>
    <t>92181</t>
  </si>
  <si>
    <t>BATTERI POTERE ANTIBATTERICO RESIDUO IN MATERIALI BIOLOGICI DIVERSI; Saggio di inibizione della crescita</t>
  </si>
  <si>
    <t>Intervento individuale di risocializzazione, animazione e ricreazione con finalità di integrazione sociale per bambini: in sede. Per intervento (Ciclo di 10 interventi)</t>
  </si>
  <si>
    <t>IPNOTERAPIA</t>
  </si>
  <si>
    <t>99297</t>
  </si>
  <si>
    <t>Incluso: posizionamento sondino naso-gastrico (96.07)</t>
  </si>
  <si>
    <t>Instillazione di supposta prostaglandinica</t>
  </si>
  <si>
    <t>Instillazione di chemioterapici intravescicali</t>
  </si>
  <si>
    <t>Irrigazione corneale</t>
  </si>
  <si>
    <t>Escluso: Irrigazione con rimozione di corpo estraneo (98.21)</t>
  </si>
  <si>
    <t>Irrigazione con rimozione di cerume</t>
  </si>
  <si>
    <t xml:space="preserve">ABLAZIONE TARTARO </t>
  </si>
  <si>
    <t>Irrigazione [disostruzione] dello shunt arterovenoso</t>
  </si>
  <si>
    <t>Pulizia di ferita NAS, medicazione di ferita superficiale</t>
  </si>
  <si>
    <t>Si intende la creazione di sistemi di immobilizzazione personalizzati. Per intero trattamento si intende la fase del trattamento alla quale si applica lo specifico sistema personalizzato. I dispositivi standard (es. belly board, reggibraccio, ecc) non sono da considerarsi sistemi di immobilizzazione personalizzati</t>
  </si>
  <si>
    <t>Si intende la costruzione di filtri di modulazione personalizzati. Per intero trattamento si intende la fase del trattamento alla quale si applica lo specifico sistema personalizzato. Non va inteso l'impiego del MLC per IMRT</t>
  </si>
  <si>
    <t>ES. CITOLOGICO DI ESPETTORATO, BRONCOASPIRATO, LAVAGGIO BRONCO-ALVEOLARE (Fino a 5 vetrini e/o colorazioni); (Ogni campione)</t>
  </si>
  <si>
    <t>ES. CITOLOGICO URINE PER RICERCA CELLULE NEOPLASTICHE; (Fino a 5 vetrini e/o colorazioni)</t>
  </si>
  <si>
    <t>ES. ISTOCITOPATOLOGICO ARTICOLAZIONI: Tessuto fibrotendineo; In malattia di Dupuytren e malattia di De Quervain</t>
  </si>
  <si>
    <t>ES. ISTOCITOPATOLOGICO APP. UROGENITALE: Biopsia cervicale e endometriale ; (Con raschiamento del canale)</t>
  </si>
  <si>
    <t>ES. ISTOCITOPATOLOGICO ULTRASTRUTTURALE (S.E.M., T.E.M.); PRELIEVI</t>
  </si>
  <si>
    <t>SCINTIGRAFIA EPATICA; (3 proiezioni); In caso di contemporanea esecuzione di tomoscintigrafia codificare anche 92.02.5</t>
  </si>
  <si>
    <t>SCINTIGRAFIA EPATICA PER RICERCA DI LESIONI ANGIOMATOSE  ; In caso di contemporanea esecuzione di tomoscintigrafia codificare anche 92.02.5</t>
  </si>
  <si>
    <t>VALUTAZIONE MANUALE DI FUNZIONE MUSCOLARE ; Bilancio articolare e muscolare generale</t>
  </si>
  <si>
    <t>Tecnica con modulazione di fluenza del fascio, che necessita di hardware e di software dedicati, riservata a trattamenti di alta complessità laddove la modulazione d’intensità consente di modellare la distribuzione di dose su bersagli con forme geometriche complesse</t>
  </si>
  <si>
    <t>BIOPSIA DEL CORPO UTERINO; Biopsia endoscopica [isteroscopia] dell' endometrio; Escluso: Biopsia con dilatazione del canale cervicale</t>
  </si>
  <si>
    <t>ASPORTAZIONE DI TUMORI BENIGNI PEDUNCOLATI DELL' UTERO; Asportazione polipi endometriali a guida isteroscopica, Miomectomia  ; per via vaginale mediante torsione; Escluso: Miomectomia con parcellizzazione</t>
  </si>
  <si>
    <t>INSEMINAZIONE ARTIFICIALE; Intracervicale e intrauterina (IAO)</t>
  </si>
  <si>
    <t>IMENOTOMIA; Per ematocolpo</t>
  </si>
  <si>
    <t>BIOPSIA DELLE PARETI VAGINALI; Con eventuale puntura esplorativa</t>
  </si>
  <si>
    <t>ALTRI INTERVENTI SULL' APPARATO GENITALE FEMMINILE;  Laserterapia per fatti distrofici</t>
  </si>
  <si>
    <t>CARDIOTOCOGRAFIA; Cardiotocografia esterna in gravidanza, NST o OCT</t>
  </si>
  <si>
    <t>TAMPONAMENTO OSTETRICO DELL' UTERO O DELLA VAGINA; Medicazione, Tamponamento utero-cervico-vaginale; Tamponamento cervico -vaginale a scopo emostatico</t>
  </si>
  <si>
    <t>ASPORTAZIONE O DEMOLIZIONE LOCALE DI LESIONE O TESSUTO CUTANEO E SOTTOCUTANEO,; MEDIANTE CAUTERIZZAZIONE O  FOLGORAZIONE; (Per seduta)</t>
  </si>
  <si>
    <t>Escluso: Sbrigliamento (86.22, 86.27-86.28)</t>
  </si>
  <si>
    <t>97</t>
  </si>
  <si>
    <t>SOSTITUZIONE E RIMOZIONE DI SUSSIDIO TERAPEUTICO</t>
  </si>
  <si>
    <t>E TEGUMENTARIO</t>
  </si>
  <si>
    <t>Riparazione apparecchi  gessati</t>
  </si>
  <si>
    <t>Revisione di catetere per dialisi peritoneale, cambio set di connessione, sostituzione parti di catetere</t>
  </si>
  <si>
    <t>VIRUS ANTIGENI IN MATERIALI BIOLOGICI RICERCA DIRETTA (E.I.A.); Adenovirus, Parvovirus B19, Rotavirus</t>
  </si>
  <si>
    <t>VIRUS ANTIGENI IN MATERIALI BIOLOGICI RICERCA DIRETTA (I.F.); Citomegalovirus, Herpes, Virus dell' apparato respiratorio</t>
  </si>
  <si>
    <t>INIEZIONE DI ANESTETICO NEI NERVI SIMPATICI PER ANALGESIA; Blocco simpatico regionale arto superiore o inferiore; Blocco del Ganglio celiaco; Blocco del Ganglio stellato; Blocco del simpatico lombare</t>
  </si>
  <si>
    <t>ASPIRAZIONE NELLA REGIONE TIROIDEA; Drenaggio eco-guidato percutaneo  della regione tiroidea; Alcolizzazione noduli tiroidei</t>
  </si>
  <si>
    <t>BIOPSIA [PERCUTANEA] [AGOBIOPSIA] DELLA TIROIDE; Biopsia di materiale agoaspirato della tiroide</t>
  </si>
  <si>
    <t>In malattia di Dupuytren e malattia di De Quervain</t>
  </si>
  <si>
    <t xml:space="preserve">ES. ISTOCITOPATOLOGICO APP. UROGENITALE: Biopsia cervicale e endometriale </t>
  </si>
  <si>
    <t>(Con raschiamento del canale)</t>
  </si>
  <si>
    <t xml:space="preserve">I </t>
  </si>
  <si>
    <t>VIRUS DA COLTURA IDENTIFICAZIONE (mediante I.F.); Citomegalovirus, Herpes, Virus dell'apparato respiratorio</t>
  </si>
  <si>
    <t>VIRUS DA COLTURA IDENTIFICAZIONE (mediante M. E.); Virus dell'apparato gastroenterico</t>
  </si>
  <si>
    <t>VIRUS DA COLTURA IDENTIFICAZIONE (mediante Neutralizzazione); Virus dell'apparato gastroenterico</t>
  </si>
  <si>
    <t>VIRUS IN MATERIALI BIOLOGICI ESAME COLTURALE (Metodo tradizionale); Herpes, Herpes/Varicella, Virus dell'app. gastroenterico, dell'app. respiratorio</t>
  </si>
  <si>
    <t>ANALISI CITOGENETICA PER PATOLOGIA DA FRAGILITA' CROMOSOMICA; Con agente clastogenico "in vitro"</t>
  </si>
  <si>
    <t xml:space="preserve">ANALISI DEL DNA PER POLIMORFISMO; Con reazione polimerasica a catena, digestione enzimatica ed elettroforesi </t>
  </si>
  <si>
    <t>ANALISI DI MUTAZIONE DEL DNA ; Con reazione polimerasica a catena e elettroforesi</t>
  </si>
  <si>
    <t>ANALISI DI MUTAZIONE DEL DNA ; Con reazione polimerasica a catena e ibridazione con sonde non radiomarcate</t>
  </si>
  <si>
    <t xml:space="preserve">ANALISI DI MUTAZIONE DEL DNA ; Con reazione polimerasica a catena e ibridazione con sonde radiomarcate </t>
  </si>
  <si>
    <t>ANALISI DI MUTAZIONI DEL DNA ; Con Reverse Dot Blot (da 2 a 10 mutazioni)</t>
  </si>
  <si>
    <t>ANALISI DI POLIMORFISMI (str, VNTR); Con reazione polimerasica a catena ed elettroforesi (per locus)</t>
  </si>
  <si>
    <t>RADIOTERAPIA STEREOTASSICA SENZA CASCO CON BRACCIO ROBOTICO PER IL RIPOSIZIONAMENTO ED IL CONTROLLO ONLINE DEL BERSAGLIO (fino a 5 sedute)</t>
  </si>
  <si>
    <t xml:space="preserve">RADIOTERAPIA STEREOTASSICA SENZA CASCO CON BRACCIO ROBOTICO </t>
  </si>
  <si>
    <t>DIATERMIA AD ONDE CORTE E MICROONDE; Per seduta di 10 minuti (Ciclo di dieci sedute)</t>
  </si>
  <si>
    <t>AGOPUNTURA CON MOXA REVULSIVANTE; Per seduta</t>
  </si>
  <si>
    <t>ELETTROENCEFALOGRAMMA CON ANALISI SPETTRALE</t>
  </si>
  <si>
    <t>Escluso: il caso in cui l' anestesia sia effettuata per intervento</t>
  </si>
  <si>
    <t>Iniezione intratecale [endorachide] di steroidi</t>
  </si>
  <si>
    <t xml:space="preserve">Escluso: Iniezione di liquido di contrasto per mielogramma, </t>
  </si>
  <si>
    <t>Iniezione di farmaco citotossico nel canale vertebrale (03.8)</t>
  </si>
  <si>
    <t>INTERVENTI SUI NERVI PERIFERICI</t>
  </si>
  <si>
    <t>RICERCA MUTAZIONE (DGGE); Ricerca heteroduplex (HA)</t>
  </si>
  <si>
    <t>TERAPIA OCCUPAZIONALE; Terapia delle attività della vita quotidiana; Escluso: Training in attività di vita quotidiana per ciechi (93.78); Per seduta individuale (Ciclo di dieci sedute)</t>
  </si>
  <si>
    <t>TERAPIA OCCUPAZIONALE ; Per seduta collettiva (Ciclo di dieci sedute)</t>
  </si>
  <si>
    <t>TRAINING CONDIZIONAMENTO AUDIOMETRICO INFANTILE; Per seduta individuale (Ciclo di sei sedute)</t>
  </si>
  <si>
    <t>TRAINING PER DISTURBI COGNITIVI; Riabilitazione funzioni mnesiche, gnosiche e prassiche; Per seduta individuale (Ciclo di dieci sedute)</t>
  </si>
  <si>
    <t>TRAINING PER DISTURBI COGNITIVI; Riabilitazione funzioni mnesiche, gnosiche e prassiche; Per seduta collettiva (Ciclo di dieci sedute)</t>
  </si>
  <si>
    <t>RADIOGRAFIA DEL PANCREAS CON CONTRASTO; Wirsungrafia</t>
  </si>
  <si>
    <t xml:space="preserve">ALTRE PROCEDURE DIAGNOSTICHE SULL' APPARATO DIGERENTE; Defecografia, ansogramma colico per atresia anorettale </t>
  </si>
  <si>
    <t>TOMOGRAFIA COMPUTERIZZATA (TC) DEI RENI; Incluso: Logge renali, surreni, logge surrenaliche, psoas, retroperitoneo</t>
  </si>
  <si>
    <t>TOMOGRAFIA COMPUTERIZZATA (TC) DEI RENI, SENZA E CON CONTRASTO; Incluso: Logge renali, surreni, logge surrenaliche, psoas, retroperitoneo</t>
  </si>
  <si>
    <t>AQ032</t>
  </si>
  <si>
    <t>attività individuali finalizzate alla formazione dei pazienti in ambiti lavorativi, anche in ambiente "protetto": fuori sede. Per intervento (Ciclo di 10 interventi)</t>
  </si>
  <si>
    <t>AQ232</t>
  </si>
  <si>
    <t>intervento individuale di risocializzazione, animazione e ricreazione con finalità di integrazione sociale per bambini: fuori sede. Per intervento (Ciclo di 10 interventi)</t>
  </si>
  <si>
    <t>AQ632</t>
  </si>
  <si>
    <t>Totale complessivo</t>
  </si>
  <si>
    <t xml:space="preserve">MAGNETOTERAPIA </t>
  </si>
  <si>
    <t xml:space="preserve">TRAZIONE SCHELETRICA </t>
  </si>
  <si>
    <t>Trazioni cervicali o dorso lombari meccaniche</t>
  </si>
  <si>
    <t>91.03.5</t>
  </si>
  <si>
    <t>91.03.6</t>
  </si>
  <si>
    <t>Escluso: toiletta e sutura di ferita profonda con interessamento di tendini, nervi o vasi</t>
  </si>
  <si>
    <t>98</t>
  </si>
  <si>
    <t>ALFA 2 MACROGLOBULINA</t>
  </si>
  <si>
    <t>90064</t>
  </si>
  <si>
    <t>ALFA AMILASI [S/U]</t>
  </si>
  <si>
    <t>90065</t>
  </si>
  <si>
    <t>ALFA AMILASI ISOENZIMI (Frazione pancreatica)</t>
  </si>
  <si>
    <t>90071</t>
  </si>
  <si>
    <t>ALLUMINIO [S/U]</t>
  </si>
  <si>
    <t>90072</t>
  </si>
  <si>
    <t>VIRUS ADENOVIRUS ANTICORPI (Titolazione mediante F.C.)</t>
  </si>
  <si>
    <t>91125</t>
  </si>
  <si>
    <t>APPLICAZIONE DI SUPPORTO PER IL COLLO</t>
  </si>
  <si>
    <t>9353</t>
  </si>
  <si>
    <t>APPLICAZIONE DI ALTRO CORSETTO GESSATO</t>
  </si>
  <si>
    <t>93541</t>
  </si>
  <si>
    <t>BENDAGGIO CON DOCCIA DI IMMOBILIZZAZIONE</t>
  </si>
  <si>
    <t>93542</t>
  </si>
  <si>
    <t>(vuote)</t>
  </si>
  <si>
    <t>Conteggio di NOTE dgr VIII/10077 del 7/08/2009</t>
  </si>
  <si>
    <t>Conteggio di NOTE dgr VIII/8501 del 26/11/2008</t>
  </si>
  <si>
    <t>Conteggio di NOTE dgr VIII/5743 del 31/10/2007</t>
  </si>
  <si>
    <t>riepilogo da 1 maggio 2009</t>
  </si>
  <si>
    <t>riepilogo da 1.1.2009</t>
  </si>
  <si>
    <t>riepilogo da 1.1.2008</t>
  </si>
  <si>
    <t>Conteggio di NOTE dgr VIII/5237 del 02.08.2007 - tariffario in vigore da prenotazione 1.9.2007 e  indicazioni per prestazioni erogate dal 15.08.07</t>
  </si>
  <si>
    <t>riepilogo da 1.9.2007</t>
  </si>
  <si>
    <t>Conteggio di NOTE dgr VIII/003776 del 13.12.2006 - tariffario in vigore da1.1.2007</t>
  </si>
  <si>
    <t>riepilogo da 1.1.2007</t>
  </si>
  <si>
    <t>Conteggio di NOTE dgr 18595 del 05/08/2004 - tariffario in vigore da prenotazione 1.9.04</t>
  </si>
  <si>
    <t>riepilogo da 1.9,2004</t>
  </si>
  <si>
    <t>RADIOTERAPIA CON TECNICHE AD INTENSITA' MODULATA AD ARCHI MULTIPLI O DOI TIPO ELICALE CON CONTROLLO DEL POSIZIONAMENTO DEL PAZIENTE (IGRT) CON TAC INTEGRATA (FINO A 5 SEDUTE)</t>
  </si>
  <si>
    <t>Fino a 5 sedute - comprensivo di visite radioterapiche (prima visita e visite durante il trattamento), centratura con simulatore, o TAC, dedicata, definizione dei volumi di trattamento, studio fisico-dosimetrico, ciclo di trattamento (con numero di applicazioni variabili in relazione al piano di cura del singolo paziente)</t>
  </si>
  <si>
    <t>9229L</t>
  </si>
  <si>
    <t>RADIOTERAPIA CON TECNICHE AD INTENSITA' MODULATA AD ARCHI MULTIPLI O DOI TIPO ELICALE CON CONTROLLO DEL POSIZIONAMENTO DEL PAZIENTE (IGRT) CON TAC INTEGRATA (PIU' DI 5 SEDUTE)</t>
  </si>
  <si>
    <t>più di 5 sedute - comprensivo di visite radioterapiche (prima visita e visite durante il trattamento), centratura con simulatore, o TAC, dedicata, definizione dei volumi di trattamento, studio fisico-dosimetrico, ciclo di trattamento (con numero di applicazioni variabili in relazione al piano di cura del singolo paziente)</t>
  </si>
  <si>
    <t>92.29.K</t>
  </si>
  <si>
    <t>92.29.L</t>
  </si>
  <si>
    <t>SPECILLAZIONE DEI CANALICOLI LACRIMALI</t>
  </si>
  <si>
    <t>0943</t>
  </si>
  <si>
    <t>SPECILLAZIONE DEL DOTTO NASO-LACRIMALE</t>
  </si>
  <si>
    <t>0951</t>
  </si>
  <si>
    <t>INCISIONE DEL PUNTO LACRIMALE</t>
  </si>
  <si>
    <t>0952</t>
  </si>
  <si>
    <t>INCISIONE DEI CANALICOLI LACRIMALI</t>
  </si>
  <si>
    <t>0953</t>
  </si>
  <si>
    <t>INCISIONE DEL SACCO LACRIMALE</t>
  </si>
  <si>
    <t>0959</t>
  </si>
  <si>
    <t>ALTRA INCISIONE DELLE VIE LACRIMALI</t>
  </si>
  <si>
    <t>096</t>
  </si>
  <si>
    <t>ASPORTAZIONE DEL SACCO E DELLE VIE LACRIMALI</t>
  </si>
  <si>
    <t>0971</t>
  </si>
  <si>
    <t>CORREZIONE DI EVERSIONE DEL PUNTO LACRIMALE</t>
  </si>
  <si>
    <t>0973</t>
  </si>
  <si>
    <t>RIPARAZIONE DEI CANALICOLI</t>
  </si>
  <si>
    <t>1021</t>
  </si>
  <si>
    <t>BIOPSIA DELLA CONGIUNTIVA</t>
  </si>
  <si>
    <t>1031</t>
  </si>
  <si>
    <t>ASPORTAZIONE DI LESIONE O TESSUTO DELLA CONGIUNTIVA</t>
  </si>
  <si>
    <t>BIOPSIA [ENDOSCOPICA] DEL RETTO</t>
  </si>
  <si>
    <t>48291</t>
  </si>
  <si>
    <t>MANOMETRIA ANO-RETTALE</t>
  </si>
  <si>
    <t>4921</t>
  </si>
  <si>
    <t>ANOSCOPIA</t>
  </si>
  <si>
    <t>8932</t>
  </si>
  <si>
    <t>MANOMETRIA ESOFAGEA</t>
  </si>
  <si>
    <t>89321</t>
  </si>
  <si>
    <t>MANOMETRIA ESOFAGEA 24 Ore</t>
  </si>
  <si>
    <t>9802</t>
  </si>
  <si>
    <t>ECOGRAFIA DELL'ADDOME SUPERIORE SENZA E CON CONTRASTO; Incluso: Fegato e vie biliari, pancreas, milza, reni e surreni, retroperitoneo; Escluso: Ecografia dell' addome completo (88.76.1)</t>
  </si>
  <si>
    <t xml:space="preserve">Cistoscopia per controllo postoperatorio della vescica, della prostata </t>
  </si>
  <si>
    <t>79.07</t>
  </si>
  <si>
    <t>79.08</t>
  </si>
  <si>
    <t>79.70</t>
  </si>
  <si>
    <t>79.71</t>
  </si>
  <si>
    <t>79.72</t>
  </si>
  <si>
    <t>79.73</t>
  </si>
  <si>
    <t>79.74</t>
  </si>
  <si>
    <t>80.30</t>
  </si>
  <si>
    <t>81.91</t>
  </si>
  <si>
    <t>81.92</t>
  </si>
  <si>
    <t>83.02</t>
  </si>
  <si>
    <t>83.03</t>
  </si>
  <si>
    <t>83.09</t>
  </si>
  <si>
    <t>83.21</t>
  </si>
  <si>
    <t>83.21.1</t>
  </si>
  <si>
    <t>83.31</t>
  </si>
  <si>
    <t>83.64</t>
  </si>
  <si>
    <t>83.65</t>
  </si>
  <si>
    <t>83.98</t>
  </si>
  <si>
    <t>85.0</t>
  </si>
  <si>
    <t>85.11</t>
  </si>
  <si>
    <t>85.11.1</t>
  </si>
  <si>
    <t>85.20</t>
  </si>
  <si>
    <t>85.21</t>
  </si>
  <si>
    <t>85.21.1</t>
  </si>
  <si>
    <t>86.01</t>
  </si>
  <si>
    <t>86.02.1</t>
  </si>
  <si>
    <t>86.02.2</t>
  </si>
  <si>
    <t>86.03</t>
  </si>
  <si>
    <t>86.04</t>
  </si>
  <si>
    <t>86.05.1</t>
  </si>
  <si>
    <t>86.11</t>
  </si>
  <si>
    <t>Incluso: Anestesia</t>
  </si>
  <si>
    <t>Estrazione di altro dente NAS</t>
  </si>
  <si>
    <t>Odontectomia NAS, rimozione di dente incluso, allacciamento di dente incluso, germectomia,</t>
  </si>
  <si>
    <t>LOCALIZZAZIONE RADIOLOGICA CORPO ESTRANEO</t>
  </si>
  <si>
    <t>TREPONEMA PALLIDUM ANTICORPI ANTI CARDIOLIPINA (Flocculazione) [VDRL] [RPR] qualitativa</t>
  </si>
  <si>
    <t>91112</t>
  </si>
  <si>
    <t>TRICHOMONAS VAGINALIS NEL SECRETO VAGINALE ESAME COLTURALE</t>
  </si>
  <si>
    <t>91113</t>
  </si>
  <si>
    <t>VIBRIO CHOLERAE NELLE FECI  ESAME COLTURALE</t>
  </si>
  <si>
    <t>91114</t>
  </si>
  <si>
    <t>VIBRIO DA COLTURA IDENTIFICAZIONE BIOCHIMICA  E SIEROLOGICA</t>
  </si>
  <si>
    <t>91115</t>
  </si>
  <si>
    <t>FRENULECTOMIA LINGUALE</t>
  </si>
  <si>
    <t>260</t>
  </si>
  <si>
    <t>INCISIONE DELLE GHIANDOLE O DOTTI SALIVARI</t>
  </si>
  <si>
    <t>2611</t>
  </si>
  <si>
    <t>2691</t>
  </si>
  <si>
    <t>SPECILLAZIONE DI DOTTO SALIVARE</t>
  </si>
  <si>
    <t>2721</t>
  </si>
  <si>
    <t>BIOPSIA DEL PALATO OSSEO</t>
  </si>
  <si>
    <t>2723</t>
  </si>
  <si>
    <t>BIOPSIA DEL LABBRO</t>
  </si>
  <si>
    <t>2724</t>
  </si>
  <si>
    <t>TOMOGRAFIA COMPUTERIZZATA (TC) DELL' ORECCHIO, SENZA E CON CONTRA</t>
  </si>
  <si>
    <t>TOMOGRAFIA  STRATIGRAFIA  DELLA LARINGE</t>
  </si>
  <si>
    <t>TOMOGRAFIA  STRATIGRAFIA  DELLE ARCATE DENTARIE</t>
  </si>
  <si>
    <t>TOMOGRAFIA  STRATIGRAFIA  ARTICOLAZIONE TEMPOROMANDIBOLARE</t>
  </si>
  <si>
    <t>TOMOGRAFIA  STRATIGRAFIA  TORACICA BILATERALE</t>
  </si>
  <si>
    <t>87421</t>
  </si>
  <si>
    <t>68.29.1</t>
  </si>
  <si>
    <t>69.7</t>
  </si>
  <si>
    <t>69.92</t>
  </si>
  <si>
    <t>69.92.1</t>
  </si>
  <si>
    <t>70.11.1</t>
  </si>
  <si>
    <t>70.21</t>
  </si>
  <si>
    <t>70.24</t>
  </si>
  <si>
    <t>70.29.1</t>
  </si>
  <si>
    <t>70.33.1</t>
  </si>
  <si>
    <t>VIRUS ACIDI NUCLEICI IN MATERIALI BIOLOGICI IBRIDAZIONE  NAS (Previa reazione polimerasica a catena)</t>
  </si>
  <si>
    <t>91116</t>
  </si>
  <si>
    <t>TREPONEMA PALLIDUM ANTICORPI ANTI CARDIOLIPINA (Flocculazione) [VDRL] [RPR] quantitativa</t>
  </si>
  <si>
    <t>91121</t>
  </si>
  <si>
    <t>91122</t>
  </si>
  <si>
    <t>VIRUS ACIDI NUCLEICI IN MATERIALI BIOLOGICI IBRIDAZIONE DIRETTA NAS</t>
  </si>
  <si>
    <t>91123</t>
  </si>
  <si>
    <t>VIRUS ADENOVIRUS ANTICORPI (E.I.A.)</t>
  </si>
  <si>
    <t>91124</t>
  </si>
  <si>
    <t>INIEZIONE DI SOSTANZA TERAPEUTICA NELL'ARTICOLAZIONE TEMPOROMANDIBOLARE</t>
  </si>
  <si>
    <t>787</t>
  </si>
  <si>
    <t>OSTEOCLASIA</t>
  </si>
  <si>
    <t>7900</t>
  </si>
  <si>
    <t>RIDUZIONE CHIUSA DI FRATTURA SENZA FISSAZIONE INTERNA</t>
  </si>
  <si>
    <t>7901</t>
  </si>
  <si>
    <t>RIDUZIONE CHIUSA DI FRATTURA DELL'OMERO SENZA FISSAZIONE INTERNA</t>
  </si>
  <si>
    <t>7902</t>
  </si>
  <si>
    <t>RIDUZIONE CHIUSA DI FRATTURA DI RADIO E ULNA SENZA FISSAZIONE INTERNA</t>
  </si>
  <si>
    <t>7903</t>
  </si>
  <si>
    <t>RIDUZIONE CHIUSA DI FRATTURA DI CARPO E METACARPO SENZA FISSAZIONE INTERNA</t>
  </si>
  <si>
    <t>7904</t>
  </si>
  <si>
    <t>RIDUZIONE CHIUSA DI FRATTURA DELLE FALANGI DELLA MANO SENZA FISSAZIONE INTERNA</t>
  </si>
  <si>
    <t>7907</t>
  </si>
  <si>
    <t>RIDUZIONE CHIUSA DI FRATTURA DI TARSO E METATARSO SENZA FISSAZIONE INTERNA</t>
  </si>
  <si>
    <t>7908</t>
  </si>
  <si>
    <t>RIDUZIONE CHIUSA DI FRATTURA DELLE FALANGI DEL PIEDE SENZA FISSAZIONE INTERNA</t>
  </si>
  <si>
    <t>7970</t>
  </si>
  <si>
    <t>APPLICAZIONE DI CORSETTO GESSATO</t>
  </si>
  <si>
    <t>9352</t>
  </si>
  <si>
    <t>Escluso: Pletismografia di un arto (89.58.8)</t>
  </si>
  <si>
    <t xml:space="preserve">PLETISMOGRAFIA DI ALTRI DISTRETTI </t>
  </si>
  <si>
    <t>INFUSIONE DI SOSTANZE ORMONALI</t>
  </si>
  <si>
    <t>Valutazione della risposta cardiovascolare riflessa mediante test provocativi</t>
  </si>
  <si>
    <t>Escluso: Tilting test</t>
  </si>
  <si>
    <t>89.6</t>
  </si>
  <si>
    <t>flag</t>
  </si>
  <si>
    <t>Codice Disciplina</t>
  </si>
  <si>
    <t>Descrizione Categoria</t>
  </si>
  <si>
    <t>Codice Prestazione</t>
  </si>
  <si>
    <t>Descrizione Prestazione</t>
  </si>
  <si>
    <t>AL.54.1</t>
  </si>
  <si>
    <t>training individuale di addestramento per specifici trattamenti terapeutici rivolto a altri operatori: in sede. Per seduta (Ciclo di 3 sedute)</t>
  </si>
  <si>
    <t>AL.56.1</t>
  </si>
  <si>
    <t>training individuale di addestramento per specifici trattamenti terapeutici rivolto a insegnanti: in sede. Per seduta (Ciclo di 3 sedute)</t>
  </si>
  <si>
    <t>AM.54.2</t>
  </si>
  <si>
    <t>training di gruppo di addestramento per specifici trattamenti terapeutici rivolto a altri operatori: fuori sede. Per seduta (Ciclo di 3 sedute)</t>
  </si>
  <si>
    <t>AO.53.2</t>
  </si>
  <si>
    <t>training di gruppo di addestramento per specifici trattamenti terapeutici rivolto a insegnanti: fuori sede. Per seduta (Ciclo di 3 sedute)</t>
  </si>
  <si>
    <t>Attività di supporto sociale, individuali, in sede.</t>
  </si>
  <si>
    <t>AT.17.1</t>
  </si>
  <si>
    <t>Colonscopia con biopsia</t>
  </si>
  <si>
    <t>Escluso: Proctosigmoidoscopia con biopsia (48.24)</t>
  </si>
  <si>
    <t>Polipectomia di uno o più polipi con approccio endoscopico</t>
  </si>
  <si>
    <t>Escluso: Polipectomia con approccio addominale</t>
  </si>
  <si>
    <t>BIOPSIA DELLA PLEURA; Biopsia con ago sottile</t>
  </si>
  <si>
    <t>TORACENTESI; TC-guidata</t>
  </si>
  <si>
    <t>INIEZIONE NELLA CAVITA' TORACICA; Pleurodesi chimica, iniezione di agente citotossico o tetraciclina; E' richiesto un codice aggiuntivo per eventuale chemioterapico antitumorale (99.25); Escluso: Iniezione per collasso del polmone</t>
  </si>
  <si>
    <t>ANGIOSCOPIA PERCUTANEA; Capillaroscopia ; Escluso: Angioscopia dell' occhio (95.12)</t>
  </si>
  <si>
    <t>CAPILLAROSCOPIA CON VIDEOREGISTRAZIONE; Escluso: Angioscopia dell' occhio (95.12)</t>
  </si>
  <si>
    <t>MINISTRIPPING DI VENE VARICOSE DELL' ARTO INFERIORE; Stripping delle collaterali</t>
  </si>
  <si>
    <t>CATETERISMO VENOSO PER DIALISI RENALE; Singolo o doppio</t>
  </si>
  <si>
    <t>88995</t>
  </si>
  <si>
    <t>DENSITOMETRIA OSSEA AD ULTRASUONI</t>
  </si>
  <si>
    <t>9514</t>
  </si>
  <si>
    <t>STUDIO RADIOLOGICO DELL'OCCHIO</t>
  </si>
  <si>
    <t>009</t>
  </si>
  <si>
    <t>ENDOCRINOLOGIA</t>
  </si>
  <si>
    <t>010</t>
  </si>
  <si>
    <t>CORPI CHETONICI</t>
  </si>
  <si>
    <t>90152</t>
  </si>
  <si>
    <t>CORTICOTROPINA (ACTH) [P]</t>
  </si>
  <si>
    <t>90153</t>
  </si>
  <si>
    <t>CORTISOLO [S/U]</t>
  </si>
  <si>
    <t>90154</t>
  </si>
  <si>
    <t>CREATINCHINASI (CPK o CK)</t>
  </si>
  <si>
    <t>90155</t>
  </si>
  <si>
    <t>CREATINCHINASI ISOENZIMA MB (CK-MB)</t>
  </si>
  <si>
    <t>90161</t>
  </si>
  <si>
    <t>CREATINCHINASI ISOENZIMI</t>
  </si>
  <si>
    <t>90162</t>
  </si>
  <si>
    <t>CREATINCHINASI ISOFORME</t>
  </si>
  <si>
    <t>90163</t>
  </si>
  <si>
    <t>90.25.5</t>
  </si>
  <si>
    <t>90.25.6</t>
  </si>
  <si>
    <t>45</t>
  </si>
  <si>
    <t>INCISIONE, ASPORTAZIONE E ANASTOMOSI DELL'INTESTINO</t>
  </si>
  <si>
    <t xml:space="preserve">45.13 </t>
  </si>
  <si>
    <t>Endoscopia dell' intestino tenue</t>
  </si>
  <si>
    <t>Escluso: Endoscopia con biopsia (45.14-45.16)</t>
  </si>
  <si>
    <t>Escluso: Esofagogastroduodenoscopia[EGD] con biopsia (45.16)</t>
  </si>
  <si>
    <t>DENSITOMETRIA OSSEA CON TECNICA DI ASSORBIMENTO A  RAGGI X</t>
  </si>
  <si>
    <t>88993</t>
  </si>
  <si>
    <t>88994</t>
  </si>
  <si>
    <t>DENSITOMETRIA OSSEA CON TC</t>
  </si>
  <si>
    <t>CLORURO, SODIO E POTASSIO  Sd  (Stimolazione con Pilocarpina)</t>
  </si>
  <si>
    <t>COBALAMINA (VIT B12)  S</t>
  </si>
  <si>
    <t>CORTICOTROPINA (ACTH)  P</t>
  </si>
  <si>
    <t>CORTISOLO  S/U</t>
  </si>
  <si>
    <t>CREATININA  S/U/dU/La</t>
  </si>
  <si>
    <t>DOPAMINA  S/U</t>
  </si>
  <si>
    <t>ESTRADIOLO (E2)  S/U</t>
  </si>
  <si>
    <t>ESTRIOLO (E3)  S/U</t>
  </si>
  <si>
    <t>FECI ESAME CHIMICO E MICROSCOPICO (Grassi, prod di digestione, p</t>
  </si>
  <si>
    <t>FENOLO  U</t>
  </si>
  <si>
    <t>FERRITINA  P/(Sg)Er</t>
  </si>
  <si>
    <t>FERRO  dU</t>
  </si>
  <si>
    <t>FERRO  S</t>
  </si>
  <si>
    <t>FOLATO  S/(Sg)Er</t>
  </si>
  <si>
    <t>FOLLITROPINA (FSH)  S/U</t>
  </si>
  <si>
    <t>FOSFATO INORGANICO  S/U/dU</t>
  </si>
  <si>
    <t>FRUTTOSAMINA (PROTEINE GLICATE)  S</t>
  </si>
  <si>
    <t>FRUTTOSIO  Ls</t>
  </si>
  <si>
    <t>GALATTOSIO  S/U</t>
  </si>
  <si>
    <t>ANGIOGRAFIA CON FLUORESCEINA O ANGIOSCOPIA OCULARE</t>
  </si>
  <si>
    <t>9513</t>
  </si>
  <si>
    <t>ECOGRAFIA OCULARE</t>
  </si>
  <si>
    <t>95131</t>
  </si>
  <si>
    <t>PACHIMETRIA CORNEALE</t>
  </si>
  <si>
    <t>95132</t>
  </si>
  <si>
    <t>BIOMICROSCOPIA CORNEALE</t>
  </si>
  <si>
    <t>9515</t>
  </si>
  <si>
    <t>STUDIO DELLA MOTILITA' OCULARE</t>
  </si>
  <si>
    <t>952</t>
  </si>
  <si>
    <t>TEST FUNZIONALI OBIETTIVI DELL'OCCHIO</t>
  </si>
  <si>
    <t>9521</t>
  </si>
  <si>
    <t>ELETTRORETINOGRAFIA (ERG, FLASH-PATTERN)</t>
  </si>
  <si>
    <t>9522</t>
  </si>
  <si>
    <t>ELETTROOCULOGRAFIA (EOG)</t>
  </si>
  <si>
    <t>9523</t>
  </si>
  <si>
    <t>POTENZIALI EVOCATI VISIVI  (VEP)</t>
  </si>
  <si>
    <t>95231</t>
  </si>
  <si>
    <t>INTERFEROMETRIA</t>
  </si>
  <si>
    <t>9525</t>
  </si>
  <si>
    <t>ELETTROMIOGRAFIA DELL'OCCHIO (EMG)</t>
  </si>
  <si>
    <t>9526</t>
  </si>
  <si>
    <t>93543</t>
  </si>
  <si>
    <t>RISONANZA MAGNETICA NUCLEARE (RM) DELLA MAMMELLA, SENZA E CON CONTRASTO</t>
  </si>
  <si>
    <t>88928</t>
  </si>
  <si>
    <t>88929</t>
  </si>
  <si>
    <t>8893</t>
  </si>
  <si>
    <t>RISONANZA MAGNETICA NUCLEARE (RM) DELLA COLONNA</t>
  </si>
  <si>
    <t>88931</t>
  </si>
  <si>
    <t>RISONANZA MAGNETICA NUCLEARE (RM) DELLA COLONNA, SENZA E CON CONTRASTO</t>
  </si>
  <si>
    <t>88941</t>
  </si>
  <si>
    <t>VIRUS VARICELLA ZOSTER ANTICORPI (EIA)</t>
  </si>
  <si>
    <t>SHIGELLE DA COLTURA IDENTIFICAZIONE BIOCHIMICA E SIEROLOGICA</t>
  </si>
  <si>
    <t>91084</t>
  </si>
  <si>
    <t>PNEUMOCISTIS CARINII NEL BRONCOLAVAGGIO RICERCA DIRETTA (I.F.)</t>
  </si>
  <si>
    <t>91064</t>
  </si>
  <si>
    <t>PROTOZOI IN MATERIALI BIOLOGICI DIVERSI ESAME COLTURALE NAS</t>
  </si>
  <si>
    <t>91065</t>
  </si>
  <si>
    <t>RICKETTSIE ANTICORPI (Titolazione mediante I.F.) ogni antigene</t>
  </si>
  <si>
    <t>91071</t>
  </si>
  <si>
    <t>(Previa reazione polimerasica a catena o ibridazione diretta)</t>
  </si>
  <si>
    <t xml:space="preserve">MICOBATTERI IN CAMPIONI BIOLOGICI RICERCA MICROSCOPICA </t>
  </si>
  <si>
    <t>(Ziehl-Neelsen, Kinyiun, Auramina-Rodamina)</t>
  </si>
  <si>
    <t xml:space="preserve">MICOPLASMA PNEUMONIAE ANTICORPI (Titolazione mediante I.F.)  </t>
  </si>
  <si>
    <t xml:space="preserve">MICOPLASMA PNEUMONIAE IN MATERIALI BIOLOGICI DIVERSI ESAME COLTURALE </t>
  </si>
  <si>
    <t xml:space="preserve">NEISSERIA GONORRHOEAE  ESAME COLTURALE </t>
  </si>
  <si>
    <t>(compresa identificazione ed eventuale antibiogramma)</t>
  </si>
  <si>
    <t>PARASSITI [ELMINTI, PROTOZOI] NEL SANGUE ESAME MICROSCOPICO (Giemsa)</t>
  </si>
  <si>
    <t xml:space="preserve">PARASSITI IN MATERIALI BIOLOGICI RICERCA  MACRO E MICROSCOPICA </t>
  </si>
  <si>
    <t>Striscio sottile e goccia spessa</t>
  </si>
  <si>
    <t xml:space="preserve">PLASMODI DELLA MALARIA NEL SANGUE RICERCA DIRETTA ANTIGENI  </t>
  </si>
  <si>
    <t xml:space="preserve">PNEUMOCISTIS CARINII NEL BRONCOLAVAGGIO ESAME MICROSCOPICO </t>
  </si>
  <si>
    <t xml:space="preserve">RICKETTSIE ANTICORPI (Titolazione mediante I.F.) ogni antigene  </t>
  </si>
  <si>
    <t xml:space="preserve">SALMONELLE DA COLTURA IDENTIFICAZIONE SIEROLOGICA </t>
  </si>
  <si>
    <t xml:space="preserve">SCHISTOSOMA ANTICORPI (Titolazione mediante emoagglutinazione passiva)  </t>
  </si>
  <si>
    <t>TERAPIA A LUCE ULTRAVIOLETTA</t>
  </si>
  <si>
    <t>007</t>
  </si>
  <si>
    <t>RISONANZA MAGNETICA NUCLEARE (RM) DEL CERVELLO E DEL TRONCO ENCEFALICO</t>
  </si>
  <si>
    <t>88912</t>
  </si>
  <si>
    <t xml:space="preserve">ASPORTAZIONE O DEMOLIZIONE LOCALE DI LESIONE O TESSUTO CUTANEO E SOTTOCUTANEO MEDIANTE CRIOTERAPIA </t>
  </si>
  <si>
    <t xml:space="preserve">INDAGINI FOTOBIOLOGICHE PER FOTODERMATOSI [FOTO PATCH TEST] </t>
  </si>
  <si>
    <t>SCREENING ALLERGOLOGICO PER INALANTI ED ALIMENTI [PRICK TEST]</t>
  </si>
  <si>
    <t>TELETERAPIA CON ACCELERATORE LINEARE; CON CAMPO FISSO  O DUE CAMPI CONTRAPPOSTI 2D</t>
  </si>
  <si>
    <t xml:space="preserve">TELETERAPIA CON ACCELERATORE LINEARE; CON CAMPI MULTIPLI, DI MOVIMENTO 2D </t>
  </si>
  <si>
    <t>PREPARAZIONE COMPENSATORI/MODULATORI PER MODULAZIONE DI INTESITA' PER FASCIO</t>
  </si>
  <si>
    <t xml:space="preserve">PLESIO-ROENTGENTERAPIA </t>
  </si>
  <si>
    <t>TELETERAPIA CON ACCELERATORE LINEARE ; CON TECNICA FLASH</t>
  </si>
  <si>
    <t>BRACHITERAPIA ENDOCAVITARIA CON VETTORE SINGOLO O BRACHITERAPIA DI SUPERFICE CON VETTORE SINGOLO O VETTORI MULTIPLI CON HDR</t>
  </si>
  <si>
    <t>ES. CITOLOGICO DA AGOASPIRAZIONE Nas: Sedi multiple</t>
  </si>
  <si>
    <t>91397</t>
  </si>
  <si>
    <t>9546</t>
  </si>
  <si>
    <t>ALTRI TEST AUDIOMETRICI O DELLA FUNZIONALITA' VESTIBOLARE</t>
  </si>
  <si>
    <t>9547</t>
  </si>
  <si>
    <t>ESAME DELL' UDITO NAS</t>
  </si>
  <si>
    <t>95481</t>
  </si>
  <si>
    <t>MESSA A PUNTO DI MEZZI PER L'UDITO</t>
  </si>
  <si>
    <t>95482</t>
  </si>
  <si>
    <t>CONTROLLO PROTESICO ELETTROACUSTICO</t>
  </si>
  <si>
    <t>95483</t>
  </si>
  <si>
    <t>ES. ISTOCITOPATOLOGICO APP. UROGENITALE: Agobiopsia prostatica</t>
  </si>
  <si>
    <t>91442</t>
  </si>
  <si>
    <t>ES. ISTOCITOPATOLOGICO APP. UROGENITALE: Biopsia annessi testicolari</t>
  </si>
  <si>
    <t>91443</t>
  </si>
  <si>
    <t>ES. ISTOCITOPATOLOGICO APP. UROGENITALE: Biopsia cervicale e endometriale</t>
  </si>
  <si>
    <t>91444</t>
  </si>
  <si>
    <t>ES. ISTOCITOPATOLOGICO APP. UROGENITALE: Biopsia cervice uterina</t>
  </si>
  <si>
    <t>91445</t>
  </si>
  <si>
    <t>ES. ISTOCITOPATOLOGICO APP. UROGENITALE: Biopsia endometriale (VABRA)</t>
  </si>
  <si>
    <t>91451</t>
  </si>
  <si>
    <t>RIMOZIONE [ENDOSCOPICA] DI CALCOLO URETRALE</t>
  </si>
  <si>
    <t>598</t>
  </si>
  <si>
    <t>CATETERIZZAZIONE URETERALE</t>
  </si>
  <si>
    <t>600</t>
  </si>
  <si>
    <t>DRENAGGIO ASCESSO PROSTATICO</t>
  </si>
  <si>
    <t>6011</t>
  </si>
  <si>
    <t>6013</t>
  </si>
  <si>
    <t>BIOPSIA [PERCUTANEA] DELLE VESCICOLE SEMINALI</t>
  </si>
  <si>
    <t>6091</t>
  </si>
  <si>
    <t>ASPIRAZIONE PERCUTANEA [CITOASPIRAZIONE] DELLA PROSTATA</t>
  </si>
  <si>
    <t>610</t>
  </si>
  <si>
    <t>INCISIONE ED ASPORTAZIONE DI STRUTTURE ARTICOLARI</t>
  </si>
  <si>
    <t>Endocavitari, endovenosi</t>
  </si>
  <si>
    <t>Fino a 370 MBq</t>
  </si>
  <si>
    <t>Per ogni 370 MBq successivi</t>
  </si>
  <si>
    <t>Fino a 185 MBq</t>
  </si>
  <si>
    <t>PROTEINA S TOTALE [P]</t>
  </si>
  <si>
    <t>90731</t>
  </si>
  <si>
    <t>PROTROMBINA FRAMMENTI 1, 2</t>
  </si>
  <si>
    <t>90732</t>
  </si>
  <si>
    <t>PROVA CROCIATA DI COMPATIBILITA' TRASFUSIONALE</t>
  </si>
  <si>
    <t>vulva e perineo femminile (71), mammella (sede di mastectomia) (85.0-85.21.1)</t>
  </si>
  <si>
    <t>Sulle unghie, sulla pelle o sul tessuto sottocutaneo</t>
  </si>
  <si>
    <t>aspirazione di: ascesso, ematoma, sieroma</t>
  </si>
  <si>
    <t>L'asterisco indica le prest. la cui erogabilità a carico del fondo sanitario è condizionata da Linee guida riportate nell'allegato n. 2</t>
  </si>
  <si>
    <t>H indica le prest. erogabili in amb. situati presso istituzioni di ricovero ovvero amb. Protetti</t>
  </si>
  <si>
    <t>E. COLI PATOGENI DA COLTURA IDENTIFICAZIONE BIOCHIMICA</t>
  </si>
  <si>
    <t>90916</t>
  </si>
  <si>
    <t>CORYNEBACTERIUM DIPHTERIAE ESAME COLTURALE</t>
  </si>
  <si>
    <t>90921</t>
  </si>
  <si>
    <t>E. COLI PATOGENI DA COLTURA IDENTIFICAZIONE SIEROLOGICA</t>
  </si>
  <si>
    <t>90922</t>
  </si>
  <si>
    <t>89.48.1</t>
  </si>
  <si>
    <t>89.50</t>
  </si>
  <si>
    <t>89.52</t>
  </si>
  <si>
    <t>89.54</t>
  </si>
  <si>
    <t>89.58.1</t>
  </si>
  <si>
    <t>89.58.2</t>
  </si>
  <si>
    <t>89.58.3</t>
  </si>
  <si>
    <t>89.58.4</t>
  </si>
  <si>
    <t>89.58.5</t>
  </si>
  <si>
    <t>89.58.6</t>
  </si>
  <si>
    <t>89.58.7</t>
  </si>
  <si>
    <t>89.58.8</t>
  </si>
  <si>
    <t>89.59.1</t>
  </si>
  <si>
    <t>89.59.A</t>
  </si>
  <si>
    <t>89.61.1</t>
  </si>
  <si>
    <t>89.62</t>
  </si>
  <si>
    <t>89.65.1</t>
  </si>
  <si>
    <t>89.65.2</t>
  </si>
  <si>
    <t>89.65.3</t>
  </si>
  <si>
    <t>89.65.4</t>
  </si>
  <si>
    <t>89.65.5</t>
  </si>
  <si>
    <t>89.65.6</t>
  </si>
  <si>
    <t>89.66</t>
  </si>
  <si>
    <t>89.7</t>
  </si>
  <si>
    <t>90.01.1</t>
  </si>
  <si>
    <t>90.01.2</t>
  </si>
  <si>
    <t>90.01.3</t>
  </si>
  <si>
    <t>90.01.4</t>
  </si>
  <si>
    <t>90.01.5</t>
  </si>
  <si>
    <t>90.01.6</t>
  </si>
  <si>
    <t>90.02.1</t>
  </si>
  <si>
    <t>90.02.2</t>
  </si>
  <si>
    <t>91412</t>
  </si>
  <si>
    <t>ES. ISTOCITOPATOLOGICO APP. DIGERENTE: Agobiopsia epatica</t>
  </si>
  <si>
    <t>91413</t>
  </si>
  <si>
    <t>ES. ISTOCITOPATOLOGICO APP. DIGERENTE: Biopsia endoscopica (Sede unica)</t>
  </si>
  <si>
    <t>91414</t>
  </si>
  <si>
    <t>ES. ISTOCITOPATOLOGICO APP. DIGERENTE: Biopsia endoscopica (Sedi multiple)</t>
  </si>
  <si>
    <t>91415</t>
  </si>
  <si>
    <t>PROTEINA S LIBERA [P]</t>
  </si>
  <si>
    <t>90725</t>
  </si>
  <si>
    <t>INIEZIONE DI SOSTANZE TERAPEUTICHE AD AZIONE LOCALE NELLA CAVITA'  PERITONEALE ; Escluso: Dialisi peritoneale (54.98)</t>
  </si>
  <si>
    <t>ASPIRAZIONE PERCUTANEA RENALE; Puntura di cisti renale</t>
  </si>
  <si>
    <t>URETEROSCOPIA; Con strumento flessibile</t>
  </si>
  <si>
    <t>CISTOSTOMIA PERCUTANEA; Escluso: Rimozione di sonda cistostomica, Sostituzione di sonda cistostomica,; Cistotomia e cistostomia come approccio chirurgico; Puntura sovrapubica vescica</t>
  </si>
  <si>
    <t>INSUFFLAZIONE DELLE TUBE; Insufflazione utero-tubarica; Escluso: Iniezione di sostanze terapeutiche e quella per isterosalpingografia (87.83)</t>
  </si>
  <si>
    <t xml:space="preserve">BIOPSIA ENDOCERVICALE [ISTEROSCOPIA]; Escluso: Conizzazione della cervice </t>
  </si>
  <si>
    <t>BIOPSIA MIRATA  DELLA PORTIO A GUIDA COLPOSCOPICA; Biopsia di una o piu sedi</t>
  </si>
  <si>
    <t>CAUTERIZZAZIONE DEL COLLO UTERINO; Elettroconizzazione della cervice, Asportazione polipi cervicali, Asportazione condilomi,; Diatermocoagulazione di erosione della portio</t>
  </si>
  <si>
    <t>CRIOCHIRURGIA DEL COLLO UTERINO; Crioconizzazione della cervice, Asportazione polipi cervicali, Asportazione condilomi</t>
  </si>
  <si>
    <t>RADIOGRAFIA DI POLSO, MANO</t>
  </si>
  <si>
    <t>RADIOGRAFIA DI FEMORE, GINOCCHIO, GAMBA</t>
  </si>
  <si>
    <t xml:space="preserve">RADIOGRAFIA DI CAVIGLIA,  PIEDE </t>
  </si>
  <si>
    <t>TOXOPLASMA ANTICORPI (Titolazione mediante agglutinazione) [TEST DI FULTON]</t>
  </si>
  <si>
    <t>91101</t>
  </si>
  <si>
    <t>TOXOPLASMA ANTICORPI (Titolazione mediante I.F.) per classe di anticorpi</t>
  </si>
  <si>
    <t>91102</t>
  </si>
  <si>
    <t>TREPONEMA PALLIDUM ANTICORPI (E.I.A.)</t>
  </si>
  <si>
    <t>91103</t>
  </si>
  <si>
    <t>TREPONEMA PALLIDUM ANTICORPI (I.F.) [FTA-ABS]</t>
  </si>
  <si>
    <t>SALMONELLE E BRUCELLE ANTICORPI (Titolazione mediante agglutin.) [WIDAL-WRIGHT]</t>
  </si>
  <si>
    <t>91082</t>
  </si>
  <si>
    <t>SCHISTOSOMA ANTICORPI (Titolazione mediante emoagglutinazione passiva)</t>
  </si>
  <si>
    <t>91083</t>
  </si>
  <si>
    <t>87.03</t>
  </si>
  <si>
    <t>87.03.1</t>
  </si>
  <si>
    <t>87.03.2</t>
  </si>
  <si>
    <t>87.03.3</t>
  </si>
  <si>
    <t>87.03.4</t>
  </si>
  <si>
    <t>87.03.5</t>
  </si>
  <si>
    <t>87.03.6</t>
  </si>
  <si>
    <t>VIRUS PARVOVIRUS B19 ANTICORPI (E.I.A.)</t>
  </si>
  <si>
    <t>91255</t>
  </si>
  <si>
    <t>VIRUS RESPIRATORIO SINCIZIALE ANTICORPI (E.I.A.)</t>
  </si>
  <si>
    <t>91261</t>
  </si>
  <si>
    <t>91.11.2</t>
  </si>
  <si>
    <t>91.11.3</t>
  </si>
  <si>
    <t>91.11.4</t>
  </si>
  <si>
    <t>RIDUZIONE APERTA DI FRATTURA ALVEOLARE; Riduzione di frattura alveolare con stabilizzazione dei denti</t>
  </si>
  <si>
    <t>BIOPSIA DELL'OSSO, SEDE NON SPECIFICATA TC-guidata</t>
  </si>
  <si>
    <t>OSTEOCLASIA; Manuale o strumentale</t>
  </si>
  <si>
    <t xml:space="preserve">RIDUZIONE CHIUSA DI FRATTURA SENZA FISSAZIONE INTERNA IN SEDE NON SPECIFICATA </t>
  </si>
  <si>
    <t>RIDUZIONE CHIUSA DI FRATTURA DI RADIO E ULNA SENZA FISSAZIONE INTERNA; Braccio NAS</t>
  </si>
  <si>
    <t>RIDUZIONE CHIUSA DI FRATTURA DI CARPO E METACARPO SENZA FISSAZIONE INTERNA; Mano NAS</t>
  </si>
  <si>
    <t>RIDUZIONE CHIUSA DI FRATTURA DI TARSO E METATARSO SENZA FISSAZIONE INTERNA; Piede NAS</t>
  </si>
  <si>
    <t>BIOPSIA DELLE STRUTTURE ARTICOLARI, SEDE NON SPECIFICATA; Biopsia aspirativa</t>
  </si>
  <si>
    <t>Escluso: Iniezioni sottocutanee o intramuscolari (99.25-99.29.9)</t>
  </si>
  <si>
    <t>15. INTERVENTI SUI TEGUMENTI (85-86)</t>
  </si>
  <si>
    <t>85</t>
  </si>
  <si>
    <t>INTERVENTI SULLA MAMMELLA</t>
  </si>
  <si>
    <t>Incluso: Interventi sulla cute e sul tessuto sottocutaneo di mammella femminile o maschile,</t>
  </si>
  <si>
    <t>ESAME MICROSCOPICO DI STRISCIO O APPOSIZIONE DI CITOASPIRATO LINFOGHIANDOLARE</t>
  </si>
  <si>
    <t xml:space="preserve">ASPORTAZIONE O DEMOLIZIONE DI TESSUTO DELLA MAMMELLA, NAS; Incisione di ascesso mammario </t>
  </si>
  <si>
    <t>ASPORTAZIONE LOCALE DI LESIONE DELLA MAMMELLA; Rimozione di area fibrosa dalla mammella ; Escluso: Biopsia della mammella (85.11)</t>
  </si>
  <si>
    <t>ASPIRAZIONE PERCUTANEA DI CISTI DELLA MAMMELLA; Eco-guidata</t>
  </si>
  <si>
    <t>ASPIRAZIONE DELLA CUTE E DEL TESSUTO SOTTOCUTANEO; Sulle unghie, sulla pelle o sul tessuto sottocutaneo; aspirazione di: ascesso, ematoma, sieroma</t>
  </si>
  <si>
    <t xml:space="preserve">INCISIONE DI CISTI O SENO PILONIDALE; Escluso: Marsupializzazione </t>
  </si>
  <si>
    <t>VALUTAZIONE DELLE  DERIVAZIONI LIQUORALI</t>
  </si>
  <si>
    <t>92114</t>
  </si>
  <si>
    <t>DEMOLIZIONE DI LESIONE DELLA PALPEBRA</t>
  </si>
  <si>
    <t>0841</t>
  </si>
  <si>
    <t>Studio qualitativo</t>
  </si>
  <si>
    <t>Studio quantitativo</t>
  </si>
  <si>
    <t>Escluso: quella per: biopsia delle strutture articolari (80.30), iniezione di farmaci (81.92),</t>
  </si>
  <si>
    <t>artrografia (88.32)</t>
  </si>
  <si>
    <t>83</t>
  </si>
  <si>
    <t>INTERVENTI SUI MUSCOLI, SUI TENDINI, SULLE FASCE E SULLE BORSE AD ECCEZIONE DELLA MANO</t>
  </si>
  <si>
    <t xml:space="preserve">Escluso: Miotomia cricofaringea </t>
  </si>
  <si>
    <t>Rimozione di deposito calcareo della borsa</t>
  </si>
  <si>
    <t>TOMOGRAFIA COMPUTERIZZATA (TC) DELL' ORECCHIO, SENZA E CON CONTRASTO; TC dell'orecchio [orecchio medio e interno, rocche e mastoidi,  base cranica e angolo ponto cerebellare]</t>
  </si>
  <si>
    <t>TOMOGRAFIA COMPUTERIZZATA (TC) DEL COLLO; TC del collo [ghiandole salivari, tiroide-paratiroidi, faringe, laringe, esofago cervicale]</t>
  </si>
  <si>
    <t>RIPARAZIONE DI ENTROPION O ECTROPION CON TERMOCOAGULAZIONE</t>
  </si>
  <si>
    <t>0842</t>
  </si>
  <si>
    <t>RIPARAZIONE DI ENTROPION O ECTROPION CON TECNICA DI SUTURA</t>
  </si>
  <si>
    <t>0843</t>
  </si>
  <si>
    <t>Training di gruppo di addestramento per specifici trattamenti terapeutici rivolto a genitori: in sede. Per seduta e per paziente (Ciclo di 3 sedute)</t>
  </si>
  <si>
    <t>Training di gruppo di addestramento per specifici trattamenti terapeutici rivolto a genitori: fuori sede. Per seduta e per paziente (Ciclo di 10 sedute)</t>
  </si>
  <si>
    <t>Tomografia bilaterale polmonare</t>
  </si>
  <si>
    <t>Tomografia monolaterale polmonare</t>
  </si>
  <si>
    <t>RADIOGRAFIA DI COSTE, STERNO E CLAVICOLA</t>
  </si>
  <si>
    <t>(3 proiezioni)</t>
  </si>
  <si>
    <t>Scheletro toracico costale bilaterale</t>
  </si>
  <si>
    <t>ALTRA RADIOGRAFIA DI COSTE, STERNO E CLAVICOLA</t>
  </si>
  <si>
    <t>Scheletro toracico costale monolaterale, sterno, clavicola</t>
  </si>
  <si>
    <t>Radiografia standard del torace [Teleradiografia, Telecuore]</t>
  </si>
  <si>
    <t>AR.01.1</t>
  </si>
  <si>
    <t>RICOSTRUZIONE DELLA PALPEBRA  A TUTTO SPESSORE Escluso:Riparazione di entropion o ectropion con ricostruzione della palpebra (08.44), ricostruzione della palpebra con lembo o innesto (08.6). Se eventualmente effettuati sono inclusi: Visita anestesiologica ed anestesia, esami pre intervento, intervento, medicazioni, rimozione punti, visita di controllo</t>
  </si>
  <si>
    <t>LEGATURA E STRIPPING DI VENE VARICOSE DELL' ARTO INFERIORE Se eventualmente effettuati sono inclusi: Visita anestesiologica ed anestesia, esami pre intervento, intervento, medicazioni, rimozione punti, visita di controllo</t>
  </si>
  <si>
    <t>CIRCONCISIONE Se eventualmente effettuati sono inclusi:  Visita anestesiologica ed anestesia, esami pre intervento, intervento, medicazioni, rimozione punti, visita di controllo</t>
  </si>
  <si>
    <t>BIOPSIA DELL' UTERO CON DILATAZIONE DEL CANALE CERVICALE se eventualmente effettuati sono inclusi: Visita anestesiologica ed anestesia, esami pre intervento, intervento, medicazioni, rimozione punti, visita di controllo</t>
  </si>
  <si>
    <t xml:space="preserve">RIPARAZIONE DI DITO A MARTELLO/ARTIGLIO se eventualmente effettuati sono inclusi: Visita anestesiologica ed anestesia, esami pre intervento, intervento, medicazioni, rimozione punti, visita di controllo </t>
  </si>
  <si>
    <t>ARTROSCOPIA DEL POLSO se eventualmente effettuati sono inclusi: Visita anestesiologica ed anestesia, esami pre intervento, intervento, medicazioni, rimozione punti, visita di controllo</t>
  </si>
  <si>
    <t xml:space="preserve">ARTROSCOPIA DIAGNOSTICA DEL GINOCCHIO se eventualmente effettuati sono inclusi: Visita anestesiologica ed anestesia, esami pre intervento, intervento, medicazioni, rimozione punti, visita di controllo </t>
  </si>
  <si>
    <t>ASPORTAZIONE ARTROSCOPICA DI CARTILAGINE SEMILUNARE DEL GINOCCHIO se eventualmente effettuati sono inclusi: Visita anestesiologica ed anestesia, esami pre intervento, intervento, medicazioni, rimozione punti, visita di controllo</t>
  </si>
  <si>
    <t>SINOVIECTOMIA DELLA MANO E DELLE DITA DELLA MANO se eventualmente effettuati sono inclusi: Visita anestesiologica ed anestesia, esami pre intervento, intervento, medicazioni, rimozione punti, visita di controllo</t>
  </si>
  <si>
    <t xml:space="preserve">ARTROPLASTICA DELL' ARTICOLAZIONE METACARPOFALANGEA E INTERFALANGEA SENZA IMPIANTO se eventualmente effettuati sono inclusi: Visita anestesiologica ed anestesia, esami pre intervento, intervento, medicazioni, rimozione punti, visita di controllo </t>
  </si>
  <si>
    <t>AR.22.1</t>
  </si>
  <si>
    <t>AS.01.2</t>
  </si>
  <si>
    <t>VIRUS ROSOLIA ANTICORPI (Titolazione mediante I.H.A.)</t>
  </si>
  <si>
    <t>91271</t>
  </si>
  <si>
    <t>VIRUS VARICELLA ZOSTER ANTICORPI (E.I.A.)</t>
  </si>
  <si>
    <t>VIRUS ROSOLIA ANTICORPI per classe di anticorpi</t>
  </si>
  <si>
    <t>91265</t>
  </si>
  <si>
    <t>NICHEL</t>
  </si>
  <si>
    <t>90343</t>
  </si>
  <si>
    <t>NORTRIPTILINA</t>
  </si>
  <si>
    <t>90344</t>
  </si>
  <si>
    <t>OLIGOELEMENTI: DOSAGGIO PLASMATICO</t>
  </si>
  <si>
    <t>90345</t>
  </si>
  <si>
    <t>ORMONE LATTOGENO PLACENTARE O SOMATOMAMMOTROPINA (HPL) [S]</t>
  </si>
  <si>
    <t>90346</t>
  </si>
  <si>
    <t>OMOCISTEINA [S/U]</t>
  </si>
  <si>
    <t>90351</t>
  </si>
  <si>
    <t>08.25</t>
  </si>
  <si>
    <t>08.41</t>
  </si>
  <si>
    <t>08.42</t>
  </si>
  <si>
    <t>08.43</t>
  </si>
  <si>
    <t>08.44</t>
  </si>
  <si>
    <t>08.52</t>
  </si>
  <si>
    <t>08.6</t>
  </si>
  <si>
    <t>08.81</t>
  </si>
  <si>
    <t>08.82</t>
  </si>
  <si>
    <t>08.83</t>
  </si>
  <si>
    <t>08.84</t>
  </si>
  <si>
    <t>08.91</t>
  </si>
  <si>
    <t>08.92</t>
  </si>
  <si>
    <t>08.99.1</t>
  </si>
  <si>
    <t>09.0</t>
  </si>
  <si>
    <t>015</t>
  </si>
  <si>
    <t>NEUROLOGIA</t>
  </si>
  <si>
    <t>8913</t>
  </si>
  <si>
    <t>77.56</t>
  </si>
  <si>
    <t>80.23</t>
  </si>
  <si>
    <t>80.26</t>
  </si>
  <si>
    <t>80.74</t>
  </si>
  <si>
    <t>81.72</t>
  </si>
  <si>
    <t>81.75</t>
  </si>
  <si>
    <t>82.01</t>
  </si>
  <si>
    <t>82.12</t>
  </si>
  <si>
    <t>82.21</t>
  </si>
  <si>
    <t>82.29</t>
  </si>
  <si>
    <t>82.31</t>
  </si>
  <si>
    <t>82.33</t>
  </si>
  <si>
    <t>82.39</t>
  </si>
  <si>
    <t>82.45</t>
  </si>
  <si>
    <t>82.53</t>
  </si>
  <si>
    <t>82.91</t>
  </si>
  <si>
    <t>83.01</t>
  </si>
  <si>
    <t>02931</t>
  </si>
  <si>
    <t>03931</t>
  </si>
  <si>
    <t>4311</t>
  </si>
  <si>
    <t>43111</t>
  </si>
  <si>
    <t>44221</t>
  </si>
  <si>
    <t>46851</t>
  </si>
  <si>
    <t>9012A</t>
  </si>
  <si>
    <t>9013B</t>
  </si>
  <si>
    <t>9013C</t>
  </si>
  <si>
    <t>9017D</t>
  </si>
  <si>
    <t>9020A</t>
  </si>
  <si>
    <t>9040E</t>
  </si>
  <si>
    <t>9053D</t>
  </si>
  <si>
    <t>90992</t>
  </si>
  <si>
    <t>90994</t>
  </si>
  <si>
    <t>91018</t>
  </si>
  <si>
    <t>9110A</t>
  </si>
  <si>
    <t>91249</t>
  </si>
  <si>
    <t>9124A</t>
  </si>
  <si>
    <t>9124B</t>
  </si>
  <si>
    <t>9124C</t>
  </si>
  <si>
    <t>99381</t>
  </si>
  <si>
    <t>89011</t>
  </si>
  <si>
    <t>89012</t>
  </si>
  <si>
    <t>89013</t>
  </si>
  <si>
    <t>89014</t>
  </si>
  <si>
    <t>89015</t>
  </si>
  <si>
    <t>89016</t>
  </si>
  <si>
    <t>89017</t>
  </si>
  <si>
    <t>89018</t>
  </si>
  <si>
    <t>89019</t>
  </si>
  <si>
    <t>8901A</t>
  </si>
  <si>
    <t>8901B</t>
  </si>
  <si>
    <t>8901E</t>
  </si>
  <si>
    <t>8901F</t>
  </si>
  <si>
    <t>8901G</t>
  </si>
  <si>
    <t>8901H</t>
  </si>
  <si>
    <t>8901L</t>
  </si>
  <si>
    <t xml:space="preserve">8901M </t>
  </si>
  <si>
    <t>8901Q</t>
  </si>
  <si>
    <t>89131</t>
  </si>
  <si>
    <t>89262</t>
  </si>
  <si>
    <t>89264</t>
  </si>
  <si>
    <t>95021</t>
  </si>
  <si>
    <t>89261</t>
  </si>
  <si>
    <t>89263</t>
  </si>
  <si>
    <t>897A1</t>
  </si>
  <si>
    <t>897A2</t>
  </si>
  <si>
    <t>897A3</t>
  </si>
  <si>
    <t>897A4</t>
  </si>
  <si>
    <t>897A5</t>
  </si>
  <si>
    <t>897A6</t>
  </si>
  <si>
    <t>897A7</t>
  </si>
  <si>
    <t>897A8</t>
  </si>
  <si>
    <t>897A9</t>
  </si>
  <si>
    <t>897B1</t>
  </si>
  <si>
    <t>897B3</t>
  </si>
  <si>
    <t>897B4</t>
  </si>
  <si>
    <t>897B5</t>
  </si>
  <si>
    <t>897B6</t>
  </si>
  <si>
    <t>897B7</t>
  </si>
  <si>
    <t>897B8</t>
  </si>
  <si>
    <t>897B9</t>
  </si>
  <si>
    <t>897C1</t>
  </si>
  <si>
    <t>897C2</t>
  </si>
  <si>
    <t>0838</t>
  </si>
  <si>
    <t>0872</t>
  </si>
  <si>
    <t>TIPIZZAZIONE GENOMICA HLA-DRB (DRB1 e DRB3,DRB4,DRB5) AD ALTA RIS</t>
  </si>
  <si>
    <t>TIPIZZAZIONE SIEROLOGICA HLA CLASSE I (Fenot compl loci A, B, C</t>
  </si>
  <si>
    <t>IMMUNOGLOBULINE DI SUPERFICIE LINFOCITARIE</t>
  </si>
  <si>
    <t>90694</t>
  </si>
  <si>
    <t>Escluso: Biopsia dell'orecchio esterno (18.12), Rimozione di cerume (96.52)</t>
  </si>
  <si>
    <t>ALTRI INTERVENTI SULL'ORECCHIO MEDIO E SULL'ORECCHIO INTERNO</t>
  </si>
  <si>
    <t>VISITA NEUROLOGICA</t>
  </si>
  <si>
    <t>8914</t>
  </si>
  <si>
    <t>ELETTROENCEFALOGRAMMA</t>
  </si>
  <si>
    <t>89141</t>
  </si>
  <si>
    <t>ELETTROENCEFALOGRAMMA CON SONNO FARMACOLOGICO</t>
  </si>
  <si>
    <t>89142</t>
  </si>
  <si>
    <t>ELETTROENCEFALOGRAMMA CON PRIVAZIONE DEL SONNO</t>
  </si>
  <si>
    <t>89143</t>
  </si>
  <si>
    <t>ELETTROENCEFALOGRAMMA DINAMICO 24 Ore</t>
  </si>
  <si>
    <t>89144</t>
  </si>
  <si>
    <t>ELETTROENCEFALOGRAMMA DINAMICO 12 Ore</t>
  </si>
  <si>
    <t>89145</t>
  </si>
  <si>
    <t>91272</t>
  </si>
  <si>
    <t>VIRUS VARICELLA ZOSTER ANTICORPI (I.F.)</t>
  </si>
  <si>
    <t>91273</t>
  </si>
  <si>
    <t>VIRUS VARICELLA ZOSTER ANTICORPI (Titolazione mediante F.C.)</t>
  </si>
  <si>
    <t>91274</t>
  </si>
  <si>
    <t>YERSINIA DA COLTURA IDENTIFICAZIONE BIOCHIMICA</t>
  </si>
  <si>
    <t>91275</t>
  </si>
  <si>
    <t>YERSINIA NELLE FECI ESAME COLTURALE</t>
  </si>
  <si>
    <t>91281</t>
  </si>
  <si>
    <t>ANALISI CITOGENETICA PER PATOLOGIA DA FRAGILITA' CROMOSOMICA</t>
  </si>
  <si>
    <t>91282</t>
  </si>
  <si>
    <t>FLAG</t>
  </si>
  <si>
    <t>001</t>
  </si>
  <si>
    <t>ANESTESIA</t>
  </si>
  <si>
    <t>0391</t>
  </si>
  <si>
    <t>INIEZIONE DI ANESTETICO NEL CANALE VERTEBRALE PER ANALGESIA</t>
  </si>
  <si>
    <t>H</t>
  </si>
  <si>
    <t>04811</t>
  </si>
  <si>
    <t>INIEZIONE DI ANESTETICO IN NERVO PERIFERICO PER ANALGESIA</t>
  </si>
  <si>
    <t>04812</t>
  </si>
  <si>
    <t>HM</t>
  </si>
  <si>
    <t>0531</t>
  </si>
  <si>
    <t>INIEZIONE DI ANESTETICO NEI NERVI SIMPATICI PER ANALGESIA</t>
  </si>
  <si>
    <t>0532</t>
  </si>
  <si>
    <t>INIEZIONE DI AGENTI NEUROLITICI NEI NERVI SIMPATICI</t>
  </si>
  <si>
    <t>89193</t>
  </si>
  <si>
    <t>CONTROLLO E PROGRAMMAZIONE NEUROSTIMOLATORE SPINALE</t>
  </si>
  <si>
    <t>I</t>
  </si>
  <si>
    <t>93395</t>
  </si>
  <si>
    <t>GRUPPO SANGUIGNO ABO e Rh (D)</t>
  </si>
  <si>
    <t>90654</t>
  </si>
  <si>
    <t>GRUPPO SANGUIGNO ABO/Rh II controllo</t>
  </si>
  <si>
    <t>90661</t>
  </si>
  <si>
    <t>Hb - BIOSINTESI IN VITRO</t>
  </si>
  <si>
    <t>90662</t>
  </si>
  <si>
    <t>Hb - EMOGLOBINA [Sg/La]</t>
  </si>
  <si>
    <t>INTERLEUCHINA e altre CITOCHINE</t>
  </si>
  <si>
    <t xml:space="preserve">MICOBATTERI ACIDI NUCLEICI, IN MATERIALI BIOLOGICI O DA COLTURA </t>
  </si>
  <si>
    <t xml:space="preserve">MICOBATTERI ANTIBIOGRAMMA DA COLTURA IN TERRENO LIQUIDO </t>
  </si>
  <si>
    <t xml:space="preserve">TRICHOMONAS VAGINALIS ANTIGENI RICERCA DIRETTA </t>
  </si>
  <si>
    <t xml:space="preserve">VIRUS PAPILLOMAVIRUS (HPV) </t>
  </si>
  <si>
    <t xml:space="preserve">VISITA DI CONTROLLO </t>
  </si>
  <si>
    <t xml:space="preserve">VISITA ANESTESIOLOGICA DI CONTROLLO </t>
  </si>
  <si>
    <t xml:space="preserve">VISITA NEFROLOGICA DI CONTROLLO </t>
  </si>
  <si>
    <t>VISITA GINECOLOGICA DI CONTROLLO</t>
  </si>
  <si>
    <t xml:space="preserve">VISITA  OSTETRICA  DI CONTROLLO  </t>
  </si>
  <si>
    <t xml:space="preserve">VISITA OCULISTICA DI CONTROLLO </t>
  </si>
  <si>
    <t xml:space="preserve">PRIMA VISITA NEUROLOGICA [NEUROCHIRURGICA]  </t>
  </si>
  <si>
    <t xml:space="preserve">PRIMA VISITA GINECOLOGICA </t>
  </si>
  <si>
    <t xml:space="preserve">PRIMA VISITA  OSTETRICA  </t>
  </si>
  <si>
    <t>Hb - EMOGLOBINA A2</t>
  </si>
  <si>
    <t>90664</t>
  </si>
  <si>
    <t>Hb - EMOGLOBINA FETALE (Dosaggio)</t>
  </si>
  <si>
    <t>90665</t>
  </si>
  <si>
    <t>Hb - EMOGLOBINE ANOMALE (HbS, HbD, HbH, ecc.)</t>
  </si>
  <si>
    <t>90666</t>
  </si>
  <si>
    <t>Hb - EMOGLOBINA PLASMATICA LIBERA</t>
  </si>
  <si>
    <t>90671</t>
  </si>
  <si>
    <t>VIRUS PAPILLOMAVIRUS (HPV) Analisi qualitativa DNA  Incluso: estrazione, amplificazione e rivelazione</t>
  </si>
  <si>
    <t>91.24.A</t>
  </si>
  <si>
    <t>VIRUS PAPILLOMAVIRUS (HPV) in materiali biologici mediante ibridazione diretta</t>
  </si>
  <si>
    <t>91.24.B</t>
  </si>
  <si>
    <t xml:space="preserve">Tubo digerente (tenue e colon), seconde vie </t>
  </si>
  <si>
    <t xml:space="preserve">VISITA NEFROLOGICA DI CONTROLLO Incluso: verifica dell'adesione al trattamento conservativo (dietetico e farmacologico), sostitutivo (adeguatezza al trattamento dialitico) e funzione rene trapiantato </t>
  </si>
  <si>
    <t>89.01.E</t>
  </si>
  <si>
    <t>VISITA ODONTOSTOMATOLOGICA o MAXILLO-FACCIALE DI CONTROLLO</t>
  </si>
  <si>
    <t>89.01.F</t>
  </si>
  <si>
    <t xml:space="preserve">VISITA ONCOLOGICA DI CONTROLLO </t>
  </si>
  <si>
    <t>89.01.G</t>
  </si>
  <si>
    <t>VISITA ORTOPEDICA DI CONTROLLO</t>
  </si>
  <si>
    <t>89.01.H</t>
  </si>
  <si>
    <t>VISITA ORL DI CONTROLLO</t>
  </si>
  <si>
    <t>89.01.L</t>
  </si>
  <si>
    <t>VISITA PNEUMOLOGICA DI CONTROLLO</t>
  </si>
  <si>
    <t xml:space="preserve">89.01.M </t>
  </si>
  <si>
    <t>VISITA RADIOTERAPICA DI CONTROLLO</t>
  </si>
  <si>
    <t>89.01.Q</t>
  </si>
  <si>
    <t>VISITA UROLOGICA DI CONTROLLO Incluso: eventuale rimozione e/o controllo del catetere vescicale e/o nefrostomico</t>
  </si>
  <si>
    <t>89.13.1</t>
  </si>
  <si>
    <t>VISITA NEUROLOGICA DI CONTROLLO</t>
  </si>
  <si>
    <t>89.26.2</t>
  </si>
  <si>
    <t>VISITA GINECOLOGICA DI CONTROLLO Incluso: eventuale rimozione di dispositivo contraccettivo intrauterino, eventuale rimozione di corpo estraneo intraluminale dalla vagina senza incisione</t>
  </si>
  <si>
    <t>89.26.4</t>
  </si>
  <si>
    <t>VISITA  OSTETRICA  DI CONTROLLO  Non associabile al codice 89.26.2</t>
  </si>
  <si>
    <t>95.02.1</t>
  </si>
  <si>
    <t>VISITA OCULISTICA DI CONTROLLO Incluso: Esame clinico parziale, mirato solo ad alcuni aspetti  del sistema visivo</t>
  </si>
  <si>
    <t>VISITA MULTIDISCIPLINARE</t>
  </si>
  <si>
    <t>PRIMA VISITA NEUROLOGICA [NEUROCHIRURGICA]  Incluso: eventuale fundus oculi e Minimental test (MMSE)</t>
  </si>
  <si>
    <t>89.26.1</t>
  </si>
  <si>
    <t xml:space="preserve">PRIMA VISITA GINECOLOGICA  Incluso: eventuale addestramento all'uso del diaframma vaginale, eventuale prelievo citologico, eventuale rimozione di corpo estraneo intraluminale dalla vagina senza incisione. Non associabile a 89.26.3 </t>
  </si>
  <si>
    <t>89.26.3</t>
  </si>
  <si>
    <t xml:space="preserve">PRIMA VISITA  OSTETRICA  Non associabile a 89.26.1 </t>
  </si>
  <si>
    <t>89.7A.1</t>
  </si>
  <si>
    <t xml:space="preserve">PRIMA VISITA ANESTESIOLOGICA  Prima valutazione per terapia del dolore e programmazione della terapia specifica  Escluso: la visita pre-operatoria  Incluso: eventuale stesura del piano nutrizionale </t>
  </si>
  <si>
    <t>89.7A.2</t>
  </si>
  <si>
    <t>PRIMA VISITA ANGIOLOGICA</t>
  </si>
  <si>
    <t>89.7A.3</t>
  </si>
  <si>
    <t>89.7A.4</t>
  </si>
  <si>
    <t>PRIMA VISITA CHIRURGICA GENERALE</t>
  </si>
  <si>
    <t>89.7A.5</t>
  </si>
  <si>
    <t>PRIMA VISITA CHIRURGICA PLASTICA</t>
  </si>
  <si>
    <t>89.7A.6</t>
  </si>
  <si>
    <t>PRIMA VISITA CHIRURGICA VASCOLARE</t>
  </si>
  <si>
    <t>89.7A.7</t>
  </si>
  <si>
    <t>PRIMA VISITA DERMATOLOGICA  Incluso: osservazione in epiluminescenza</t>
  </si>
  <si>
    <t>89.7A.8</t>
  </si>
  <si>
    <t>PRIMA VISITA ENDOCRINOLOGICA/DIABETOLOGICA Incluso: eventuale stesura del piano nutrizionale ed eventuale applicazione di microinfusore sottocute</t>
  </si>
  <si>
    <t>89.7A.9</t>
  </si>
  <si>
    <t>PRIMA VISITA GASTROENTEROLOGICA</t>
  </si>
  <si>
    <t>89.7B.1</t>
  </si>
  <si>
    <t>PRIMA VISITA DI GENETICA MEDICA  Incluso: Primo colloquio, costruzione di un albero familiare, anamnesi personale e familiare Escluso: Visita multidisciplinare 89.07</t>
  </si>
  <si>
    <t>89.7B.2</t>
  </si>
  <si>
    <t>PRIMA VISITA DI MEDICINA FISICA E RIABILITAZIONE</t>
  </si>
  <si>
    <t>89.7B.3</t>
  </si>
  <si>
    <t>PRIMA VISITA DI MEDICINA NUCLEARE  Incluso: Valutazione pretrattamento e stesura del piano di trattamento</t>
  </si>
  <si>
    <t>89.7B.4</t>
  </si>
  <si>
    <t xml:space="preserve">PRIMA VISITA NEFROLOGICA  Incluso: stesura del piano di trattamento conservativo (dietetico e farmacologico), sostitutivo (dialisi extracorporea o peritoneale) o per trapianto </t>
  </si>
  <si>
    <t>89.7B.5</t>
  </si>
  <si>
    <t xml:space="preserve">ASPORTAZIONE DI ALTRE LESIONI DEI TESSUTI MOLLI DELLA MANO Se eventualmente effettuati sono inclusi: Visita anestesiologica ed anestesia, esami pre intervento, intervento, medicazioni, rimozione punti, visita di controllo </t>
  </si>
  <si>
    <t xml:space="preserve">BORSECTOMIA DELLA MANO Se eventualmente effettuati sono inclusi: Visita anestesiologica ed anestesia, esami pre intervento, intervento, medicazioni, rimozione punti, visita di controllo </t>
  </si>
  <si>
    <t>90.16.8</t>
  </si>
  <si>
    <t>90.51.8</t>
  </si>
  <si>
    <t>90.53.E</t>
  </si>
  <si>
    <t>BIOPSIA [PERCUTANEA] [AGOBIOPSIA] DELLA TIROIDE; Biopsia eco-guidata di materiale agoaspirato della tiroide</t>
  </si>
  <si>
    <t>INCISIONE DEL MARGINE PALPEBRALE; Incluso: Incisione di ascesso palpebrale</t>
  </si>
  <si>
    <t>ALTRA INCISIONE DELLA PALBEBRA; Riapertura anchiloblefaron</t>
  </si>
  <si>
    <t>ASPORTAZIONE O DEMOLIZIONE LOCALE DI LESIONE O TESSUTO DELLO STOM</t>
  </si>
  <si>
    <t>BIOPSIA  ENDOSCOPICA  DELLO STOMACO</t>
  </si>
  <si>
    <t>ESOFAGOGASTRODUODENOSCOPIA  EGD</t>
  </si>
  <si>
    <t>Riapertura anchiloblefaron</t>
  </si>
  <si>
    <t>MICOBATTERI ANTIBIOGRAMMA DA COLTURA IN TERRENO LIQUIDO (Metodo radiometrico e non radiometrico)  Almeno 3 antibiotici</t>
  </si>
  <si>
    <t>91.01.8</t>
  </si>
  <si>
    <t>Attività individuali finalizzate alla formazione dei pazienti in ambiti lavorativi, anche in ambiente "protetto": in sede. Per intervento (Ciclo di 10 interventi)</t>
  </si>
  <si>
    <t>22</t>
  </si>
  <si>
    <t>AS.22.2</t>
  </si>
  <si>
    <t>BK.27.1</t>
  </si>
  <si>
    <t>50</t>
  </si>
  <si>
    <t>BK.30.1</t>
  </si>
  <si>
    <t>BK.31.1</t>
  </si>
  <si>
    <t>BL.26.1</t>
  </si>
  <si>
    <t>51</t>
  </si>
  <si>
    <t>BL.28.1</t>
  </si>
  <si>
    <t>BL.29.1</t>
  </si>
  <si>
    <t>8822</t>
  </si>
  <si>
    <t>8823</t>
  </si>
  <si>
    <t>8825</t>
  </si>
  <si>
    <t>PELVIMETRIA</t>
  </si>
  <si>
    <t>8826</t>
  </si>
  <si>
    <t>8827</t>
  </si>
  <si>
    <t xml:space="preserve">sito di precedente mastectomia femminile o maschile, </t>
  </si>
  <si>
    <t>Revisione di precedente mastectomia</t>
  </si>
  <si>
    <t>Incisione della mammella (cute)</t>
  </si>
  <si>
    <t>Mammotomia</t>
  </si>
  <si>
    <t>Escluso: Aspirazione della mammella, Rimozione di protesi</t>
  </si>
  <si>
    <t>Biopsia con ago sottile della mammella</t>
  </si>
  <si>
    <t xml:space="preserve">Incisione di ascesso mammario </t>
  </si>
  <si>
    <t>descr_prestaz breve</t>
  </si>
  <si>
    <t>TOMOGRAFIA COMPUTERIZZATA  (TC) DI SPALLA, GOMITO, POLSO E MANO; TC di: spalla e braccio [spalla, braccio], gomito e avambraccio [gomito, avambraccio],; polso e mano [polso, mano]</t>
  </si>
  <si>
    <t>BIOPSIA [PERCUTANEA][AGOBIOPSIA] ECO-GUIDATA DI MASSA INTRAADDOMINALE</t>
  </si>
  <si>
    <t>5491</t>
  </si>
  <si>
    <t>DRENAGGIO PERCUTANEO ADDOMINALE</t>
  </si>
  <si>
    <t>54911</t>
  </si>
  <si>
    <t>DRENAGGIO TC-GUIDATO PERCUTANEO ADDOMINALE</t>
  </si>
  <si>
    <t>VIRUS ADENOVIRUS IN MATERIALI BIOLOGICI ESAME COLTURALE (Metodo rapido)</t>
  </si>
  <si>
    <t>91131</t>
  </si>
  <si>
    <t>VIRUS ANTICORPI  (Titolazione mediante F.C.) NAS</t>
  </si>
  <si>
    <t>91132</t>
  </si>
  <si>
    <t>VIRUS ANTICORPI  IMMUNOBLOTTING (Saggio di conferma) NAS</t>
  </si>
  <si>
    <t>91133</t>
  </si>
  <si>
    <t>VIRUS ANTIGENI IN MATERIALI BIOLOGICI  RICERCA DIRETTA (Agglutinazione passiva)</t>
  </si>
  <si>
    <t>91134</t>
  </si>
  <si>
    <t>VIRUS ANTIGENI IN MATERIALI BIOLOGICI RICERCA DIRETTA (E.I.A.)</t>
  </si>
  <si>
    <t>91135</t>
  </si>
  <si>
    <t>VIRUS ANTIGENI IN MATERIALI BIOLOGICI RICERCA DIRETTA (I.F.)</t>
  </si>
  <si>
    <t>91141</t>
  </si>
  <si>
    <t>VIRUS CITOMEGALOVIRUS ANTICORPI (E.I.A.)</t>
  </si>
  <si>
    <t>91142</t>
  </si>
  <si>
    <t>VIRUS CITOMEGALOVIRUS ANTICORPI (Titolazione mediante F.C.)</t>
  </si>
  <si>
    <t>91143</t>
  </si>
  <si>
    <t>VIRUS CITOMEGALOVIRUS ANTICORPI IgM  (E.I.A.)</t>
  </si>
  <si>
    <t>91144</t>
  </si>
  <si>
    <t>VIRUS CITOMEGALOVIRUS DA COLTURA IDENTIFICAZIONE  MEDIANTE IBRIDAZIONE</t>
  </si>
  <si>
    <t>91145</t>
  </si>
  <si>
    <t>VIRUS CITOMEGALOVIRUS IN MATERIALI BIOLOGICI DIVERSI RICERCA MEDIANTE ESAME COLTURALE (Metodo rapido)</t>
  </si>
  <si>
    <t>91151</t>
  </si>
  <si>
    <t>VIRUS CITOMEGALOVIRUS NEL LATTE MATERNO E NEL TAMPONE FARINGEO  ESAME COLTURALE (Metodo tradizionale)</t>
  </si>
  <si>
    <t>91152</t>
  </si>
  <si>
    <t>VIRUS CITOMEGALOVIRUS NEL SANGUE ACIDI NUCLEICI IDENTIFICAZIONE MEDIANTE IBRIDAZIONE</t>
  </si>
  <si>
    <t>91153</t>
  </si>
  <si>
    <t>VIRUS CITOMEGALOVIRUS NEL SANGUE ESAME COLTURALE (Metodo tradizionale)</t>
  </si>
  <si>
    <t>91154</t>
  </si>
  <si>
    <t>VIRUS CITOMEGALOVIRUS NELL' URINA  ESAME COLTURALE (Metodo tradizionale)</t>
  </si>
  <si>
    <t>91155</t>
  </si>
  <si>
    <t>VIRUS CITOMEGALOVIRUS NELL' URINA ACIDI NUCLEICI IDENTIFICAZIONE MEDIANTE IBRIDAZIONE</t>
  </si>
  <si>
    <t>91161</t>
  </si>
  <si>
    <t>VIRUS COXSACKIE [B1, B2, B3, B4, B5, B6] ANTICORPI (Titolazione mediante F.C.)</t>
  </si>
  <si>
    <t>91162</t>
  </si>
  <si>
    <t>VIRUS COXSACKIE [B1, B2, B3, B4, B5, B6] ANTICORPI (Titolazione mediante I.F.)</t>
  </si>
  <si>
    <t>91163</t>
  </si>
  <si>
    <t>VIRUS DA COLTURA IDENTIFICAZIONE (mediante I.F.)</t>
  </si>
  <si>
    <t>91164</t>
  </si>
  <si>
    <t>VIRUS DA COLTURA IDENTIFICAZIONE (mediante M. E.)</t>
  </si>
  <si>
    <t>91165</t>
  </si>
  <si>
    <t>VIRUS DA COLTURA IDENTIFICAZIONE (mediante Neutralizzazione)</t>
  </si>
  <si>
    <t>91166</t>
  </si>
  <si>
    <t>VIRUS ECHO (Titolazione mediante I.F.)</t>
  </si>
  <si>
    <t>91171</t>
  </si>
  <si>
    <t>RIMOZIONE DI LESIONE DEL SEGMENTO ANTERIORE DELL'OCCHIO, NAS</t>
  </si>
  <si>
    <t>1241</t>
  </si>
  <si>
    <t>DEMOLIZIONE DI LESIONE DELL' IRIDE, NON ESCISSIONALE</t>
  </si>
  <si>
    <t>1272</t>
  </si>
  <si>
    <t>CICLOCRIOTERAPIA</t>
  </si>
  <si>
    <t>1273</t>
  </si>
  <si>
    <t>ELETTROGUSTOMETRIA</t>
  </si>
  <si>
    <t>9394</t>
  </si>
  <si>
    <t>MEDICAMENTO RESPIRATORIO SOMMINISTRATO PER MEZZO DI NEBULIZZATORE</t>
  </si>
  <si>
    <t>95241</t>
  </si>
  <si>
    <t>STUDIO DEL NISTAGMO REGISTRATO SPONTANEO O POSIZIONALE</t>
  </si>
  <si>
    <t>95242</t>
  </si>
  <si>
    <t>STUDIO DEL NISTAGMO REGISTRATO PROVOCATO</t>
  </si>
  <si>
    <t>95411</t>
  </si>
  <si>
    <t>RIDUZIONE CHIUSA DI FRATTURA DELLE FALANGI DEL PIEDE SENZA FISSAZ</t>
  </si>
  <si>
    <t>INIEZIONE DI SOSTANZE TERAPEUTICHE NELL'ARTICOLAZIONE O NEL LEGAM</t>
  </si>
  <si>
    <t>BIOPSIA  PERCUTANEA  AGOBIOPSIA  DELLA MAMMELLA</t>
  </si>
  <si>
    <t>INCISIONE CON RIMOZIONE DI CORPO ESTRANEO DA CUTE E TESSUTO SOTTO</t>
  </si>
  <si>
    <t>ASPORTAZIONE O DEMOLIZIONE LOCALE DI LESIONE O TESSUTO CUTANEO E</t>
  </si>
  <si>
    <t>8631</t>
  </si>
  <si>
    <t>8632</t>
  </si>
  <si>
    <t>8633</t>
  </si>
  <si>
    <t>TOMOGRAFIA COMPUTERIZZATA (TC) DEL MASSICCIO FACCIALE, SENZA E CO</t>
  </si>
  <si>
    <t>TOMOGRAFIA COMPUTERIZZATA (TC) DELLE ARCATE DENTARIE  DENTALSCAN</t>
  </si>
  <si>
    <t>MICOBATTERI IN CAMPIONI BIOLOGICI RICERCA MICROSCOPICA (Ziehl-Nee</t>
  </si>
  <si>
    <t>(Per gruppo di 4 denti)</t>
  </si>
  <si>
    <t>Incluso: Innesto libero o peduncolato</t>
  </si>
  <si>
    <t>Lembo di Widman modificato con levigatura radici e curettage tasche infraossee,</t>
  </si>
  <si>
    <t>applicazione di osso o membrane, osteoplastica</t>
  </si>
  <si>
    <t>(Per sestante)</t>
  </si>
  <si>
    <t xml:space="preserve">Asportazione di epulidi </t>
  </si>
  <si>
    <t>Escluso: Biopsia della gengiva (24.11), Asportazione di lesione odontogena (24.4)</t>
  </si>
  <si>
    <t xml:space="preserve">LEVIGATURA DELLE RADICI </t>
  </si>
  <si>
    <t>Levigatura di radici e/o curettage delle tasche parodontali a cielo coperto</t>
  </si>
  <si>
    <t>(Per emiarcata)</t>
  </si>
  <si>
    <t>AW.16.1</t>
  </si>
  <si>
    <t>AW.36.1</t>
  </si>
  <si>
    <t>riunioni con strutture sanitarie e operatori sociali dell'Ente locale: in sede</t>
  </si>
  <si>
    <t>VIRUS IMMUNODEF. ACQUISITA [HIV ] ANALISI QUALITATIVA DI RNA (Previa reazione polimerasica a catena)</t>
  </si>
  <si>
    <t>INIEZIONE O INFUSIONE DI SOSTANZE CHEMIOTERAPICHE PER TUMORE,</t>
  </si>
  <si>
    <t>019</t>
  </si>
  <si>
    <t>ORTOPEDIA E TRAUMATOLOGIA</t>
  </si>
  <si>
    <t>04071</t>
  </si>
  <si>
    <t>LINFOGRAFIA ADDOMINALE</t>
  </si>
  <si>
    <t>8819</t>
  </si>
  <si>
    <t>RADIOGRAFIA DELL' ADDOME</t>
  </si>
  <si>
    <t>8821</t>
  </si>
  <si>
    <t>ESTRAZIONE DI RADICE RESIDUA</t>
  </si>
  <si>
    <t>2319</t>
  </si>
  <si>
    <t>ALTRA ESTRAZIONE CHIRURGICA DI DENTE</t>
  </si>
  <si>
    <t>23201</t>
  </si>
  <si>
    <t>RICOSTRUZIONE DI DENTE MEDIANTE OTTURAZIONE</t>
  </si>
  <si>
    <t>23202</t>
  </si>
  <si>
    <t xml:space="preserve">ASPORTAZIONE O DEMOLIZIONE DI ALTRA LESIONE DELL'ORECCHIO ESTERNO; Cauterizzazione; Coagulazione; Criochirurgia; Curettage; Elettrocoagulazione; Enucleazione ; Asportazione di: residuo (appendice) preauricolare; polipi, cisti; Escluso: Biopsia dell'orecchio esterno (18.12), Rimozione di cerume (96.52); </t>
  </si>
  <si>
    <t>ECOGRAFIA MUSCOLOTENDINEA</t>
  </si>
  <si>
    <t>88794</t>
  </si>
  <si>
    <t>ECOGRAFIA TRANSESOFAGEA DEL TORACE</t>
  </si>
  <si>
    <t>88795</t>
  </si>
  <si>
    <t>ECOGRAFIA DEL PENE</t>
  </si>
  <si>
    <t>88796</t>
  </si>
  <si>
    <t>ECOGRAFIA DEI TESTICOLI</t>
  </si>
  <si>
    <t>88797</t>
  </si>
  <si>
    <t>ECOGRAFIA TRANSVAGINALE</t>
  </si>
  <si>
    <t>88798</t>
  </si>
  <si>
    <t>ECOGRAFIA TRANSRETTALE</t>
  </si>
  <si>
    <t>88831</t>
  </si>
  <si>
    <t>88926</t>
  </si>
  <si>
    <t>RISONANZA MAGNETICA NUCLEARE (RM) DELL'ADDOME SUPERIORE</t>
  </si>
  <si>
    <t>88952</t>
  </si>
  <si>
    <t>RISONANZA MAGNETICA NUCLEARE (RM) DELL'ADDOME SUPERIORE, SENZA E CON CONTRASTO</t>
  </si>
  <si>
    <t>88953</t>
  </si>
  <si>
    <t>ANGIO RM DELL'ADDOME SUPERIORE</t>
  </si>
  <si>
    <t>88954</t>
  </si>
  <si>
    <t>RISONANZA MAGNETICA NUCLEARE (RM) DELL'ADDOME INFERIORE E SCAVO PELVICO</t>
  </si>
  <si>
    <t>88955</t>
  </si>
  <si>
    <t>RISONANZA MAGNETICA NUCLEARE (RM) DELL'ADDOME INFERIORE E SCAVO PELVICO, SENZA E CON CONTRASTO</t>
  </si>
  <si>
    <t>88956</t>
  </si>
  <si>
    <t>codice_senza_punto</t>
  </si>
  <si>
    <t>ENTAMOEBA HISTOLYTICA NELLE FECI  ESAME COLTURALE (Coltura xenica)</t>
  </si>
  <si>
    <t>90.45.5</t>
  </si>
  <si>
    <t>90.46.3</t>
  </si>
  <si>
    <t>90.46.4</t>
  </si>
  <si>
    <t>90.46.5</t>
  </si>
  <si>
    <t>90.47.1</t>
  </si>
  <si>
    <t>90.47.2</t>
  </si>
  <si>
    <t>Incluso: articolazione, parti molli, distretto  vascolare</t>
  </si>
  <si>
    <t>Incluso: Fegato e vie biliari, milza, pancreas, reni e surreni, retroperitoneo</t>
  </si>
  <si>
    <t>e relativo distretto vascolare</t>
  </si>
  <si>
    <t>PRIMA VISITA</t>
  </si>
  <si>
    <t xml:space="preserve">PRIMA VISITA DI RADIOTERAPIA  </t>
  </si>
  <si>
    <t xml:space="preserve">MICOBATTERI IN CAMPIONI BIOLOGICI VARI </t>
  </si>
  <si>
    <t>ALTRA DILATAZIONE O RASCHIAMENTO DELL' UTERO Incluso: Visita anestesiologica ed anestesia, esami pre intervento, intervento, medicazioni, rimozione punti, visita di controllo</t>
  </si>
  <si>
    <t>90.69.5</t>
  </si>
  <si>
    <t>90.70.1</t>
  </si>
  <si>
    <t>90.70.2</t>
  </si>
  <si>
    <t>90.70.3</t>
  </si>
  <si>
    <t>90.70.4</t>
  </si>
  <si>
    <t>90.70.5</t>
  </si>
  <si>
    <t>90.71.1</t>
  </si>
  <si>
    <t>90.71.2</t>
  </si>
  <si>
    <t>90.71.3</t>
  </si>
  <si>
    <t>90.71.4</t>
  </si>
  <si>
    <t>90.71.5</t>
  </si>
  <si>
    <t>90.72.1</t>
  </si>
  <si>
    <t>90.72.2</t>
  </si>
  <si>
    <t>90.72.3</t>
  </si>
  <si>
    <t>90.72.4</t>
  </si>
  <si>
    <t>90.72.5</t>
  </si>
  <si>
    <t>90.73.1</t>
  </si>
  <si>
    <t>90.73.2</t>
  </si>
  <si>
    <t>90.73.3</t>
  </si>
  <si>
    <t>90.73.4</t>
  </si>
  <si>
    <t>90.73.5</t>
  </si>
  <si>
    <t>90.74.1</t>
  </si>
  <si>
    <t>90.74.2</t>
  </si>
  <si>
    <t>90.74.3</t>
  </si>
  <si>
    <t>90.74.4</t>
  </si>
  <si>
    <t>90.74.5</t>
  </si>
  <si>
    <t>90.75.1</t>
  </si>
  <si>
    <t>90.75.2</t>
  </si>
  <si>
    <t>90.75.3</t>
  </si>
  <si>
    <t>90.75.4</t>
  </si>
  <si>
    <t>90.47.3</t>
  </si>
  <si>
    <t>90.47.4</t>
  </si>
  <si>
    <t>90.47.5</t>
  </si>
  <si>
    <t>90.48.1</t>
  </si>
  <si>
    <t>90.48.2</t>
  </si>
  <si>
    <t>90.48.3</t>
  </si>
  <si>
    <t>90.48.4</t>
  </si>
  <si>
    <t>90.48.5</t>
  </si>
  <si>
    <t>90.48.6</t>
  </si>
  <si>
    <t>90.48.7</t>
  </si>
  <si>
    <t>90.48.8</t>
  </si>
  <si>
    <t>90.49.1</t>
  </si>
  <si>
    <t>90.49.2</t>
  </si>
  <si>
    <t>90.49.3</t>
  </si>
  <si>
    <t>90.49.4</t>
  </si>
  <si>
    <t>90.49.5</t>
  </si>
  <si>
    <t>90.49.6</t>
  </si>
  <si>
    <t>90.49.7</t>
  </si>
  <si>
    <t>90.50.1</t>
  </si>
  <si>
    <t>90.50.2</t>
  </si>
  <si>
    <t>90.50.3</t>
  </si>
  <si>
    <t>90.50.4</t>
  </si>
  <si>
    <t>90.50.5</t>
  </si>
  <si>
    <t>90.51.1</t>
  </si>
  <si>
    <t>90.51.2</t>
  </si>
  <si>
    <t>90.51.3</t>
  </si>
  <si>
    <t>90.51.4</t>
  </si>
  <si>
    <t>90.51.5</t>
  </si>
  <si>
    <t>90.51.6</t>
  </si>
  <si>
    <t>90.51.7</t>
  </si>
  <si>
    <t>90.52.1</t>
  </si>
  <si>
    <t>90.52.2</t>
  </si>
  <si>
    <t>90.52.3</t>
  </si>
  <si>
    <t>90.52.4</t>
  </si>
  <si>
    <t>90.52.5</t>
  </si>
  <si>
    <t>90.52.6</t>
  </si>
  <si>
    <t>90.53.1</t>
  </si>
  <si>
    <t>90.53.2</t>
  </si>
  <si>
    <t>90.53.3</t>
  </si>
  <si>
    <t>90.53.4</t>
  </si>
  <si>
    <t>90.53.5</t>
  </si>
  <si>
    <t>90.53.6</t>
  </si>
  <si>
    <t>90.53.7</t>
  </si>
  <si>
    <t>ES ISTOCITOPATOLOGICO APP DIGERENTE: Biopsia endoscopica (Sede</t>
  </si>
  <si>
    <t>FOTOCHEMIOTERAPIA. Puva terapia</t>
  </si>
  <si>
    <t>NOTE dgr VIII/003776 del 13.12.2006 - tariffario in vigore da1.1.2007</t>
  </si>
  <si>
    <t>eliminata prestazione dalla BS "Radioterapia" e introdotta nella BS "Diagnostica per immagini - Medicina nucleare"</t>
  </si>
  <si>
    <t>90.65.2</t>
  </si>
  <si>
    <t>90.65.3</t>
  </si>
  <si>
    <t>90.65.4</t>
  </si>
  <si>
    <t>90.66.1</t>
  </si>
  <si>
    <t>90.66.2</t>
  </si>
  <si>
    <t>90.66.3</t>
  </si>
  <si>
    <t>90.66.4</t>
  </si>
  <si>
    <t>90.66.5</t>
  </si>
  <si>
    <t>90.66.6</t>
  </si>
  <si>
    <t>90.67.1</t>
  </si>
  <si>
    <t>90.67.2</t>
  </si>
  <si>
    <t>90.67.3</t>
  </si>
  <si>
    <t>90.67.4</t>
  </si>
  <si>
    <t>90.67.5</t>
  </si>
  <si>
    <t>90.68.1</t>
  </si>
  <si>
    <t>90.68.2</t>
  </si>
  <si>
    <t>90.68.3</t>
  </si>
  <si>
    <t>90.68.4</t>
  </si>
  <si>
    <t>90.68.5</t>
  </si>
  <si>
    <t>90.68.6</t>
  </si>
  <si>
    <t>90.69.1</t>
  </si>
  <si>
    <t>90.69.2</t>
  </si>
  <si>
    <t>90.69.3</t>
  </si>
  <si>
    <t>INTERVENTI SULLA CERVICE UTERINA</t>
  </si>
  <si>
    <t xml:space="preserve">Escluso: Conizzazione della cervice </t>
  </si>
  <si>
    <t>Bipsia di una o piu sedi</t>
  </si>
  <si>
    <t>Elettroconizzazione della cervice, Asportazione polipi cervicali, Asportazione condilomi,</t>
  </si>
  <si>
    <t>Diatermocoagulazione di erosione della portio</t>
  </si>
  <si>
    <t>Crioconizzazione della cervice, Asportazione polipi cervicali, Asportazione condilomi</t>
  </si>
  <si>
    <t>68</t>
  </si>
  <si>
    <t>INTERVENTI SUL CORPO UTERINO</t>
  </si>
  <si>
    <t>Escluso: Biopsia con dilatazione del canale cervicale</t>
  </si>
  <si>
    <t>Biopsia endoscopica [isteroscopia] dell' endometrio</t>
  </si>
  <si>
    <t>RM di polso e mano [polso, mano]</t>
  </si>
  <si>
    <t xml:space="preserve">RM di bacino  </t>
  </si>
  <si>
    <t>RM di articolazione coxo-femorale e femore [articolazione coxo-femorale, femore]</t>
  </si>
  <si>
    <t>RM di ginocchio e gamba [ginocchio, gamba]</t>
  </si>
  <si>
    <t>RM di  caviglia e piede [caviglia, piede]</t>
  </si>
  <si>
    <t>RISONANZA MAGNETICA NUCLEARE (RM) DELLA MAMMELLA; Monolaterale</t>
  </si>
  <si>
    <t>RISONANZA MAGNETICA NUCLEARE (RM) DELLA MAMMELLA, SENZA E CON CONTRASTO; Monolaterale</t>
  </si>
  <si>
    <t>RISONANZA MAGNETICA NUCLEARE (RM) DELLA MAMMELLA; Bilaterale</t>
  </si>
  <si>
    <t xml:space="preserve">TELETERAPIA CON ACCELERATORE LINEARE </t>
  </si>
  <si>
    <t>92.25</t>
  </si>
  <si>
    <t>TELERADIOTERAPIA CON ELETTRONI</t>
  </si>
  <si>
    <t>Teleterapia con acceleratore lineare</t>
  </si>
  <si>
    <t xml:space="preserve">IRRADIAZIONE CUTANEA TOTALE CON ELETTRONI (TSEI/TSEBI) </t>
  </si>
  <si>
    <t>92.27</t>
  </si>
  <si>
    <t>IMPIANTO O INSERZIONE DI ELEMENTI RADIOATTIVI</t>
  </si>
  <si>
    <t xml:space="preserve">BRACHITERAPIA ENDOCAVITARIA </t>
  </si>
  <si>
    <t>CON CARICAMENTO REMOTO (HDR)</t>
  </si>
  <si>
    <t xml:space="preserve">BRACHITERAPIA INTERSTIZIALE </t>
  </si>
  <si>
    <t>CON IMPIANTO PERMANENTE</t>
  </si>
  <si>
    <t>92.28</t>
  </si>
  <si>
    <t>INIEZIONE O INSTILLAZIONE DI RADIOISOTOPI</t>
  </si>
  <si>
    <t>Mediante cistoscintigrafia minzionale diretta</t>
  </si>
  <si>
    <t xml:space="preserve">TOMOSCINTIGRAFIA RENALE   </t>
  </si>
  <si>
    <t>92.04</t>
  </si>
  <si>
    <t>SCINTIGRAFIA GASTROINTESTINALE E STUDIO FUNZIONALE RADIOISOTOPICO</t>
  </si>
  <si>
    <t>Virus dell'apparato gastroenterico</t>
  </si>
  <si>
    <t xml:space="preserve">VIRUS EPATITE A [HAV] ANTICORPI  </t>
  </si>
  <si>
    <t xml:space="preserve">VIRUS EPATITE A [HAV] ANTICORPI IgM  </t>
  </si>
  <si>
    <t xml:space="preserve">VIRUS EPATITE B [HBV] ANTICORPI HBcAg  IgM </t>
  </si>
  <si>
    <t xml:space="preserve">VIRUS EPATITE B [HBV] ANTICORPI HBsAg </t>
  </si>
  <si>
    <t>Consulenza ginecologica: preconcezionale, oncologica, per climaterio, post chirurgica, prenatale, NAS</t>
  </si>
  <si>
    <t>90.95.8</t>
  </si>
  <si>
    <t>90.98.7</t>
  </si>
  <si>
    <t>91.08.6</t>
  </si>
  <si>
    <t>91.08.7</t>
  </si>
  <si>
    <t>91.09.7</t>
  </si>
  <si>
    <t>91.09.8</t>
  </si>
  <si>
    <t>91.10.6</t>
  </si>
  <si>
    <t>91.10.7</t>
  </si>
  <si>
    <t>91.10.8</t>
  </si>
  <si>
    <t>FARMACI DOSAGGIO QUANTITATIVO IN CROMATOGRAFIA</t>
  </si>
  <si>
    <t>PEPTIDE NATRIURETICO TIPO B (BNP)</t>
  </si>
  <si>
    <t>Consulenza genetica</t>
  </si>
  <si>
    <t>Esame neuropsicologico clinico neurocomportamentale: per disturbi del linguaggio,</t>
  </si>
  <si>
    <t xml:space="preserve">per deterioramento intellettivo, esame del Neglect; esame psicodiagnostico </t>
  </si>
  <si>
    <t>Amamnesi alimentare e dietetica</t>
  </si>
  <si>
    <t xml:space="preserve">STREPTOCOCCO ANTICORPI ANTI ANTISTREPTOLISINA-O [T.A.S.]  </t>
  </si>
  <si>
    <t>Vescica e pelvi maschile o femminile</t>
  </si>
  <si>
    <t>Polso o caviglia</t>
  </si>
  <si>
    <t>Lombare, femorale, ultradistale</t>
  </si>
  <si>
    <t>Total body</t>
  </si>
  <si>
    <t>Lombare</t>
  </si>
  <si>
    <t>INTERVENTI SUL CORDONE SPERMATICO, EPIDIDIMO E SUI DOTTI DEFERENTI</t>
  </si>
  <si>
    <t>Manuale</t>
  </si>
  <si>
    <t xml:space="preserve">Escluso: quella associata ad orchidopessi </t>
  </si>
  <si>
    <t xml:space="preserve">LEGATURA DEI DOTTI DEFERENTI </t>
  </si>
  <si>
    <t>64</t>
  </si>
  <si>
    <t>INTERVENTI SUL PENE</t>
  </si>
  <si>
    <t>Incluso: Interventi su glande e prepuzio</t>
  </si>
  <si>
    <t xml:space="preserve">Asportazione condilomi </t>
  </si>
  <si>
    <t>immobilizzazione) per applicazioni radioterapeutiche.</t>
  </si>
  <si>
    <t xml:space="preserve">ROENTGENTERAPIA </t>
  </si>
  <si>
    <t>Per seduta</t>
  </si>
  <si>
    <t>92.23</t>
  </si>
  <si>
    <t>Uso di: Unità di Cobalto 60</t>
  </si>
  <si>
    <t>ES. ISTOCITOPATOLOGICO SISTEMA EMOPOIETICO: Biopsia osteo midollare</t>
  </si>
  <si>
    <t>91481</t>
  </si>
  <si>
    <t>ES. ISTOCITOPATOLOGICO SISTEMA ENDOCRINO: Agobiopsia tiroidea</t>
  </si>
  <si>
    <t>91482</t>
  </si>
  <si>
    <t>ES. ISTOCITOPATOLOGICO S.N.P.: Biopsia di nervo periferico</t>
  </si>
  <si>
    <t>91483</t>
  </si>
  <si>
    <t>ES. ISTOCITOPATOLOGICO ULTRASTRUTTURALE (S.E.M., T.E.M.)</t>
  </si>
  <si>
    <t>91484</t>
  </si>
  <si>
    <t>PRELIEVO CITOLOGICO</t>
  </si>
  <si>
    <t>91485</t>
  </si>
  <si>
    <t>PRELIEVO DI SANGUE ARTERIOSO</t>
  </si>
  <si>
    <t>91491</t>
  </si>
  <si>
    <t>PRELIEVO DI SANGUE CAPILLARE</t>
  </si>
  <si>
    <t>91492</t>
  </si>
  <si>
    <t>HELICOBACTER PYLORI ANTICORPI (E.I.A.)</t>
  </si>
  <si>
    <t>90945</t>
  </si>
  <si>
    <t>HELICOBACTER PYLORI IN MATERIALI BIOLOGICI ESAME COLTURALE</t>
  </si>
  <si>
    <t>90946</t>
  </si>
  <si>
    <t>HELICOBACTER PYLORI ANTIGENI NELLE FECI RICERCA DIRETTA</t>
  </si>
  <si>
    <t>90947</t>
  </si>
  <si>
    <t>GIARDIA ANTIGENE NELLE FECI RICERCA DIRETTA (E.I.A.)</t>
  </si>
  <si>
    <t>90948</t>
  </si>
  <si>
    <t>GIARDIA ANTIGENE NELLE FECI RICERCA DIRETTA (I.F.)</t>
  </si>
  <si>
    <t>90949</t>
  </si>
  <si>
    <t>TEST EPICUTANEO IN APERTO [OPEN TEST] (per singolo allergene)</t>
  </si>
  <si>
    <t>91.90.B</t>
  </si>
  <si>
    <t>99.82.1</t>
  </si>
  <si>
    <t>FOTOTERAPIA SELETTIVA UVA1</t>
  </si>
  <si>
    <t>99.83</t>
  </si>
  <si>
    <t>23.01</t>
  </si>
  <si>
    <t>23.09</t>
  </si>
  <si>
    <t>23.11</t>
  </si>
  <si>
    <t>23.19</t>
  </si>
  <si>
    <t>23.20.1</t>
  </si>
  <si>
    <t>23.20.2</t>
  </si>
  <si>
    <t>23.3</t>
  </si>
  <si>
    <t>23.41</t>
  </si>
  <si>
    <t>23.41.1</t>
  </si>
  <si>
    <t>23.41.2</t>
  </si>
  <si>
    <t>23.41.3</t>
  </si>
  <si>
    <t>23.41.4</t>
  </si>
  <si>
    <t>23.42</t>
  </si>
  <si>
    <t>23.43.1</t>
  </si>
  <si>
    <t>23.43.2</t>
  </si>
  <si>
    <t>23.43.3</t>
  </si>
  <si>
    <t>23.49.1</t>
  </si>
  <si>
    <t>23.5</t>
  </si>
  <si>
    <t>23.6</t>
  </si>
  <si>
    <t>23.71.1</t>
  </si>
  <si>
    <t>Blocco del Ganglio celiaco</t>
  </si>
  <si>
    <t>Blocco del Ganglio stellato</t>
  </si>
  <si>
    <t>VIRUS IMMUNODEF ACQUISITA  HIV 1  ANTIGENE P24 DA COLTURE LINFOC</t>
  </si>
  <si>
    <t>VIRUS IMMUNODEF ACQUISITA  HIV 2  ANTICORPI IMMUNOBLOTTING (Sagg</t>
  </si>
  <si>
    <t>VIRUS IN MATERIALI BIOLOGICI ESAME COLTURALE (Metodo tradizionale</t>
  </si>
  <si>
    <t>VIRUS MORBILLO ANTICORPI (EIA)</t>
  </si>
  <si>
    <t>VIRUS MORBILLO ANTICORPI (IF)</t>
  </si>
  <si>
    <t>VIRUS MORBILLO ANTICORPI (Titolazione mediante FC)</t>
  </si>
  <si>
    <t>VIRUS PAROTITE ANTICORPI (EIA)</t>
  </si>
  <si>
    <t>VIRUS PAROTITE ANTICORPI (IF)</t>
  </si>
  <si>
    <t>VIRUS PAROTITE ANTICORPI (Titolazione mediante FC)</t>
  </si>
  <si>
    <t>VIRUS PARVOVIRUS B19 ANTICORPI (EIA)</t>
  </si>
  <si>
    <t>VIRUS RESPIRATORIO SINCIZIALE ANTICORPI (EIA)</t>
  </si>
  <si>
    <t>VIRUS RESPIRATORIO SINCIZIALE ANTICORPI (IF)</t>
  </si>
  <si>
    <t>VIRUS RESPIRATORIO SINCIZIALE ANTICORPI (Titolazione mediante FC</t>
  </si>
  <si>
    <t>VIRUS RETROVIRUS ANTICORPI ANTI HTLV1-HTLV2</t>
  </si>
  <si>
    <t>VIRUS ROSOLIA ANTICORPI</t>
  </si>
  <si>
    <t>VIRUS ROSOLIA ANTICORPI (Titolazione mediante IHA)</t>
  </si>
  <si>
    <t>VIRUS ACIDI NUCLEICI IN MATERIALI BIOLOGICI IBRIDAZIONE  NAS (Pre</t>
  </si>
  <si>
    <t>VIRUS ACIDI NUCLEICI IN MATERIALI BIOLOGICI IBRIDAZIONE DIRETTA N</t>
  </si>
  <si>
    <t>RISONANZA MAGNETICA NUCLEARE (RM) DEL TORACE</t>
  </si>
  <si>
    <t>88921</t>
  </si>
  <si>
    <t>RISONANZA MAGNETICA NUCLEARE (RM) DEL TORACE, SENZA E CON CONTRASTO</t>
  </si>
  <si>
    <t>88922</t>
  </si>
  <si>
    <t>ASPORTAZIONE O DEMOLIZIONE LOCALE DI LESIONE O TESSUTO DELL' INTESTINO CRASSO PER VIA ENDOSCOPICA</t>
  </si>
  <si>
    <t>VIRUS EPSTEIN BARR  EBV  ANTICORPI ETEROFILI (Test rapido)</t>
  </si>
  <si>
    <t>VIRUS EPSTEIN BARR  EBV  ANTICORPI ETEROFILI  R PAUL BUNNEL DAVI</t>
  </si>
  <si>
    <t>VIRUS HERPES ANTICORPI (Titolazione mediante FC)</t>
  </si>
  <si>
    <t>VIRUS IMMUNODEF ACQUISITA  HIV   ANALISI QUALITATIVA DI RNA (Pre</t>
  </si>
  <si>
    <t>VIRUS IMMUNODEF ACQUISITA  HIV   ANALISI QUANTITATIVA DI RNA (Pr</t>
  </si>
  <si>
    <t>VIRUS IMMUNODEF ACQUISITA  HIV 1-2  ANTICORPI</t>
  </si>
  <si>
    <t>VIRUS IMMUNODEF ACQUISITA  HIV 1-2  ANTICORPI  IMMUNOBLOTTING (S</t>
  </si>
  <si>
    <t>VIRUS IMMUNODEF ACQUISITA  HIV 1  ANTICORPI  IMMUNOBLOTTING (Sag</t>
  </si>
  <si>
    <t>VIRUS IMMUNODEF ACQUISITA  HIV 1  ANTICORPI ANTI ANTIGENE  P24 (</t>
  </si>
  <si>
    <t>Modifica All 2 - * Trattamento limitato a cheratosi attiniche, verruche piane plurime</t>
  </si>
  <si>
    <t xml:space="preserve">CHEMIOCHIRURGIA DELLA CUTE; Peeling chimico della cute </t>
  </si>
  <si>
    <t>ASPORTAZIONE O DEMOLIZIONE LOCALE DI LESIONE O TESSUTO CUTANEO E SOTTOCUTANEO MEDIANTE CRIOTERAPIA (Per seduta)</t>
  </si>
  <si>
    <t>86304</t>
  </si>
  <si>
    <t>POST COITAL TEST</t>
  </si>
  <si>
    <t>90374</t>
  </si>
  <si>
    <t>POTASSIO [S/U/dU/(Sg)Er]</t>
  </si>
  <si>
    <t>90375</t>
  </si>
  <si>
    <t>PRIMIDONE</t>
  </si>
  <si>
    <t>93.54.6</t>
  </si>
  <si>
    <t>93.54.7</t>
  </si>
  <si>
    <t>93.54.8</t>
  </si>
  <si>
    <t>93.56.1</t>
  </si>
  <si>
    <t>93.56.2</t>
  </si>
  <si>
    <t>93.56.3</t>
  </si>
  <si>
    <t>93.56.4</t>
  </si>
  <si>
    <t>93.56.5</t>
  </si>
  <si>
    <t>93.56.6</t>
  </si>
  <si>
    <t>93.56.7</t>
  </si>
  <si>
    <t>93.57.1</t>
  </si>
  <si>
    <t>93.71.1</t>
  </si>
  <si>
    <t>93.71.2</t>
  </si>
  <si>
    <t>93.71.3</t>
  </si>
  <si>
    <t>93.71.4</t>
  </si>
  <si>
    <t>93.72.1</t>
  </si>
  <si>
    <t>93.72.2</t>
  </si>
  <si>
    <t>93.78.1</t>
  </si>
  <si>
    <t>93.78.2</t>
  </si>
  <si>
    <t>93.82.1</t>
  </si>
  <si>
    <t>93.82.2</t>
  </si>
  <si>
    <t>93.83</t>
  </si>
  <si>
    <t>93.83.1</t>
  </si>
  <si>
    <t>21</t>
  </si>
  <si>
    <t>93.89.1</t>
  </si>
  <si>
    <t xml:space="preserve">Escluso: Aspirazione percutanea della borsa </t>
  </si>
  <si>
    <t>Incisione della fascia</t>
  </si>
  <si>
    <t>Incisione per rimozione di corpi estranei sotto controllo scopico</t>
  </si>
  <si>
    <t>Escluso: Incisione solo di cute e tessuto sottocutaneo (86.01-86.05)</t>
  </si>
  <si>
    <t>CONSULTO, DEFINITO COMPLESSIVO</t>
  </si>
  <si>
    <t>897</t>
  </si>
  <si>
    <t>VISITA GENERALE</t>
  </si>
  <si>
    <t>93821</t>
  </si>
  <si>
    <t>TERAPIA EDUCAZIONALE DEL DIABETICO E DI PAZIENTI CON ALTRE PATOLOGIE NUTRIZIONALI</t>
  </si>
  <si>
    <t>93822</t>
  </si>
  <si>
    <t>9607</t>
  </si>
  <si>
    <t>POSIZIONAMENTO SONDINO NASO-GASTRICO</t>
  </si>
  <si>
    <t>9633</t>
  </si>
  <si>
    <t>LAVANDA GASTRICA</t>
  </si>
  <si>
    <t>9638</t>
  </si>
  <si>
    <t>RIMOZIONE DI FECALOMA</t>
  </si>
  <si>
    <t>9659</t>
  </si>
  <si>
    <t>ALTRA IRRIGAZIONE DI FERITA</t>
  </si>
  <si>
    <t>9789</t>
  </si>
  <si>
    <t>RIMOZIONE PUNTI DI SUTURA</t>
  </si>
  <si>
    <t>9912</t>
  </si>
  <si>
    <t>AC251</t>
  </si>
  <si>
    <t xml:space="preserve">Escluso: Marsupializzazione </t>
  </si>
  <si>
    <t>Asportazione o demolizione locale di lesione o tessuto cutaneo e sottocutaneo, mediante incisione</t>
  </si>
  <si>
    <t>Incluso: asportazione cisti sebacea, verruche</t>
  </si>
  <si>
    <t>Escluso: Drenaggio di compartimento fasciale del viso e bocca,</t>
  </si>
  <si>
    <t>spazio palmare o tenare, cisti o seno pilonidale (86.03)</t>
  </si>
  <si>
    <t>POLIPEPTIDE INTESTINALE VASOATTIVO (VIP)</t>
  </si>
  <si>
    <t>90366</t>
  </si>
  <si>
    <t>PIRIDINOLINA</t>
  </si>
  <si>
    <t>90367</t>
  </si>
  <si>
    <t>POLIPEPTIDE SPECIFICO TISSUTALE (PPS)</t>
  </si>
  <si>
    <t>90371</t>
  </si>
  <si>
    <t>PIRUVATOCHINASI (PK) [(Sg)Er]</t>
  </si>
  <si>
    <t>90365</t>
  </si>
  <si>
    <t>ELETTROTERAPIA ANTALGICA</t>
  </si>
  <si>
    <t/>
  </si>
  <si>
    <t>9395</t>
  </si>
  <si>
    <t>OSSIGENAZIONE IPERBARICA</t>
  </si>
  <si>
    <t>M</t>
  </si>
  <si>
    <t>93951</t>
  </si>
  <si>
    <t>9432</t>
  </si>
  <si>
    <t>RIEDUCAZIONE MOTORIA INDIVIDUALE IN MOTULESO GRAVE</t>
  </si>
  <si>
    <t>STRUMENTALE COMPLESSA</t>
  </si>
  <si>
    <t>Hb - ISOELETTROFOCALIZZAZIONE</t>
  </si>
  <si>
    <t>90672</t>
  </si>
  <si>
    <t>Hb - RICERCA MUTAZIONI DELLE CATENE GLOBINICHE (Cromatografia)</t>
  </si>
  <si>
    <t>90673</t>
  </si>
  <si>
    <t>Hb - TEST DI STABILITA' [(Sg)Er]</t>
  </si>
  <si>
    <t>90674</t>
  </si>
  <si>
    <t>IDENTIFICAZIONE DI SPECIFICITA' ANTI HLA CONTRO PANNELLO LINFOCITARIO</t>
  </si>
  <si>
    <t>90675</t>
  </si>
  <si>
    <t>IgA SECRETORIE [Sa/Alb]</t>
  </si>
  <si>
    <t>90681</t>
  </si>
  <si>
    <t>IgE SPECIFICHE ALLERGOLOGICHE: QUANTITATIVO per ogni allergene</t>
  </si>
  <si>
    <t>90682</t>
  </si>
  <si>
    <t>IgE SPECIFICHE ALLERGOLOGICHE: SCREENING MULTIALLERGENICO QUALITATIVO</t>
  </si>
  <si>
    <t>90683</t>
  </si>
  <si>
    <t>IgE TOTALI</t>
  </si>
  <si>
    <t>90684</t>
  </si>
  <si>
    <t>PROTEINA S TOTALE  P</t>
  </si>
  <si>
    <t>PROVA DI COMPATIBILITA' MOLECOLARE PRE-TRAPIANTO (Reazione polime</t>
  </si>
  <si>
    <t>PROVA DI COMPATIBILITA' SIEROLOGICA PRE-TRAPIANTO (Con 3 sieri ri</t>
  </si>
  <si>
    <t>RETICOLOCITI (Conteggio)  (Sg)</t>
  </si>
  <si>
    <t>TEMPO DI EMORRAGIA SEC MIELKE</t>
  </si>
  <si>
    <t>94.44</t>
  </si>
  <si>
    <t>95.01</t>
  </si>
  <si>
    <t>95.02</t>
  </si>
  <si>
    <t>95.03.1</t>
  </si>
  <si>
    <t>95.05</t>
  </si>
  <si>
    <t>95.06</t>
  </si>
  <si>
    <t>95.07</t>
  </si>
  <si>
    <t>95.07.1</t>
  </si>
  <si>
    <t>95.09.1</t>
  </si>
  <si>
    <t>95.09.2</t>
  </si>
  <si>
    <t>95.09.3</t>
  </si>
  <si>
    <t>95.11</t>
  </si>
  <si>
    <t>95.11.1</t>
  </si>
  <si>
    <t>95.12</t>
  </si>
  <si>
    <t>95.13</t>
  </si>
  <si>
    <t>95.13.1</t>
  </si>
  <si>
    <t>95.13.2</t>
  </si>
  <si>
    <t>ORMONE SOMATOTROPO (GH) [P/U]</t>
  </si>
  <si>
    <t>90352</t>
  </si>
  <si>
    <t>ORMONI: Dosaggi seriati dopo stimolo ( 5 )</t>
  </si>
  <si>
    <t>90353</t>
  </si>
  <si>
    <t>OSSALATI [U]</t>
  </si>
  <si>
    <t>90354</t>
  </si>
  <si>
    <t>OSTEOCALCINA (BGP)</t>
  </si>
  <si>
    <t>90355</t>
  </si>
  <si>
    <t>PARATORMONE (PTH) [S]</t>
  </si>
  <si>
    <t>90361</t>
  </si>
  <si>
    <t>PARATORMONE RELATED PEPTIDE [S]</t>
  </si>
  <si>
    <t>90362</t>
  </si>
  <si>
    <t>pH EMATICO</t>
  </si>
  <si>
    <t>90363</t>
  </si>
  <si>
    <t>PIOMBO [S/U]</t>
  </si>
  <si>
    <t>90364</t>
  </si>
  <si>
    <t>Escluso: Training in attività di vita quotidiana per ciechi (93.78)</t>
  </si>
  <si>
    <t xml:space="preserve">TERAPIA OCCUPAZIONALE </t>
  </si>
  <si>
    <t>Per seduta individuale (Ciclo di sei sedute)</t>
  </si>
  <si>
    <t>Riabilitazione funzioni mnesiche, gnosiche e prassiche</t>
  </si>
  <si>
    <t>Aerosolterapia</t>
  </si>
  <si>
    <t>Per seduta  (Ciclo di dieci sedute)</t>
  </si>
  <si>
    <t>Prestazione sostituita da 93.95.1</t>
  </si>
  <si>
    <t>Per seduta (durata trattamento iperbarico di 90 minuti)</t>
  </si>
  <si>
    <t>Periarticolare antalgica</t>
  </si>
  <si>
    <t>Per ulcere e piaghe</t>
  </si>
  <si>
    <t>COLTURA PER STUDIO DEL CROMOSOMA X  A REPLICAZIONE TARDIVA; Linfociti periferici, cellule di altri tessuti</t>
  </si>
  <si>
    <t>ESTRAZIONE DI DNA O DI RNA  (nucleare o mitocondriale); Da sangue periferico, tessuti, colture cellulari, villi coriali</t>
  </si>
  <si>
    <t>IBRIDAZIONE IN SITU (FISH) SU METAFASI, NUCLEI INTERFASICI, TESSUTI ; mediante sequenze genomiche in YAC</t>
  </si>
  <si>
    <t>IBRIDAZIONE IN SITU (FISH) SU METAFASI, NUCLEI INTERFASICI, TESSUTI ; mediante sonde molecolari a singola copia in cosmide</t>
  </si>
  <si>
    <t>IBRIDAZIONE IN SITU (FISH) SU METAFASI, NUCLEI INTERFASICI, TESSUTI ; mediante sonde molecolari alfoidi ed altre sequenze ripetute</t>
  </si>
  <si>
    <t>IBRIDAZIONE IN SITU (FISH) SU METAFASI, NUCLEI INTERFASICI, TESSUTI ; mediante sonde molecolari painting</t>
  </si>
  <si>
    <t>SCINTIGRAFIA SEGMENTARIA DOPO SCINTIGRAFIA TOTAL BODY</t>
  </si>
  <si>
    <t>008</t>
  </si>
  <si>
    <t>DIAGNOSTICA PER IMMAGINI: RADIOLOGIA DIAGNOSTICA</t>
  </si>
  <si>
    <t>60111</t>
  </si>
  <si>
    <t>BIOPSIA TRANSPERINEALE [PERCUTANEA] [AGOBIOPSIA] DELLA PROSTATA</t>
  </si>
  <si>
    <t>8703</t>
  </si>
  <si>
    <t>TOMOGRAFIA COMPUTERIZZATA (TC) DEL CAPO</t>
  </si>
  <si>
    <t>87031</t>
  </si>
  <si>
    <t>TOMOGRAFIA COMPUTERIZZATA (TC) DEL CAPO, SENZA E CON CONTRASTO</t>
  </si>
  <si>
    <t>87032</t>
  </si>
  <si>
    <t>STUDIO DI SOPRAVVIVENZA DEGLI ERITROCITI, CINETICA DIFFERENZIALE</t>
  </si>
  <si>
    <t>92096</t>
  </si>
  <si>
    <t>STUDIO COMPLETO DELLA FERROCINETICA</t>
  </si>
  <si>
    <t>92097</t>
  </si>
  <si>
    <t>STUDIO DELLA CINETICA DELLE PIASTRINE O DEI LEUCOCITI,</t>
  </si>
  <si>
    <t>92111</t>
  </si>
  <si>
    <t>SCINTIGRAFIA CEREBRALE, STATICA, STUDIO COMPLETO</t>
  </si>
  <si>
    <t>92112</t>
  </si>
  <si>
    <t xml:space="preserve">CISTOSCOPIA [TRANSURETRALE]; Escluso: Cistoureteroscopia con biopsia ureterale, Pielografia retrograda (87.74), ; Cistoscopia per controllo postoperatorio della vescica, della prostata </t>
  </si>
  <si>
    <t>DERMOABRASIONE; Quella con laser (o mezzo meccanico) (Per seduta); Escluso: Dermoabrasione di ferita per rimozione di frammenti inclusi (86.28)</t>
  </si>
  <si>
    <t>Somministrazione test per disturbi comportamento alimentare</t>
  </si>
  <si>
    <t>Con batteria standardizzata (Boston A.B., Aachen A.B., ENPA)</t>
  </si>
  <si>
    <t>Visita neuropsichiatrica infantile di controllo</t>
  </si>
  <si>
    <t>Ipnosi</t>
  </si>
  <si>
    <t>Incluso: Ipnosi per analgesia</t>
  </si>
  <si>
    <t>90.94.4</t>
  </si>
  <si>
    <t>90.94.5</t>
  </si>
  <si>
    <t>90.94.6</t>
  </si>
  <si>
    <t>90.94.7</t>
  </si>
  <si>
    <t>91061</t>
  </si>
  <si>
    <t>PLASMODIO FALCIPARUM ANTICORPI (Titolazione mediante I.F.)</t>
  </si>
  <si>
    <t>91062</t>
  </si>
  <si>
    <t>CARIOTIPO  AD ALTA RISOLUZIONE; 1 Tecnica di bandeggio (Risoluzione non inferiore alle 550 bande)</t>
  </si>
  <si>
    <t>Per seduta e per partecipante</t>
  </si>
  <si>
    <t>95</t>
  </si>
  <si>
    <t>DIAGNOSI E TRATTAMENTI  OFTALMOLOGICI O  OTOLOGICI</t>
  </si>
  <si>
    <t>Escluso: le procedure sotto elencate:</t>
  </si>
  <si>
    <t>RIMOZIONE DI CORPO ESTRANEO INTRALUMINALE DALLA VAGINA, SENZA INCISIONE</t>
  </si>
  <si>
    <t>RIMOZIONE DI CORPO ESTRANEO INTRALUMINALE DA STOMA ARTIFICIALE, SENZA INCISIONE</t>
  </si>
  <si>
    <t>RIMOZIONE DI CORPO ESTRANEO INTRALUMINALE DALL'URETRA, SENZA INCISIONE; Incluso: Uretroscopia</t>
  </si>
  <si>
    <t>RIMOZIONE DI CORPO ESTRANEO SUPERFICIALE DALL'OCCHIO, SENZA INCISIONE</t>
  </si>
  <si>
    <t>BATTERI ANTIGENI CELLULARI ED EXTRACELLULARI IDENTIFICAZIONE DIRETTA ; In materiali biologici (Agglutinazione)</t>
  </si>
  <si>
    <t>BATTERI ANTIGENI CELLULARI ED EXTRACELLULARI IDENTIFICAZIONE DIRETTA ; In materiali biologici (Elettrosineresi)</t>
  </si>
  <si>
    <t>quando effettuate come parte di una visita generale specialistica (89.7, 95.02, 89.13)</t>
  </si>
  <si>
    <t>Esame dell'occhio con prescrizione di lenti</t>
  </si>
  <si>
    <t>Visita oculistica, esame dell'occhio comprendente tutti gli aspetti del sistema visivo</t>
  </si>
  <si>
    <t>Campimetria, perimetria statica/cinetica</t>
  </si>
  <si>
    <t>Test di acuità visiva e di discriminazione cromatica</t>
  </si>
  <si>
    <t xml:space="preserve">ESAME DEL FUNDUS OCULI </t>
  </si>
  <si>
    <t xml:space="preserve">FOTOGRAFIA DEL FUNDUS </t>
  </si>
  <si>
    <t>Per occhio</t>
  </si>
  <si>
    <t>Ecografia</t>
  </si>
  <si>
    <t>Ecobiometria</t>
  </si>
  <si>
    <t>Con conta cellule endoteliali</t>
  </si>
  <si>
    <t>Test di Hess - Lancaster</t>
  </si>
  <si>
    <t>Escluso: Test con polisonnogramma (89.17)</t>
  </si>
  <si>
    <t>Potenziali evocati da pattern o da flash o da pattern ad emicampi</t>
  </si>
  <si>
    <t>TEST DI STIMOLAZIONE LINFOCITARIA (Per mitogeno)</t>
  </si>
  <si>
    <t>90774</t>
  </si>
  <si>
    <t>TEST DI STIMOLAZIONE LINFOCITARIA CON ANTIGENI SPECIFICI</t>
  </si>
  <si>
    <t>90775</t>
  </si>
  <si>
    <t>TEST FUNZIONALI PRE-TRAPIANTO (HTLp, CTLp)</t>
  </si>
  <si>
    <t>90781</t>
  </si>
  <si>
    <t>TINE TEST (Reazione cutanea alla turbecolina)</t>
  </si>
  <si>
    <t>90782</t>
  </si>
  <si>
    <t>TIPIZZAZIONE GENOMICA HLA-A</t>
  </si>
  <si>
    <t>90783</t>
  </si>
  <si>
    <t>TIPIZZAZIONE GENOMICA HLA-A MEDIANTE SEQUENZIAMENTO DIRETTO</t>
  </si>
  <si>
    <t>90784</t>
  </si>
  <si>
    <t>TIPIZZAZIONE GENOMICA HLA-B</t>
  </si>
  <si>
    <t>Di piccole dimensioni (fino a 5 cm)</t>
  </si>
  <si>
    <t>Escluso: Costruzione o ricostruzione di pene, trachea, vagina</t>
  </si>
  <si>
    <t xml:space="preserve">Escluso: Innesto eterologo, Innesto omologo </t>
  </si>
  <si>
    <t>Escluso: Innesto eterologo, Innesto omologo</t>
  </si>
  <si>
    <t>Allestimento di lembo dal suo letto (autonomizzazione)</t>
  </si>
  <si>
    <t>Taglio parziale di peduncolo o lembo</t>
  </si>
  <si>
    <t>Sezione di peduncolo di lembo</t>
  </si>
  <si>
    <t xml:space="preserve">Escluso: Ricostruzione del pollice o trasferimento di dita </t>
  </si>
  <si>
    <t>91.04.1</t>
  </si>
  <si>
    <t>91.04.2</t>
  </si>
  <si>
    <t>91.04.3</t>
  </si>
  <si>
    <t>91.04.4</t>
  </si>
  <si>
    <t>91.04.5</t>
  </si>
  <si>
    <t>91.04.6</t>
  </si>
  <si>
    <t>91.05.1</t>
  </si>
  <si>
    <t>91.05.2</t>
  </si>
  <si>
    <t>91.05.3</t>
  </si>
  <si>
    <t>91.05.4</t>
  </si>
  <si>
    <t>91.05.5</t>
  </si>
  <si>
    <t>91.05.6</t>
  </si>
  <si>
    <t>91.06.1</t>
  </si>
  <si>
    <t>91.06.2</t>
  </si>
  <si>
    <t>88292</t>
  </si>
  <si>
    <t>RADIOGRAFIA  ASSIALE DELLA ROTULA</t>
  </si>
  <si>
    <t>8831</t>
  </si>
  <si>
    <t>RADIOGRAFIA DELLO SCHELETRO IN TOTO</t>
  </si>
  <si>
    <t>88311</t>
  </si>
  <si>
    <t>RADIOGRAFIA COMPLETA DEL LATTANTE</t>
  </si>
  <si>
    <t>8832</t>
  </si>
  <si>
    <t>VIRUS MORBILLO ANTICORPI (Titolazione mediante F.C.)</t>
  </si>
  <si>
    <t>91251</t>
  </si>
  <si>
    <t>VIRUS PAROTITE ANTICORPI (E.I.A.)</t>
  </si>
  <si>
    <t>91252</t>
  </si>
  <si>
    <t>VIRUS PAROTITE ANTICORPI (I.F.)</t>
  </si>
  <si>
    <t>91253</t>
  </si>
  <si>
    <t>VIRUS PAROTITE ANTICORPI (Titolazione mediante F.C.)</t>
  </si>
  <si>
    <t>91254</t>
  </si>
  <si>
    <t>91.20.4</t>
  </si>
  <si>
    <t>91.20.5</t>
  </si>
  <si>
    <t>91.21.1</t>
  </si>
  <si>
    <t>91.21.2</t>
  </si>
  <si>
    <t>91.21.3</t>
  </si>
  <si>
    <t>91.21.4</t>
  </si>
  <si>
    <t>91.21.5</t>
  </si>
  <si>
    <t>91.22.1</t>
  </si>
  <si>
    <t>91.22.2</t>
  </si>
  <si>
    <t>91.22.3</t>
  </si>
  <si>
    <t>91.22.4</t>
  </si>
  <si>
    <t>91.22.5</t>
  </si>
  <si>
    <t>91.23.1</t>
  </si>
  <si>
    <t>91.23.2</t>
  </si>
  <si>
    <t>91.23.3</t>
  </si>
  <si>
    <t>91.23.4</t>
  </si>
  <si>
    <t>91.23.5</t>
  </si>
  <si>
    <t>91.24.1</t>
  </si>
  <si>
    <t>91.24.2</t>
  </si>
  <si>
    <t>BIOPSIA [PERCUTANEA] [AGOBIOPSIA] DEL POLMONE</t>
  </si>
  <si>
    <t>IH</t>
  </si>
  <si>
    <t>3424</t>
  </si>
  <si>
    <t>BIOPSIA DELLA PLEURA</t>
  </si>
  <si>
    <t>3491</t>
  </si>
  <si>
    <t>TORACENTESI</t>
  </si>
  <si>
    <t>34911</t>
  </si>
  <si>
    <t>4011</t>
  </si>
  <si>
    <t>BIOPSIA DI STRUTTURE LINFATICHE</t>
  </si>
  <si>
    <t>40191</t>
  </si>
  <si>
    <t>AGOBIOPSIA LINFONODALE ECO-GUIDATA</t>
  </si>
  <si>
    <t>40192</t>
  </si>
  <si>
    <t>AGOBIOPSIA LINFONODALE TC-GUIDATA</t>
  </si>
  <si>
    <t>4131</t>
  </si>
  <si>
    <t>TIPIZZAZIONE SIEROLOGICA HLA CLASSE II (Fenot. compl. loci DR, DQ o locus DP)</t>
  </si>
  <si>
    <t>90815</t>
  </si>
  <si>
    <t>Misura sul paziente con dosimetro della dose assoluta e della distribuzione di dose relativa con immagine portale sul paziente, per l'intero piano di cura. Da rendicontare per ogni singolo punto di misurazione</t>
  </si>
  <si>
    <t>Si intende la creazione di schermi personalizzati con lega basso-fondente o MLC per ogni campo di trattamento. Per intero trattamento si intende la fase del trattamento alla quale si applica la specifica schermatura personalizzata. Per tecniche ad archi di movimento (archi dinamici) si deve considerare un fascio corrispondente all'arco. In caso di IMRT considerare solo uno schermo per campo (e non per segmento)</t>
  </si>
  <si>
    <t>IgG SOTTOCLASSE 1, 2, 3, 4; IgA (ciascuna)</t>
  </si>
  <si>
    <t>90685</t>
  </si>
  <si>
    <t>IgG SPECIFICHE ALLERGOLOGICHE</t>
  </si>
  <si>
    <t>90686</t>
  </si>
  <si>
    <t>Stimolazione ripetitiva per nervo, Stimolazione ripetitiva con tensilon</t>
  </si>
  <si>
    <t>DETERMINAZIONE E LOCALIZZAZIONE PERDITE DI LCR</t>
  </si>
  <si>
    <t>92115</t>
  </si>
  <si>
    <t>SCINTIGRAFIA EPATICA CON INDICATORI POSITIVI; In caso di contemporanea esecuzione di tomoscintigrafia codificare anche 92.02.5</t>
  </si>
  <si>
    <t>09.19</t>
  </si>
  <si>
    <t>09.21</t>
  </si>
  <si>
    <t>09.41</t>
  </si>
  <si>
    <t>09.42</t>
  </si>
  <si>
    <t>09.43</t>
  </si>
  <si>
    <t>09.51</t>
  </si>
  <si>
    <t>09.52</t>
  </si>
  <si>
    <t>09.53</t>
  </si>
  <si>
    <t>09.59</t>
  </si>
  <si>
    <t>09.6</t>
  </si>
  <si>
    <t>09.71</t>
  </si>
  <si>
    <t xml:space="preserve"> </t>
  </si>
  <si>
    <t>PRESTAZIONI DI ASSISTENZA SPECIALISTICA AMBULATORIALE</t>
  </si>
  <si>
    <t>per seduta anche 98,59,1 e 98,59,2 (nuove introduzioni)</t>
  </si>
  <si>
    <t>NOTA</t>
  </si>
  <si>
    <t>DESCRIZIONE</t>
  </si>
  <si>
    <t xml:space="preserve"> TARIFFA LIRE</t>
  </si>
  <si>
    <t xml:space="preserve"> TARIFFA EURO</t>
  </si>
  <si>
    <t xml:space="preserve"> TARIFFA EURO ARROTONDATA</t>
  </si>
  <si>
    <t>cicli/prestaz per seduta (no ciclo)</t>
  </si>
  <si>
    <t>1.  INTERVENTI SUL SISTEMA NERVOSO (03 - 05)</t>
  </si>
  <si>
    <t>PLASMODI DELLA MALARIA NEL SANGUE RICERCA  MICROSCOPICA (Giemsa); Striscio sottile e goccia spessa</t>
  </si>
  <si>
    <t xml:space="preserve">RICKETTSIE ANTICORPI (Titolazione mediante I.F.) Ogni antigene </t>
  </si>
  <si>
    <t xml:space="preserve">VIRUS ANTIGENI IN MATERIALI BIOLOGICI  RICERCA DIRETTA (Agglutinazione passiva); Adenovirus, Rotavirus, Virus dell'apparato gastroenterico </t>
  </si>
  <si>
    <t>ASPORTAZIONE DELLO PTERIGIUM CON INNESTO DELLA CORNEA</t>
  </si>
  <si>
    <t>1139</t>
  </si>
  <si>
    <t>ALTRA ASPORTAZIONE DELLO PTERIGIUM</t>
  </si>
  <si>
    <t>1142</t>
  </si>
  <si>
    <t>TERMOCAUTERIZZAZIONE DI LESIONI DELLA CORNEA</t>
  </si>
  <si>
    <t>1143</t>
  </si>
  <si>
    <t>TREPONEMA PALLIDUM ANTICORPI (Ricerca quantit. mediante emoagglutin. passiva) [TPHA] [TPPA]</t>
  </si>
  <si>
    <t>91111</t>
  </si>
  <si>
    <t>RADIOGRAFIA DEL TORACE DI ROUTINE, NAS</t>
  </si>
  <si>
    <t>87442</t>
  </si>
  <si>
    <t>TELECUORE CON ESOFAGO BARITATO</t>
  </si>
  <si>
    <t>87491</t>
  </si>
  <si>
    <t>RADIOGRAFIA DELLA  TRACHEA</t>
  </si>
  <si>
    <t>8752</t>
  </si>
  <si>
    <t>COLANGIOGRAFIA INTRAVENOSA</t>
  </si>
  <si>
    <t>87541</t>
  </si>
  <si>
    <t>COLANGIOGRAFIA TRANS-KEHR</t>
  </si>
  <si>
    <t>87591</t>
  </si>
  <si>
    <t>COLECISTOGRAFIA</t>
  </si>
  <si>
    <t>8761</t>
  </si>
  <si>
    <t xml:space="preserve">Escluso: Le procedure sottoelencate quando effettuate come parte </t>
  </si>
  <si>
    <t>RIPARAZIONE DI LACERAZIONE DELLA PALPEBRA INTERESSANTE IL MARGINE PALPEBRALE, ; NON A TUTTO SPESSORE</t>
  </si>
  <si>
    <t>RIPARAZIONE DI LACERAZIONE DELLA PALPEBRA INTERESSANTE IL MARGINE PALPEBRALE,; A TUTTO SPESSORE</t>
  </si>
  <si>
    <t>INCISIONE DELLA GHIANDOLA LACRIMALE; Incisione di cisti lacrimale (con drenaggio)</t>
  </si>
  <si>
    <t>ALTRE PROCEDURE DIAGNOSTICHE SULL'APPARATO LACRIMALE; Test di Schirmer; Escluso: Dacriocistogramma per contrasto (87.05), Rx del tessuto molle del dotto naso-lacrimale</t>
  </si>
  <si>
    <t>ASPORTAZIONE DI LESIONE DELLA GHIANDOLA LACRIMALE; Escluso: Biopsia della ghiandola lacrimale (09.11)</t>
  </si>
  <si>
    <t>SPECILLAZIONE DEI CANALICOLI LACRIMALI; Incluso: Rimozione di calcolo, dilatazione; (Per ciclo terapeutico)</t>
  </si>
  <si>
    <t xml:space="preserve">Rimozione di area fibrosa dalla mammella </t>
  </si>
  <si>
    <t>Escluso: Biopsia della mammella (85.11)</t>
  </si>
  <si>
    <t>Eco-guidata</t>
  </si>
  <si>
    <t>86</t>
  </si>
  <si>
    <t>INTERVENTI SULLA CUTE E SUL TESSUTO SOTTOCUTANEO</t>
  </si>
  <si>
    <t xml:space="preserve">Incluso: Interventi su follicoli piliferi, perineo maschile, unghie, </t>
  </si>
  <si>
    <t>ghiandole sebacee, cuscinetti di grasso, ghiandole sudoripare, fosse superficiali</t>
  </si>
  <si>
    <t xml:space="preserve">Escluso: quelli sulla cute di: palpebra (08.01-08.92), sopracciglia (08.01-08.92), orecchio (18.02-18.29), </t>
  </si>
  <si>
    <t xml:space="preserve">FATTORI DELLA COAGULAZIONE (II, V, VII, VIII, IX, X, XI, XII, XIII) ( Ciascuno) </t>
  </si>
  <si>
    <t xml:space="preserve">Hb - EMOGLOBINA PLASMATICA LIBERA </t>
  </si>
  <si>
    <t>(1 siero/30 soggetti)</t>
  </si>
  <si>
    <t>(pannello fino a 12 allergeni)</t>
  </si>
  <si>
    <t>(per singolo allergene)</t>
  </si>
  <si>
    <t xml:space="preserve">PROVA DI COMPATIBILITA' SIEROLOGICA PRE-TRAPIANTO  CITOMETRICA </t>
  </si>
  <si>
    <t xml:space="preserve">TEST DI FALCIZZAZIONE </t>
  </si>
  <si>
    <t xml:space="preserve">TEST DI STIMOLAZIONE LINFOCITARIA (Per mitogeno) </t>
  </si>
  <si>
    <t xml:space="preserve">TIPIZZAZIONE GENOMICA HLA-DPA1 AD ALTA RISOLUZIONE </t>
  </si>
  <si>
    <t xml:space="preserve">TIPIZZAZIONE GENOMICA HLA-DPB1 AD ALTA RISOLUZIONE  </t>
  </si>
  <si>
    <t xml:space="preserve">TIPIZZAZIONE GENOMICA HLA-DQA1 AD ALTA RISOLUZIONE </t>
  </si>
  <si>
    <t xml:space="preserve">TIPIZZAZIONE GENOMICA HLA-DQB1 AD ALTA RISOLUZIONE </t>
  </si>
  <si>
    <t xml:space="preserve">TIPIZZAZIONE GENOMICA HLA-DRB (DRB1 e DRB3,DRB4,DRB5) A BASSA RISOLUZIONE </t>
  </si>
  <si>
    <t>NOTE dgr VIII/8501 del 26/11/2008</t>
  </si>
  <si>
    <t>incremento tariffa del 5%</t>
  </si>
  <si>
    <t>INDIVIDUAZIONE DEL VOLUME BERSAGLIO E SIMULAZIONE; Con TC simulatore o TC; In caso di iniezione di mezzo di contrasto codificare anche (38.99.1); (intero trattamento)</t>
  </si>
  <si>
    <t>INDIVIDUAZIONE DEL VOLUME BERSAGLIO E SIMULAZIONE; Con RM; In caso di iniezione di mezzo di contrasto codificare anche (38.99.2); (intero trattamento)</t>
  </si>
  <si>
    <t>STUDIO FISICO-DOSIMETRICO; Calcolo della dose in punti</t>
  </si>
  <si>
    <t>STUDIO FISICO-DOSIMETRICO CON ELABORATORE SU SCANSIONI TC; In caso di ricostruzione 3D codificare anche (88.90.2)</t>
  </si>
  <si>
    <t>SCHERMATURA PERSONALIZZATA;  (intero trattamento)</t>
  </si>
  <si>
    <t xml:space="preserve">ulteriori indicazioni </t>
  </si>
  <si>
    <t>prestazione aggiunta anche nella BS "ostetricia e ginecologia"</t>
  </si>
  <si>
    <t>88734</t>
  </si>
  <si>
    <t>In materiali biologici (Agglutinazione)</t>
  </si>
  <si>
    <t>In materiali biologici (Elettrosineresi)</t>
  </si>
  <si>
    <t xml:space="preserve">BATTERI DETERMINAZIONE CARICA MICROBICA IN LIQUIDI BIOLOGICI DIVERSI </t>
  </si>
  <si>
    <t>Misura mediante conta su piastra mediante metodi indiretti. Escluso: Conta batterica urinaria</t>
  </si>
  <si>
    <t>RADIOGRAFIA  DEL TRATTO GASTROINTESTINALE SUPERIORE; Studio seriato delle prime vie del tubo digerente (esofago stomaco e duodeno); (6 radiogrammi)</t>
  </si>
  <si>
    <t>RADIOGRAFIA  DEL TRATTO GASTROINTESTINALE INFERIORE; Tubo digerente (tenue e colon), seconde vie ; (5 radiogrammi)</t>
  </si>
  <si>
    <t>riduzione tariffa e modificata descrizione - nota 23.12.2008 prot. N. h1.2008.0046487</t>
  </si>
  <si>
    <t>90206</t>
  </si>
  <si>
    <t>90368</t>
  </si>
  <si>
    <t>90498</t>
  </si>
  <si>
    <t>90499</t>
  </si>
  <si>
    <t>90837</t>
  </si>
  <si>
    <t>90838</t>
  </si>
  <si>
    <t>90839</t>
  </si>
  <si>
    <t>90917</t>
  </si>
  <si>
    <t>90918</t>
  </si>
  <si>
    <t>90957</t>
  </si>
  <si>
    <t>90958</t>
  </si>
  <si>
    <t>90987</t>
  </si>
  <si>
    <t>91086</t>
  </si>
  <si>
    <t>91087</t>
  </si>
  <si>
    <t>TOMOGRAFIA [STRATIGRAFIA] RENALE; Tomografia regioni renali, nefropielotomografia; Incluso: esame diretto</t>
  </si>
  <si>
    <t>UROGRAFIA ENDOVENOSA; Incluso: esame diretto e nefropielotomografia</t>
  </si>
  <si>
    <t>PIELOGRAFIA RETROGRADA MONOLATERALE; (6 radiogrammi); Incluso: esame diretto</t>
  </si>
  <si>
    <t xml:space="preserve">TOMOGRAFIA COMPUTERIZZATA (TC) DEL MASSICCIO FACCIALE, SENZA E CON CONTRASTO; TC del massiccio facciale [mascellare, seni paranasali, etmoide, articolazioni temporo-mandibolari]; In caso di ricostruzione tridimensionale codificare anche (88.90.2) </t>
  </si>
  <si>
    <t>TOMOGRAFIA COMPUTERIZZATA (TC) DELLE ARCATE DENTARIE [DENTALSCAN]; TC dei denti (arcata superiore o inferiore)</t>
  </si>
  <si>
    <t>TOMOGRAFIA COMPUTERIZZATA (TC) DELL' ORECCHIO; TC dell'orecchio [orecchio medio e interno, rocche e mastoidi,  base cranica e angolo ponto cerebellare]</t>
  </si>
  <si>
    <t>91097</t>
  </si>
  <si>
    <t>91098</t>
  </si>
  <si>
    <t>91106</t>
  </si>
  <si>
    <t>91107</t>
  </si>
  <si>
    <t>91108</t>
  </si>
  <si>
    <t>13.41</t>
  </si>
  <si>
    <t>Cicli/prest  per seduta/gruppo</t>
  </si>
  <si>
    <t>ALLESTIMENTO E PREPARAZIONE DI LEMBI PEDUNCOLATI</t>
  </si>
  <si>
    <t>8672</t>
  </si>
  <si>
    <t>AVANZAMENTO DI LEMBO PEDUNCOLATO</t>
  </si>
  <si>
    <t>8673</t>
  </si>
  <si>
    <t>TRASFERIMENTO DI LEMBO PEDUNCOLATO SULLA MANO</t>
  </si>
  <si>
    <t>TONOGRAFIA, TEST DI PROVOCAZIONE E ALTRI TEST PER IL GLAUCOMA</t>
  </si>
  <si>
    <t>9535</t>
  </si>
  <si>
    <t>TRAINING ORTOTTICO</t>
  </si>
  <si>
    <t>AF571</t>
  </si>
  <si>
    <t>AF581</t>
  </si>
  <si>
    <t>90.32.3</t>
  </si>
  <si>
    <t>90.32.4</t>
  </si>
  <si>
    <t>90.32.5</t>
  </si>
  <si>
    <t>90.32.6</t>
  </si>
  <si>
    <t>90.33.1</t>
  </si>
  <si>
    <t>90.33.2</t>
  </si>
  <si>
    <t>90.33.3</t>
  </si>
  <si>
    <t>90.33.4</t>
  </si>
  <si>
    <t>90.33.5</t>
  </si>
  <si>
    <t>90.33.6</t>
  </si>
  <si>
    <t>90.33.7</t>
  </si>
  <si>
    <t>90.34.1</t>
  </si>
  <si>
    <t>90.34.2</t>
  </si>
  <si>
    <t>90.34.3</t>
  </si>
  <si>
    <t>90.34.4</t>
  </si>
  <si>
    <t>90.34.5</t>
  </si>
  <si>
    <t>90.34.6</t>
  </si>
  <si>
    <t>Extrasfinterica</t>
  </si>
  <si>
    <t>Escissione di papilla anale ipertrofica</t>
  </si>
  <si>
    <t>Asportazione o demolizione di ragadi anali</t>
  </si>
  <si>
    <t>Escluso: Asportazione o demolizione per via endoscopica (49.31)</t>
  </si>
  <si>
    <t>Emorroidectomia NAS</t>
  </si>
  <si>
    <t>Divisione di sfintere NAS (interna)</t>
  </si>
  <si>
    <t>ALBUMINA [S/U/dU]</t>
  </si>
  <si>
    <t>90052</t>
  </si>
  <si>
    <t>ALDOLASI [S]</t>
  </si>
  <si>
    <t>90053</t>
  </si>
  <si>
    <t>ALDOSTERONE [S/U]</t>
  </si>
  <si>
    <t>90054</t>
  </si>
  <si>
    <t>ALFA 1 ANTITRIPSINA [S]</t>
  </si>
  <si>
    <t>90055</t>
  </si>
  <si>
    <t>ALFA 1 FETOPROTEINA [S/La/Alb]</t>
  </si>
  <si>
    <t>90061</t>
  </si>
  <si>
    <t>ALFA 1 GLICOPROTEINA ACIDA [S]</t>
  </si>
  <si>
    <t>90062</t>
  </si>
  <si>
    <t>ALFA 1 MICROGLOBULINA [S/U]</t>
  </si>
  <si>
    <t>90063</t>
  </si>
  <si>
    <t>TEST DELLA SCALA DI MEMORIA DI WECHSLER  WMS</t>
  </si>
  <si>
    <t>TEST DI VALUTAZIONE DEL CARICO FAMILIARE E DELLE STRATEGIE DI COP</t>
  </si>
  <si>
    <t>95153</t>
  </si>
  <si>
    <t>SOSTITUZIONE NON OPERATORIA DI SUSSIDIO PER IL SISTEMA MUSCOLOSCH</t>
  </si>
  <si>
    <t>RIMOZIONE DI CORPO ESTRANEO INTRALUMINALE DALLA TRACHEA E BRONCHI</t>
  </si>
  <si>
    <t>RIMOZIONE DI ALTRO CORPO ESTRANEO DAL TRONCO ECCETTO SCROTO, PENE</t>
  </si>
  <si>
    <t>MESOTERAPIA</t>
  </si>
  <si>
    <t>descrizione prestazione</t>
  </si>
  <si>
    <t>PLETISMOGRAFIA AD OCCLUSIONE VENOSA DEGLI ARTI SUPERIORI O INFERI</t>
  </si>
  <si>
    <t>PLETISMOGRAFIA AD OCCLUSIONE VENOSA DEGLI ARTI SUPERIORI E INFERI</t>
  </si>
  <si>
    <t>MONITORAGGIO CONTINUO  24 Ore  DELLA PRESSIONE ARTERIOSA</t>
  </si>
  <si>
    <t>89922</t>
  </si>
  <si>
    <t>17 CHETOSTEROIDI  dU</t>
  </si>
  <si>
    <t>17 IDROSSICORTICOIDI  dU</t>
  </si>
  <si>
    <t>ACIDO 5 IDROSSI 3 INDOLACETICO   dU</t>
  </si>
  <si>
    <t>ACIDO VANILMANDELICO (VMA)  dU</t>
  </si>
  <si>
    <t>ADRENALINA - NORADRENALINA  P</t>
  </si>
  <si>
    <t>ADRENALINA - NORADRENALINA  U</t>
  </si>
  <si>
    <t>ALANINA AMINOTRANSFERASI (ALT) (GPT)  S/U</t>
  </si>
  <si>
    <t>ALBUMINA  S/U/dU</t>
  </si>
  <si>
    <t>ALDOLASI  S</t>
  </si>
  <si>
    <t>ALDOSTERONE  S/U</t>
  </si>
  <si>
    <t>BIOPSIA MINIINVSIVA "VACUUM ASSISTED" CON SISTEMA DI GUIDA ECOGRAFICO</t>
  </si>
  <si>
    <t>85113</t>
  </si>
  <si>
    <t>85.11.2</t>
  </si>
  <si>
    <t>85.11.3</t>
  </si>
  <si>
    <t>BIOPSIA MINIINVSIVA "VACUUM ASSISTED" CON SISTEMA DI GUIDA STEREOTASSICO</t>
  </si>
  <si>
    <t>96591</t>
  </si>
  <si>
    <t>96.59.1</t>
  </si>
  <si>
    <t>10,32</t>
  </si>
  <si>
    <t>96592</t>
  </si>
  <si>
    <t>96.59.2</t>
  </si>
  <si>
    <t>96593</t>
  </si>
  <si>
    <t>96.59.3</t>
  </si>
  <si>
    <t>31,39</t>
  </si>
  <si>
    <t>96594</t>
  </si>
  <si>
    <t>96595</t>
  </si>
  <si>
    <t>96596</t>
  </si>
  <si>
    <t>96.59.4</t>
  </si>
  <si>
    <t>96.59.5</t>
  </si>
  <si>
    <t>96.59.6</t>
  </si>
  <si>
    <t>57,40</t>
  </si>
  <si>
    <t>60,38</t>
  </si>
  <si>
    <t>122,43</t>
  </si>
  <si>
    <t>90.75.5</t>
  </si>
  <si>
    <t>90.76.1</t>
  </si>
  <si>
    <t>90.76.2</t>
  </si>
  <si>
    <t>90.76.3</t>
  </si>
  <si>
    <t>90.76.4</t>
  </si>
  <si>
    <t>90.76.5</t>
  </si>
  <si>
    <t>90.77.1</t>
  </si>
  <si>
    <t>90.77.2</t>
  </si>
  <si>
    <t>90.77.3</t>
  </si>
  <si>
    <t>90.77.4</t>
  </si>
  <si>
    <t>90.77.5</t>
  </si>
  <si>
    <t>90.78.1</t>
  </si>
  <si>
    <t>90.78.2</t>
  </si>
  <si>
    <t>90.78.3</t>
  </si>
  <si>
    <t>90.78.4</t>
  </si>
  <si>
    <t>90.78.5</t>
  </si>
  <si>
    <t>90.79.1</t>
  </si>
  <si>
    <t>90.79.2</t>
  </si>
  <si>
    <t>90.79.3</t>
  </si>
  <si>
    <t>90.79.4</t>
  </si>
  <si>
    <t>90.79.5</t>
  </si>
  <si>
    <t>90.80.1</t>
  </si>
  <si>
    <t>90.80.2</t>
  </si>
  <si>
    <t>90.80.3</t>
  </si>
  <si>
    <t>90.80.4</t>
  </si>
  <si>
    <t>90.80.5</t>
  </si>
  <si>
    <t>90.81.1</t>
  </si>
  <si>
    <t>90.81.2</t>
  </si>
  <si>
    <t>90.81.3</t>
  </si>
  <si>
    <t>90.81.4</t>
  </si>
  <si>
    <t>90.81.5</t>
  </si>
  <si>
    <t>90.82.1</t>
  </si>
  <si>
    <t>90.82.2</t>
  </si>
  <si>
    <t>90.82.3</t>
  </si>
  <si>
    <t>90.82.4</t>
  </si>
  <si>
    <t>90975</t>
  </si>
  <si>
    <t>MICETI ANTICORPI (Titolazione mediante agglutinazione)</t>
  </si>
  <si>
    <t>90981</t>
  </si>
  <si>
    <t>88.71.4</t>
  </si>
  <si>
    <t>88.72.1</t>
  </si>
  <si>
    <t>88.72.2</t>
  </si>
  <si>
    <t>88.72.3</t>
  </si>
  <si>
    <t>88.72.4</t>
  </si>
  <si>
    <t>88.72.5</t>
  </si>
  <si>
    <t>92.29.M</t>
  </si>
  <si>
    <t>9229M</t>
  </si>
  <si>
    <t>CONTROLLO / PROGRAMMAZIONE DI DEFIBRILLATORE IMPIANTABILE</t>
  </si>
  <si>
    <t>RIPARAZIONE DI LACERAZIONE DELLA PALPEBRA INTERESSANTE IL MARGINE PALPEBRALE,</t>
  </si>
  <si>
    <t>0883</t>
  </si>
  <si>
    <t>ALTRA RIPARAZIONE DI LACERAZIONE DELLA PALPEBRA, NON A TUTTO SPESSORE</t>
  </si>
  <si>
    <t>0884</t>
  </si>
  <si>
    <t>0891</t>
  </si>
  <si>
    <t>DEPILAZIONE ELETTROCHIRURGICA DELLA PALPEBRA</t>
  </si>
  <si>
    <t>0892</t>
  </si>
  <si>
    <t>DEPILAZIONE CRIOCHIRURGICA DELLA PALPEBRA</t>
  </si>
  <si>
    <t>08991</t>
  </si>
  <si>
    <t>INFILTRAZIONE DI ANGIOMA PALPEBRALE</t>
  </si>
  <si>
    <t>090</t>
  </si>
  <si>
    <t>INCISIONE DELLA GHIANDOLA LACRIMALE</t>
  </si>
  <si>
    <t>0911</t>
  </si>
  <si>
    <t>BIOPSIA DELLA GHIANDOLA LACRIMALE</t>
  </si>
  <si>
    <t>0912</t>
  </si>
  <si>
    <t>BIOPSIA DEL SACCO LACRIMALE</t>
  </si>
  <si>
    <t>0919</t>
  </si>
  <si>
    <t>ALTRE PROCEDURE DIAGNOSTICHE SULL'APPARATO LACRIMALE</t>
  </si>
  <si>
    <t>0921</t>
  </si>
  <si>
    <t>ASPORTAZIONE DI LESIONE DELLA GHIANDOLA LACRIMALE</t>
  </si>
  <si>
    <t>0941</t>
  </si>
  <si>
    <t>SPECILLAZIONE DEL PUNTO LACRIMALE</t>
  </si>
  <si>
    <t>0942</t>
  </si>
  <si>
    <t>ENTAMOEBA HISTOLYTICA NELLE FECI  ESAME COLTURALE (Coltura xenica</t>
  </si>
  <si>
    <t>87173</t>
  </si>
  <si>
    <t>CONTROLLO RADIOLOGICO DI DERIVAZIONI LIQUORALI</t>
  </si>
  <si>
    <t>8722</t>
  </si>
  <si>
    <t>RADIOGRAFIA DELLA COLONNA CERVICALE</t>
  </si>
  <si>
    <t>8723</t>
  </si>
  <si>
    <t>Riparazione di ectropion con innesto o lembo</t>
  </si>
  <si>
    <t>Cantorrafia, Tarsorrafia</t>
  </si>
  <si>
    <t>Escluso: quelle associate con riparazione di entropion o ectropion (08.44)</t>
  </si>
  <si>
    <t>RIMOZIONE DI CORPO ESTRANEO INTRALUMINALE DALL'ESOFAGO,</t>
  </si>
  <si>
    <t>9803</t>
  </si>
  <si>
    <t>RIMOZIONE DI CORPO ESTRANEO INTRALUMINALE DALLO STOMACO</t>
  </si>
  <si>
    <t>9805</t>
  </si>
  <si>
    <t xml:space="preserve">CLOSTRIDIUM DIFFICILE DA COLTURA IDENTIFICAZIONE BIOCHIMICA </t>
  </si>
  <si>
    <t xml:space="preserve">CLOSTRIDIUM DIFFICILE TOSSINA NELLE FECI RICERCA DIRETTA (E.I.A.)  </t>
  </si>
  <si>
    <t>12.14</t>
  </si>
  <si>
    <t>12.40</t>
  </si>
  <si>
    <t>12.41</t>
  </si>
  <si>
    <t>12.72</t>
  </si>
  <si>
    <t>12.73</t>
  </si>
  <si>
    <t>12.91</t>
  </si>
  <si>
    <t>13.64</t>
  </si>
  <si>
    <t>14.22</t>
  </si>
  <si>
    <t>14.31</t>
  </si>
  <si>
    <t>14.32</t>
  </si>
  <si>
    <t>14.33</t>
  </si>
  <si>
    <t>14.34</t>
  </si>
  <si>
    <t>14.59.1</t>
  </si>
  <si>
    <t>16.22</t>
  </si>
  <si>
    <t>16.91</t>
  </si>
  <si>
    <t>18.02</t>
  </si>
  <si>
    <t>18.12</t>
  </si>
  <si>
    <t>18.19</t>
  </si>
  <si>
    <t>18.29</t>
  </si>
  <si>
    <t>20.0</t>
  </si>
  <si>
    <t>20.31</t>
  </si>
  <si>
    <t>20.32.1</t>
  </si>
  <si>
    <t>20.39.1</t>
  </si>
  <si>
    <t>20.8</t>
  </si>
  <si>
    <t>21.01</t>
  </si>
  <si>
    <t>21.02</t>
  </si>
  <si>
    <t>21.03</t>
  </si>
  <si>
    <t>21.22</t>
  </si>
  <si>
    <t>21.31</t>
  </si>
  <si>
    <t>21.71</t>
  </si>
  <si>
    <t>21.91</t>
  </si>
  <si>
    <t>22.01</t>
  </si>
  <si>
    <t>22.71</t>
  </si>
  <si>
    <t>11.99.2</t>
  </si>
  <si>
    <t>11.99.3</t>
  </si>
  <si>
    <t>11.99.4</t>
  </si>
  <si>
    <t>87162</t>
  </si>
  <si>
    <t>TOMOGRAFIA [STRATIGRAFIA] ARTICOLAZIONE TEMPOROMANDIBOLARE</t>
  </si>
  <si>
    <t>87163</t>
  </si>
  <si>
    <t>87164</t>
  </si>
  <si>
    <t>87171</t>
  </si>
  <si>
    <t>RADIOGRAFIA DEL CRANIO E  DEI SENI PARANASALI</t>
  </si>
  <si>
    <t>87172</t>
  </si>
  <si>
    <t>RADIOGRAFIA DELLA SELLA TURCICA</t>
  </si>
  <si>
    <t>79.01</t>
  </si>
  <si>
    <t>79.02</t>
  </si>
  <si>
    <t>79.03</t>
  </si>
  <si>
    <t>79.04</t>
  </si>
  <si>
    <t>86.30.2</t>
  </si>
  <si>
    <t>86.30.3</t>
  </si>
  <si>
    <t>86.4</t>
  </si>
  <si>
    <t>86.59.1</t>
  </si>
  <si>
    <t>86.59.2</t>
  </si>
  <si>
    <t>86.59.3</t>
  </si>
  <si>
    <t>86.60</t>
  </si>
  <si>
    <t>86.61</t>
  </si>
  <si>
    <t>86.62</t>
  </si>
  <si>
    <t>86.71</t>
  </si>
  <si>
    <t>86.72</t>
  </si>
  <si>
    <t>86.73</t>
  </si>
  <si>
    <t>86.74</t>
  </si>
  <si>
    <t>86.75</t>
  </si>
  <si>
    <t>86.81</t>
  </si>
  <si>
    <t>86.84</t>
  </si>
  <si>
    <t>VIRUS EPATITE C [HCV] IMMUNOBLOTTING (Saggio di conferma)</t>
  </si>
  <si>
    <t>91202</t>
  </si>
  <si>
    <t>VIRUS EPATITE C [HCV] TIPIZZAZIONE GENOMICA</t>
  </si>
  <si>
    <t>91203</t>
  </si>
  <si>
    <t>88388</t>
  </si>
  <si>
    <t>ARTRO TC</t>
  </si>
  <si>
    <t>88391</t>
  </si>
  <si>
    <t>TOMOGRAFIA  STRATIGRAFIA  TORACICA MONOLATERALE</t>
  </si>
  <si>
    <t>TOMOGRAFIA  STRATIGRAFIA  DEL MEDIASTINO</t>
  </si>
  <si>
    <t>TOMOGRAFIA  STRATIGRAFIA  RENALE</t>
  </si>
  <si>
    <t>TOMOGRAFIA COMPUTERIZZATA (TC) DELL' ADDOME SUPERIORE, SENZA E CO</t>
  </si>
  <si>
    <t>TOMOGRAFIA COMPUTERIZZATA (TC) DELL' ADDOME INFERIORE, SENZA E CO</t>
  </si>
  <si>
    <t>TOMOGRAFIA COMPUTERIZZATA (TC) DELL' ADDOME COMPLETO, SENZA E CON</t>
  </si>
  <si>
    <t>RADIOGRAFIA COMPLETA DEGLI ARTI INFERIORI E DEL BACINO SOTTO CARI</t>
  </si>
  <si>
    <t>TOMOGRAFIA  STRATIGRAFIA  DI SEGMENTO SCHELETRICO</t>
  </si>
  <si>
    <t>8</t>
  </si>
  <si>
    <t>45.42</t>
  </si>
  <si>
    <t>45.43.1</t>
  </si>
  <si>
    <t>48.23</t>
  </si>
  <si>
    <t>Asportazione di anello congiuntivale attorno alla cornea</t>
  </si>
  <si>
    <t>Escluso: Biopsia della congiuntiva (10.21)</t>
  </si>
  <si>
    <t>Escluso: Asportazione di lesione (10.31), Termocauterizzazione per entropion (08.41)</t>
  </si>
  <si>
    <t>Rimozione di follicoli di tracoma</t>
  </si>
  <si>
    <t>56.31</t>
  </si>
  <si>
    <t>57.17</t>
  </si>
  <si>
    <t>57.32</t>
  </si>
  <si>
    <t>57.33</t>
  </si>
  <si>
    <t>57.39.1</t>
  </si>
  <si>
    <t>INIEZIONE DI SOSTANZE TERAPEUTICHE AD AZIONE LOCALE NELLA CAVITA'  PERITONEALE</t>
  </si>
  <si>
    <t>8192</t>
  </si>
  <si>
    <t>Escluso: Biopsia del sacco lacrimale (09.12)</t>
  </si>
  <si>
    <t>INTERVENTI SULLA CONGIUNTIVA</t>
  </si>
  <si>
    <t>ciclo</t>
  </si>
  <si>
    <t>Incluso: Rimozione di calcolo, dilatazione</t>
  </si>
  <si>
    <t>(Per ciclo terapeutico)</t>
  </si>
  <si>
    <t>x</t>
  </si>
  <si>
    <t>VIRUS IN MATERIALI BIOLOGICI ESAME COLTURALE (Metodo tradizionale)</t>
  </si>
  <si>
    <t>91243</t>
  </si>
  <si>
    <t>VIRUS MORBILLO ANTICORPI (E.I.A.)</t>
  </si>
  <si>
    <t>91244</t>
  </si>
  <si>
    <t>colloquio dell'educatore per l'illustrazione del progetto educativo: fuori sede</t>
  </si>
  <si>
    <t>AR011</t>
  </si>
  <si>
    <t>AG602</t>
  </si>
  <si>
    <t>AG642</t>
  </si>
  <si>
    <t>VIRUS MORBILLO ANTICORPI (I.F.)</t>
  </si>
  <si>
    <t>91245</t>
  </si>
  <si>
    <t>AL491</t>
  </si>
  <si>
    <t>87.11.3</t>
  </si>
  <si>
    <t>87.11.4</t>
  </si>
  <si>
    <t>87.12.1</t>
  </si>
  <si>
    <t>87.12.2</t>
  </si>
  <si>
    <t>87.13.1</t>
  </si>
  <si>
    <t>87.13.2</t>
  </si>
  <si>
    <t>BK301</t>
  </si>
  <si>
    <t>presenza semiresidenziale per bambini - assistenza maggiore di 4 ore e minore di 8 ore</t>
  </si>
  <si>
    <t>BK311</t>
  </si>
  <si>
    <t>AG582</t>
  </si>
  <si>
    <t>SOMMINISTRAZIONE DI ANATOSSINA TETANICA [vaccino antitetanico]</t>
  </si>
  <si>
    <t>9956</t>
  </si>
  <si>
    <t>SOMMINISTRAZIONE DI ANTITOSSINA TETANICA</t>
  </si>
  <si>
    <t>999A</t>
  </si>
  <si>
    <t>SALASSO TERAPEUTICO</t>
  </si>
  <si>
    <t>027</t>
  </si>
  <si>
    <t>NEUROPSICHIATRIA INFANTILE</t>
  </si>
  <si>
    <t>AA041</t>
  </si>
  <si>
    <t>AA091</t>
  </si>
  <si>
    <t>AA621</t>
  </si>
  <si>
    <t>AB042</t>
  </si>
  <si>
    <t>SPIROMETRIA GLOBALE CON TECNICA PLETISMOGRAFICA</t>
  </si>
  <si>
    <t>89383</t>
  </si>
  <si>
    <t>DIFFUSIONE ALVEOLO-CAPILLARE  DEL CO</t>
  </si>
  <si>
    <t>89384</t>
  </si>
  <si>
    <t>COMPLIANCE POLMONARE STATICA E DINAMICA</t>
  </si>
  <si>
    <t>89385</t>
  </si>
  <si>
    <t>93085</t>
  </si>
  <si>
    <t>RISPOSTE RIFLESSE</t>
  </si>
  <si>
    <t>93091</t>
  </si>
  <si>
    <t>GLUCOSIO  S/P/U/dU/La</t>
  </si>
  <si>
    <t>GLUCOSIO 6 FOSFATO DEIDROGENASI (G6PDH)  (Sg)Er</t>
  </si>
  <si>
    <t>GONADOTROPINA CORIONICA (Prova immunologica di gravidanza  U</t>
  </si>
  <si>
    <t>GONADOTROPINA CORIONICA (Subunit… beta frazione libera)  S/U</t>
  </si>
  <si>
    <t>GONADOTROPINA CORIONICA (Subunit… beta, molecola intera)</t>
  </si>
  <si>
    <t>IDROSSIPROLINA  U</t>
  </si>
  <si>
    <t>IMMUNOGLOBULINE: CATENE KAPPA E LAMBDA  S/U</t>
  </si>
  <si>
    <t>inserimento in comunità/istituti con presenza dell'operatore affiancante: in sede</t>
  </si>
  <si>
    <t>AT.18.1</t>
  </si>
  <si>
    <t>ALTRE TRAZIONI CUTANEE DEGLI ARTI</t>
  </si>
  <si>
    <t>9351</t>
  </si>
  <si>
    <t>Ecografia tranfontanellare</t>
  </si>
  <si>
    <t>Con analisi spettrale dopo prova fisica o farmacologica</t>
  </si>
  <si>
    <t>NEISSERIAE IDENTIFICAZIONE SIEROLOGICA</t>
  </si>
  <si>
    <t>91044</t>
  </si>
  <si>
    <t>91045</t>
  </si>
  <si>
    <t>PARASSITI IN MATERIALI BIOLOGICI RICERCA  MACRO E MICROSCOPICA</t>
  </si>
  <si>
    <t>91046</t>
  </si>
  <si>
    <t>Ecografia ostetrica o ginecologica con flussimetria doppler</t>
  </si>
  <si>
    <t>Aorta addominale, grossi vasi addominali e linfonodi paravasali</t>
  </si>
  <si>
    <t xml:space="preserve">ECOGRAFIA DEGLI ARTI SUPERIORI O INFERIORI O DISTRETTUALE, ARTERIOSA </t>
  </si>
  <si>
    <t>O VENOSA</t>
  </si>
  <si>
    <t>ARTERIOSA O VENOSA</t>
  </si>
  <si>
    <t>89.15.3</t>
  </si>
  <si>
    <t>89.15.4</t>
  </si>
  <si>
    <t>89.15.5</t>
  </si>
  <si>
    <t>89.15.6</t>
  </si>
  <si>
    <t>89.15.7</t>
  </si>
  <si>
    <t>89.15.8</t>
  </si>
  <si>
    <t>89.15.9</t>
  </si>
  <si>
    <t>89.17</t>
  </si>
  <si>
    <t>90.35.1</t>
  </si>
  <si>
    <t>90.35.2</t>
  </si>
  <si>
    <t>90.35.3</t>
  </si>
  <si>
    <t>90.35.4</t>
  </si>
  <si>
    <t>90.35.5</t>
  </si>
  <si>
    <t>90.36.1</t>
  </si>
  <si>
    <t>90.36.2</t>
  </si>
  <si>
    <t>90.36.3</t>
  </si>
  <si>
    <t>90.36.4</t>
  </si>
  <si>
    <t>90.36.5</t>
  </si>
  <si>
    <t>90.36.6</t>
  </si>
  <si>
    <t>90.36.7</t>
  </si>
  <si>
    <t>90.37.1</t>
  </si>
  <si>
    <t>90.37.2</t>
  </si>
  <si>
    <t>90.37.3</t>
  </si>
  <si>
    <t>90.37.4</t>
  </si>
  <si>
    <t>90.37.5</t>
  </si>
  <si>
    <t>90.37.6</t>
  </si>
  <si>
    <t>90.38.1</t>
  </si>
  <si>
    <t>90.38.2</t>
  </si>
  <si>
    <t>90.38.3</t>
  </si>
  <si>
    <t>90.38.4</t>
  </si>
  <si>
    <t>90.38.5</t>
  </si>
  <si>
    <t>90.39.1</t>
  </si>
  <si>
    <t>90.39.2</t>
  </si>
  <si>
    <t>90.39.3</t>
  </si>
  <si>
    <t>90.39.4</t>
  </si>
  <si>
    <t>90.39.5</t>
  </si>
  <si>
    <t>90.40.1</t>
  </si>
  <si>
    <t>90.40.2</t>
  </si>
  <si>
    <t>90.40.3</t>
  </si>
  <si>
    <t>90.40.4</t>
  </si>
  <si>
    <t>90.40.5</t>
  </si>
  <si>
    <t>90.40.6</t>
  </si>
  <si>
    <t>90.41.1</t>
  </si>
  <si>
    <t>90.41.2</t>
  </si>
  <si>
    <t>90.41.3</t>
  </si>
  <si>
    <t>90.41.4</t>
  </si>
  <si>
    <t>90.41.5</t>
  </si>
  <si>
    <t>90.41.6</t>
  </si>
  <si>
    <t>90.41.7</t>
  </si>
  <si>
    <t>90.42.1</t>
  </si>
  <si>
    <t>90.42.2</t>
  </si>
  <si>
    <t>90.42.3</t>
  </si>
  <si>
    <t>90.42.4</t>
  </si>
  <si>
    <t>90.42.5</t>
  </si>
  <si>
    <t>90.42.6</t>
  </si>
  <si>
    <t>90.43.1</t>
  </si>
  <si>
    <t>90.43.2</t>
  </si>
  <si>
    <t>90.43.3</t>
  </si>
  <si>
    <t>90.43.4</t>
  </si>
  <si>
    <t>90.43.5</t>
  </si>
  <si>
    <t>90.43.6</t>
  </si>
  <si>
    <t>90.44.1</t>
  </si>
  <si>
    <t>90.44.2</t>
  </si>
  <si>
    <t>90.44.3</t>
  </si>
  <si>
    <t>90.44.4</t>
  </si>
  <si>
    <t>90.44.5</t>
  </si>
  <si>
    <t>90.45.1</t>
  </si>
  <si>
    <t>90.45.2</t>
  </si>
  <si>
    <t>90.45.3</t>
  </si>
  <si>
    <t>90.45.4</t>
  </si>
  <si>
    <t>SOSTITUZIONE NON OPERATORIA DI SUSSIDIO PER IL SISTEMA MUSCOLOSCHELETRICO</t>
  </si>
  <si>
    <t>9788</t>
  </si>
  <si>
    <t>RIMOZIONE DI DISPOSITIVO ESTERNO DI IMMOBILIZZAZIONE</t>
  </si>
  <si>
    <t>CON O SENZA MISURAZIONE DELLA FUNZIONALITA' DELLA COLECISTI</t>
  </si>
  <si>
    <t xml:space="preserve">TOMOSCINTIGRAFIA EPATICA </t>
  </si>
  <si>
    <t>2131</t>
  </si>
  <si>
    <t>ASPORTAZIONE O DEMOLIZIONE LOCALE DI LESIONE INTRANASALE</t>
  </si>
  <si>
    <t>2171</t>
  </si>
  <si>
    <t>RIDUZIONE CHIUSA DI FRATTURA NASALE NON A CIELO APERTO</t>
  </si>
  <si>
    <t>2191</t>
  </si>
  <si>
    <t>LISI DI ADERENZE DEL NASO</t>
  </si>
  <si>
    <t>2201</t>
  </si>
  <si>
    <t>INTERVENTI SULLA TUBA DI EUSTACHIO; Cateterismo, Insufflazione (acido borico, acido salicilico), Intubazione, Politzerizzazione</t>
  </si>
  <si>
    <t>PUNTURA DEI SENI NASALI PER ASPIRAZIONE O LAVAGGIO</t>
  </si>
  <si>
    <t>2771</t>
  </si>
  <si>
    <t>INCISIONE DELL' UGOLA</t>
  </si>
  <si>
    <t>28001</t>
  </si>
  <si>
    <t>INCISIONE E DRENAGGIO ASCESSO PERITONSILLARE</t>
  </si>
  <si>
    <t>2912</t>
  </si>
  <si>
    <t>BIOPSIA FARINGEA</t>
  </si>
  <si>
    <t>3142</t>
  </si>
  <si>
    <t>LARINGOSCOPIA E ALTRA TRACHEOSCOPIA</t>
  </si>
  <si>
    <t>31421</t>
  </si>
  <si>
    <t>LARINGOSCOPIA INDIRETTA</t>
  </si>
  <si>
    <t>31422</t>
  </si>
  <si>
    <t>LARINGOSTROBOSCOPIA</t>
  </si>
  <si>
    <t>3143</t>
  </si>
  <si>
    <t>BIOPSIA [ENDOSCOPICA] DELLA LARINGE</t>
  </si>
  <si>
    <t>31481</t>
  </si>
  <si>
    <t>ESAME ELETTROGLOTTOGRAFICO</t>
  </si>
  <si>
    <t>31482</t>
  </si>
  <si>
    <t>ESAME FONETOGRAFICO</t>
  </si>
  <si>
    <t>8911</t>
  </si>
  <si>
    <t>TONOMETRIA</t>
  </si>
  <si>
    <t>8912</t>
  </si>
  <si>
    <t>STUDIO DELLA FUNZIONE NASALE</t>
  </si>
  <si>
    <t>89394</t>
  </si>
  <si>
    <t>GUSTOMETRIA [OLFATTOMETRIA]</t>
  </si>
  <si>
    <t>89395</t>
  </si>
  <si>
    <t>PNEUMOCISTIS CARINII NEL BRONCOLAVAGGIO RICERCA DIRETTA (IF)</t>
  </si>
  <si>
    <t>PROTOZOI IN MATERIALI BIOLOGICI DIVERSI ESAME COLTURALE</t>
  </si>
  <si>
    <t>RICKETTSIE ANTICORPI (Titolazione mediante IF)</t>
  </si>
  <si>
    <t>RICKETTSIE ANTICORPI  ANTI PROTEUS SPP  (Titolazione mediante ag</t>
  </si>
  <si>
    <t>SALMONELLE ANTICORPI (EIA)</t>
  </si>
  <si>
    <t>SALMONELLE ANTICORPI (Titolazione mediante agglutinazione)  WIDAL</t>
  </si>
  <si>
    <t>SALMONELLE DA COLTURA IDENTIFICAZIONE BIOCHIMICA E SIEROLOGICA DI</t>
  </si>
  <si>
    <t>SALMONELLE E BRUCELLE ANTICORPI (Titolazione mediante agglutin)</t>
  </si>
  <si>
    <t>AN521</t>
  </si>
  <si>
    <t>9229K</t>
  </si>
  <si>
    <t>91361</t>
  </si>
  <si>
    <t>VIRUS VARICELLA ZOSTER ANTICORPI (IF)</t>
  </si>
  <si>
    <t>VIRUS VARICELLA ZOSTER ANTICORPI (Titolazione mediante FC)</t>
  </si>
  <si>
    <t>ANALISI CITOGENETICA PER STUDIO RIARRANGIAMENTI CROMOSOMICI INDOT</t>
  </si>
  <si>
    <t>ANALISI DEL DNA ED IBRIDAZIONE CON SONDA MOLECOLARE (Southern blo</t>
  </si>
  <si>
    <t>CARIOTIPO DA METAFASI DI FIBROBLASTI O DI ALTRI TESSUTI (Mat abo</t>
  </si>
  <si>
    <t>COLTURA DI LINEE LINFOCITARIE STABILIZZATE CON VIRUS O INTERLEUCH</t>
  </si>
  <si>
    <t>ENZIMI ERITROCITARI</t>
  </si>
  <si>
    <t>90625</t>
  </si>
  <si>
    <t>EOSINOFILI (Conteggio)[Alb]</t>
  </si>
  <si>
    <t>90631</t>
  </si>
  <si>
    <t>EPARINA (Mediante dosaggio inibitore fattore X attivato)</t>
  </si>
  <si>
    <t>90632</t>
  </si>
  <si>
    <t>ECOENCEFALOGRAFIA</t>
  </si>
  <si>
    <t>88731</t>
  </si>
  <si>
    <t>ECOGRAFIA DELLA MAMMELLA</t>
  </si>
  <si>
    <t>88732</t>
  </si>
  <si>
    <t>88733</t>
  </si>
  <si>
    <t>ASPIRAZIONE PERCUTANEA  CITOASPIRAZIONE  DELLA PROSTATA</t>
  </si>
  <si>
    <t>BIOPSIA  PERCUTANEA   AGOBIOPSIA  DEL TESTICOLO</t>
  </si>
  <si>
    <t>BIOPSIA ENDOCERVICALE  ISTEROSCOPIA</t>
  </si>
  <si>
    <t>BIOPSIA DELLA PORTIO</t>
  </si>
  <si>
    <t>INSERZIONE DI DISPOSITIVO CONTRACCETTIVO INTRAUTERINO (IUD)</t>
  </si>
  <si>
    <t>7131</t>
  </si>
  <si>
    <t>7191</t>
  </si>
  <si>
    <t>7511</t>
  </si>
  <si>
    <t>7512</t>
  </si>
  <si>
    <t>7513</t>
  </si>
  <si>
    <t>INIEZIONE DI SOSTANZA TERAPEUTICA NELL'ARTICOLAZIONE TEMPOROMANDI</t>
  </si>
  <si>
    <t>RIDUZIONE CHIUSA DI FRATTURA DI RADIO E ULNA SENZA FISSAZIONE INT</t>
  </si>
  <si>
    <t>RIDUZIONE CHIUSA DI FRATTURA DI CARPO E METACARPO SENZA FISSAZION</t>
  </si>
  <si>
    <t>RIDUZIONE CHIUSA DI FRATTURA DELLE FALANGI DELLA MANO SENZA FISSA</t>
  </si>
  <si>
    <t>RIDUZIONE CHIUSA DI FRATTURA DI TARSO E METATARSO SENZA FISSAZION</t>
  </si>
  <si>
    <t>TOMOGRAFIA COMPUTERIZZATA (TC) DI FEMORE, GINOCCHIO, CAVIGLIA E PIEDE, SENZA E CON CONTRASTO</t>
  </si>
  <si>
    <t>FECI ESAME CHIMICO E MICROSCOPICO (Grassi, prod. di digestione)</t>
  </si>
  <si>
    <t>90.10.5</t>
  </si>
  <si>
    <t>90.11.1</t>
  </si>
  <si>
    <t>90.11.2</t>
  </si>
  <si>
    <t>90.11.3</t>
  </si>
  <si>
    <t>90.11.4</t>
  </si>
  <si>
    <t>90.11.5</t>
  </si>
  <si>
    <t>90.11.6</t>
  </si>
  <si>
    <t>ES. CITOLOGICO DA AGOASPIRAZIONE ECOGUIDATA Nas: Sedi multiple</t>
  </si>
  <si>
    <t>91401</t>
  </si>
  <si>
    <t>RADIOTERAPIA CON TECNICHE AD INTENSITA' MODULATA AD ARCHI MULTIPLI O DI TIPO ELICALE CON CONTROLLO DEL POSIZIONAMENTO DEL PAZIENTE (IGRT) CON TAC INTEGRATA (FINO A 5 SEDUTE)</t>
  </si>
  <si>
    <t>Per ogni 185 MBq successivi</t>
  </si>
  <si>
    <t>92.29</t>
  </si>
  <si>
    <t>ALTRO INNESTO DI CUTE NELLA MANO</t>
  </si>
  <si>
    <t>8671</t>
  </si>
  <si>
    <t>ES. ISTOCITOPATOLOGICO APP. DIGERENTE: Biopsia ghiandola salivare</t>
  </si>
  <si>
    <t>91416</t>
  </si>
  <si>
    <t>training di gruppo di addestramento per specifici trattamenti terapeutici rivolto a genitori: fuori sede. Per seduta e per paziente (Ciclo di 10 sedute)</t>
  </si>
  <si>
    <t>AP021</t>
  </si>
  <si>
    <t>VIRUS EPATITE A [HAV] ANTICORPI</t>
  </si>
  <si>
    <t>91172</t>
  </si>
  <si>
    <t>VIRUS EPATITE A [HAV] ANTICORPI IgM</t>
  </si>
  <si>
    <t>91173</t>
  </si>
  <si>
    <t>VIRUS EPATITE B [HBV] ACIDI NUCLEICI IBRIDAZIONE (Previa reazione polimerasica a catena)</t>
  </si>
  <si>
    <t>91174</t>
  </si>
  <si>
    <t>VIRUS EPATITE B [HBV] ACIDI NUCLEICI IBRIDAZIONE DIRETTA</t>
  </si>
  <si>
    <t>91175</t>
  </si>
  <si>
    <t>VIRUS EPATITE B [HBV] ANTICORPI HBcAg</t>
  </si>
  <si>
    <t>91181</t>
  </si>
  <si>
    <t>VIRUS EPATITE B [HBV] ANTICORPI HBcAg  IgM</t>
  </si>
  <si>
    <t>91182</t>
  </si>
  <si>
    <t>VIRUS EPATITE B [HBV] ANTICORPI HBeAg</t>
  </si>
  <si>
    <t>91183</t>
  </si>
  <si>
    <t>VIRUS EPATITE B [HBV] ANTICORPI HBsAg</t>
  </si>
  <si>
    <t>91184</t>
  </si>
  <si>
    <t>VIRUS EPATITE B [HBV] ANTIGENE HBeAg</t>
  </si>
  <si>
    <t>91185</t>
  </si>
  <si>
    <t>VIRUS EPATITE B [HBV] ANTIGENE HBsAg</t>
  </si>
  <si>
    <t>91191</t>
  </si>
  <si>
    <t>VIRUS EPATITE B [HBV] ANTIGENE HBsAg (Saggio di conferma)</t>
  </si>
  <si>
    <t>91192</t>
  </si>
  <si>
    <t>VIRUS EPATITE B [HBV] DNA-POLIMERASI</t>
  </si>
  <si>
    <t>91193</t>
  </si>
  <si>
    <t>VIRUS EPATITE C [HCV] ANALISI QUALITATIVA DI HCV RNA</t>
  </si>
  <si>
    <t>91194</t>
  </si>
  <si>
    <t>VIRUS EPATITE C [HCV] ANALISI QUANTITATIVA DI HCV RNA</t>
  </si>
  <si>
    <t>91195</t>
  </si>
  <si>
    <t>VIRUS EPATITE C [HCV] ANTICORPI</t>
  </si>
  <si>
    <t>91201</t>
  </si>
  <si>
    <t>TOMOGRAFIA COMPUTERIZZATA  (TC) DEL RACHIDE E DELLO SPECO VERTEBRALE, SENZA E CON CONTRASTO</t>
  </si>
  <si>
    <t>88383</t>
  </si>
  <si>
    <t>88384</t>
  </si>
  <si>
    <t>88385</t>
  </si>
  <si>
    <t>TOMOGRAFIA COMPUTERIZZATA (TC) DEL BACINO</t>
  </si>
  <si>
    <t>88386</t>
  </si>
  <si>
    <t>88387</t>
  </si>
  <si>
    <t>91104</t>
  </si>
  <si>
    <t>TREPONEMA PALLIDUM ANTICORPI (Ricerca qualitat. mediante emoagglutin. passiva) [TPHA] [TPPA]</t>
  </si>
  <si>
    <t>Descrizione</t>
  </si>
  <si>
    <t>88.92</t>
  </si>
  <si>
    <t>88.92.1</t>
  </si>
  <si>
    <t>88.92.2</t>
  </si>
  <si>
    <t>88.92.3</t>
  </si>
  <si>
    <t>88.92.4</t>
  </si>
  <si>
    <t>88.92.5</t>
  </si>
  <si>
    <t>88.92.6</t>
  </si>
  <si>
    <t>88.92.7</t>
  </si>
  <si>
    <t>88.92.8</t>
  </si>
  <si>
    <t>88.92.9</t>
  </si>
  <si>
    <t>88.93</t>
  </si>
  <si>
    <t>88.93.1</t>
  </si>
  <si>
    <t>FRENULOTOMIA</t>
  </si>
  <si>
    <t>6493</t>
  </si>
  <si>
    <t>LIBERAZIONE DI SINECHIE PENIENE</t>
  </si>
  <si>
    <t>8922</t>
  </si>
  <si>
    <t>CISTOMETROGRAFIA</t>
  </si>
  <si>
    <t>8923</t>
  </si>
  <si>
    <t>ELETTROMIOGRAFIA DELLO SFINTERE URETRALE</t>
  </si>
  <si>
    <t>8924</t>
  </si>
  <si>
    <t>UROFLUSSOMETRIA</t>
  </si>
  <si>
    <t>8925</t>
  </si>
  <si>
    <t>PROFILO PRESSORIO URETRALE</t>
  </si>
  <si>
    <t>9819</t>
  </si>
  <si>
    <t>RIMOZIONE DI CORPO ESTRANEO INTRALUMINALE DALL'URETRA,</t>
  </si>
  <si>
    <t>9824</t>
  </si>
  <si>
    <t>RIMOZIONE DI CORPO ESTRANEO DA SCROTO E PENE,</t>
  </si>
  <si>
    <t>42292</t>
  </si>
  <si>
    <t>ANGIO RM DELL'ADDOME INFERIORE</t>
  </si>
  <si>
    <t>88991</t>
  </si>
  <si>
    <t>DENSITOMETRIA OSSEA CON TECNICA DI ASSORBIMENTO A FOTONE SINGOLO O DOPPIO</t>
  </si>
  <si>
    <t>88992</t>
  </si>
  <si>
    <t>ECHINOCOCCO [IDATIDOSI] ANTICORPI (E.I.A.)</t>
  </si>
  <si>
    <t>90923</t>
  </si>
  <si>
    <t>NOTE dgr 18595 del 05/08/2004 - tariffario in vigore da prenotazione 1.9.04</t>
  </si>
  <si>
    <t>TELETERAPIA CON ELETTRONI A UNO O PIU' CAMPI FISSI</t>
  </si>
  <si>
    <t>92252</t>
  </si>
  <si>
    <t>91381</t>
  </si>
  <si>
    <t>RICERCA MUTAZIONE (DGGE)</t>
  </si>
  <si>
    <t>91382</t>
  </si>
  <si>
    <t>RICERCA MUTAZIONE (SSCP)</t>
  </si>
  <si>
    <t>91383</t>
  </si>
  <si>
    <t>SINTESI DI OLIGONUCLEOTIDI (Ciascuno)</t>
  </si>
  <si>
    <t>91384</t>
  </si>
  <si>
    <t>ANALISI DEL DNA CELLULARE PER LO STUDIO CITOMETRICO DEL CICLO CELLULARE E DELLA PLOIDIA</t>
  </si>
  <si>
    <t>91385</t>
  </si>
  <si>
    <t>ES. CITOLOGICO CERVICO VAGINALE [PAP test]</t>
  </si>
  <si>
    <t>91391</t>
  </si>
  <si>
    <t>ES. CITOLOGICO DA AGOASPIRAZIONE Nas: Sede unica</t>
  </si>
  <si>
    <t>91392</t>
  </si>
  <si>
    <t>ES. CITOLOGICO DI ESPETTORATO, BRONCOASPIRATO, LAVAGGIO BRONCO-ALVEOLARE (Fino a 5 vetrini e/o colorazioni) (Ogni campione)</t>
  </si>
  <si>
    <t>91393</t>
  </si>
  <si>
    <t>PNEUMOCISTIS CARINII NEL BRONCOLAVAGGIO ESAME MICROSCOPICO</t>
  </si>
  <si>
    <t>91063</t>
  </si>
  <si>
    <t>Ricerca completa microrganismi e lieviti patogeni. Incluso: conta batterica</t>
  </si>
  <si>
    <t>Ricerca Salmonelle, Shigelle e  Campylobacter</t>
  </si>
  <si>
    <t>Escluso: E.coli enteropatogeni, Yersinia, Vibrio cholerae</t>
  </si>
  <si>
    <t>Compresa ricerca Micoplasmi urogenitali nel liquido prostatico o seminale. Escluso eventuale massaggio prostatico.</t>
  </si>
  <si>
    <t xml:space="preserve">HELICOBACTER PYLORI IN MATERIALI BIOLOGICI ESAME COLTURALE </t>
  </si>
  <si>
    <t>STREPTOCOCCO AGALACTIAE NEL TAMPONE VAGINALE E RETTALE ESAME COLTURALE</t>
  </si>
  <si>
    <t>91085</t>
  </si>
  <si>
    <t>STREPTOCOCCO ANTICORPI ANTI ANTISTREPTOLISINA-O [T.A.S.]</t>
  </si>
  <si>
    <t>91091</t>
  </si>
  <si>
    <t>STREPTOCOCCO ANTICORPI ANTI DNAsi B</t>
  </si>
  <si>
    <t>91092</t>
  </si>
  <si>
    <t>STREPTOCOCCUS PYOGENES NEL TAMPONE OROFARINGEO  ESAME COLTURALE</t>
  </si>
  <si>
    <t>91093</t>
  </si>
  <si>
    <t>TOXOCARA ANTICORPI (E.I.A.)</t>
  </si>
  <si>
    <t>91094</t>
  </si>
  <si>
    <t>TOXOPLASMA ANTICORPI (E.I.A.) per classe di anticorpi</t>
  </si>
  <si>
    <t>91095</t>
  </si>
  <si>
    <t>91.13.5</t>
  </si>
  <si>
    <t>91.14.1</t>
  </si>
  <si>
    <t>91.14.2</t>
  </si>
  <si>
    <t>91.14.3</t>
  </si>
  <si>
    <t>91.14.4</t>
  </si>
  <si>
    <t>91.14.5</t>
  </si>
  <si>
    <t>91.15.1</t>
  </si>
  <si>
    <t>91.15.2</t>
  </si>
  <si>
    <t>91.15.3</t>
  </si>
  <si>
    <t>91.15.4</t>
  </si>
  <si>
    <t>91.15.5</t>
  </si>
  <si>
    <t>91.16.1</t>
  </si>
  <si>
    <t>91.16.2</t>
  </si>
  <si>
    <t>91.16.3</t>
  </si>
  <si>
    <t>91.16.4</t>
  </si>
  <si>
    <t>91.16.5</t>
  </si>
  <si>
    <t>91.16.6</t>
  </si>
  <si>
    <t>91.17.1</t>
  </si>
  <si>
    <t>91.17.2</t>
  </si>
  <si>
    <t>91.17.3</t>
  </si>
  <si>
    <t>91.17.4</t>
  </si>
  <si>
    <t>91.17.5</t>
  </si>
  <si>
    <t>91.18.1</t>
  </si>
  <si>
    <t>91.18.2</t>
  </si>
  <si>
    <t>91.18.3</t>
  </si>
  <si>
    <t>91.18.4</t>
  </si>
  <si>
    <t>91.18.5</t>
  </si>
  <si>
    <t>91.19.1</t>
  </si>
  <si>
    <t>91.19.2</t>
  </si>
  <si>
    <t>91.19.3</t>
  </si>
  <si>
    <t>91.19.4</t>
  </si>
  <si>
    <t>9336</t>
  </si>
  <si>
    <t>TIPIZZAZIONE SOTTOPOPOLAZIONI DI CELLULE DEL SANGUE (Per ciascun anticorpo)</t>
  </si>
  <si>
    <t>90821</t>
  </si>
  <si>
    <t>TROMBINA - ANTITROMBINA III COMPLESSO (TAT)</t>
  </si>
  <si>
    <t>90822</t>
  </si>
  <si>
    <t>TROMBOSSANO B2</t>
  </si>
  <si>
    <t>90823</t>
  </si>
  <si>
    <t>TROPONINA I</t>
  </si>
  <si>
    <t>90824</t>
  </si>
  <si>
    <t>VALORE EMATOCRITO</t>
  </si>
  <si>
    <t>90825</t>
  </si>
  <si>
    <t>VELOCITA' DI SEDIMENTAZIONE DELLE EMAZIE (VES)</t>
  </si>
  <si>
    <t>90831</t>
  </si>
  <si>
    <t>VISCOSITA' EMATICA</t>
  </si>
  <si>
    <t>90832</t>
  </si>
  <si>
    <t>VISCOSITA' PLASMATICA</t>
  </si>
  <si>
    <t>90833</t>
  </si>
  <si>
    <t>ACTINOMICETI IN MATERIALI BIOLOGICI ESAME COLTURALE</t>
  </si>
  <si>
    <t>90834</t>
  </si>
  <si>
    <t>BATTERI ACIDI NUCLEICI IN MATERIALI BIOLOGICI IBRIDAZIONE NAS</t>
  </si>
  <si>
    <t>90835</t>
  </si>
  <si>
    <t>91.11.5</t>
  </si>
  <si>
    <t>91.11.6</t>
  </si>
  <si>
    <t>91.12.1</t>
  </si>
  <si>
    <t>91.12.2</t>
  </si>
  <si>
    <t>91.12.3</t>
  </si>
  <si>
    <t>91.12.4</t>
  </si>
  <si>
    <t>91.12.5</t>
  </si>
  <si>
    <t>91.13.1</t>
  </si>
  <si>
    <t>91.13.2</t>
  </si>
  <si>
    <t>91.13.3</t>
  </si>
  <si>
    <t>91.13.4</t>
  </si>
  <si>
    <t>ARTROCENTESI; Aspirazione articolare; Escluso: quella per: biopsia delle strutture articolari (80.30), iniezione di farmaci (81.92),; artrografia (88.32)</t>
  </si>
  <si>
    <t xml:space="preserve">MIOTOMIA; Escluso: Miotomia cricofaringea </t>
  </si>
  <si>
    <t xml:space="preserve">BORSOTOMIA; Rimozione di deposito calcareo della borsa; Escluso: Aspirazione percutanea della borsa </t>
  </si>
  <si>
    <t>ALTRA INCISIONE DEI TESSUTI MOLLI; Incisione della fascia; Incisione per rimozione di corpi estranei sotto controllo scopico; Escluso: Incisione solo di cute e tessuto sottocutaneo (86.01-86.05)</t>
  </si>
  <si>
    <t>BIOPSIA DEI TESSUTI MOLLI; Escluso: Biopsia della parete toracica, biopsia di cute e tessuto sottocutaneo (86.11)</t>
  </si>
  <si>
    <t>BIOPSIA ECO-GUIDATA  DELLA MAMMELLA; Biopsia con ago sottile della mammella</t>
  </si>
  <si>
    <t>M.D.B., MODA, WAIS, STANFORD  BINET</t>
  </si>
  <si>
    <t>Memoria implicita, esplicita, a breve e lungo termine</t>
  </si>
  <si>
    <t xml:space="preserve">SOMMINISTRAZIONE DI TEST DELLE FUNZIONI ESECUTIVE </t>
  </si>
  <si>
    <t>VIRUS RESPIRATORIO SINCIZIALE ANTICORPI (I.F.)</t>
  </si>
  <si>
    <t>91262</t>
  </si>
  <si>
    <t>INCISIONE DI ASCESSO PERIANALE</t>
  </si>
  <si>
    <t>P</t>
  </si>
  <si>
    <t>4902</t>
  </si>
  <si>
    <t>ALTRA INCISIONE DI TESSUTI PERIANALI</t>
  </si>
  <si>
    <t>4911</t>
  </si>
  <si>
    <t>FISTULOTOMIA ANALE</t>
  </si>
  <si>
    <t>4923</t>
  </si>
  <si>
    <t>BIOPSIA DELL' ANO</t>
  </si>
  <si>
    <t>4931</t>
  </si>
  <si>
    <t>ASPORTAZIONE ENDOSCOPICA O DEMOLIZIONE DI LESIONE O TESSUTO DELL'ANO</t>
  </si>
  <si>
    <t>4939</t>
  </si>
  <si>
    <t>ALTRA ASPORTAZIONE O DEMOLIZIONE LOCALE DI LESIONE O TESSUTO DELL'ANO</t>
  </si>
  <si>
    <t>49391</t>
  </si>
  <si>
    <t>ASPORTAZIONE DI CONDILOMI PERIANALI</t>
  </si>
  <si>
    <t>4942</t>
  </si>
  <si>
    <t>Incluso: Isteroscopia</t>
  </si>
  <si>
    <t>DOSAGGIO DELL'ALLERGENE DEL DERMATOFAGOIDE IN CAMPIONI DI POLVERE</t>
  </si>
  <si>
    <t>90691</t>
  </si>
  <si>
    <t>IMMUNOCOMPLESSI CIRCOLANTI</t>
  </si>
  <si>
    <t>90692</t>
  </si>
  <si>
    <t>IMMUNOFISSAZIONE</t>
  </si>
  <si>
    <t>90693</t>
  </si>
  <si>
    <t>TEMPO DI EMORRAGIA SEC. MIELKE</t>
  </si>
  <si>
    <t>90753</t>
  </si>
  <si>
    <t>TEMPO DI LISI EUGLOBULINICA</t>
  </si>
  <si>
    <t>90754</t>
  </si>
  <si>
    <t>TEMPO DI PROTROMBINA (PT)</t>
  </si>
  <si>
    <t>90755</t>
  </si>
  <si>
    <t>TEMPO DI TROMBINA (TT)</t>
  </si>
  <si>
    <t>90761</t>
  </si>
  <si>
    <t>TEMPO DI TROMBOPLASTINA PARZIALE (PTT)</t>
  </si>
  <si>
    <t>90762</t>
  </si>
  <si>
    <t>INTERVENTI SULLO SCROTO E SULLA TUNICA VAGINALE</t>
  </si>
  <si>
    <t>Escluso: Puntura evacuativa di idrocele (61.91)</t>
  </si>
  <si>
    <t>Aspirazione percutanea della tunica vaginale</t>
  </si>
  <si>
    <t>62</t>
  </si>
  <si>
    <t>INTERVENTI SUI TESTICOLI</t>
  </si>
  <si>
    <t>63</t>
  </si>
  <si>
    <t>TELETERMOGRAFIA DELLA MAMMELLA; Bilaterale</t>
  </si>
  <si>
    <t>RICOSTRUZIONE TRIDIMENSIONALE TC; Ricostruzione tridimensionale in corso di:; TC del massiccio facciale (87.03.2, 87.03.3), Studio fisico-dosimetrico (92.29.5)</t>
  </si>
  <si>
    <t>Per intero trattamento si intende la fase di trattamento radiante nella quale si applica il volume bersaglio individuato con ogni singola PET-TC. Con questa prestazione si intende l'impiego della TC PET ai fini del trattamento radiante con paziente nel posizionamento previsto per il trattamento e con l'ausilio di eventuale sistema di contenzione. Può essere effettuata, per motivi radioprotezionistici, in contemporanea (nella stessa seduta) con la prestazione diagnostica purchè siano rispettati i requisiti di posizionamento e si adotti la contenzione ove prevista.</t>
  </si>
  <si>
    <t>Elaborazione del piano di trattamento ottimizzato sul volume bersaglio e sugli organi a rischio , con produzione della distribuzione di dose e di istogarmmi dose volume per il PTV e OAR: calcolo della distribuzione di dose con TPS su scansioni TC, in modalità 3D, per radioterapia conformazionale 3D, stereotassica e brachiterapia. Per ogni fase di trattamento relativa al bersaglio</t>
  </si>
  <si>
    <t>RIDUZIONE CHIUSA DI FRATTURA SENZA FISSAZIONE INTERNA IN SEDE NON SPECIFICATA</t>
  </si>
  <si>
    <t>TOMOGRAFIA COMPUTERIZZATA (TC) DELL' ADDOME SUPERIORE; Incluso: Fegato e vie biliari, pancreas, milza, retroperitoneo, stomaco, duodeno, tenue, ; grandi vasi addominali, reni e surreni</t>
  </si>
  <si>
    <t>STUDIO QUANTITATIVO DIFFERENZIALE DELLA FUNZIONE POLMONARE; Eventuale aggiunta a: Scintigrafia perfusionale/ventilatoria (92.15.1-92.15.2)</t>
  </si>
  <si>
    <t xml:space="preserve">Asportazione di:  </t>
  </si>
  <si>
    <t>residuo (appendice) preauricolare</t>
  </si>
  <si>
    <t>polipi, cisti</t>
  </si>
  <si>
    <t>DESCR_PRESTAZ_completa</t>
  </si>
  <si>
    <t>Elaborazione del piano di trattamento ottimizzato sul volume bersaglio e sugli organi a rischio , con produzione della distribuzione di dose e di istogarmmi dose volume per il PTV e OAR: calcolo della distribuzione di dose con TPS su scansioni TC, in modalità IMRT. E' incluso il controllo fisico dell'accuratezza dosimetrica e geometrica. Per ogni fase di trattamento relativa al bersaglio</t>
  </si>
  <si>
    <t>Elaborazione di dati o immagini digitali provenienti da sequenze di RM, TC , TC-PET o altre modalità di imaging utilizzando software specifici per la creazione di nuove immagini al fine di una migliore definizione del PTV e/o applicazione di appositi algoritmi di calcolo per determinazioni di carattere radiobiologico e funzionale. Per piano di cura</t>
  </si>
  <si>
    <t>Indicato per calcolo della distribuzione della dose su un piano o su più piani con distanza tra essi superiore a 10 mm o per brachiterapia con calcolo della distribuzione della dose per punti .</t>
  </si>
  <si>
    <t xml:space="preserve">Indicato per radioterapia con valutazioni tridimensionali per RT conformazionale (per la definizione vedi codice 92.24.5); per brachiterapia (in questo caso si intende pianificazione del trattamento brachiterapico con calcolo della distribuzione della dose su sezioni TC con distanza tra esse non &gt; 10 mm); per IMRT e per stereotassi. </t>
  </si>
  <si>
    <t>Verifica: del posizionamento del paziente mediante film portali o EPID, della correttezza dei dati tecnici; delle immagini in occasione della prima seduta di trattamento e nelle sedute successive, nel caso di cambiamento del piano di cura o in trattamenti stereotassici Il codice è da utilizzare ogni qual volta il radioterapista verifica e convalida un film portale o verifica de visu il posizionamento del paziente e clinicamente la correttezza dei dati tecnici. Per utilizzare questo codice l'EPID (o il film portale) deve essere convalidato dal radioterapista. La firma virtuale vale come quella reale.</t>
  </si>
  <si>
    <t>Tecnica di radioterapia effettuata con controllo e verifica del movimento. Per seduta e focolaio</t>
  </si>
  <si>
    <t>Tecnica di radioterapia effettuata con controllo e verifica mediante sistema di immagini con correzione on-line di ogni seduta di trattamento, sono escluse le verifiche portali e il sistema EPID utilizzato off-line. Per seduta e focolaio.</t>
  </si>
  <si>
    <r>
      <t xml:space="preserve">TERAPIA A LUCE ULTRAVIOLETTA; Attinoterapia; Fototerapia selettiva UV  (UVA, UVB); </t>
    </r>
    <r>
      <rPr>
        <b/>
        <sz val="8"/>
        <color indexed="10"/>
        <rFont val="Arial"/>
        <family val="2"/>
      </rPr>
      <t>(Per seduta)</t>
    </r>
    <r>
      <rPr>
        <sz val="8"/>
        <color indexed="10"/>
        <rFont val="Arial"/>
        <family val="2"/>
      </rPr>
      <t xml:space="preserve"> (ciclo di 6 sedute)</t>
    </r>
  </si>
  <si>
    <t>ESAME DEL MIDOLLO OSSEO PER APPOSIZIONE E/O STRISCIO; Caratterizzazione di cellule patologiche (con reaz. citochimiche e citoenzimatiche)</t>
  </si>
  <si>
    <t xml:space="preserve">TOMOGRAFIA COMPUTERIZZATA (TC) DEL TORACE, SENZA E CON CONTRASTO; TC del torace [polmoni, aorta toracica, trachea, esofago, sterno, coste, mediastino] </t>
  </si>
  <si>
    <t>TOMOGRAFIA [STRATIGRAFIA] TORACICA BILATERALE; Tomografia bilaterale polmonare</t>
  </si>
  <si>
    <t>TOMOGRAFIA [STRATIGRAFIA] TORACICA MONOLATERALE; Tomografia monolaterale polmonare</t>
  </si>
  <si>
    <t>RADIOGRAFIA BILATERALE DI COSTE, CLAVICOLA; (3 proiezioni); Scheletro toracico costale, clavicolare bilaterale</t>
  </si>
  <si>
    <t>90663</t>
  </si>
  <si>
    <t>FLEBOGRAFIA ORBITARIA</t>
  </si>
  <si>
    <t>88612</t>
  </si>
  <si>
    <t>FLEBOGRAFIA GIUGULARE</t>
  </si>
  <si>
    <t>88631</t>
  </si>
  <si>
    <t>CAVOGRAFIA SUPERIORE</t>
  </si>
  <si>
    <t>88632</t>
  </si>
  <si>
    <t>FLEBOGRAFIA DELL' ARTO SUPERIORE</t>
  </si>
  <si>
    <t>88651</t>
  </si>
  <si>
    <t>CAVOGRAFIA INFERIORE</t>
  </si>
  <si>
    <t>88652</t>
  </si>
  <si>
    <t>FLEBOGRAFIA RENALE</t>
  </si>
  <si>
    <t>88653</t>
  </si>
  <si>
    <t>FLEBOGRAFIA ILIACA</t>
  </si>
  <si>
    <t>88661</t>
  </si>
  <si>
    <t>FLEBOGRAFIA  DEGLI ARTI INFERIORI</t>
  </si>
  <si>
    <t>88662</t>
  </si>
  <si>
    <t>88711</t>
  </si>
  <si>
    <t>VIRUS PAPILLOMAVIRUS (HPV) Tipizzazione genomica  Incluso: estrazione, amplificazione, rivelazione previa digestione con enzimi di restrizione o mediante ibridazione inversa od altro metodo</t>
  </si>
  <si>
    <t>91.24.C</t>
  </si>
  <si>
    <t>VIRUS PAPILLOMAVIRUS (HPV) Tipizzazione genomica Incluso: estrazione, amplificazione, sequenziamento per segmento di acido nucleico</t>
  </si>
  <si>
    <t>99.38.1</t>
  </si>
  <si>
    <t>SOMMINISTRAZIONE DI VACCINO ANTIINFLUENZALE</t>
  </si>
  <si>
    <t>89.01.1</t>
  </si>
  <si>
    <t>VISITA ANESTESIOLOGICA DI CONTROLLO Per terapia del dolore</t>
  </si>
  <si>
    <t>89.01.2</t>
  </si>
  <si>
    <t>VISITA ANGIOLOGICA DI CONTROLLO</t>
  </si>
  <si>
    <t>89.01.3</t>
  </si>
  <si>
    <t>VISITA CARDIOLOGICA DI CONTROLLO</t>
  </si>
  <si>
    <t>89.01.4</t>
  </si>
  <si>
    <t>VISITA CHIRURGICA DI CONTROLLO</t>
  </si>
  <si>
    <t>89.01.5</t>
  </si>
  <si>
    <t>VISITA DI CHIRURGIA PLASTICA DI CONTROLLO</t>
  </si>
  <si>
    <t>89.01.6</t>
  </si>
  <si>
    <t>VISITA CHIRURGICA VASCOLARE DI CONTROLLO</t>
  </si>
  <si>
    <t>89.01.7</t>
  </si>
  <si>
    <t>VISITA DERMATOLOGICA/ALLERGOLOGICA DI CONTROLLO</t>
  </si>
  <si>
    <t>89.01.8</t>
  </si>
  <si>
    <t>VISITA ENDOCRINOLOGICA/DIABETOLOGICA - ANDROLOGICA DI CONTROLLO</t>
  </si>
  <si>
    <t>89.01.9</t>
  </si>
  <si>
    <t>VISITA GASTROENTEROLOGICA DI CONTROLLO</t>
  </si>
  <si>
    <t>89.01.A</t>
  </si>
  <si>
    <t>VISITA DI MEDICINA NUCLEARE DI CONTROLLO</t>
  </si>
  <si>
    <t>89.01.B</t>
  </si>
  <si>
    <t>BIOPSIA  AGOBIOPSIA  DI GHIANDOLA O DOTTO SALIVARE</t>
  </si>
  <si>
    <t>2801</t>
  </si>
  <si>
    <t>BIOPSIA  ENDOSCOPICA  DELLA LARINGE</t>
  </si>
  <si>
    <t>BIOPSIA BRONCHIALE  ENDOSCOPICA</t>
  </si>
  <si>
    <t>BIOPSIA  AGOBIOPSIA  DEL MIDOLLO OSSEO</t>
  </si>
  <si>
    <t>BIOPSIA  ENDOSCOPICA  DELL' ESOFAGO</t>
  </si>
  <si>
    <t>ASPORTAZIONE O DEMOLIZIONE ENDOSCOPICA DI LESIONE O TESSUTO ESOFA</t>
  </si>
  <si>
    <t>ASPORTAZIONE  DI LESIONE O TESSUTO ESOFAGEO O RICANALIZZAZIONE EN</t>
  </si>
  <si>
    <t>STREPTOCOCCUS PNEUMONIAE ANTIGENI NELLE URINE RICERCA DIRETTA (Metodi immunologici)</t>
  </si>
  <si>
    <t xml:space="preserve">STRONGYLOIDES STERCORALIS  RICERCA LARVE NELLE  FECI (Esame colurale o Baermann) </t>
  </si>
  <si>
    <t>TAENIA SOLIUM [CISTICERCOSI] ANTICORPI</t>
  </si>
  <si>
    <t>TOSSINA DIFTERICA ANTICORPI</t>
  </si>
  <si>
    <t>TOSSINA TETANICA ANTICORPI</t>
  </si>
  <si>
    <t>TRICHINELLA ANTICORPI</t>
  </si>
  <si>
    <t>9049A</t>
  </si>
  <si>
    <t>9053C</t>
  </si>
  <si>
    <t>BIOPSIA  ENDOSCOPICA  DELL' INTESTINO TENUE</t>
  </si>
  <si>
    <t>ESOFAGOGASTRODUODENOSCOPIA  EGD  CON BIOPSIA</t>
  </si>
  <si>
    <t>BIOPSIA  ENDOSCOPICA  DELL' INTESTINO CRASSO</t>
  </si>
  <si>
    <t>BREATH TEST PER DETERMINAZIONE DI COLONIZZAZIONE BATTERICA ANOMAL</t>
  </si>
  <si>
    <t>ASPORTAZIONE O DEMOLIZIONE LOCALE DI LESIONE O TESSUTO DELL' INTE</t>
  </si>
  <si>
    <t>BIOPSIA  ENDOSCOPICA  DEL RETTO</t>
  </si>
  <si>
    <t>ASPORTAZIONE ENDOSCOPICA O DEMOLIZIONE DI LESIONE O TESSUTO DELL'</t>
  </si>
  <si>
    <t>Intervento di gruppo di risocializzazione, animazione e ricreazione per integrazione di bambini in difficoltà: fuori sede. Per intervento e per paziente (Ciclo di 10 interventi)</t>
  </si>
  <si>
    <t xml:space="preserve">ANTICORPI ANTI GANGLIOSIDE GM1, IgG e IgM (Per classe di anticorpi) </t>
  </si>
  <si>
    <t xml:space="preserve">ANTICORPI ANTI GANGLIOSIDE GQ1b, IgG e IgM (Per classe di anticorpi) </t>
  </si>
  <si>
    <t xml:space="preserve">ANTICORPI ANTI GLICOPROTEINA OLIGODENDROCITARIA MIELINICA (MOG) </t>
  </si>
  <si>
    <t>AMEBE A VITA LIBERA ESAME COLTURALE</t>
  </si>
  <si>
    <t>AMEBE A VITA LIBERA ESAME MICROSCOPICO (Con colorazioni specifiche)</t>
  </si>
  <si>
    <t>BARTONELLA HANSELAE ANTICORPI, IgG e IgM (Per classe di anticorpi)</t>
  </si>
  <si>
    <t>COXIELLA BURNETI ANTICORPI</t>
  </si>
  <si>
    <t>CRIPTOCOCCO ANTIGENI RICERCA DIRETTA (Metodi immunologici)</t>
  </si>
  <si>
    <t>MICROFILARIE (W. BANCROFTI) ANTIGENI RICERCA DIRETTA (Metodi immunologici)</t>
  </si>
  <si>
    <t>90.12.A</t>
  </si>
  <si>
    <t xml:space="preserve">CALPROTECTINA IMMUNOMETRICO nelle feci </t>
  </si>
  <si>
    <t>90.13.B</t>
  </si>
  <si>
    <t>COLESTEROLO LDL (calcolo indiretto) Erogabile solo in associazione ai codici 90.14.1, 90.14.3 e 90.43.2</t>
  </si>
  <si>
    <t>90.13.C</t>
  </si>
  <si>
    <t>CROMOGRANINA A</t>
  </si>
  <si>
    <t>90.17.D</t>
  </si>
  <si>
    <t>ELASTASI 1 PANCREATICA</t>
  </si>
  <si>
    <t>90.20.A</t>
  </si>
  <si>
    <t>FARMACI ANTI EPILETTICI (Metodi immunometrici)</t>
  </si>
  <si>
    <t>90.40.E</t>
  </si>
  <si>
    <t>SIROLIMUS</t>
  </si>
  <si>
    <t>ANTICORPI ANTI MIELOPEROSSIDASI (MPO)</t>
  </si>
  <si>
    <t>ANTICORPI ANTI PROTEINASI 3 (PR3)</t>
  </si>
  <si>
    <t>ANTICORPI ANTI SACCAROMYCES CEREVISIAE  per classe anticorpale</t>
  </si>
  <si>
    <t>90.53.D</t>
  </si>
  <si>
    <t>ANTICORPI ANTI TRANSGLUTAMINASI (IgG, IgA) per ciascuna determinazione</t>
  </si>
  <si>
    <t>INTERLEUCHINA e altre CITOCHINE (Ciascuna)</t>
  </si>
  <si>
    <t>IR</t>
  </si>
  <si>
    <t>90.99.2</t>
  </si>
  <si>
    <t>MICOBATTERI ACIDI NUCLEICI, IN MATERIALI BIOLOGICI O DA COLTURA Ricerca qualitativa  Incluso: estrazione, amplificazione e rivelazione</t>
  </si>
  <si>
    <t>90.99.4</t>
  </si>
  <si>
    <t xml:space="preserve">ASPORTAZIONE DI LESIONE DELLA FASCIA TENDINEA DELLA MANO Se eventualmente effettuati sono inclusi: Visita anestesiologica ed anestesia, esami pre intervento, intervento, medicazioni, rimozione punti, visita di controllo </t>
  </si>
  <si>
    <t>RIMOZIONE ASPORTATIVA DI FERITA, INFEZIONE O USTIONE; Rimozione per mezzo di asportazione di: tessuto devitalizzato, necrosi,  ; massa di tessuto necrotico ; Escluso: Sbrigliamento di: parete addominale (ferita),; osso, muscolo, della mano, unghia (matrice ungueale) (plica) (86.27), ; Sbrigliamento non asportativo di ferita, infezione o ustione (86.28), ; innesto a lembo o peduncolato (86.75)</t>
  </si>
  <si>
    <t>Osservazioni di gioco e comportamentali del bambino: in sede. Per seduta (Ciclo di 3 sedute)</t>
  </si>
  <si>
    <t>MICOBATTERI IN CAMPIONI BIOLOGICI VARI Esame colturale in terreno liquido</t>
  </si>
  <si>
    <t>91.10.A</t>
  </si>
  <si>
    <t>TRICHOMONAS VAGINALIS ANTIGENI RICERCA DIRETTA (Metodi immunologici)</t>
  </si>
  <si>
    <t>91.24.9</t>
  </si>
  <si>
    <t>MEDICAZIONE AVANZATA COMPLICATA per infezione, profondità e/o recalcitranti (Detersione,  sbrigliamento chirurgico, medicazioni speciali con le seguenti tecniche strumentali: medicazioni cavitarie, vacuum-terapia, toilette chirurgica ad ultrasuoni, collagene con l'impiego di membrane biologiche o supporti speciali, neuromudulazione per neoangiogenesi e rivascolarizzazione periferica) per un massimo di 20 medicazioni all'anno per paziente. Occorre che la struttura sanitaria che effettua la prestazione conservi la documentazione fotografica della lesione</t>
  </si>
  <si>
    <t>TEST NEUROFISIOLOGICI PER LA VALUTAZIONE DEL SISTEMA NERVOSO VEGETATIVO</t>
  </si>
  <si>
    <t>89156</t>
  </si>
  <si>
    <t>POLIGRAFIA</t>
  </si>
  <si>
    <t>89157</t>
  </si>
  <si>
    <t>POLIGRAFIA DINAMICA AMBULATORIALE</t>
  </si>
  <si>
    <t>89158</t>
  </si>
  <si>
    <t>INIEZIONE ENDOCAVERNOSA DI FARMACI</t>
  </si>
  <si>
    <t>99298</t>
  </si>
  <si>
    <t>INIEZIONE INTRA O PERIURETRALE</t>
  </si>
  <si>
    <t>9994</t>
  </si>
  <si>
    <t>MASSAGGIO PROSTATICO</t>
  </si>
  <si>
    <t>9995</t>
  </si>
  <si>
    <t>STIRAMENTO DEL PREPUZIO</t>
  </si>
  <si>
    <t>026</t>
  </si>
  <si>
    <t>ALTRE PRESTAZIONI</t>
  </si>
  <si>
    <t>8364</t>
  </si>
  <si>
    <t>TENORRAFIA SEMPLICE</t>
  </si>
  <si>
    <t>8365</t>
  </si>
  <si>
    <t>SUTURA DI FERITA PROFONDA CON LESIONE FASCIALE</t>
  </si>
  <si>
    <t>8901</t>
  </si>
  <si>
    <t>ANAMNESI E VALUTAZIONE, DEFINITE BREVI</t>
  </si>
  <si>
    <t>8903</t>
  </si>
  <si>
    <t>ANAMNESI E VALUTAZIONE, DEFINITE COMPLESSIVE</t>
  </si>
  <si>
    <t>8907</t>
  </si>
  <si>
    <t>ES ISTOCITOPATOLOGICO APP UROGENITALE: Biopsia vaginale</t>
  </si>
  <si>
    <t>ES ISTOCITOPATOLOGICO APP UROGENITALE: Biopsia vulvare (Sede un</t>
  </si>
  <si>
    <t>ES ISTOCITOPATOLOGICO APP UROGENITALE: Biopsia vulvare (Sedi mu</t>
  </si>
  <si>
    <t>ES ISTOCITOPATOLOGICO APP UROGENITALE: Biopsie cervicali (Sedi</t>
  </si>
  <si>
    <t>ES ISTOCITOPATOLOGICO APP UROGENITALE: Polipectomia endocervica</t>
  </si>
  <si>
    <t>ES ISTOCITOPATOLOGICO MAMMELLA: Biopsia stereotassica</t>
  </si>
  <si>
    <t>TOMOGRAFIA COMPUTERIZZATA (TC) DEL TORACE, SENZA E CON CONTRASTO</t>
  </si>
  <si>
    <t>BIOPSIA [AGOBIOPSIA] [PERCUTANEA] [ASPIRAZIONE] DEL PANCREAS</t>
  </si>
  <si>
    <t>52112</t>
  </si>
  <si>
    <t>5422</t>
  </si>
  <si>
    <t>BIOPSIA DELLA PARETE ADDOMINALE O DELL' OMBELICO</t>
  </si>
  <si>
    <t>5423</t>
  </si>
  <si>
    <t>BIOPSIA DEL PERITONEO</t>
  </si>
  <si>
    <t>5424</t>
  </si>
  <si>
    <t>BIOPSIA [PERCUTANEA][AGOBIOPSIA] DI MASSA INTRAADDOMINALE</t>
  </si>
  <si>
    <t>54241</t>
  </si>
  <si>
    <t>90.05.4</t>
  </si>
  <si>
    <t>90.05.5</t>
  </si>
  <si>
    <t>90.06.1</t>
  </si>
  <si>
    <t>90.06.2</t>
  </si>
  <si>
    <t>90.06.3</t>
  </si>
  <si>
    <t>90.06.4</t>
  </si>
  <si>
    <t>90.06.5</t>
  </si>
  <si>
    <t>90.07.1</t>
  </si>
  <si>
    <t>90.07.2</t>
  </si>
  <si>
    <t>90.07.3</t>
  </si>
  <si>
    <t>90.07.4</t>
  </si>
  <si>
    <t>90.07.5</t>
  </si>
  <si>
    <t>90.08.1</t>
  </si>
  <si>
    <t>90.08.2</t>
  </si>
  <si>
    <t>90.08.3</t>
  </si>
  <si>
    <t>90.08.4</t>
  </si>
  <si>
    <t>90.08.5</t>
  </si>
  <si>
    <t>90.09.1</t>
  </si>
  <si>
    <t>90.09.2</t>
  </si>
  <si>
    <t>90.09.3</t>
  </si>
  <si>
    <t>90.09.4</t>
  </si>
  <si>
    <t>90.09.5</t>
  </si>
  <si>
    <t>90.10.1</t>
  </si>
  <si>
    <t>90.10.2</t>
  </si>
  <si>
    <t>90.10.3</t>
  </si>
  <si>
    <t>90.10.4</t>
  </si>
  <si>
    <t>AF591</t>
  </si>
  <si>
    <t>AF601</t>
  </si>
  <si>
    <t>INCISIONE CON DRENAGGIO DELLA CUTE E DEL TESSUTO SOTTOCUTANEO</t>
  </si>
  <si>
    <t>86051</t>
  </si>
  <si>
    <t>89.03</t>
  </si>
  <si>
    <t>89.07</t>
  </si>
  <si>
    <t>89.11</t>
  </si>
  <si>
    <t>89.12</t>
  </si>
  <si>
    <t>89.13</t>
  </si>
  <si>
    <t>89.14</t>
  </si>
  <si>
    <t>34</t>
  </si>
  <si>
    <t>89.14.1</t>
  </si>
  <si>
    <t>89.14.2</t>
  </si>
  <si>
    <t>89.14.3</t>
  </si>
  <si>
    <t>89.14.4</t>
  </si>
  <si>
    <t>89.14.5</t>
  </si>
  <si>
    <t>89.15.1</t>
  </si>
  <si>
    <t>38</t>
  </si>
  <si>
    <t>89.15.2</t>
  </si>
  <si>
    <t>91404</t>
  </si>
  <si>
    <t>ESAME AUDIOMETRICO TONALE</t>
  </si>
  <si>
    <t>95412</t>
  </si>
  <si>
    <t>MICETI [LIEVITI] ANTIMICOGRAMMA DA COLTURA (M.I.C., fino a 5 antimicotici)</t>
  </si>
  <si>
    <t>90974</t>
  </si>
  <si>
    <t>MICETI [LIEVITI] IDENTIFICAZIONE BIOCHIMICA</t>
  </si>
  <si>
    <t>ES. ISTOCITOPATOLOGICO CUTE E/O TESSUTI MOLLI: Escissione neoformazioni multiple</t>
  </si>
  <si>
    <t>91421</t>
  </si>
  <si>
    <t>ES. ISTOCITOPATOLOGICO APP. DIGERENTE: Polipectomia endoscopica (Sedi multiple)</t>
  </si>
  <si>
    <t>91422</t>
  </si>
  <si>
    <t>RM</t>
  </si>
  <si>
    <t>AG572</t>
  </si>
  <si>
    <t>87.64</t>
  </si>
  <si>
    <t>87.65.1</t>
  </si>
  <si>
    <t>87.65.2</t>
  </si>
  <si>
    <t>87.65.3</t>
  </si>
  <si>
    <t>87.66</t>
  </si>
  <si>
    <t>87.69.1</t>
  </si>
  <si>
    <t>87.71</t>
  </si>
  <si>
    <t>87.71.1</t>
  </si>
  <si>
    <t>87.72</t>
  </si>
  <si>
    <t>87.73</t>
  </si>
  <si>
    <t>87.74.1</t>
  </si>
  <si>
    <t>87.74.2</t>
  </si>
  <si>
    <t>87.75.1</t>
  </si>
  <si>
    <t>87.76</t>
  </si>
  <si>
    <t>87.76.1</t>
  </si>
  <si>
    <t>87.77</t>
  </si>
  <si>
    <t>87.77.1</t>
  </si>
  <si>
    <t>87.79</t>
  </si>
  <si>
    <t>87.79.1</t>
  </si>
  <si>
    <t>87.83</t>
  </si>
  <si>
    <t>87.89.1</t>
  </si>
  <si>
    <t>87.99.1</t>
  </si>
  <si>
    <t>87.99.2</t>
  </si>
  <si>
    <t>88.01.1</t>
  </si>
  <si>
    <t>88.01.2</t>
  </si>
  <si>
    <t>88.01.3</t>
  </si>
  <si>
    <t>88.01.4</t>
  </si>
  <si>
    <t>88.01.5</t>
  </si>
  <si>
    <t>88.01.6</t>
  </si>
  <si>
    <t>88.03.1</t>
  </si>
  <si>
    <t>88.04</t>
  </si>
  <si>
    <t>88.19</t>
  </si>
  <si>
    <t>88.21</t>
  </si>
  <si>
    <t>88.22</t>
  </si>
  <si>
    <t>88.23</t>
  </si>
  <si>
    <t>88.25</t>
  </si>
  <si>
    <t>88.26</t>
  </si>
  <si>
    <t>88.27</t>
  </si>
  <si>
    <t>88.28</t>
  </si>
  <si>
    <t>88.29.1</t>
  </si>
  <si>
    <t>88.29.2</t>
  </si>
  <si>
    <t>ANTICORPI ANTI MITOCONDRI TIPO M2</t>
  </si>
  <si>
    <t>90531</t>
  </si>
  <si>
    <t>TOMOGRAFIA COMPUTERIZZATA (TC) DELL' ADDOME INFERIORE, SENZA E CON CONTRASTO</t>
  </si>
  <si>
    <t>88015</t>
  </si>
  <si>
    <t>PARASSITI INTESTINALI  ELMINTI, PROTOZOI   RICERCA MACRO E MICROS</t>
  </si>
  <si>
    <t>PARASSITI INTESTINALI  ELMINTI, PROTOZOI  RICERCA MICROSCOPICA (C</t>
  </si>
  <si>
    <t>PARASSITI INTESTINALI  PROTOZOI  ESAME COLTURALE (Coltura xenica)</t>
  </si>
  <si>
    <t>PARASSITI INTESTINALI RICERCA MICROSCOPICA  (Previa concentraz o</t>
  </si>
  <si>
    <t>PLASMODIO FALCIPARUM ANTICORPI (Titolazione mediante IF)</t>
  </si>
  <si>
    <t>ES. ISTOCITOPATOLOGICO APP. UROGENITALE: Biopsia endoscopica vescicale (Sedi multiple)</t>
  </si>
  <si>
    <t>91453</t>
  </si>
  <si>
    <t>ES. ISTOCITOPATOLOGICO APP. UROGENITALE: Biopsia pene</t>
  </si>
  <si>
    <t>91454</t>
  </si>
  <si>
    <t>ES. ISTOCITOPATOLOGICO APP. UROGENITALE: Biopsia testicolare</t>
  </si>
  <si>
    <t>91455</t>
  </si>
  <si>
    <t>ES. ISTOCITOPATOLOGICO APP. UROGENITALE: Biopsia vaginale</t>
  </si>
  <si>
    <t>91461</t>
  </si>
  <si>
    <t>ES. ISTOCITOPATOLOGICO APP. UROGENITALE: Biopsia vulvare (Sede unica)</t>
  </si>
  <si>
    <t>91462</t>
  </si>
  <si>
    <t>ES. ISTOCITOPATOLOGICO APP. UROGENITALE: Biopsia vulvare (Sedi multiple)</t>
  </si>
  <si>
    <t>91463</t>
  </si>
  <si>
    <t>ES. ISTOCITOPATOLOGICO APP. UROGENITALE: Biopsie cervicali (Sedi multiple)</t>
  </si>
  <si>
    <t>91464</t>
  </si>
  <si>
    <t>ES. ISTOCITOPATOLOGICO APP. UROGENITALE: Polipectomia endocervicale</t>
  </si>
  <si>
    <t>91465</t>
  </si>
  <si>
    <t>MICOPLASMA PNEUMONIAE ANTICORPI (EIA)</t>
  </si>
  <si>
    <t>MICOPLASMA PNEUMONIAE ANTICORPI (Titolazione mediante IF)</t>
  </si>
  <si>
    <t>MICOPLASMA PNEUMONIAE IN MATERIALI BIOLOGICI DIVERSI ESAME COLTUR</t>
  </si>
  <si>
    <t>PARASSITI  ELMINTI, PROTOZOI  NEL SANGUE ESAME MICROSCOPICO (Giem</t>
  </si>
  <si>
    <t>91223</t>
  </si>
  <si>
    <t>VIRUS IMMUNODEF. ACQUISITA [HIV ] ANALISI QUANTITATIVA DI RNA (Previa reazione polimerasica a catena)</t>
  </si>
  <si>
    <t>91224</t>
  </si>
  <si>
    <t>VIRUS IMMUNODEF. ACQUISITA [HIV 1-2] ANTICORPI</t>
  </si>
  <si>
    <t>91225</t>
  </si>
  <si>
    <t>VIRUS IMMUNODEF. ACQUISITA [HIV 1-2] ANTICORPI  IMMUNOBLOTTING (Saggio di conferma)</t>
  </si>
  <si>
    <t>91231</t>
  </si>
  <si>
    <t>VIRUS IMMUNODEF. ACQUISITA [HIV 1] ANTICORPI  IMMUNOBLOTTING (Saggio di conferma)</t>
  </si>
  <si>
    <t>91232</t>
  </si>
  <si>
    <t>VIRUS IMMUNODEF. ACQUISITA [HIV 1] ANTICORPI ANTI ANTIGENE  P24 (E.I.A.)</t>
  </si>
  <si>
    <t>91233</t>
  </si>
  <si>
    <t>VIRUS IMMUNODEF. ACQUISITA [HIV 1] ANTIGENE P24 (E.I.A.)</t>
  </si>
  <si>
    <t>91234</t>
  </si>
  <si>
    <t>88031</t>
  </si>
  <si>
    <t>FISTOLOGRAFIA DELLA PARETE ADDOMINALE E/O DELL' ADDOME</t>
  </si>
  <si>
    <t>8804</t>
  </si>
  <si>
    <t>GONADOTROPINA CORIONICA (Prova immunologica di gravidanza [U]</t>
  </si>
  <si>
    <t>90274</t>
  </si>
  <si>
    <t>GONADOTROPINA CORIONICA (Subunità beta frazione libera) [S/U]</t>
  </si>
  <si>
    <t>90275</t>
  </si>
  <si>
    <t>GONADOTROPINA CORIONICA (Subunità beta, molecola intera)</t>
  </si>
  <si>
    <t>90276</t>
  </si>
  <si>
    <t>GLUTAMMATO DEIDROGENASI</t>
  </si>
  <si>
    <t>90281</t>
  </si>
  <si>
    <t>Hb - EMOGLOBINA GLICATA</t>
  </si>
  <si>
    <t>90282</t>
  </si>
  <si>
    <t>IDROSSIPROLINA [U]</t>
  </si>
  <si>
    <t>90283</t>
  </si>
  <si>
    <t>IMIPRAMINA</t>
  </si>
  <si>
    <t>90284</t>
  </si>
  <si>
    <t>IMMUNOGLOBULINE: CATENE KAPPA E LAMBDA [S/U]</t>
  </si>
  <si>
    <t>90285</t>
  </si>
  <si>
    <t>INSULINA (Curva da carico o dopo test farmacologici, max. 5)</t>
  </si>
  <si>
    <t>90291</t>
  </si>
  <si>
    <t>INSULINA [S]</t>
  </si>
  <si>
    <t>90292</t>
  </si>
  <si>
    <t>LATTATO DEIDROGENASI (LDH) [S/F]</t>
  </si>
  <si>
    <t>90293</t>
  </si>
  <si>
    <t>AI451</t>
  </si>
  <si>
    <t>seduta di sostegno psicologico. Per seduta (Ciclo di 10 sedute)</t>
  </si>
  <si>
    <t>AK111</t>
  </si>
  <si>
    <t>88.73.1</t>
  </si>
  <si>
    <t>88.73.2</t>
  </si>
  <si>
    <t>88.73.3</t>
  </si>
  <si>
    <t>88.73.4</t>
  </si>
  <si>
    <t>88.73.5</t>
  </si>
  <si>
    <t>88.74.1</t>
  </si>
  <si>
    <t>88.74.2</t>
  </si>
  <si>
    <t>88.74.3</t>
  </si>
  <si>
    <t>88.74.4</t>
  </si>
  <si>
    <t>88.74.5</t>
  </si>
  <si>
    <t>88.75.1</t>
  </si>
  <si>
    <t>88.75.2</t>
  </si>
  <si>
    <t>88.76.1</t>
  </si>
  <si>
    <t>88.76.2</t>
  </si>
  <si>
    <t>88.77.1</t>
  </si>
  <si>
    <t>88.77.2</t>
  </si>
  <si>
    <t>88.77.3</t>
  </si>
  <si>
    <t>88.78</t>
  </si>
  <si>
    <t>88.78.1</t>
  </si>
  <si>
    <t>88.78.2</t>
  </si>
  <si>
    <t>88.79.1</t>
  </si>
  <si>
    <t>88.79.2</t>
  </si>
  <si>
    <t>88.79.3</t>
  </si>
  <si>
    <t>88.79.4</t>
  </si>
  <si>
    <t>88.79.5</t>
  </si>
  <si>
    <t>88.79.6</t>
  </si>
  <si>
    <t>88.79.7</t>
  </si>
  <si>
    <t>88.79.8</t>
  </si>
  <si>
    <t>88.83.1</t>
  </si>
  <si>
    <t>88.85</t>
  </si>
  <si>
    <t>88.89</t>
  </si>
  <si>
    <t>88.90.1</t>
  </si>
  <si>
    <t>88.90.2</t>
  </si>
  <si>
    <t>88.90.3</t>
  </si>
  <si>
    <t>INCISIONE E DRENAGGIO DELLO SCROTO E DELLA TUNICA VAGINALE</t>
  </si>
  <si>
    <t>6191</t>
  </si>
  <si>
    <t>VIRUS ANTICORPI  IMMUNOBLOTTING (Saggio di conferma)</t>
  </si>
  <si>
    <t>VIRUS ANTIGENI IN MATERIALI BIOLOGICI  RICERCA DIRETTA (Agglutina</t>
  </si>
  <si>
    <t>VIRUS ANTIGENI IN MATERIALI BIOLOGICI RICERCA DIRETTA (EIA)</t>
  </si>
  <si>
    <t>VIRUS ANTIGENI IN MATERIALI BIOLOGICI RICERCA DIRETTA (IF)</t>
  </si>
  <si>
    <t>VIRUS CITOMEGALOVIRUS ANTICORPI (EIA)</t>
  </si>
  <si>
    <t>VIRUS CITOMEGALOVIRUS ANTICORPI (Titolazione mediante FC)</t>
  </si>
  <si>
    <t>VIRUS CITOMEGALOVIRUS ANTICORPI IgM  (EIA)</t>
  </si>
  <si>
    <t>VIRUS CITOMEGALOVIRUS DA COLTURA IDENTIFICAZIONE  MEDIANTE IBRIDA</t>
  </si>
  <si>
    <t>VIRUS CITOMEGALOVIRUS IN MATERIALI BIOLOGICI DIVERSI RICERCA MEDI</t>
  </si>
  <si>
    <t>VIRUS CITOMEGALOVIRUS NEL LATTE MATERNO E NEL TAMPONE FARINGEO  E</t>
  </si>
  <si>
    <t>VIRUS CITOMEGALOVIRUS NEL SANGUE ACIDI NUCLEICI IDENTIFICAZIONE M</t>
  </si>
  <si>
    <t>VIRUS CITOMEGALOVIRUS NEL SANGUE ESAME COLTURALE (Metodo tradizio</t>
  </si>
  <si>
    <t>VIRUS CITOMEGALOVIRUS NELL' URINA  ESAME COLTURALE (Metodo tradiz</t>
  </si>
  <si>
    <t>VIRUS CITOMEGALOVIRUS NELL' URINA ACIDI NUCLEICI IDENTIFICAZIONE</t>
  </si>
  <si>
    <t>VIRUS COXSACKIE  B1, B2, B3, B4, B5, B6  ANTICORPI (Titolazione m</t>
  </si>
  <si>
    <t>VIRUS DA COLTURA IDENTIFICAZIONE (mediante IF)</t>
  </si>
  <si>
    <t>VIRUS DA COLTURA IDENTIFICAZIONE (mediante M E)</t>
  </si>
  <si>
    <t>VIRUS EPATITE A  HAV  ANTICORPI</t>
  </si>
  <si>
    <t>VIRUS EPATITE A  HAV  ANTICORPI IgM</t>
  </si>
  <si>
    <t>VIRUS EPATITE B  HBV  ACIDI NUCLEICI IBRIDAZIONE (Previa reazione</t>
  </si>
  <si>
    <t>VIRUS EPATITE B  HBV  ACIDI NUCLEICI IBRIDAZIONE DIRETTA</t>
  </si>
  <si>
    <t>VIRUS EPATITE B  HBV  ANTICORPI HBcAg</t>
  </si>
  <si>
    <t>VIRUS EPATITE B  HBV  ANTICORPI HBcAg  IgM</t>
  </si>
  <si>
    <t>VIRUS EPATITE B  HBV  ANTICORPI HBeAg</t>
  </si>
  <si>
    <t>VIRUS EPATITE B  HBV  ANTICORPI HBsAg</t>
  </si>
  <si>
    <t>MICOBATTERI IN CAMPIONI BIOLOGICI ESAME COLTURALE (Met tradizion</t>
  </si>
  <si>
    <t>90602</t>
  </si>
  <si>
    <t>COMPLEMENTO: C1Q, C3, C3 ATT., C4, CH50 (Ciascuno)</t>
  </si>
  <si>
    <t>90603</t>
  </si>
  <si>
    <t>BIOPSIA DELL'OSSO, SEDE NON SPECIFICATA</t>
  </si>
  <si>
    <t>8309</t>
  </si>
  <si>
    <t>ALTRA INCISIONE DEI TESSUTI MOLLI</t>
  </si>
  <si>
    <t>8321</t>
  </si>
  <si>
    <t>BIOPSIA DEI TESSUTI MOLLI</t>
  </si>
  <si>
    <t>83211</t>
  </si>
  <si>
    <t>BIOPSIA ECO-GUIDATA DEI TESSUTI MOLLI</t>
  </si>
  <si>
    <t>8331</t>
  </si>
  <si>
    <t>ASPORTAZIONE DI LESIONE DELLE FASCE TENDINEE</t>
  </si>
  <si>
    <t>8398</t>
  </si>
  <si>
    <t>PSICOTERAPIA FAMILIARE</t>
  </si>
  <si>
    <t>9444</t>
  </si>
  <si>
    <t>68162</t>
  </si>
  <si>
    <t>68.16.2</t>
  </si>
  <si>
    <t>8061</t>
  </si>
  <si>
    <t>80.61</t>
  </si>
  <si>
    <t>nuove prestazioni</t>
  </si>
  <si>
    <t>PRIMA VISITA  Escluso: le prime visite specificamente codificate ;Nella prima visita il problema clinico principale del paziente è affrontato per la prima volta, viene predisposta appropriata documentazione clinica ed impostato un eventuale piano diagnostico - terapeutico. Include la visita di un paziente, noto per una patologia cronica, che presenta un diverso problema clinico o un’evoluzione imprevista della malattia.</t>
  </si>
  <si>
    <t>92295</t>
  </si>
  <si>
    <t>STUDIO FISICO-DOSIMETRICO CON ELABORATORE SU SCANSIONI TC</t>
  </si>
  <si>
    <t>92296</t>
  </si>
  <si>
    <t>ES. ISTOCITOPATOLOGICO ARTICOLAZIONI: Biopsia sinoviale, biopsia tendinea</t>
  </si>
  <si>
    <t>91402</t>
  </si>
  <si>
    <t>ES. ISTOCITOPATOLOGICO BULBO OCULARE: Biopsia semplice</t>
  </si>
  <si>
    <t>91403</t>
  </si>
  <si>
    <t>VIRUS IMMUNODEF. ACQUISITA [HIV 1] ANTIGENE P24 DA COLTURE LINFOCITARIE (E.I.A.)</t>
  </si>
  <si>
    <t>91235</t>
  </si>
  <si>
    <t>VIRUS IMMUNODEF. ACQUISITA [HIV 2] ANTICORPI IMMUNOBLOTTING (Saggio di conferma)</t>
  </si>
  <si>
    <t>91241</t>
  </si>
  <si>
    <t>VIRUS IN MATERIALI BIOLOGICI ESAME COLTURALE (Metodo rapido)</t>
  </si>
  <si>
    <t>91242</t>
  </si>
  <si>
    <t>52.11.1</t>
  </si>
  <si>
    <t>52.11.2</t>
  </si>
  <si>
    <t>54.22</t>
  </si>
  <si>
    <t>54.23</t>
  </si>
  <si>
    <t>54.24</t>
  </si>
  <si>
    <t>SUCCO GASTRICO ESAME CHIMICO COMPLETO</t>
  </si>
  <si>
    <t>90406</t>
  </si>
  <si>
    <t>SOMATOMEDINA C [IGF I]</t>
  </si>
  <si>
    <t>88.94.1</t>
  </si>
  <si>
    <t>88.94.2</t>
  </si>
  <si>
    <t>88.94.3</t>
  </si>
  <si>
    <t>88.94.4</t>
  </si>
  <si>
    <t>0261</t>
  </si>
  <si>
    <t>ALTRO IN GENERE</t>
  </si>
  <si>
    <t>BENDAGGIO DESAULT AMIDATO O GESSATO</t>
  </si>
  <si>
    <t>Escluso: Iniezione per collasso del polmone</t>
  </si>
  <si>
    <t>7. INTERVENTI SUL SISTEMA CARDIOVASCOLARE (38-39)</t>
  </si>
  <si>
    <t>training individuale di addestramento per specifici trattamenti terapeutici rivolto a altri operatori: fuori sede. Per seduta (Ciclo di 3 sedute)</t>
  </si>
  <si>
    <t>AM.56.2</t>
  </si>
  <si>
    <t>training individuale di addestramento per specifici trattamenti terapeutici rivolto a insegnanti: fuori sede. Per seduta (Ciclo di 3 sedute)</t>
  </si>
  <si>
    <t>AN.51.1</t>
  </si>
  <si>
    <t>training di gruppo di addestramento per specifici trattamenti terapeutici rivolto a altri operatori: in sede. Per seduta (Ciclo di 3 sedute)</t>
  </si>
  <si>
    <t>AN.53.1</t>
  </si>
  <si>
    <t>training di gruppo di addestramento per specifici trattamenti terapeutici rivolto a insegnanti: in sede. Per seduta (Ciclo di 3 sedute)</t>
  </si>
  <si>
    <t>AO.51.2</t>
  </si>
  <si>
    <t>Trattamento per applicazione di corona a giacca in resina o oro resina</t>
  </si>
  <si>
    <t>con perno moncone in lega aurea</t>
  </si>
  <si>
    <t xml:space="preserve">Trattamento per applicazione di corona a giacca in porcellana o oro porcellana </t>
  </si>
  <si>
    <t xml:space="preserve">Trattamento per applicazione di elemento fuso in lega aurea, oro resina o oro porcellana </t>
  </si>
  <si>
    <t xml:space="preserve">e/o elemento di sovrastruttura per corona su impianti endoossei  </t>
  </si>
  <si>
    <t>(Per elemento)</t>
  </si>
  <si>
    <t xml:space="preserve">Trattamento per applicazione protesi rimovibile completa </t>
  </si>
  <si>
    <t>(Per arcata)</t>
  </si>
  <si>
    <t>riunioni con strutture sanitarie e operatori sociali dell'Ente locale: fuori sede</t>
  </si>
  <si>
    <t>30</t>
  </si>
  <si>
    <t>Relazione Clinica e/o Relazione Tecnica.</t>
  </si>
  <si>
    <t>AY.08.1</t>
  </si>
  <si>
    <t>AY.34.1</t>
  </si>
  <si>
    <t>relazione per organi giudiziari</t>
  </si>
  <si>
    <t>32</t>
  </si>
  <si>
    <t>Screening, in sede.</t>
  </si>
  <si>
    <t>AZ.38.1</t>
  </si>
  <si>
    <t>screening, in sede.</t>
  </si>
  <si>
    <t>Screening, fuori sede.</t>
  </si>
  <si>
    <t>BA.38.2</t>
  </si>
  <si>
    <t>screening, fuori sede.</t>
  </si>
  <si>
    <t xml:space="preserve">Con stimolazione </t>
  </si>
  <si>
    <t>Escluso: Lavanda gastrica, Esame istologico di campione dello stomaco,</t>
  </si>
  <si>
    <t>Radiografia gastrointestinale superiore (87.62)</t>
  </si>
  <si>
    <t>Compresa somministrazione Urea C13</t>
  </si>
  <si>
    <t>APPLICAZIONE DI CORONA IN LEGA AUREA; Trattamento per applicazione di corona faccettata in lega aurea e resina o di corona 3/4 lega aurea o in lega aurea fusa</t>
  </si>
  <si>
    <t>RADIOGRAFIA DELLA COLONNA TORACICA (DORSALE)</t>
  </si>
  <si>
    <t>8724</t>
  </si>
  <si>
    <t>RADIOGRAFIA DELLA COLONNA LOMBOSACRALE</t>
  </si>
  <si>
    <t>8729</t>
  </si>
  <si>
    <t>RADIOGRAFIA COMPLETA DELLA COLONNA</t>
  </si>
  <si>
    <t>8735</t>
  </si>
  <si>
    <t>GALATTOGRAFIA</t>
  </si>
  <si>
    <t>87371</t>
  </si>
  <si>
    <t>MAMMOGRAFIA  BILATERALE</t>
  </si>
  <si>
    <t>87372</t>
  </si>
  <si>
    <t>MAMMOGRAFIA MONOLATERALE</t>
  </si>
  <si>
    <t>87373</t>
  </si>
  <si>
    <t>PNEUMOCISTIGRAFIA MAMMARIA</t>
  </si>
  <si>
    <t>8738</t>
  </si>
  <si>
    <t>FISTOLOGRAFIA DELLA PARETE TORACICA</t>
  </si>
  <si>
    <t>8741</t>
  </si>
  <si>
    <t>TOMOGRAFIA COMPUTERIZZATA (TC) DEL TORACE</t>
  </si>
  <si>
    <t>87411</t>
  </si>
  <si>
    <t>CAVERNOSOGRAFIA  DINAMICA</t>
  </si>
  <si>
    <t>88011</t>
  </si>
  <si>
    <t>TOMOGRAFIA COMPUTERIZZATA (TC) DELL' ADDOME SUPERIORE</t>
  </si>
  <si>
    <t>88012</t>
  </si>
  <si>
    <t>TOMOGRAFIA COMPUTERIZZATA (TC) DELL' ADDOME SUPERIORE, SENZA E CON CONTRASTO</t>
  </si>
  <si>
    <t>88013</t>
  </si>
  <si>
    <t>TOMOGRAFIA COMPUTERIZZATA (TC) DELL' ADDOME INFERIORE</t>
  </si>
  <si>
    <t>88014</t>
  </si>
  <si>
    <t>Caratterizzazione di cellule patologiche (con reaz. citochimiche e citoenzimatiche)</t>
  </si>
  <si>
    <t xml:space="preserve">FATTORE  vWF ANALISI MULTIMERICA </t>
  </si>
  <si>
    <t>SCHISTOSOMA ANTICORPI (Titolazione mediante emoagglutinazione pas</t>
  </si>
  <si>
    <t>STREPTOCOCCO AGALACTIAE NEL TAMPONE VAGINALE ESAME COLTURALE</t>
  </si>
  <si>
    <t>STREPTOCOCCO ANTICORPI ANTI ANTISTREPTOLISINA-O  TAS</t>
  </si>
  <si>
    <t>TOXOCARA ANTICORPI (EIA)</t>
  </si>
  <si>
    <t>TOXOPLASMA ANTICORPI (EIA)</t>
  </si>
  <si>
    <t>TOXOPLASMA ANTICORPI (Titolazione mediante agglutinazione)  TEST</t>
  </si>
  <si>
    <t>77401</t>
  </si>
  <si>
    <t>MICOBATTERI ANTIBIOGRAMMA DA COLTURA (Met radiometrico, almeno 3</t>
  </si>
  <si>
    <t>MICOBATTERI ANTIBIOGRAMMA DA COLTURA (Met tradizionale, almeno 3</t>
  </si>
  <si>
    <t>MICOBATTERI ANTICORPI (EIA)</t>
  </si>
  <si>
    <t>MICOBATTERI DA COLTURA IDENTIFICAZIONE (Saggio inibizione NAP met</t>
  </si>
  <si>
    <t>MICOBATTERI DA COLTURA IDENTIFICAZIONE MEDIANTE IBRIDAZIONE  (Pre</t>
  </si>
  <si>
    <t>MICOBATTERI IN CAMPIONI BIOLOGICI DIVERSI ESAME COLTURALE (Met r</t>
  </si>
  <si>
    <t>RISONANZA MAGNETICA NUCLEARE (RM) DELLA MAMMELLA</t>
  </si>
  <si>
    <t>88927</t>
  </si>
  <si>
    <t>AP.23.1</t>
  </si>
  <si>
    <t>AP.63.1</t>
  </si>
  <si>
    <t>AQ.02.2</t>
  </si>
  <si>
    <t>20</t>
  </si>
  <si>
    <t>corretta DESCRIZIONE</t>
  </si>
  <si>
    <t>corretta DESCRIZIONE e modificata tariffa</t>
  </si>
  <si>
    <t>reinserite</t>
  </si>
  <si>
    <t>ES. CITOLOGICO DA AGOASPIRAZIONE Nas</t>
  </si>
  <si>
    <t>ES. CITOLOGICO DI ESPETTORATO (Fino a 5 vetrini e/o colorazioni)</t>
  </si>
  <si>
    <t>TEST EPICUTANEI A LETTURA RITARDATA [PATCH TEST] (Fino a 20 allergeni)</t>
  </si>
  <si>
    <t>Pulizia di ferita NAS</t>
  </si>
  <si>
    <t xml:space="preserve">ALTRA AGOPUNTURA </t>
  </si>
  <si>
    <t>SCLEROSI DI FISTOLA PILONIDALE</t>
  </si>
  <si>
    <t>8603</t>
  </si>
  <si>
    <t>INCISIONE DI CISTI O SENO PILONIDALE</t>
  </si>
  <si>
    <t>8604</t>
  </si>
  <si>
    <t>93.29</t>
  </si>
  <si>
    <t>93.31.1</t>
  </si>
  <si>
    <t>93.31.2</t>
  </si>
  <si>
    <t>93.31.3</t>
  </si>
  <si>
    <t>93.33.1</t>
  </si>
  <si>
    <t>93.33.2</t>
  </si>
  <si>
    <t>93.34.1</t>
  </si>
  <si>
    <t>93.35.1</t>
  </si>
  <si>
    <t>93.35.2</t>
  </si>
  <si>
    <t>93.35.3</t>
  </si>
  <si>
    <t>93.35.4</t>
  </si>
  <si>
    <t>93.36</t>
  </si>
  <si>
    <t>93.37</t>
  </si>
  <si>
    <t>93.39.1</t>
  </si>
  <si>
    <t>93.39.2</t>
  </si>
  <si>
    <t>93.39.3</t>
  </si>
  <si>
    <t>93.39.4</t>
  </si>
  <si>
    <t>93.39.5</t>
  </si>
  <si>
    <t>93.39.6</t>
  </si>
  <si>
    <t>93.39.7</t>
  </si>
  <si>
    <t>93.39.8</t>
  </si>
  <si>
    <t>93.39.9</t>
  </si>
  <si>
    <t>93.43.1</t>
  </si>
  <si>
    <t>93.46</t>
  </si>
  <si>
    <t>93.51</t>
  </si>
  <si>
    <t>93.52</t>
  </si>
  <si>
    <t>93.53</t>
  </si>
  <si>
    <t>93.54.1</t>
  </si>
  <si>
    <t>VIRUS EPSTEIN BARR [EBV] ANTICORPI ETEROFILI [R. PAUL BUNNEL DAVIDSOHN]</t>
  </si>
  <si>
    <t>91215</t>
  </si>
  <si>
    <t>VIRUS HERPES ANTICORPI (Titolazione mediante F.C.)</t>
  </si>
  <si>
    <t>91221</t>
  </si>
  <si>
    <t>VIRUS HERPES SIMPLEX (TIPO 1 o 2) ANTICORPI</t>
  </si>
  <si>
    <t>91222</t>
  </si>
  <si>
    <t>93.89.2</t>
  </si>
  <si>
    <t>93.89.3</t>
  </si>
  <si>
    <t>93.91</t>
  </si>
  <si>
    <t>93.94</t>
  </si>
  <si>
    <t>93.95</t>
  </si>
  <si>
    <t>93.95.1</t>
  </si>
  <si>
    <t>93.96.1</t>
  </si>
  <si>
    <t>93.96.2</t>
  </si>
  <si>
    <t>93.96.3</t>
  </si>
  <si>
    <t>93.99</t>
  </si>
  <si>
    <t>93.99.1</t>
  </si>
  <si>
    <t>94.01.1</t>
  </si>
  <si>
    <t>05</t>
  </si>
  <si>
    <t>TOMOGRAFIA COMPUTERIZZATA (TC) DI FEMORE, GINOCCHIO, CAVIGLIA E PIEDE</t>
  </si>
  <si>
    <t xml:space="preserve">VALUTAZIONE DELLE  DERIVAZIONI LIQUORALI </t>
  </si>
  <si>
    <t>INDAGINI FOTOBIOLOGICHE PER FOTODERMATOSI  FOTO PATCH TEST</t>
  </si>
  <si>
    <t>INDAGINI FOTOBIOLOGICHE PER FOTODERMATOSI  FOTOTEST</t>
  </si>
  <si>
    <t>TEST EPICUTANEI A LETTURA RITARDATA  PATCH TEST  (Fino a 20 aller</t>
  </si>
  <si>
    <t>TEST PERCUTANEI E INTRACUTANEI A LETTURA IMMEDIATA (Fino a 12 all</t>
  </si>
  <si>
    <t>SCINTIGRAFIA TIROIDEA CON CAPTAZIONE, CON O SENZA PROVE FARMACOLO</t>
  </si>
  <si>
    <t>SCINTIGRAFIA SEQUENZIALE DELLE GHIANDOLE SALIVARI CON STUDIO FUNZ</t>
  </si>
  <si>
    <t>TOMOSCINTIGRAFIA MIOCARDICA (PET) DI PERFUSIONE A RIPOSO E DOPO S</t>
  </si>
  <si>
    <t>Medicazione, Tamponamento utero-cervico-vaginale</t>
  </si>
  <si>
    <t>Tamponamento cervico -vaginale a scopo emostatico</t>
  </si>
  <si>
    <t>14. INTERVENTI SULL'APPARATO MUSCOLOSCHELETRICO (76-83)</t>
  </si>
  <si>
    <t>76</t>
  </si>
  <si>
    <t>INTERVENTI SULLE OSSA E SULLE ARTICOLAZIONI DELLA FACCIA</t>
  </si>
  <si>
    <t>Escluso: Seni accessori, ossa nasali (21.01-21.91), cranio</t>
  </si>
  <si>
    <t>Rimozione di frammento osseo necrotico da osso della faccia</t>
  </si>
  <si>
    <t>Asportazione o marsupializzazione di cisti del mascellare</t>
  </si>
  <si>
    <t>BRACHITERAPIA ENDOCAVITARIA CON VETTORE SINGOLO O BRACHITERAPIA DI SUPERFICE CON VETTORE SINGOLO O VETTORI MULTIPLI CON HDR; Per seduta e per focolaio trattato</t>
  </si>
  <si>
    <t>50.91</t>
  </si>
  <si>
    <t>51.12</t>
  </si>
  <si>
    <t>PORFIRINE (Ricerca qualitativa e quantitativa)</t>
  </si>
  <si>
    <t>90372</t>
  </si>
  <si>
    <t>90424</t>
  </si>
  <si>
    <t>TRANSFERRINA (Capacità ferrolegante)</t>
  </si>
  <si>
    <t>90425</t>
  </si>
  <si>
    <t>TRANSFERRINA [S]</t>
  </si>
  <si>
    <t>90426</t>
  </si>
  <si>
    <t>TRANSFERRINA DESIALATA</t>
  </si>
  <si>
    <t>90431</t>
  </si>
  <si>
    <t>TRI TEST: ALFA 1 FETO, GONADOTROPINA CORIONICA ED ESTRIOLO LIBERO</t>
  </si>
  <si>
    <t>90432</t>
  </si>
  <si>
    <t>TRIGLICERIDI</t>
  </si>
  <si>
    <t>90433</t>
  </si>
  <si>
    <t>TRIODOTIRONINA LIBERA (FT3)</t>
  </si>
  <si>
    <t>90434</t>
  </si>
  <si>
    <t>TIPIZZAZIONE GENOMICA HLA-DRB (DRB1 e DRB3,DRB4,DRB5) A BASSA RIS</t>
  </si>
  <si>
    <t>Per seduta individuale di 30 minuti  (Ciclo di dieci sedute)</t>
  </si>
  <si>
    <t>Per seduta di gruppo di 30 minuti  max 5 pazienti (Ciclo di dieci sedute)</t>
  </si>
  <si>
    <t>SOAE, TEOAE, DPOAE</t>
  </si>
  <si>
    <t>Chiusura di fistola del seno nasale</t>
  </si>
  <si>
    <t>23</t>
  </si>
  <si>
    <t>ESTRAZIONE E RICOSTRUZIONE DI DENTI</t>
  </si>
  <si>
    <t>ALTRA INCISIONE DELLE VIE LACRIMALI; Incisione (drenaggio) di dotto nasolacrimale NAS</t>
  </si>
  <si>
    <t>ASPORTAZIONE DEL SACCO E DELLE VIE LACRIMALI; Escluso: Biopsia del sacco lacrimale (09.12)</t>
  </si>
  <si>
    <t>estrazione dentale con elevazione di lembo muco-periostale</t>
  </si>
  <si>
    <t>Fino a due superfici</t>
  </si>
  <si>
    <t>Incluso: Otturazione carie, Otturazione carie con incappucciamento indiretto della polpa</t>
  </si>
  <si>
    <t>A tre o più superfici e/o applicazione di perno endocanalare</t>
  </si>
  <si>
    <t>Ricostruzione di dente fratturato</t>
  </si>
  <si>
    <t>Trattamento per applicazione di corona a giacca in resina</t>
  </si>
  <si>
    <t>Trattamento per applicazione di corona faccettata in lega aurea e resina</t>
  </si>
  <si>
    <t>o di corona 3/4 lega aurea o in lega aurea fusa</t>
  </si>
  <si>
    <t>Trattamento per applicazione di corona a giacca in porcellana</t>
  </si>
  <si>
    <t>88421</t>
  </si>
  <si>
    <t>AORTOGRAFIA</t>
  </si>
  <si>
    <t>88422</t>
  </si>
  <si>
    <t>AORTOGRAFIA ADDOMINALE</t>
  </si>
  <si>
    <t>8848</t>
  </si>
  <si>
    <t>ARTERIOGRAFIA DELL' ARTO INFERIORE</t>
  </si>
  <si>
    <t>88601</t>
  </si>
  <si>
    <t>FLEBOGRAFIA  SPINALE</t>
  </si>
  <si>
    <t>88611</t>
  </si>
  <si>
    <t>INTERVENTO CHIRURGICO PREPROTESICO</t>
  </si>
  <si>
    <t>244</t>
  </si>
  <si>
    <t>ASPORTAZIONE DI LESIONE DENTARIA DELLA MANDIBOLA</t>
  </si>
  <si>
    <t>24701</t>
  </si>
  <si>
    <t>TRATTAMENTO ORTODONTICO CON APPARECCHI MOBILI</t>
  </si>
  <si>
    <t>24702</t>
  </si>
  <si>
    <t>TRATTAMENTO ORTODONTICO CON APPARECCHI FISSI</t>
  </si>
  <si>
    <t>24703</t>
  </si>
  <si>
    <t>TRATTAMENTO ORTODONTICO CON APPARECCHI ORTOPEDICO FUNZIONALI</t>
  </si>
  <si>
    <t>24801</t>
  </si>
  <si>
    <t>RIPARAZIONE DI APPARECCHIO ORTODONTICO</t>
  </si>
  <si>
    <t>2501</t>
  </si>
  <si>
    <t>BIOPSIA [AGOBIOPSIA] DELLA LINGUA</t>
  </si>
  <si>
    <t>2591</t>
  </si>
  <si>
    <t>FRENULOTOMIA LINGUALE</t>
  </si>
  <si>
    <t>2592</t>
  </si>
  <si>
    <t>Spirometria basale e dopo somministrazione di farmaco</t>
  </si>
  <si>
    <t>Curva dose-risposta</t>
  </si>
  <si>
    <t>Spirometria di base e spirometrie di controllo fino ad un massimo di 13</t>
  </si>
  <si>
    <t xml:space="preserve">PROVA BRONCODINAMICA CON BRONCOCOSTRITTORE SPECIFICO </t>
  </si>
  <si>
    <t>Singolo stimolo</t>
  </si>
  <si>
    <t>Spirometria di base e spirometrie di controllo fino ad un massimo di 4</t>
  </si>
  <si>
    <t xml:space="preserve">RESISTENZE DELLE VIE AEREE </t>
  </si>
  <si>
    <t>Escluso: Spirometria</t>
  </si>
  <si>
    <t>TRANSDIAFRAMMATICHE</t>
  </si>
  <si>
    <t>89.4</t>
  </si>
  <si>
    <t>TEST CARDIOLOGICI DA SFORZO E CONTROLLO DI PACE-MAKER</t>
  </si>
  <si>
    <t>Escluso: Prova da sforzo cardiorespiratorio (89.44.1)</t>
  </si>
  <si>
    <t>Test da sforzo al tallio con o senza stimolatore transesofageo</t>
  </si>
  <si>
    <t>ESTRAZIONE DI DENTE DECIDUO; Incluso: Anestesia</t>
  </si>
  <si>
    <t>RIMOZIONE DI CORPO ESTRANEO INTRALUMINALE DALLA TRACHEA E BRONCHI, SENZA INCISIONE</t>
  </si>
  <si>
    <t>RIMOZIONE DI CORPO ESTRANEO INTRALUMINALE DALL'UTERO, SENZA INCISIONE; Incluso: Isteroscopia; Escluso: Rimozione di dispositivo contraccettivo intrauterino (97.71)</t>
  </si>
  <si>
    <t>LEUCOCITI (Conteggio)  (Sg)</t>
  </si>
  <si>
    <t>METAEMOGLOBINA  (Sg)Er</t>
  </si>
  <si>
    <t>PIASTRINE (Conteggio)  (Sg)</t>
  </si>
  <si>
    <t>PROTEINA C ANTICOAGULANTE  ANTIGENE  P</t>
  </si>
  <si>
    <t>48.24</t>
  </si>
  <si>
    <t>48.29.1</t>
  </si>
  <si>
    <t>48.35</t>
  </si>
  <si>
    <t>49.01</t>
  </si>
  <si>
    <t>49.02</t>
  </si>
  <si>
    <t>49.11</t>
  </si>
  <si>
    <t>49.21</t>
  </si>
  <si>
    <t>49.23</t>
  </si>
  <si>
    <t>49.31</t>
  </si>
  <si>
    <t>49.39</t>
  </si>
  <si>
    <t>49.39.1</t>
  </si>
  <si>
    <t>49.42</t>
  </si>
  <si>
    <t>49.45</t>
  </si>
  <si>
    <t>49.46</t>
  </si>
  <si>
    <t>49.47</t>
  </si>
  <si>
    <t>49.59</t>
  </si>
  <si>
    <t>50.11</t>
  </si>
  <si>
    <t>50.19.1</t>
  </si>
  <si>
    <t>8828</t>
  </si>
  <si>
    <t>88291</t>
  </si>
  <si>
    <t>RADIOGRAFIA COMPLETA DEGLI ARTI INFERIORI E DEL BACINO SOTTO CARICO</t>
  </si>
  <si>
    <t>INSERZIONE DI PROTESI PROVVISORIA</t>
  </si>
  <si>
    <t>23491</t>
  </si>
  <si>
    <t>ALTRA RIPARAZIONE DENTARIA</t>
  </si>
  <si>
    <t>235</t>
  </si>
  <si>
    <t>IMPIANTO DI DENTE</t>
  </si>
  <si>
    <t>236</t>
  </si>
  <si>
    <t>IMMUNOGLOBULINE IgA, IgG o IgM (Ciascuna)</t>
  </si>
  <si>
    <t>90695</t>
  </si>
  <si>
    <t>INIBITORE ATTIVATORE DEL PLASMINOGENO (PAI I)</t>
  </si>
  <si>
    <t>90701</t>
  </si>
  <si>
    <t>INTERFERONE</t>
  </si>
  <si>
    <t>90702</t>
  </si>
  <si>
    <t>INTERLEUCHINA 2</t>
  </si>
  <si>
    <t>90703</t>
  </si>
  <si>
    <t>INTRADERMOREAZIONI CON PPD, CANDIDA, STREPTOCHINASI E MUMPS (Per test)</t>
  </si>
  <si>
    <t>90704</t>
  </si>
  <si>
    <t>LEUCOCITI (Conteggio e formula leucocitaria microscopica) [(Sg)]</t>
  </si>
  <si>
    <t>90705</t>
  </si>
  <si>
    <t>LEUCOCITI (Conteggio) [(Sg)]</t>
  </si>
  <si>
    <t>90711</t>
  </si>
  <si>
    <t>METAEMOGLOBINA [(Sg)Er]</t>
  </si>
  <si>
    <t>90712</t>
  </si>
  <si>
    <t>ASPORTAZIONE RADICALE DI LESIONE DELLA CUTE; Asportazione larga di lesione della cute coinvolgente le strutture sottostanti o adiacenti</t>
  </si>
  <si>
    <t>SUTURA ESTETICA DI FERITA IN ALTRI DISTRETTI DEL CORPO; Di piccole dimensioni (fino a 5 cm)</t>
  </si>
  <si>
    <t>INNESTO CUTANEO, NAS; Escluso: Costruzione o ricostruzione di pene, trachea, vagina</t>
  </si>
  <si>
    <t xml:space="preserve">INNESTO DI CUTE A PIENO SPESSORE NELLA MANO; Escluso: Innesto eterologo, Innesto omologo </t>
  </si>
  <si>
    <t>ALTRO INNESTO DI CUTE NELLA MANO; Escluso: Innesto eterologo, Innesto omologo</t>
  </si>
  <si>
    <t>ALLESTIMENTO E PREPARAZIONE DI LEMBI PEDUNCOLATI; Allestimento di lembo dal suo letto (autonomizzazione); Taglio parziale di peduncolo o lembo; Sezione di peduncolo di lembo</t>
  </si>
  <si>
    <t xml:space="preserve">TRASFERIMENTO DI LEMBO PEDUNCOLATO SULLA MANO; Escluso: Ricostruzione del pollice o trasferimento di dita </t>
  </si>
  <si>
    <t>TRASFERIMENTO DI LEMBO PEDUNCOLATO IN ALTRE SEDI; Trasferimento di: lembo di avanzamento, lembo doppiamente peduncolato,; lembo di rotazione, lembo di scorrimento, lembo a tubo</t>
  </si>
  <si>
    <t>Valutazione con: macchine del rumore di Barany, test ad occhi chiusi</t>
  </si>
  <si>
    <t>feedbak ritardato, mascheramento, lateralizzazione di Weber</t>
  </si>
  <si>
    <t>Esame clinico con prove caloriche</t>
  </si>
  <si>
    <t>Test posizionali o rilievo segni spontanei</t>
  </si>
  <si>
    <t xml:space="preserve"> Prove rotatorie, Prove pendolari a smorzamento meccanico</t>
  </si>
  <si>
    <t>TEST DA SFORZO DEI DUE GRADINI DI MASTERS</t>
  </si>
  <si>
    <t>8943</t>
  </si>
  <si>
    <t>TEST CARDIOVASCOLARE DA SFORZO CON CICLOERGOMETRO</t>
  </si>
  <si>
    <t>8944</t>
  </si>
  <si>
    <t>ALTRI TEST CARDIOVASCOLARI DA SFORZO</t>
  </si>
  <si>
    <t>89481</t>
  </si>
  <si>
    <t>BATTERI DETERMINAZIONE CARICA MICROBICA IN LIQUIDI BIOLOGICI DIVERSI ; Misura mediante conta su piastra mediante metodi indiretti. Escluso: Conta batterica urinaria</t>
  </si>
  <si>
    <t>BATTERI IN CAMPIONI BIOLOGICI DIVERSI  RICERCA MICROSCOPICA ; Colorazioni di routine (Gram, blu di metilene) o a fresco</t>
  </si>
  <si>
    <t>BATTERI IN CAMPIONI BIOLOGICI DIVERSI  RICERCA MICROSCOPICA ; Colorazioni speciali</t>
  </si>
  <si>
    <t>no gruppo: per singolo allergene</t>
  </si>
  <si>
    <t>gruppo:fino a 12 allergeni (tariffa per singolo allergene)</t>
  </si>
  <si>
    <t>gruppo:fino a 20 allergeni (tariffa per singolo allergene)</t>
  </si>
  <si>
    <t>gruppo:fino 10 allergeni (tariffa per singolo allergene)</t>
  </si>
  <si>
    <t>massimo 3 sedute (per seduta)</t>
  </si>
  <si>
    <r>
      <t>controllo quantità max per codice:Cicli/prest  per seduta/gruppo/altro</t>
    </r>
    <r>
      <rPr>
        <b/>
        <sz val="8"/>
        <color indexed="10"/>
        <rFont val="Arial"/>
        <family val="2"/>
      </rPr>
      <t xml:space="preserve"> (per NPI e dialisi vedi foglio PASSAGGI_Contr_quantMAX)</t>
    </r>
  </si>
  <si>
    <t>Ciclo: (10 interventi) - per singolo intervento</t>
  </si>
  <si>
    <t>brushing, irrigazione (sotto pressione), washing, scrubbing</t>
  </si>
  <si>
    <t>ARTROGRAFIA TEMPOROMANDIBOLARE CON CONTRASTO</t>
  </si>
  <si>
    <t>87132</t>
  </si>
  <si>
    <t>87161</t>
  </si>
  <si>
    <t>ALTRA RADIOGRAFIA DI OSSA DELLA FACCIA</t>
  </si>
  <si>
    <t>LISTERIA MONOCYTOGENES ANTICORPI (Titolazione mediante agglutinaz</t>
  </si>
  <si>
    <t>MICETI  ANTICORPI (DID)</t>
  </si>
  <si>
    <t>MICETI  LIEVITI  ANTIMICOGRAMMA DA COLTURA (MIC, fino a 5 anti</t>
  </si>
  <si>
    <t>MICETI  LIEVITI  IDENTIFICAZIONE BIOCHIMICA</t>
  </si>
  <si>
    <t>MICETI ANTICORPI (Titolazione mediante FC)</t>
  </si>
  <si>
    <t>MICETI DA COLTURA IDENTIFICAZIONE MICROSCOPICA (Osservazione morf</t>
  </si>
  <si>
    <t>colloquio dell'educatore per l'illustrazione del progetto educativo: in sede</t>
  </si>
  <si>
    <t>AQ022</t>
  </si>
  <si>
    <t>ARTROGRAFIA CON CONTRASTO</t>
  </si>
  <si>
    <t>88331</t>
  </si>
  <si>
    <t>STUDIO DELL' ETA' OSSEA</t>
  </si>
  <si>
    <t>88332</t>
  </si>
  <si>
    <t>TOMOGRAFIA [STRATIGRAFIA] DI SEGMENTO SCHELETRICO</t>
  </si>
  <si>
    <t>88351</t>
  </si>
  <si>
    <t>FISTOLOGRAFIA DELL' ARTO SUPERIORE</t>
  </si>
  <si>
    <t>88371</t>
  </si>
  <si>
    <t>FISTOLOGRAFIA DELL' ARTO INFERIORE</t>
  </si>
  <si>
    <t>88381</t>
  </si>
  <si>
    <t>TOMOGRAFIA COMPUTERIZZATA  (TC) DEL RACHIDE E DELLO SPECO VERTEBRALE</t>
  </si>
  <si>
    <t>88382</t>
  </si>
  <si>
    <t>TIPIZZAZIONE GENOMICA HLA-DQA1 AD ALTA RISOLUZIONE</t>
  </si>
  <si>
    <t>90803</t>
  </si>
  <si>
    <t>TIPIZZAZIONE GENOMICA HLA-DQB1 A BASSA RISOLUZIONE</t>
  </si>
  <si>
    <t>90804</t>
  </si>
  <si>
    <t>TIPIZZAZIONE GENOMICA HLA-DQB1 AD ALTA RISOLUZIONE</t>
  </si>
  <si>
    <t>90805</t>
  </si>
  <si>
    <t>TIPIZZAZIONE GENOMICA HLA-DR MEDIANTE SEQUENZIAMENTO DIRETTO</t>
  </si>
  <si>
    <t>90811</t>
  </si>
  <si>
    <t>BIOPSIA [PERCUTANEA][AGOBIOPSIA] DEL FEGATO</t>
  </si>
  <si>
    <t>50191</t>
  </si>
  <si>
    <t>5091</t>
  </si>
  <si>
    <t>ASPIRAZIONE PERCUTANEA DEL FEGATO</t>
  </si>
  <si>
    <t>5112</t>
  </si>
  <si>
    <t>VIRUS EPSTEIN BARR [EBV] ANTICORPI (EA o EBNA o VCA) (Titolazione mediante I.F.)</t>
  </si>
  <si>
    <t>91213</t>
  </si>
  <si>
    <t>VIRUS EPSTEIN BARR [EBV] ANTICORPI ETEROFILI (Test rapido)</t>
  </si>
  <si>
    <t>91214</t>
  </si>
  <si>
    <t>ANTITROMBINA III FUNZIONALE</t>
  </si>
  <si>
    <t>90581</t>
  </si>
  <si>
    <t>ATTIVATORE TISSUTALE DEL PLASMINOGENO (tPA)</t>
  </si>
  <si>
    <t>90582</t>
  </si>
  <si>
    <t>AUTOANTICORPI ANTI ERITROCITI [Test di Coombs diretto]</t>
  </si>
  <si>
    <t>90583</t>
  </si>
  <si>
    <t>BETA TROMBOGLOBULINA</t>
  </si>
  <si>
    <t>90584</t>
  </si>
  <si>
    <t>PRIMA VISITA ODONTOSTOMATOLOGICA o MAXILLO-FACCIALE  Incluso: eventuale radiografia endorale ed eventuale rimozione di corpo estraneo intraluminale dalla bocca, senza incisione</t>
  </si>
  <si>
    <t>89.7B.6</t>
  </si>
  <si>
    <t>PRIMA VISITA ONCOLOGICA  Incluso: stesura del piano di trattamento</t>
  </si>
  <si>
    <t>89.7B.7</t>
  </si>
  <si>
    <t>PRIMA VISITA ORTOPEDICA  Incluso: eventuale podoscopia per prescrizione di plantare</t>
  </si>
  <si>
    <t>89.7B.8</t>
  </si>
  <si>
    <t>89.7B.9</t>
  </si>
  <si>
    <t>PRIMA VISITA PNEUMOLOGICA  Incluso: eventuale rilevazione incruenta della saturazione arteriosa</t>
  </si>
  <si>
    <t>89.7C.1</t>
  </si>
  <si>
    <t>PRIMA VISITA DI RADIOTERAPIA  Incluso: stesura del piano di trattamento</t>
  </si>
  <si>
    <t>89.7C.2</t>
  </si>
  <si>
    <t>PRIMA VISITA UROLOGICA/ANDROLOGICA  Incluso: esplorazione dei genitali esterni ed esplorazione rettale</t>
  </si>
  <si>
    <t>PRIMA VISITA PSICHIATRICA</t>
  </si>
  <si>
    <t>PRIMA VISITA OCULISTICA Incluso: Esame del visus, refrazione con eventuale prescrizione di lenti, tonometria, biomicroscopia, fundus oculi con o senza midriasi farmacologica</t>
  </si>
  <si>
    <t>IHca</t>
  </si>
  <si>
    <t>08.38</t>
  </si>
  <si>
    <t>CORREZIONE DI RETRAZIONE DELLA PALPEBRA</t>
  </si>
  <si>
    <t>08.72</t>
  </si>
  <si>
    <t>08.74</t>
  </si>
  <si>
    <t>TOMOSCINTIGRAFIA MIOCARDICA CON INDICATORI DI LESIONE; In corso di esame planare con indicatori di lesione, con unica somministrazione di radiofarmaco</t>
  </si>
  <si>
    <t>STUDIO DI SOPRAVVIVENZA DEGLI ERITROCITI, CINETICA DIFFERENZIALE PER ORGANO/TESSUTO (FEGATO, MILZA)</t>
  </si>
  <si>
    <t>TRASPOSIZIONE DELLO PTERIGIUM</t>
  </si>
  <si>
    <t>1132</t>
  </si>
  <si>
    <t>INTUBAZIONI E IRRIGAZIONI NON OPERATORIE</t>
  </si>
  <si>
    <t>Escluso: Rimozione di unghia, matrice ungueale o plica ungueale (86.23)</t>
  </si>
  <si>
    <t>Rimozione NAS</t>
  </si>
  <si>
    <t xml:space="preserve">Rimozione di tessuto devitalizzato, necrosi e massa necrotica mediante metodi come: </t>
  </si>
  <si>
    <t>E COLI PATOGENI DA COLTURA IDENTIFICAZIONE SIEROLOGICA</t>
  </si>
  <si>
    <t>1214</t>
  </si>
  <si>
    <t>IRIDECTOMIA</t>
  </si>
  <si>
    <t>1240</t>
  </si>
  <si>
    <t>1032</t>
  </si>
  <si>
    <t>DEMOLIZIONE DI  LESIONE DELLA CONGIUNTIVA</t>
  </si>
  <si>
    <t>1033</t>
  </si>
  <si>
    <t>ALTRI INTERVENTI DI DEMOLIZIONE DELLA CONGIUNTIVA</t>
  </si>
  <si>
    <t>104</t>
  </si>
  <si>
    <t>CONGIUNTIVOPLASTICA</t>
  </si>
  <si>
    <t>106</t>
  </si>
  <si>
    <t>RIPARAZIONE DI LACERAZIONE DELLA CONGIUNTIVA</t>
  </si>
  <si>
    <t>1091</t>
  </si>
  <si>
    <t>INIEZIONE SOTTOCONGIUNTIVALE</t>
  </si>
  <si>
    <t>1131</t>
  </si>
  <si>
    <t>CRYPTOSPORIDIUM ANTIGENI NELLE FECI RICERCA DIRETTA (EIA)</t>
  </si>
  <si>
    <t>CRYPTOSPORIDIUM ANTIGENI NELLE FECI RICERCA DIRETTA (IF)</t>
  </si>
  <si>
    <t>E COLI ENTEROPATOGENI NELLE FECI ESAME COLTURALE</t>
  </si>
  <si>
    <t>E COLI PATOGENI DA COLTURA IDENTIFICAZIONE BIOCHIMICA</t>
  </si>
  <si>
    <t>91.34.4</t>
  </si>
  <si>
    <t>91.34.5</t>
  </si>
  <si>
    <t>91.35.1</t>
  </si>
  <si>
    <t>91.35.2</t>
  </si>
  <si>
    <t>91.35.3</t>
  </si>
  <si>
    <t>91.35.4</t>
  </si>
  <si>
    <t>91.35.5</t>
  </si>
  <si>
    <t>91.36.1</t>
  </si>
  <si>
    <t>91.36.2</t>
  </si>
  <si>
    <t>91.36.3</t>
  </si>
  <si>
    <t>91.36.4</t>
  </si>
  <si>
    <t>91.36.5</t>
  </si>
  <si>
    <t>91.37.1</t>
  </si>
  <si>
    <t>91.37.2</t>
  </si>
  <si>
    <t>91.37.3</t>
  </si>
  <si>
    <t>91.37.4</t>
  </si>
  <si>
    <t>91.37.5</t>
  </si>
  <si>
    <t>91.38.1</t>
  </si>
  <si>
    <t>91.38.2</t>
  </si>
  <si>
    <t>91.38.3</t>
  </si>
  <si>
    <t>91.38.4</t>
  </si>
  <si>
    <t>91.38.5</t>
  </si>
  <si>
    <t>91.39.1</t>
  </si>
  <si>
    <t>91.39.2</t>
  </si>
  <si>
    <t>91.39.3</t>
  </si>
  <si>
    <t>91.39.4</t>
  </si>
  <si>
    <t>91.39.5</t>
  </si>
  <si>
    <t>91.39.6</t>
  </si>
  <si>
    <t>91.39.7</t>
  </si>
  <si>
    <t>91.40.1</t>
  </si>
  <si>
    <t>91.40.2</t>
  </si>
  <si>
    <t>91.40.3</t>
  </si>
  <si>
    <t>91.40.4</t>
  </si>
  <si>
    <t>91.40.5</t>
  </si>
  <si>
    <t>91.40.6</t>
  </si>
  <si>
    <t>91.40.7</t>
  </si>
  <si>
    <t>91.41.1</t>
  </si>
  <si>
    <t>91.41.2</t>
  </si>
  <si>
    <t>RADIOGRAFIA  DELLO STOMACO E DEL DUODENO CON DOPPIO CONTRASTO</t>
  </si>
  <si>
    <t>8763</t>
  </si>
  <si>
    <t>STUDIO SERIATO DELL' INTESTINO TENUE</t>
  </si>
  <si>
    <t>8764</t>
  </si>
  <si>
    <t>RADIOGRAFIA  DEL TRATTO GASTROINTESTINALE INFERIORE</t>
  </si>
  <si>
    <t>87651</t>
  </si>
  <si>
    <t>CLISMA OPACO SEMPLICE</t>
  </si>
  <si>
    <t>87652</t>
  </si>
  <si>
    <t>CLISMA CON DOPPIO CONTRASTO</t>
  </si>
  <si>
    <t>87653</t>
  </si>
  <si>
    <t>CLISMA  DEL TENUE CON DOPPIO CONTRASTO</t>
  </si>
  <si>
    <t>8766</t>
  </si>
  <si>
    <t>RADIOGRAFIA DEL PANCREAS CON CONTRASTO</t>
  </si>
  <si>
    <t>87691</t>
  </si>
  <si>
    <t>ALTRE PROCEDURE DIAGNOSTICHE SULL' APPARATO DIGERENTE</t>
  </si>
  <si>
    <t>8771</t>
  </si>
  <si>
    <t>RADIOGRAFIA COMPLETA DEL TUBO DIGERENTE</t>
  </si>
  <si>
    <t>8762</t>
  </si>
  <si>
    <t>RADIOGRAFIA  DEL TRATTO GASTROINTESTINALE SUPERIORE</t>
  </si>
  <si>
    <t>87621</t>
  </si>
  <si>
    <t>RADIOGRAFIA DELL'ESOFAGO CON CONTRASTO</t>
  </si>
  <si>
    <t>87622</t>
  </si>
  <si>
    <t>RADIOGRAFIA DELL'ESOFAGO CON DOPPIO CONTRASTO</t>
  </si>
  <si>
    <t>87623</t>
  </si>
  <si>
    <t>CARBOSSIEMOGLOBINA [(Sg)Hb/(Sg)Er]</t>
  </si>
  <si>
    <t>90585</t>
  </si>
  <si>
    <t>CITOTOSSICITA' CON ANTIGENI SPECIFICI</t>
  </si>
  <si>
    <t>90591</t>
  </si>
  <si>
    <t>CITOTOSSICITA' CTL</t>
  </si>
  <si>
    <t>90592</t>
  </si>
  <si>
    <t>CITOTOSSICITA' LAK</t>
  </si>
  <si>
    <t>90593</t>
  </si>
  <si>
    <t>CITOTOSSICITA' SPONTANEA NK</t>
  </si>
  <si>
    <t>90594</t>
  </si>
  <si>
    <t>COLTURA MISTA LINFOCITARIA UNIDIREZIONALE</t>
  </si>
  <si>
    <t>90601</t>
  </si>
  <si>
    <t>COMPLEMENTO (C1 Inibitore)</t>
  </si>
  <si>
    <t>MEDIANTE CAUTERIZZAZIONE O FOLGORAZIONE</t>
  </si>
  <si>
    <t>Asportazione larga di lesione della cute coinvolgente le strutture sottostanti o adiacenti</t>
  </si>
  <si>
    <t>FLEBOGRAFIA  DEGLI ARTI INFERIORI; Monolaterale</t>
  </si>
  <si>
    <t>FLEBOGRAFIA  DEGLI ARTI INFERIORI; Bilaterale</t>
  </si>
  <si>
    <t>ECOENCEFALOGRAFIA; Ecografia tranfontanellare</t>
  </si>
  <si>
    <t>STUDIO DOPPLER TRANSCRANICO; Con analisi spettrale dopo prova fisica o farmacologica</t>
  </si>
  <si>
    <t>DIAGNOSTICA ECOGRAFICA DEL CAPO E DEL COLLO; Ecografia di: ghiandole salivari, collo per linfonodi, tiroide-paratiroidi</t>
  </si>
  <si>
    <t>INIEZIONE DI ALTRI FARMACI NEL CANALE VERTEBRALE; Iniezione intratecale [endorachide] di steroidi; Escluso: Iniezione di liquido di contrasto per mielogramma, ; Iniezione di farmaco citotossico nel canale vertebrale (03.8)</t>
  </si>
  <si>
    <t>RESEZIONE O ASPORTAZIONE DEI NERVI PERIFERICI; Curettage, sbrigliamento, resezione di nervo periferico (o di relativa lesione); Asportazione di neuroma periferico ; Escluso: Biopsia di nervo periferico (04.11.1)</t>
  </si>
  <si>
    <t>PARASSITI INTESTINALI [ELMINTI, PROTOZOI]  RICERCA MACRO E MICROSCOPICA</t>
  </si>
  <si>
    <t xml:space="preserve">TIPIZZAZIONE GENOMICA HLA-DRB (DRB1 e DRB3,DRB4,DRB5) AD ALTA RISOLUZIONE </t>
  </si>
  <si>
    <t>ECOGRAFIA  POLMONARE</t>
  </si>
  <si>
    <t>CRIOCONSERVAZIONE CELLULE STAMINALI [PLACENTARI] PER TRAPIANTO</t>
  </si>
  <si>
    <t>90604</t>
  </si>
  <si>
    <t>CRIOCONSERVAZIONE SIERO PRE-TRAPIANTO</t>
  </si>
  <si>
    <t>90605</t>
  </si>
  <si>
    <t>CRIOCONSERVAZIONE SOSPENSIONI LINFOCITARIE</t>
  </si>
  <si>
    <t>90611</t>
  </si>
  <si>
    <t xml:space="preserve">CITOTOSSICITA' SPONTANEA NK </t>
  </si>
  <si>
    <t>(tra 2 soggetti e almeno 1 controllo)</t>
  </si>
  <si>
    <t xml:space="preserve">CRIOCONSERVAZIONE SOSPENSIONI LINFOCITARIE </t>
  </si>
  <si>
    <t xml:space="preserve">CRIOGLOBULINE RICERCA </t>
  </si>
  <si>
    <t xml:space="preserve">CRIOGLOBULINE TIPIZZAZIONE </t>
  </si>
  <si>
    <t xml:space="preserve">EPARINA (Mediante dosaggio inibitore fattore X attivato) </t>
  </si>
  <si>
    <t>ECO(COLOR)DOPPLER DELLA MAMMELLA</t>
  </si>
  <si>
    <t>88741</t>
  </si>
  <si>
    <t>ECOGRAFIA DELL' ADDOME SUPERIORE</t>
  </si>
  <si>
    <t>88742</t>
  </si>
  <si>
    <t>ECO(COLOR)DOPPLER DEL FEGATO E DELLE VIE BILIARI</t>
  </si>
  <si>
    <t>88743</t>
  </si>
  <si>
    <t>ECO(COLOR)DOPPLER DEL  PANCREAS</t>
  </si>
  <si>
    <t>88744</t>
  </si>
  <si>
    <t>ECO(COLOR)DOPPLER DELLA MILZA</t>
  </si>
  <si>
    <t>88745</t>
  </si>
  <si>
    <t>o altri mezzi per trattamento di tumore</t>
  </si>
  <si>
    <t>Fotochemioterapia extracorporea, fotoferesi extracorporea</t>
  </si>
  <si>
    <t>Escluso: Altra fototerapia, terapia a luce ultravioletta (99.82)</t>
  </si>
  <si>
    <t>99.9</t>
  </si>
  <si>
    <t>ALTRE PROCEDURE VARIE</t>
  </si>
  <si>
    <t>Incluso: agopuntura per analgesia</t>
  </si>
  <si>
    <t>Escluso: quella con moxa revulsivante (93.35.1)</t>
  </si>
  <si>
    <t>RADIOTERAPIA STEREOTASSICA SEDUTE SUCESSIVE ALLA PRIMA (per seduta)</t>
  </si>
  <si>
    <t>BRUCELLE ANTICORPI (Titolazione mediante agglutinazione)  WRIGHT</t>
  </si>
  <si>
    <t>CAMPYLOBACTER ESAME COLTURALE</t>
  </si>
  <si>
    <t>AL.47.1</t>
  </si>
  <si>
    <t>AL.48.1</t>
  </si>
  <si>
    <t>ASPORTAZIONE RADICALE DI LESIONE DELLA CUTE</t>
  </si>
  <si>
    <t>86591</t>
  </si>
  <si>
    <t>96.54.2</t>
  </si>
  <si>
    <t>96.54.3</t>
  </si>
  <si>
    <t>96.57</t>
  </si>
  <si>
    <t>96.59</t>
  </si>
  <si>
    <t>97.1</t>
  </si>
  <si>
    <t>97.29.1</t>
  </si>
  <si>
    <t>97.35</t>
  </si>
  <si>
    <t>97.71</t>
  </si>
  <si>
    <t>97.82</t>
  </si>
  <si>
    <t>97.88</t>
  </si>
  <si>
    <t>97.89</t>
  </si>
  <si>
    <t>98.01</t>
  </si>
  <si>
    <t>98.02</t>
  </si>
  <si>
    <t>98.03</t>
  </si>
  <si>
    <t>98.05</t>
  </si>
  <si>
    <t>98.11</t>
  </si>
  <si>
    <t>98.12</t>
  </si>
  <si>
    <t>98.13</t>
  </si>
  <si>
    <t>98.14</t>
  </si>
  <si>
    <t>98.15</t>
  </si>
  <si>
    <t>98.16</t>
  </si>
  <si>
    <t>98.17</t>
  </si>
  <si>
    <t>98.18</t>
  </si>
  <si>
    <t>98.19</t>
  </si>
  <si>
    <t>98.20</t>
  </si>
  <si>
    <t>98.21</t>
  </si>
  <si>
    <t>98.22</t>
  </si>
  <si>
    <t>98.23</t>
  </si>
  <si>
    <t>98.24</t>
  </si>
  <si>
    <t>98.25</t>
  </si>
  <si>
    <t>98.26</t>
  </si>
  <si>
    <t>98.27</t>
  </si>
  <si>
    <t>98.28</t>
  </si>
  <si>
    <t>98.29</t>
  </si>
  <si>
    <t>98.59.1</t>
  </si>
  <si>
    <t>TERAPIA AD ONDE D’URTO FOCALIZZATE PER PATOLOGIE MUSCOLO-SCHELETRICHE</t>
  </si>
  <si>
    <t>modificata descrizione</t>
  </si>
  <si>
    <t>98.59.2</t>
  </si>
  <si>
    <t>TERAPIA AD ONDE D’URTO RADIALI PER PATOLOGIE MUSCOLO-SCHELETRICHE</t>
  </si>
  <si>
    <t>99.06.1</t>
  </si>
  <si>
    <t>99.07.1</t>
  </si>
  <si>
    <t>99.12</t>
  </si>
  <si>
    <t>99.13</t>
  </si>
  <si>
    <t>99.14.1</t>
  </si>
  <si>
    <t>ANTICORPI ANTI HLA (Cross-match, singolo individuo, urgente)</t>
  </si>
  <si>
    <t>90502</t>
  </si>
  <si>
    <t>ANTICORPI ANTI HLA (Titolo per singola specificità)</t>
  </si>
  <si>
    <t>90503</t>
  </si>
  <si>
    <t>ANTICORPI ANTI HLA CONTRO PANNELLO LINFOCITARIO (almeno 10 soggetti, urgente)</t>
  </si>
  <si>
    <t>90504</t>
  </si>
  <si>
    <t>modificata tariffa: aumento del 2,2%</t>
  </si>
  <si>
    <t>TOMOSCINTIGRAFIA MIOCARDICA (SPET) DI PERFUSIONE A RIPOSO O DOPO</t>
  </si>
  <si>
    <t>SCINTIGRAFIA GLOBALE CORPOREA CON TRACCIANTI IMMUNOLOGICI E RECET</t>
  </si>
  <si>
    <t>ANALISI DINAMOMETRICA DELL' ARTO SUPERIORE O INFERIORE O DEL TRON</t>
  </si>
  <si>
    <t>ELETTROMIOGRAFIA SEMPLICE  EMG</t>
  </si>
  <si>
    <t>ELETTROMIOGRAFIA DI MUSCOLI SPECIALI  Laringei, perineali</t>
  </si>
  <si>
    <t>TRAINING PER DISFASIA</t>
  </si>
  <si>
    <t>TERAPIA EDUCAZIONALE DEL DIABETICO</t>
  </si>
  <si>
    <t>SOMMINISTRAZIONE DI TEST DI DETERIORAMENTO O SVILUPPO INTELLETTIV</t>
  </si>
  <si>
    <t>SCINTIGRAFIA MIOCARDICA DI PERFUSIONE, A RIPOSO E DOPO STIMOLO (FISICO O FARMACOLOGICO), STUDIO QUANTITATIVO</t>
  </si>
  <si>
    <t>Demolizione di lesione dell'iride per mezzo di:</t>
  </si>
  <si>
    <t>cauterizzazione</t>
  </si>
  <si>
    <t>crioterapia</t>
  </si>
  <si>
    <t>fotocoagulazione</t>
  </si>
  <si>
    <t>laser</t>
  </si>
  <si>
    <t>Paracentesi della camera anteriore</t>
  </si>
  <si>
    <t>13</t>
  </si>
  <si>
    <t>RIMOZIONE DI CORPO ESTRANEO INTRALUMINALE DALLA LARINGE,</t>
  </si>
  <si>
    <t>022</t>
  </si>
  <si>
    <t>PNEUMOLOGIA</t>
  </si>
  <si>
    <t>3322</t>
  </si>
  <si>
    <t>BRONCOSCOPIA CON FIBRE OTTICHE</t>
  </si>
  <si>
    <t>3324</t>
  </si>
  <si>
    <t>BIOPSIA BRONCHIALE [ENDOSCOPICA]</t>
  </si>
  <si>
    <t>89371</t>
  </si>
  <si>
    <t>SPIROMETRIA SEMPLICE</t>
  </si>
  <si>
    <t>89372</t>
  </si>
  <si>
    <t>90914</t>
  </si>
  <si>
    <t>E. COLI ENTEROPATOGENI NELLE FECI ESAME COLTURALE</t>
  </si>
  <si>
    <t>90915</t>
  </si>
  <si>
    <t>90881</t>
  </si>
  <si>
    <t>BORRELIA BURGDORFERI ANTICORPI (I.F.)</t>
  </si>
  <si>
    <t>90882</t>
  </si>
  <si>
    <t>BRUCELLE ANTICORPI (Titolazione mediante agglutinazione) [WRIGHT]</t>
  </si>
  <si>
    <t>90883</t>
  </si>
  <si>
    <t>CAMPYLOBACTER ANTIBIOGRAMMA</t>
  </si>
  <si>
    <t>90884</t>
  </si>
  <si>
    <t>CAMPYLOBACTER DA COLTURA IDENTIFICAZIONE BIOCHIMICA</t>
  </si>
  <si>
    <t>90885</t>
  </si>
  <si>
    <t>CAMPYLOBACTER ESAME COLTURALE NAS</t>
  </si>
  <si>
    <t>90886</t>
  </si>
  <si>
    <t>BRUCELLE ANTICORPI INCOMPLETI (Coombs)</t>
  </si>
  <si>
    <t>90887</t>
  </si>
  <si>
    <t>BRUCELLE ANTICORPI (E.I.A.)</t>
  </si>
  <si>
    <t>90891</t>
  </si>
  <si>
    <t>CHLAMYDIE ANTICORPI (E.I.A.) (I.F.)</t>
  </si>
  <si>
    <t>90892</t>
  </si>
  <si>
    <t>CHLAMYDIE ANTICORPI (Titolazione mediante  F.C.)</t>
  </si>
  <si>
    <t>90893</t>
  </si>
  <si>
    <t>CHLAMYDIE DA COLTURA IDENTIFICAZIONE  MICROSCOPICA (Col. Iodio, Giemsa)</t>
  </si>
  <si>
    <t>90894</t>
  </si>
  <si>
    <t>TRAINING PER DISCALCULIA</t>
  </si>
  <si>
    <t>93714</t>
  </si>
  <si>
    <t>93721</t>
  </si>
  <si>
    <t>TRAINING PER DISFASIA [LOGOPEDIA]</t>
  </si>
  <si>
    <t>VIRUS IMMUNODEF ACQUISITA  HIV 1  ANTIGENE P24 (EIA)</t>
  </si>
  <si>
    <t>BIOPSIA  PERCUTANEA  AGOBIOPSIA  DEI NERVI PERIFERICI</t>
  </si>
  <si>
    <t>BIOPSIA  PERCUTANEA   AGOBIOPSIA  DELLA TIROIDE</t>
  </si>
  <si>
    <t>BIOPSIA TRANSPERINEALE  PERCUTANEA   AGOBIOPSIA  DELLA PROSTATA</t>
  </si>
  <si>
    <t>BIOPSIA  PERCUTANEA  DELLE VESCICOLE SEMINALI</t>
  </si>
  <si>
    <t>VIRUS EPATITE B  HBV  ANTIGENE HBeAg</t>
  </si>
  <si>
    <t>MASTOTOMIA</t>
  </si>
  <si>
    <t>8511</t>
  </si>
  <si>
    <t>BIOPSIA [PERCUTANEA][AGOBIOPSIA] DELLA MAMMELLA</t>
  </si>
  <si>
    <t>85111</t>
  </si>
  <si>
    <t>BIOPSIA ECO-GUIDATA  DELLA MAMMELLA</t>
  </si>
  <si>
    <t>8520</t>
  </si>
  <si>
    <t>ASPORTAZIONE O DEMOLIZIONE DI TESSUTO DELLA MAMMELLA, NAS</t>
  </si>
  <si>
    <t>8521</t>
  </si>
  <si>
    <t>ASPORTAZIONE LOCALE DI LESIONE DELLA MAMMELLA</t>
  </si>
  <si>
    <t>85211</t>
  </si>
  <si>
    <t>ASPIRAZIONE PERCUTANEA DI CISTI DELLA MAMMELLA</t>
  </si>
  <si>
    <t>8601</t>
  </si>
  <si>
    <t>ASPIRAZIONE DELLA CUTE E DEL TESSUTO SOTTOCUTANEO</t>
  </si>
  <si>
    <t>86021</t>
  </si>
  <si>
    <t>CRIOGLOBULINE RICERCA</t>
  </si>
  <si>
    <t>90612</t>
  </si>
  <si>
    <t>CRIOGLOBULINE TIPIZZAZIONE</t>
  </si>
  <si>
    <t>90613</t>
  </si>
  <si>
    <t>CYFRA 21-1</t>
  </si>
  <si>
    <t>90614</t>
  </si>
  <si>
    <t>D-DIMERO (EIA)</t>
  </si>
  <si>
    <t>90615</t>
  </si>
  <si>
    <t>D-DIMERO (Test al latice)</t>
  </si>
  <si>
    <t>90616</t>
  </si>
  <si>
    <t>91.30.5</t>
  </si>
  <si>
    <t>91.31.1</t>
  </si>
  <si>
    <t>91.31.2</t>
  </si>
  <si>
    <t>91.31.3</t>
  </si>
  <si>
    <t>91.31.4</t>
  </si>
  <si>
    <t>91.31.5</t>
  </si>
  <si>
    <t>91.32.1</t>
  </si>
  <si>
    <t>91.32.2</t>
  </si>
  <si>
    <t>91.32.3</t>
  </si>
  <si>
    <t>91.32.4</t>
  </si>
  <si>
    <t>91.32.5</t>
  </si>
  <si>
    <t>91.33.1</t>
  </si>
  <si>
    <t>91.33.2</t>
  </si>
  <si>
    <t>91.33.3</t>
  </si>
  <si>
    <t>91.33.4</t>
  </si>
  <si>
    <t>91.33.5</t>
  </si>
  <si>
    <t>91.34.1</t>
  </si>
  <si>
    <t>91.34.2</t>
  </si>
  <si>
    <t>91.34.3</t>
  </si>
  <si>
    <t>Mediante gas-cromatografia (ricerca diretta)</t>
  </si>
  <si>
    <t xml:space="preserve">BORRELIA BURGDORFERI ANTICORPI (E.I.A.) </t>
  </si>
  <si>
    <t xml:space="preserve">CAMPYLOBACTER DA COLTURA IDENTIFICAZIONE BIOCHIMICA </t>
  </si>
  <si>
    <t xml:space="preserve">CHLAMYDIE ESAME COLTURALE </t>
  </si>
  <si>
    <t>10.33</t>
  </si>
  <si>
    <t>10.4</t>
  </si>
  <si>
    <t>10.6</t>
  </si>
  <si>
    <t>10.91</t>
  </si>
  <si>
    <t>11.31</t>
  </si>
  <si>
    <t>11.32</t>
  </si>
  <si>
    <t>11.39</t>
  </si>
  <si>
    <t>11.42</t>
  </si>
  <si>
    <t>11.43</t>
  </si>
  <si>
    <t>11.75.1</t>
  </si>
  <si>
    <t>11.91</t>
  </si>
  <si>
    <t>11.99.1</t>
  </si>
  <si>
    <t>Asportazione che include un quarto o più del margine palpebrale a spessore parziale</t>
  </si>
  <si>
    <t>Xantelasma</t>
  </si>
  <si>
    <t>Asportazione che include un quarto o più del margine palpebrale a tutto spessore</t>
  </si>
  <si>
    <t>Resezione a cuneo della palpebra</t>
  </si>
  <si>
    <t xml:space="preserve">INIEZIONE DI FARMACI CITOTOSSICI NEL CANALE VERTEBRALE; Iniezione endorachide di antiblastici </t>
  </si>
  <si>
    <t>7024</t>
  </si>
  <si>
    <t>89151</t>
  </si>
  <si>
    <t>POTENZIALI EVOCATI ACUSTICI</t>
  </si>
  <si>
    <t>89152</t>
  </si>
  <si>
    <t>POTENZIALI EVOCATI STIMOLO ED EVENTO CORRELATI</t>
  </si>
  <si>
    <t>89153</t>
  </si>
  <si>
    <t>POTENZIALI EVOCATI MOTORI</t>
  </si>
  <si>
    <t>89154</t>
  </si>
  <si>
    <t>POTENZIALI EVOCATI SOMATO-SENSORIALI</t>
  </si>
  <si>
    <t>89155</t>
  </si>
  <si>
    <t>TEST DI TOLLERANZA CON FARMACI E DI PROVOCAZIONE ORALE CON ALIMENTI ED ADDITIVI (per singola dose)</t>
  </si>
  <si>
    <t>9982</t>
  </si>
  <si>
    <t>FOTOGRAFIA DEL SEGMENTO ANTERIORE</t>
  </si>
  <si>
    <t>9512</t>
  </si>
  <si>
    <t xml:space="preserve">RIPARAZIONE DI LACERAZIONE DELLA PALPEBRA INTERESSANTE IL MARGINE PALPEBRALE, </t>
  </si>
  <si>
    <t>NON A TUTTO SPESSORE</t>
  </si>
  <si>
    <t>A TUTTO SPESSORE</t>
  </si>
  <si>
    <t>TOMOGRAFIA COMPUTERIZZATA  (TC) DEL RACHIDE E DELLO SPECO VERTEBR</t>
  </si>
  <si>
    <t>TOMOGRAFIA COMPUTERIZZATA  (TC) DELL' ARTO SUPERIORE, SENZA E CON</t>
  </si>
  <si>
    <t>prestazione:NO ciclica/NOper seduta/NOgruppo</t>
  </si>
  <si>
    <t>gruppo:fino a 7 allergeni</t>
  </si>
  <si>
    <t>gruppo:fino a 12 allergeni</t>
  </si>
  <si>
    <t>86.19.1</t>
  </si>
  <si>
    <t>86.19.2</t>
  </si>
  <si>
    <t>86.19.3</t>
  </si>
  <si>
    <t>86.19.4</t>
  </si>
  <si>
    <t>86.22</t>
  </si>
  <si>
    <t>86.23</t>
  </si>
  <si>
    <t>86.24</t>
  </si>
  <si>
    <t>86.25</t>
  </si>
  <si>
    <t>86.27</t>
  </si>
  <si>
    <t>86.28</t>
  </si>
  <si>
    <t>86.30.1</t>
  </si>
  <si>
    <t>RADIOTERAPIA CON TECNICHE AD INTENSITA' MODULATA AD ARCHI MULTIPLI O DI TIPO ELICALE CON CONTROLLO DEL POSIZIONAMENTO DEL PAZIENTE (IGRT) CON TAC INTEGRATA (PIU' DI 5 SEDUTE) - più di 5 sedute - comprensivo di visite radioterapiche (prima visita e visite durante il trattamento), centratura con simulatore, o TAC, dedicata, definizione dei volumi di trattamento, studio fisico-dosimetrico, ciclo di trattamento (con numero di applicazioni variabili in relazione al piano di cura del singolo paziente)</t>
  </si>
  <si>
    <t>ES. ISTOCITOPATOLOGICO CUTE E/O TESSUTI MOLLI: Biopsie multiple</t>
  </si>
  <si>
    <t>91417</t>
  </si>
  <si>
    <t>TESTOSTERONE  P/U</t>
  </si>
  <si>
    <t>TRANSFERRINA (Capacit… ferrolegante)</t>
  </si>
  <si>
    <t>TRANSFERRINA  S</t>
  </si>
  <si>
    <t>TRIPSINA  S/U</t>
  </si>
  <si>
    <t>URATO  S/U/dU</t>
  </si>
  <si>
    <t>UREA  S/P/U/dU</t>
  </si>
  <si>
    <t>ZINCO  S/U</t>
  </si>
  <si>
    <t>ZINCOPROTOPORFIRINA  (Sg)Er</t>
  </si>
  <si>
    <t>ANTICORPI ANTI ERITROCITI  Test di Coombs indiretto</t>
  </si>
  <si>
    <t>ANTICORPI ANTI HLA (Titolo per singola specificit…)</t>
  </si>
  <si>
    <t>ANTICORPI ANTI HLA CONTRO PANNELLO LINFOCITARIO (almeno 10 sogget</t>
  </si>
  <si>
    <t>54.24.1</t>
  </si>
  <si>
    <t>54.91</t>
  </si>
  <si>
    <t>54.91.1</t>
  </si>
  <si>
    <t>54.93</t>
  </si>
  <si>
    <t>54.97</t>
  </si>
  <si>
    <t>54.98.1</t>
  </si>
  <si>
    <t>54.98.2</t>
  </si>
  <si>
    <t>55.92</t>
  </si>
  <si>
    <t>training di gruppo di addestramento per specifici trattamenti terapeutici rivolto a genitori: in sede. Per seduta e per paziente (Ciclo di 3 sedute)</t>
  </si>
  <si>
    <t>AO522</t>
  </si>
  <si>
    <t>88.31</t>
  </si>
  <si>
    <t>88.31.1</t>
  </si>
  <si>
    <t>88.32</t>
  </si>
  <si>
    <t>88.33.1</t>
  </si>
  <si>
    <t>88.33.2</t>
  </si>
  <si>
    <t>88.35.1</t>
  </si>
  <si>
    <t>88.37.1</t>
  </si>
  <si>
    <t>88.38.1</t>
  </si>
  <si>
    <t>88.38.2</t>
  </si>
  <si>
    <t>88.38.3</t>
  </si>
  <si>
    <t>88.38.4</t>
  </si>
  <si>
    <t>88.38.5</t>
  </si>
  <si>
    <t>88.38.6</t>
  </si>
  <si>
    <t>88.38.7</t>
  </si>
  <si>
    <t>88.38.8</t>
  </si>
  <si>
    <t>INCISIONE CON DRENAGGIO DELLA CUTE E DEL TESSUTO SOTTOCUTANEO; Asportazione o demolizione locale di lesione o tessuto cutaneo e sottocutaneo, mediante incisione; Incluso: asportazione cisti sebacea, verruche; Escluso: Drenaggio di compartimento fasciale del viso e bocca; spazio palmare o tenare, cisti o seno pilonidale (86.03)</t>
  </si>
  <si>
    <t>ECOGRAFIA DEGLI ARTI SUPERIORI O INFERIORI O DISTRETTUALE, ARTERI</t>
  </si>
  <si>
    <t>ECO(COLOR)DOPPLERGRAFIA DEGLI ARTI SUPERIORI O INFERIORI O DISTRE</t>
  </si>
  <si>
    <t>EVENTUALE TOMOGRAFIA  STRATIGRAFIA  CONTEMPORANEA AD ESAME  DI:</t>
  </si>
  <si>
    <t>TOMOGRAFIA COMPUTERIZZATA (TC) DEL RACHIDE E DELLO SPECO VERTEBRA</t>
  </si>
  <si>
    <t>RISONANZA MAGNETICA NUCLEARE (RM) DEL CERVELLO E DEL TRONCO ENCEF</t>
  </si>
  <si>
    <t>RISONANZA MAGNETICA NUCLEARE (RM) DEL MASSICCIO FACCIALE, SENZA E</t>
  </si>
  <si>
    <t>RISONANZA MAGNETICA NUCLEARE (RM) DEL COLLO, SENZA E CON CONTRAST</t>
  </si>
  <si>
    <t>RISONANZA MAGNETICA NUCLEARE (RM) DEL TORACE, SENZA E CON CONTRAS</t>
  </si>
  <si>
    <t>RISONANZA MAGNETICA NUCLEARE (RM) DEL CUORE, SENZA E CON CONTRAST</t>
  </si>
  <si>
    <t>88.91.1</t>
  </si>
  <si>
    <t>modificata tariffa</t>
  </si>
  <si>
    <t>88.91.2</t>
  </si>
  <si>
    <t>88.91.3</t>
  </si>
  <si>
    <t>88.91.4</t>
  </si>
  <si>
    <t>88.91.5</t>
  </si>
  <si>
    <t>88.91.6</t>
  </si>
  <si>
    <t>88.91.7</t>
  </si>
  <si>
    <t>88.91.8</t>
  </si>
  <si>
    <t>COLORAZIONE AGGIUNTIVA IN BANDE: Bandeggio Q</t>
  </si>
  <si>
    <t>91331</t>
  </si>
  <si>
    <t>COLORAZIONE AGGIUNTIVA IN BANDE: Bandeggio R</t>
  </si>
  <si>
    <t>91332</t>
  </si>
  <si>
    <t>COLORAZIONE AGGIUNTIVA IN BANDE: Bandeggio T</t>
  </si>
  <si>
    <t>91333</t>
  </si>
  <si>
    <t>COLORAZIONE AGGIUNTIVA IN BANDE: Distamicina A</t>
  </si>
  <si>
    <t>91334</t>
  </si>
  <si>
    <t>COLTURA DI AMNIOCITI</t>
  </si>
  <si>
    <t>91335</t>
  </si>
  <si>
    <t>COLTURA DI CELLULE DI ALTRI TESSUTI</t>
  </si>
  <si>
    <t>91341</t>
  </si>
  <si>
    <t>COLTURA DI FIBROBLASTI</t>
  </si>
  <si>
    <t>91342</t>
  </si>
  <si>
    <t>COLTURA DI LINEE CELLULARI STABILIZZATE CON VIRUS</t>
  </si>
  <si>
    <t>91343</t>
  </si>
  <si>
    <t>COLTURA DI LINEE LINFOCITARIE STABILIZZATE CON VIRUS O INTERLEUCHINA</t>
  </si>
  <si>
    <t>91344</t>
  </si>
  <si>
    <t>90.93.2</t>
  </si>
  <si>
    <t>90.93.3</t>
  </si>
  <si>
    <t>90.93.4</t>
  </si>
  <si>
    <t>90.93.5</t>
  </si>
  <si>
    <t>90.94.1</t>
  </si>
  <si>
    <t>90.94.2</t>
  </si>
  <si>
    <t>90.94.3</t>
  </si>
  <si>
    <t>90621</t>
  </si>
  <si>
    <t>EMAZIE (Conteggio), EMOGLOBINA</t>
  </si>
  <si>
    <t>90622</t>
  </si>
  <si>
    <t>EMOCROMO:  Hb, GR, GB, HCT, PLT, IND. DERIV., F. L.</t>
  </si>
  <si>
    <t>90623</t>
  </si>
  <si>
    <t>EMOLISINA BIFASICA</t>
  </si>
  <si>
    <t>90624</t>
  </si>
  <si>
    <t>AMINOACIDI DOSAGGIO SINGOLO [S/U/Sg/P]</t>
  </si>
  <si>
    <t>90073</t>
  </si>
  <si>
    <t>AMINOACIDI TOTALI [S/U/Sg/P]</t>
  </si>
  <si>
    <t>90074</t>
  </si>
  <si>
    <t>AMITRIPTILINA</t>
  </si>
  <si>
    <t>90075</t>
  </si>
  <si>
    <t>AMMONIO [P]</t>
  </si>
  <si>
    <t>90081</t>
  </si>
  <si>
    <t>ANDROSTENEDIOLO GLUCURONIDE [S]</t>
  </si>
  <si>
    <t>ES. ISTOCITOPATOLOGICO MAMMELLA: Biopsia stereotassica</t>
  </si>
  <si>
    <t>91466</t>
  </si>
  <si>
    <t>BENDAGGIO ALLA COLLA DI ZINCO DI COSCIA-PIEDE</t>
  </si>
  <si>
    <t>93563</t>
  </si>
  <si>
    <t>ES. ISTOCITOPATOLOGICO APP. UROGENITALE: Conizzazione della cervice</t>
  </si>
  <si>
    <t>91467</t>
  </si>
  <si>
    <t>ES. ISTOCITOPATOLOGICO APP. UROGENITALE: Raschiamento endometriale</t>
  </si>
  <si>
    <t>91471</t>
  </si>
  <si>
    <t xml:space="preserve">ginocchio e gamba [ginocchio, gamba], caviglia e piede [caviglia, piede] </t>
  </si>
  <si>
    <t>TOMOGRAFIA COMPUTERIZZATA (TC) DELL' ARTO INFERIORE, SENZA E CON CONTRASTO</t>
  </si>
  <si>
    <t>Spalla o gomito o ginocchio</t>
  </si>
  <si>
    <t xml:space="preserve">Angiografia digitale arteriosa dell' aorta e dell' arco aortico </t>
  </si>
  <si>
    <t>Angiografia digitale dell' aorta addominale</t>
  </si>
  <si>
    <t>Cervicale, dorsale, lombare</t>
  </si>
  <si>
    <t>ACIDO 5 IDROSSI 3 INDOLACETICO  [dU]</t>
  </si>
  <si>
    <t>90022</t>
  </si>
  <si>
    <t>ACIDO CITRICO</t>
  </si>
  <si>
    <t>R</t>
  </si>
  <si>
    <t>90023</t>
  </si>
  <si>
    <t>ACIDO DELTA AMINOLEVULINICO (ALA)</t>
  </si>
  <si>
    <t>90024</t>
  </si>
  <si>
    <t>ACIDO IPPURICO</t>
  </si>
  <si>
    <t>90025</t>
  </si>
  <si>
    <t>ACIDO LATTICO</t>
  </si>
  <si>
    <t>90031</t>
  </si>
  <si>
    <t>ACIDO PARA AMINOIPPURICO (PAI)</t>
  </si>
  <si>
    <t>90032</t>
  </si>
  <si>
    <t>ACIDO PIRUVICO</t>
  </si>
  <si>
    <t>90033</t>
  </si>
  <si>
    <t>ACIDO SIALICO</t>
  </si>
  <si>
    <t>90034</t>
  </si>
  <si>
    <t>ACIDO VALPROICO</t>
  </si>
  <si>
    <t>90035</t>
  </si>
  <si>
    <t>ACIDO VANILMANDELICO (VMA) [dU]</t>
  </si>
  <si>
    <t>90041</t>
  </si>
  <si>
    <t>ADIURETINA (ADH)</t>
  </si>
  <si>
    <t>90042</t>
  </si>
  <si>
    <t>LISI DI ADERENZE DELLA MANO [Dito a scatto]</t>
  </si>
  <si>
    <t>INTERVENTO DI CATARATTA CON O SENZA IMPIANTO DI LENTE INTRAOCULARE Incluso: Visita pre operatoria, biometria, impianto di lenti e le visite di controllo che si rendono necessarie entro 10 gg. dall'intervento</t>
  </si>
  <si>
    <t>GASTROSTOMIA PERCUTANEA ENDOSCOPICA PEG Incluso: Visita anestesiologica ed anestesia, esami pre intervento, intervento, medicazioni, rimozione punti, visita di controllo</t>
  </si>
  <si>
    <t>BENDAGGIO A 8 PER CLAVICOLA</t>
  </si>
  <si>
    <t>93566</t>
  </si>
  <si>
    <t>MEDICAZIONE DI SHANZ</t>
  </si>
  <si>
    <t>93567</t>
  </si>
  <si>
    <t>ALTRO BENDAGGIO</t>
  </si>
  <si>
    <t>971</t>
  </si>
  <si>
    <t>ALTRA APPLICAZIONE DI CORONA</t>
  </si>
  <si>
    <t>23413</t>
  </si>
  <si>
    <t>APPLICAZIONE DI CORONA E PERNO</t>
  </si>
  <si>
    <t>23414</t>
  </si>
  <si>
    <t>ALTRA APPLICAZIONE DI CORONA E PERNO</t>
  </si>
  <si>
    <t>2342</t>
  </si>
  <si>
    <t>CONSERVAZIONE DI CAMPIONI DI DNA O DI RNA</t>
  </si>
  <si>
    <t>91362</t>
  </si>
  <si>
    <t>CRIOCONSERVAZIONE IN AZOTO LIQUIDO DI COLTURE CELLULARI</t>
  </si>
  <si>
    <t>91363</t>
  </si>
  <si>
    <t>CRIOCONSERVAZIONE IN AZOTO LIQUIDO DI CELLULE E TESSUTI</t>
  </si>
  <si>
    <t>91364</t>
  </si>
  <si>
    <t>DIGESTIONE DI DNA CON ENZIMI DI RESTRIZIONE</t>
  </si>
  <si>
    <t>91365</t>
  </si>
  <si>
    <t>ESTRAZIONE DI DNA O DI RNA  (nucleare o mitocondriale)</t>
  </si>
  <si>
    <t>91371</t>
  </si>
  <si>
    <t>IBRIDAZIONE CON SONDA MOLECOLARE</t>
  </si>
  <si>
    <t>91372</t>
  </si>
  <si>
    <t>IBRIDAZIONE IN SITU (FISH) SU METAFASI, NUCLEI INTERFASICI, TESSUTI</t>
  </si>
  <si>
    <t>91373</t>
  </si>
  <si>
    <t>91374</t>
  </si>
  <si>
    <t>91375</t>
  </si>
  <si>
    <t>91.06.3</t>
  </si>
  <si>
    <t>91.06.4</t>
  </si>
  <si>
    <t>91.06.5</t>
  </si>
  <si>
    <t>91.07.1</t>
  </si>
  <si>
    <t>91.07.2</t>
  </si>
  <si>
    <t>91.07.3</t>
  </si>
  <si>
    <t>91.07.4</t>
  </si>
  <si>
    <t>91.07.5</t>
  </si>
  <si>
    <t>91.07.6</t>
  </si>
  <si>
    <t>91.08.1</t>
  </si>
  <si>
    <t>91.08.2</t>
  </si>
  <si>
    <t>91.08.3</t>
  </si>
  <si>
    <t>91.08.4</t>
  </si>
  <si>
    <t>91.08.5</t>
  </si>
  <si>
    <t>91.09.1</t>
  </si>
  <si>
    <t>91.09.2</t>
  </si>
  <si>
    <t>91.09.3</t>
  </si>
  <si>
    <t>91.09.4</t>
  </si>
  <si>
    <t>91.09.5</t>
  </si>
  <si>
    <t>91.10.1</t>
  </si>
  <si>
    <t>91.10.2</t>
  </si>
  <si>
    <t>91.10.3</t>
  </si>
  <si>
    <t>91.10.4</t>
  </si>
  <si>
    <t>91.10.5</t>
  </si>
  <si>
    <t>91.11.1</t>
  </si>
  <si>
    <t>ANTICORPI ANTI ANTIGENI NUCLEARI ESTRAIBILI (ENA)</t>
  </si>
  <si>
    <t>90474</t>
  </si>
  <si>
    <t>ANTICORPI ANTI CANALE DEL CALCIO</t>
  </si>
  <si>
    <t>90475</t>
  </si>
  <si>
    <t>ANTICORPI ANTI CARDIOLIPINA (IgG, IgA, IgM)</t>
  </si>
  <si>
    <t>90481</t>
  </si>
  <si>
    <t>ANTICORPI ANTI CELLULE PARIETALI GASTRICHE (PCA)</t>
  </si>
  <si>
    <t>90482</t>
  </si>
  <si>
    <t>ANTICORPI ANTI CITOPLASMA DEI NEUTROFILI (ANCA)</t>
  </si>
  <si>
    <t>90483</t>
  </si>
  <si>
    <t>ANTICORPI ANTI DNA NATIVO</t>
  </si>
  <si>
    <t>90484</t>
  </si>
  <si>
    <t>ANTICORPI ANTI ERITROCITARI (Caratterizzazione del range termico)</t>
  </si>
  <si>
    <t>90485</t>
  </si>
  <si>
    <t>ANTICORPI ANTI ERITROCITARI (Con mezzo potenziante)</t>
  </si>
  <si>
    <t>90486</t>
  </si>
  <si>
    <t>ANTICORPI ANTI ENDOMISIO</t>
  </si>
  <si>
    <t>90487</t>
  </si>
  <si>
    <t>ANTICORPI ANTI ENDOTELIO</t>
  </si>
  <si>
    <t>90488</t>
  </si>
  <si>
    <t>ANTICORPI ANTI CENTROMERO (ACA)</t>
  </si>
  <si>
    <t>90491</t>
  </si>
  <si>
    <t>ANTICORPI ANTI ERITROCITARI (Titolazione)</t>
  </si>
  <si>
    <t>90492</t>
  </si>
  <si>
    <t>ANTICORPI ANTI ERITROCITARI IDENTIFICAZIONE</t>
  </si>
  <si>
    <t>90493</t>
  </si>
  <si>
    <t>91.24.3</t>
  </si>
  <si>
    <t>91.24.4</t>
  </si>
  <si>
    <t>91.24.5</t>
  </si>
  <si>
    <t>91.25.1</t>
  </si>
  <si>
    <t>91.25.2</t>
  </si>
  <si>
    <t>91.25.3</t>
  </si>
  <si>
    <t>91.25.4</t>
  </si>
  <si>
    <t>91.25.5</t>
  </si>
  <si>
    <t>91.26.1</t>
  </si>
  <si>
    <t>91.26.2</t>
  </si>
  <si>
    <t>91.26.3</t>
  </si>
  <si>
    <t>91.26.4</t>
  </si>
  <si>
    <t>91.26.5</t>
  </si>
  <si>
    <t>91.27.1</t>
  </si>
  <si>
    <t>91.27.2</t>
  </si>
  <si>
    <t>91.27.3</t>
  </si>
  <si>
    <t>91.27.4</t>
  </si>
  <si>
    <t>91.27.5</t>
  </si>
  <si>
    <t>91.28.1</t>
  </si>
  <si>
    <t>91.28.2</t>
  </si>
  <si>
    <t>91.28.3</t>
  </si>
  <si>
    <t>91.28.4</t>
  </si>
  <si>
    <t>91.28.5</t>
  </si>
  <si>
    <t xml:space="preserve">Asportazione polipi endometriali a guida isteroscopica, Miomectomia  </t>
  </si>
  <si>
    <t>per via vaginale mediante torsione</t>
  </si>
  <si>
    <t>TERAPIA CON ANTICORPI MONOCLONALI</t>
  </si>
  <si>
    <t>92285</t>
  </si>
  <si>
    <t>92286</t>
  </si>
  <si>
    <t>TERAPIA PALLIATIVA DEL DOLORE DA METASTASI OSSEE</t>
  </si>
  <si>
    <t>92291</t>
  </si>
  <si>
    <t>INDIVIDUAZIONE DEL VOLUME BERSAGLIO E SIMULAZIONE</t>
  </si>
  <si>
    <t>Escluso: Puntura per arteriografia coronarica, Arteriografia (88.42.1-88.48)</t>
  </si>
  <si>
    <t>ALTRI INTERVENTI SUI VASI</t>
  </si>
  <si>
    <t>Escluso: Interventi sui vasi coronarici</t>
  </si>
  <si>
    <t xml:space="preserve">o di corona faccettata (Weneer) in lega aurea e porcellana </t>
  </si>
  <si>
    <t>CICLOFOTOCOAGULAZIONE</t>
  </si>
  <si>
    <t>1291</t>
  </si>
  <si>
    <t>SVUOTAMENTO TERAPEUTICO DELLA CAMERA ANTERIORE</t>
  </si>
  <si>
    <t>1364</t>
  </si>
  <si>
    <t>CAPSULOTOMIA YAG-LASER PER CATARATTA SECONDARIA</t>
  </si>
  <si>
    <t>1422</t>
  </si>
  <si>
    <t>DEMOLIZIONE DI LESIONE CORIORETINICA MEDIANTE CRIOTERAPIA</t>
  </si>
  <si>
    <t>1431</t>
  </si>
  <si>
    <t>RIPARAZIONE DI LACERAZIONE DELLA RETINA MEDIANTE DIATERMIA</t>
  </si>
  <si>
    <t>1432</t>
  </si>
  <si>
    <t>RIPARAZIONE DI LACERAZIONE DELLA RETINA MEDIANTE CRIOTERAPIA</t>
  </si>
  <si>
    <t>1433</t>
  </si>
  <si>
    <t>RIPARAZIONE DI LACERAZIONE DELLA RETINA MEDIANTE FOTOCOAGULAZIONE</t>
  </si>
  <si>
    <t>1434</t>
  </si>
  <si>
    <t>14591</t>
  </si>
  <si>
    <t>PNEUMORETINOPESSIA</t>
  </si>
  <si>
    <t>1622</t>
  </si>
  <si>
    <t>AGOBIOPSIA ORBITARIA</t>
  </si>
  <si>
    <t>1691</t>
  </si>
  <si>
    <t>INIEZIONE RETROBULBARE DI SOSTANZE TERAPEUTICHE</t>
  </si>
  <si>
    <t>9501</t>
  </si>
  <si>
    <t>91075</t>
  </si>
  <si>
    <t>SALMONELLE DA COLTURA IDENTIFICAZIONE SIEROLOGICA</t>
  </si>
  <si>
    <t>91076</t>
  </si>
  <si>
    <t>SALMONELLE ESAME COLTURALE NAS</t>
  </si>
  <si>
    <t>91081</t>
  </si>
  <si>
    <t>TEST EPICUTANEI A LETTURA RITARDATA [PATCH TEST] (fino a 20 allergeni) (per singolo allergene)</t>
  </si>
  <si>
    <t>91906</t>
  </si>
  <si>
    <t>TEST PERCUTANEI E INTRACUTANEI A LETTURA IMMEDIATA (Fino a 12 allergeni)</t>
  </si>
  <si>
    <t>90168</t>
  </si>
  <si>
    <t>90518</t>
  </si>
  <si>
    <t>9053E</t>
  </si>
  <si>
    <t>90.53.F</t>
  </si>
  <si>
    <t>9053F</t>
  </si>
  <si>
    <t>RIMOZIONE DI CORPO ESTRANEO INTRALUMINALE DA RETTO E ANO,</t>
  </si>
  <si>
    <t>011</t>
  </si>
  <si>
    <t>LABORATORIO ANALISI CHIMICO-CLINICHE, MICROBIOLOGIA ETC.</t>
  </si>
  <si>
    <t>89651</t>
  </si>
  <si>
    <t>EMOGASANALISI ARTERIOSA SISTEMICA</t>
  </si>
  <si>
    <t>8966</t>
  </si>
  <si>
    <t>TEST DEL CAMMINO</t>
  </si>
  <si>
    <t>89652</t>
  </si>
  <si>
    <t>Du VARIANTE ricerca</t>
  </si>
  <si>
    <t>Ecografia di: ghiandole salivari, collo per linfonodi, tiroide-paratiroidi</t>
  </si>
  <si>
    <t xml:space="preserve">ECOGRAFIA CARDIACA </t>
  </si>
  <si>
    <t>Ecocardiografia mono e bidimensionale</t>
  </si>
  <si>
    <t xml:space="preserve">A riposo </t>
  </si>
  <si>
    <t>Con stress farmacologico o con test da sforzo codificare anche (89.43)</t>
  </si>
  <si>
    <t>Ecocardiografia transesofagea</t>
  </si>
  <si>
    <t xml:space="preserve">ECOGRAFIA DELLA MAMMELLA </t>
  </si>
  <si>
    <t xml:space="preserve">ECO(COLOR)DOPPLER DELLA MAMMELLA </t>
  </si>
  <si>
    <t xml:space="preserve">ECO(COLOR)DOPPLER DEI TRONCHI SOVRAAORTICI </t>
  </si>
  <si>
    <t>modificata tariffa e descrizione</t>
  </si>
  <si>
    <t>ES. ISTOCITOPATOLOGICO MAMMELLA: Nodulectomia</t>
  </si>
  <si>
    <t>91472</t>
  </si>
  <si>
    <t>RIEDUCAZIONE MOTORIA INDIVIDUALE IN MOTULESO SEGMENTALE STRUMENTALE COMPLESSA</t>
  </si>
  <si>
    <t>93114</t>
  </si>
  <si>
    <t>RIEDUCAZIONE MOTORIA INDIVIDUALE IN MOTULESO SEGMENTALE SEMPLICE</t>
  </si>
  <si>
    <t>93115</t>
  </si>
  <si>
    <t>RIEDUCAZIONE MOTORIA IN GRUPPO</t>
  </si>
  <si>
    <t>9315</t>
  </si>
  <si>
    <t>MOBILIZZAZIONE DELLA COLONNA VERTEBRALE</t>
  </si>
  <si>
    <t>9316</t>
  </si>
  <si>
    <t>MOBILIZZAZIONE DI ALTRE ARTICOLAZIONI</t>
  </si>
  <si>
    <t>93181</t>
  </si>
  <si>
    <t>ESERCIZI RESPIRATORI</t>
  </si>
  <si>
    <t>93182</t>
  </si>
  <si>
    <t>93191</t>
  </si>
  <si>
    <t>ESERCIZI POSTURALI - PROPRIOCETTIVI</t>
  </si>
  <si>
    <t>93192</t>
  </si>
  <si>
    <t>9322</t>
  </si>
  <si>
    <t>TRAINING DEAMBULATORI E DEL PASSO</t>
  </si>
  <si>
    <t>9326</t>
  </si>
  <si>
    <t>RISOLUZIONE MANUALE DI ADERENZE ARTICOLARI</t>
  </si>
  <si>
    <t>93311</t>
  </si>
  <si>
    <t>ESERCIZIO ASSISTITO IN ACQUA</t>
  </si>
  <si>
    <t>93312</t>
  </si>
  <si>
    <t>93313</t>
  </si>
  <si>
    <t>IDROMASSOTERAPIA</t>
  </si>
  <si>
    <t>93331</t>
  </si>
  <si>
    <t>GINNASTICA VASCOLARE IN ACQUA</t>
  </si>
  <si>
    <t>93332</t>
  </si>
  <si>
    <t>93341</t>
  </si>
  <si>
    <t>DIATERMIA AD ONDE CORTE E MICROONDE</t>
  </si>
  <si>
    <t>93351</t>
  </si>
  <si>
    <t>AGOPUNTURA CON MOXA REVULSIVANTE</t>
  </si>
  <si>
    <t>93352</t>
  </si>
  <si>
    <t>IRRADIAZIONE INFRAROSSA</t>
  </si>
  <si>
    <t>93353</t>
  </si>
  <si>
    <t>PARAFFINOTERAPIA</t>
  </si>
  <si>
    <t>93354</t>
  </si>
  <si>
    <t>IPERTERMIA  NAS</t>
  </si>
  <si>
    <t>9337</t>
  </si>
  <si>
    <t>TRAINING PRENATALE</t>
  </si>
  <si>
    <t>93391</t>
  </si>
  <si>
    <t>MASSOTERAPIA DISTRETTUALE-RIFLESSOGENA</t>
  </si>
  <si>
    <t>93392</t>
  </si>
  <si>
    <t>MASSOTERAPIA PER DRENAGGIO LINFATICO</t>
  </si>
  <si>
    <t>93393</t>
  </si>
  <si>
    <t>PRESSOTERAPIA O PRESSO-DEPRESSOTERAPIA INTERMITTENTE</t>
  </si>
  <si>
    <t>93394</t>
  </si>
  <si>
    <t>93396</t>
  </si>
  <si>
    <t>ELETTROTERAPIA DI MUSCOLI NORMO O DENERVATI DELLA MANO O DEL VISO</t>
  </si>
  <si>
    <t>93397</t>
  </si>
  <si>
    <t>ELETTROTERAPIA DI MUSCOLI NORMO O DENERVATI DI ALTRI DISTRETTI</t>
  </si>
  <si>
    <t>93398</t>
  </si>
  <si>
    <t>MAGNETOTERAPIA</t>
  </si>
  <si>
    <t>93399</t>
  </si>
  <si>
    <t>ULTRASONOTERAPIA</t>
  </si>
  <si>
    <t>93431</t>
  </si>
  <si>
    <t>TRAZIONE SCHELETRICA</t>
  </si>
  <si>
    <t>93711</t>
  </si>
  <si>
    <t>TRAINING PER DISLESSIA</t>
  </si>
  <si>
    <t>93712</t>
  </si>
  <si>
    <t>93713</t>
  </si>
  <si>
    <t>93722</t>
  </si>
  <si>
    <t>93781</t>
  </si>
  <si>
    <t>RIABILITAZIONE DEL CIECO</t>
  </si>
  <si>
    <t>93782</t>
  </si>
  <si>
    <t>9383</t>
  </si>
  <si>
    <t>39951</t>
  </si>
  <si>
    <t>EMODIALISI IN ACETATO O IN BICARBONATO</t>
  </si>
  <si>
    <t>39952</t>
  </si>
  <si>
    <t>EMODIALISI IN ACETATO O IN BICARBONATO, AD ASSISTENZA LIMITATA</t>
  </si>
  <si>
    <t>39953</t>
  </si>
  <si>
    <t>Curettage, sbrigliamento, resezione di nervo periferico (o di relativa lesione)</t>
  </si>
  <si>
    <t xml:space="preserve">Asportazione di neuroma periferico </t>
  </si>
  <si>
    <t>Escluso: Biopsia di nervo periferico (04.11.1)</t>
  </si>
  <si>
    <t>TOMOSCINTIGRAFIA RENALE   ; In corso di esame planare, con unica somministrazione di radiofarmaco</t>
  </si>
  <si>
    <t>POTENZIALI EVOCATI UDITIVI</t>
  </si>
  <si>
    <t>89159</t>
  </si>
  <si>
    <t>8917</t>
  </si>
  <si>
    <t>POLISONNOGRAMMA</t>
  </si>
  <si>
    <t>89181</t>
  </si>
  <si>
    <t>TEST POLISONNOGRAFICI DEL LIVELLO DI VIGILANZA</t>
  </si>
  <si>
    <t>89182</t>
  </si>
  <si>
    <t>BORDETELLA ESAME COLTURALE</t>
  </si>
  <si>
    <t>91907</t>
  </si>
  <si>
    <t>ANGIO- RM DEL  DISTRETTO TORACICO</t>
  </si>
  <si>
    <t>88923</t>
  </si>
  <si>
    <t>RISONANZA MAGNETICA NUCLEARE (RM) DEL CUORE</t>
  </si>
  <si>
    <t>88924</t>
  </si>
  <si>
    <t>RISONANZA MAGNETICA NUCLEARE (RM) DEL CUORE, SENZA E CON CONTRASTO</t>
  </si>
  <si>
    <t>88925</t>
  </si>
  <si>
    <t>RISONANZA MAGNETICA NUCLEARE (CINE-RM) DEL CUORE</t>
  </si>
  <si>
    <t>86.30.4</t>
  </si>
  <si>
    <t>86.30.5</t>
  </si>
  <si>
    <t>89.39.6</t>
  </si>
  <si>
    <t>91.90.8</t>
  </si>
  <si>
    <t>91.90.9</t>
  </si>
  <si>
    <t>91.90.A</t>
  </si>
  <si>
    <t>TOMOGRAFIA COMPUTERIZZATA (TC) DELL' ARTO INFERIORE, SENZA E CON</t>
  </si>
  <si>
    <t>riduzione tariffa</t>
  </si>
  <si>
    <t>44.14</t>
  </si>
  <si>
    <t>44.19.1</t>
  </si>
  <si>
    <t>94</t>
  </si>
  <si>
    <t>44.19.2</t>
  </si>
  <si>
    <t>45.14</t>
  </si>
  <si>
    <t>45.16</t>
  </si>
  <si>
    <t>45.23</t>
  </si>
  <si>
    <t>45.23.1</t>
  </si>
  <si>
    <t>45.24</t>
  </si>
  <si>
    <t>45.25</t>
  </si>
  <si>
    <t>45.29.1</t>
  </si>
  <si>
    <t>45.29.2</t>
  </si>
  <si>
    <t>45.29.3</t>
  </si>
  <si>
    <t>45.29.4</t>
  </si>
  <si>
    <t>INCISIONE, ASPORTAZIONE ED OCCLUSIONE DI VASI</t>
  </si>
  <si>
    <t xml:space="preserve">Capillaroscopia </t>
  </si>
  <si>
    <t>Escluso: Angioscopia dell' occhio (95.12)</t>
  </si>
  <si>
    <t>Stripping delle collaterali</t>
  </si>
  <si>
    <t>BATTERI ACIDI NUCLEICI IN MATERIALI BIOLOGICI IBRIDAZIONE DIRETTA NAS</t>
  </si>
  <si>
    <t>90836</t>
  </si>
  <si>
    <t>Per riabilitazione vascolare</t>
  </si>
  <si>
    <t>Drenaggio posturale</t>
  </si>
  <si>
    <t>PROCEDURE RELATIVE ALLA PSICHE</t>
  </si>
  <si>
    <t>Escluso: Rimozione di dispositivo contraccettivo intrauterino (97.71)</t>
  </si>
  <si>
    <t>Incluso: Uretroscopia</t>
  </si>
  <si>
    <t>Rimozione di corpo estraneo incluso da palpebra o congiuntiva senza incisione</t>
  </si>
  <si>
    <t xml:space="preserve">RIMOZIONE DI ALTRO CORPO ESTRANEO DAL TRONCO ECCETTO SCROTO, PENE E VULVA, </t>
  </si>
  <si>
    <t>TERAPIA AD ONDE D’URTO EXTRACORPOREE PER PATOLOGIE MUSCOLO-SCHELETRICHE</t>
  </si>
  <si>
    <t>99</t>
  </si>
  <si>
    <t>VALUTAZIONE FUNZIONALE DELLE FUNZIONI CORTICALI SUPERIORI</t>
  </si>
  <si>
    <t>9302</t>
  </si>
  <si>
    <t>VALUTAZIONE ORTOTTICA</t>
  </si>
  <si>
    <t>9303</t>
  </si>
  <si>
    <t>VALUTAZIONE PROTESICA</t>
  </si>
  <si>
    <t>93041</t>
  </si>
  <si>
    <t>VALUTAZIONE MANUALE DI FUNZIONE MUSCOLARE</t>
  </si>
  <si>
    <t>93042</t>
  </si>
  <si>
    <t>93051</t>
  </si>
  <si>
    <t>ANALISI CINEMATICA DELL' ARTO SUPERIORE O INFERIORE O DEL TRONCO</t>
  </si>
  <si>
    <t>93052</t>
  </si>
  <si>
    <t>ANALISI DINAMOMETRICA DELL' ARTO SUPERIORE O INFERIORE O DEL TRONCO</t>
  </si>
  <si>
    <t>93053</t>
  </si>
  <si>
    <t>ANALISI DINAMOMETRICA ISOCINETICA SEGMENTALE</t>
  </si>
  <si>
    <t>93054</t>
  </si>
  <si>
    <t>TEST POSTUROGRAFICO</t>
  </si>
  <si>
    <t>93055</t>
  </si>
  <si>
    <t>TEST STABILOMETRICO STATICO E DINAMICO</t>
  </si>
  <si>
    <t>93081</t>
  </si>
  <si>
    <t>ELETTROMIOGRAFIA SEMPLICE [EMG]</t>
  </si>
  <si>
    <t>93082</t>
  </si>
  <si>
    <t>ELETTROMIOGRAFIA SINGOLA FIBRA</t>
  </si>
  <si>
    <t>93083</t>
  </si>
  <si>
    <t>93084</t>
  </si>
  <si>
    <t>ELETTROMIOGRAFIA DI MUSCOLI SPECIALI [Laringei, perineali]</t>
  </si>
  <si>
    <t>SCINTIGRAFIA TIROIDEA</t>
  </si>
  <si>
    <t>92014</t>
  </si>
  <si>
    <t>93893</t>
  </si>
  <si>
    <t>93961</t>
  </si>
  <si>
    <t>INIEZIONE DI OSSIGENO OZONO A CONTROLLO FOTOMETRICO U.V.</t>
  </si>
  <si>
    <t>93962</t>
  </si>
  <si>
    <t>OSSIGENO OZONO IN SACCHETTO LOCALE</t>
  </si>
  <si>
    <t>93963</t>
  </si>
  <si>
    <t>OSSIGENO OZONO QUASI TOTAL BODY</t>
  </si>
  <si>
    <t>98591</t>
  </si>
  <si>
    <t>9927</t>
  </si>
  <si>
    <t>IONOFORESI</t>
  </si>
  <si>
    <t>9988</t>
  </si>
  <si>
    <t>FOTOFERESI TERAPEUTICA</t>
  </si>
  <si>
    <t>99991</t>
  </si>
  <si>
    <t>LASER TERAPIA ANTALGICA</t>
  </si>
  <si>
    <t>013</t>
  </si>
  <si>
    <t>NEFROLOGIA</t>
  </si>
  <si>
    <t>3895</t>
  </si>
  <si>
    <t>CATETERISMO VENOSO PER DIALISI RENALE</t>
  </si>
  <si>
    <t>SCINTIGRAFIA DEI TESTICOLI</t>
  </si>
  <si>
    <t>92195</t>
  </si>
  <si>
    <t>ANGIOSCINTIGRAFIA (ANGIOGRAFIA, VENOGRAFIA RADIOISOTOPICA)</t>
  </si>
  <si>
    <t>92196</t>
  </si>
  <si>
    <t>REVISIONE DI CATETERE PERITONEALE</t>
  </si>
  <si>
    <t>9782</t>
  </si>
  <si>
    <t>RIMOZIONE DI DISPOSITIVO DI DRENAGGIO PERITONEALE</t>
  </si>
  <si>
    <t>014</t>
  </si>
  <si>
    <t>NEUROCHIRURGIA</t>
  </si>
  <si>
    <t>0392</t>
  </si>
  <si>
    <t>INIEZIONE DI ALTRI FARMACI NEL CANALE VERTEBRALE</t>
  </si>
  <si>
    <t>04111</t>
  </si>
  <si>
    <t>BIOPSIA [PERCUTANEA][AGOBIOPSIA] DEI NERVI PERIFERICI</t>
  </si>
  <si>
    <t>99291</t>
  </si>
  <si>
    <t>INIEZIONE PERINERVOSA</t>
  </si>
  <si>
    <t>ECHINOCOCCO [IDATIDOSI] ANTICORPI (Titolazione mediante I.H.A.)</t>
  </si>
  <si>
    <t>90924</t>
  </si>
  <si>
    <t>ENTAMOEBA HISTOLYTICA ANTICORPI (E.I.A.)</t>
  </si>
  <si>
    <t>90925</t>
  </si>
  <si>
    <t>INIEZIONE MODIFICATRICE IN ASCESSO FREDDO</t>
  </si>
  <si>
    <t>020</t>
  </si>
  <si>
    <t>OSTETRICIA E GINECOLOGIA</t>
  </si>
  <si>
    <t>6511</t>
  </si>
  <si>
    <t>AGOASPIRAZIONE ECO-GUIDATA DEI FOLLICOLI</t>
  </si>
  <si>
    <t>6591</t>
  </si>
  <si>
    <t>AGOASPIRAZIONE DI CISTI DELL' OVAIO</t>
  </si>
  <si>
    <t>668</t>
  </si>
  <si>
    <t>SCINTIGRAFIA RENALE; In caso di contemporanea esecuzione di tomoscintigrafia codificare anche 92.03.5</t>
  </si>
  <si>
    <t>SCINTIGRAFIA RENALE CON ANGIOSCINTIGRAFIA   ;  In corso di scintigrafia renale con unica somministrazione di radiofarmaco</t>
  </si>
  <si>
    <t>SCINTIGRAFIA SEQUENZIALE RENALE; Studio sequenziale della funzione renale senza o con prove farmacologiche; Incluso: misura del filtrato glomerulare o della portata plasmatica renale</t>
  </si>
  <si>
    <t>STUDIO DEL REFLUSSO VESCICO-URETERALE ; Mediante cistoscintigrafia minzionale diretta</t>
  </si>
  <si>
    <t>RADIOGRAFIA COMPLETA DEL TUBO DIGERENTE ; Pasto baritato ; (9 radiogrammi); Incluso: Radiografia dell' esofago</t>
  </si>
  <si>
    <t>ECOGRAFIA DEGLI ARTI SUPERIORI O INFERIORI O DISTRETTUALE, ARTERIOSA O VENOSA</t>
  </si>
  <si>
    <t>ECO(COLOR)DOPPLERGRAFIA DEGLI ARTI SUPERIORI O INFERIORI O DISTRETTUALE, ARTERIOSA O VENOSA</t>
  </si>
  <si>
    <t>CHIRURGIA GENERALE</t>
  </si>
  <si>
    <t>0601</t>
  </si>
  <si>
    <t>ASPIRAZIONE NELLA REGIONE TIROIDEA</t>
  </si>
  <si>
    <t>06111</t>
  </si>
  <si>
    <t>BIOPSIA [PERCUTANEA] [AGOBIOPSIA] DELLA TIROIDE</t>
  </si>
  <si>
    <t>06112</t>
  </si>
  <si>
    <t>0613</t>
  </si>
  <si>
    <t>BIOPSIA DELLE PARATIROIDI</t>
  </si>
  <si>
    <t>33261</t>
  </si>
  <si>
    <t>AGOPUNTURA PER ANESTESIA</t>
  </si>
  <si>
    <t>9992</t>
  </si>
  <si>
    <t>ALTRA AGOPUNTURA</t>
  </si>
  <si>
    <t>002</t>
  </si>
  <si>
    <t>CARDIOLOGIA</t>
  </si>
  <si>
    <t>3822</t>
  </si>
  <si>
    <t>ANGIOSCOPIA PERCUTANEA</t>
  </si>
  <si>
    <t>38221</t>
  </si>
  <si>
    <t>CAPILLAROSCOPIA CON VIDEOREGISTRAZIONE</t>
  </si>
  <si>
    <t>3992</t>
  </si>
  <si>
    <t>89581</t>
  </si>
  <si>
    <t>FOTOPLETISMOGRAFIA DEGLI ARTI SUPERIORI O INFERIORI</t>
  </si>
  <si>
    <t>89582</t>
  </si>
  <si>
    <t>FOTOPLETISMOGRAFIA DEGLI ARTI SUPERIORI E INFERIORI</t>
  </si>
  <si>
    <t>89583</t>
  </si>
  <si>
    <t>FOTOPLETISMOGRAFIA DI ALTRI DISTRETTI</t>
  </si>
  <si>
    <t>89584</t>
  </si>
  <si>
    <t>PLETISMOGRAFIA AD OCCLUSIONE VENOSA DEGLI ARTI SUPERIORI O INFERIORI</t>
  </si>
  <si>
    <t>89585</t>
  </si>
  <si>
    <t>PLETISMOGRAFIA AD OCCLUSIONE VENOSA DEGLI ARTI SUPERIORI E INFERIORI</t>
  </si>
  <si>
    <t>89586</t>
  </si>
  <si>
    <t>PLETISMOGRAFIA PENIENA</t>
  </si>
  <si>
    <t>89587</t>
  </si>
  <si>
    <t>PLETISMOGRAFIA DI ALTRI DISTRETTI</t>
  </si>
  <si>
    <t>89588</t>
  </si>
  <si>
    <t>PLETISMOGRAFIA DI UN ARTO</t>
  </si>
  <si>
    <t>89591</t>
  </si>
  <si>
    <t>ANTICORPI IgG AVIDITY per Toxoplasma, Rosolia, Citomegalovirus. Per ogni determinazione.</t>
  </si>
  <si>
    <t>90841</t>
  </si>
  <si>
    <t>INIEZIONI DELLE EMORROIDI</t>
  </si>
  <si>
    <t>4945</t>
  </si>
  <si>
    <t>LEGATURA DELLE EMORROIDI</t>
  </si>
  <si>
    <t>4946</t>
  </si>
  <si>
    <t>PIASTRINOAFERESI TERAPEUTICA</t>
  </si>
  <si>
    <t>012</t>
  </si>
  <si>
    <t>MEDICINA FISICA E RIABILITAZIONE - RECUPERO E RIABILITAZIONE FUNZIONALE DEI MOTULESI E NEUROLESI</t>
  </si>
  <si>
    <t>93011</t>
  </si>
  <si>
    <t>VALUTAZIONE FUNZIONALE GLOBALE</t>
  </si>
  <si>
    <t>93012</t>
  </si>
  <si>
    <t>VALUTAZIONE FUNZIONALE SEGMENTARIA</t>
  </si>
  <si>
    <t>93013</t>
  </si>
  <si>
    <t>VALUTAZIONE MONOFUNZIONALE</t>
  </si>
  <si>
    <t>93014</t>
  </si>
  <si>
    <t>90555</t>
  </si>
  <si>
    <t>ANTIGENE CARBOIDRATICO 50 (CA 50)</t>
  </si>
  <si>
    <t>90561</t>
  </si>
  <si>
    <t>ANTIGENE CARBOIDRATICO 72-4 (CA 72-4)</t>
  </si>
  <si>
    <t>90562</t>
  </si>
  <si>
    <t>ANTIGENE CARBOIDRATICO MUCINOSO (MCA)</t>
  </si>
  <si>
    <t>90563</t>
  </si>
  <si>
    <t>ANTIGENE CARCINO EMBRIONARIO (CEA)</t>
  </si>
  <si>
    <t>90564</t>
  </si>
  <si>
    <t>ANTIGENE POLIPEPTIDICO TISSUTALE (TPA)</t>
  </si>
  <si>
    <t>90565</t>
  </si>
  <si>
    <t>ANTIGENE PROSTATICO SPECIFICO (PSA)</t>
  </si>
  <si>
    <t>ANTIGENE PROSTATICO (PSA) FRAZIONE LIBERA</t>
  </si>
  <si>
    <t>90571</t>
  </si>
  <si>
    <t>ANTIGENE TA 4 (SCC)</t>
  </si>
  <si>
    <t>90572</t>
  </si>
  <si>
    <t>ANTIGENI ERITROCITARI CD55/CD59</t>
  </si>
  <si>
    <t>90573</t>
  </si>
  <si>
    <t>ANTIGENI HLA (Ciascuno)</t>
  </si>
  <si>
    <t>90574</t>
  </si>
  <si>
    <t>ANTIGENI PIASTRINICI</t>
  </si>
  <si>
    <t>90575</t>
  </si>
  <si>
    <t>9651</t>
  </si>
  <si>
    <t>IRRIGAZIONE DELL'OCCHIO</t>
  </si>
  <si>
    <t>9821</t>
  </si>
  <si>
    <t>PROTEINE URINARIE (ELETTROFORESI DELLE)</t>
  </si>
  <si>
    <t>90392</t>
  </si>
  <si>
    <t>PROTOPORFIRINA IX ERITROCITARIA</t>
  </si>
  <si>
    <t>90393</t>
  </si>
  <si>
    <t>PURINE E LORO METABOLITI</t>
  </si>
  <si>
    <t>90394</t>
  </si>
  <si>
    <t>SCINTIGRAFIA MIOCARDICA CON INDICATORI DI LESIONE; In caso di contemporanea esecuzione di tomoscintigrafia codificare anche 92.09.3</t>
  </si>
  <si>
    <t>ANGIOCARDIOSCINTIGRAFIA DI PRIMO PASSAGGIO (FIRST PASS); Studi multipli del pool ematico cardiaco first pass,; a riposo e durante stimolo (fisico o farmacologico),; studio del movimento di parete e frazione di eiezione,; analisi quantitativa</t>
  </si>
  <si>
    <t>RADIOGRAFIA DI SPALLA, BRACCIO, TORACO-BRACHIALE; (2 proiezioni)</t>
  </si>
  <si>
    <t>RADIOGRAFIA DI GOMITO, AVAMBRACCIO; (2 proiezioni)</t>
  </si>
  <si>
    <t>RADIOGRAFIA DI POLSO, MANO; (2 proiezioni)</t>
  </si>
  <si>
    <t>RADIOGRAFIA DI FEMORE, GINOCCHIO, GAMBA; (2 proiezioni)</t>
  </si>
  <si>
    <t>RADIOGRAFIA DI CAVIGLIA, PIEDE; (2 proiezioni)</t>
  </si>
  <si>
    <t>RADIOGRAFIA  ASSIALE DELLA ROTULA; (3 proiezioni)</t>
  </si>
  <si>
    <t>INTERVENTI SUL CRISTALLINO</t>
  </si>
  <si>
    <t>Separazione di membrana secondaria (dopo cataratta)</t>
  </si>
  <si>
    <t>14</t>
  </si>
  <si>
    <t>INTERVENTI SULLA RETINA, SULLA COROIDE, SUL CORPO VITREO E SULLA CAMERA POSTERIORE</t>
  </si>
  <si>
    <t xml:space="preserve">RIPARAZIONE DI LACERAZIONE DELLA RETINA MEDIANTE FOTOCOAGULAZIONE </t>
  </si>
  <si>
    <t>CON XENON (LASER)</t>
  </si>
  <si>
    <t>CON ARGON (LASER)</t>
  </si>
  <si>
    <t>INTERVENTI SULL' ORBITA E SUL GLOBO OCULARE</t>
  </si>
  <si>
    <t xml:space="preserve">Escluso: Iniezione di sostanza per contrasto radiografico, Iniezione otticociliare </t>
  </si>
  <si>
    <t>4. INTERVENTI SULL'ORECCHIO (18-20)</t>
  </si>
  <si>
    <t>INTERVENTI SULL'ORECCHIO ESTERNO</t>
  </si>
  <si>
    <t>BATTERI ANTIGENI CELLULARI ED EXTRACELLULARI IDENTIFICAZIONE DIRETTA</t>
  </si>
  <si>
    <t>90854</t>
  </si>
  <si>
    <t>90855</t>
  </si>
  <si>
    <t>90856</t>
  </si>
  <si>
    <t>BIOPSIA [AGOBIOPSIA] DEL MIDOLLO OSSEO</t>
  </si>
  <si>
    <t>4835</t>
  </si>
  <si>
    <t>ASPORTAZIONE LOCALE DI LESIONE O TESSUTO DEL RETTO</t>
  </si>
  <si>
    <t>HP</t>
  </si>
  <si>
    <t>4901</t>
  </si>
  <si>
    <t>92.28.2</t>
  </si>
  <si>
    <t>92.28.3</t>
  </si>
  <si>
    <t>92.28.4</t>
  </si>
  <si>
    <t>92.28.5</t>
  </si>
  <si>
    <t>92.28.6</t>
  </si>
  <si>
    <t>92.29.1</t>
  </si>
  <si>
    <t>92.29.2</t>
  </si>
  <si>
    <t>92.29.3</t>
  </si>
  <si>
    <t>92.29.4</t>
  </si>
  <si>
    <t>92.29.5</t>
  </si>
  <si>
    <t>92.29.6</t>
  </si>
  <si>
    <t>92.29.7</t>
  </si>
  <si>
    <t>92.29.8</t>
  </si>
  <si>
    <t>92.29.9</t>
  </si>
  <si>
    <t>BATTERI ANTIBIOGRAMMA DA COLTURA (attività associazioni antibiotiche)</t>
  </si>
  <si>
    <t>90845</t>
  </si>
  <si>
    <t>BATTERI ANTIBIOGRAMMA DA COLTURA (attività battericida C.M.B.)</t>
  </si>
  <si>
    <t>90851</t>
  </si>
  <si>
    <t>BATTERI ANTIBIOGRAMMA DA COLTURA (Kirby Bauer)</t>
  </si>
  <si>
    <t>90852</t>
  </si>
  <si>
    <t>BATTERI ANTIBIOGRAMMA DA COLTURA (M.I.C.)</t>
  </si>
  <si>
    <t>90853</t>
  </si>
  <si>
    <t xml:space="preserve">Monolaterale </t>
  </si>
  <si>
    <t>Bilaterale</t>
  </si>
  <si>
    <t xml:space="preserve">Radiografia (2 proiezioni) di: orbite, mastoidi [rocche petrose, forami ottici], </t>
  </si>
  <si>
    <t>Incluso: Interventi su canale uditivo esterno, cute e cartilagine del padiglione auricolare e del meato</t>
  </si>
  <si>
    <t>Escluso: Rimozione di corpo estraneo intraluminale (98.11)</t>
  </si>
  <si>
    <t>Cauterizzazione</t>
  </si>
  <si>
    <t>Coagulazione</t>
  </si>
  <si>
    <t>Criochirurgia</t>
  </si>
  <si>
    <t>Curettage</t>
  </si>
  <si>
    <t>Elettrocoagulazione</t>
  </si>
  <si>
    <t xml:space="preserve">Enucleazione </t>
  </si>
  <si>
    <t>SOMMINISTRAZIONE DI TEST DELLE  ABILITA' VISUO SPAZIALI</t>
  </si>
  <si>
    <t>94084</t>
  </si>
  <si>
    <t>ESAME  DELL' AFASIA</t>
  </si>
  <si>
    <t>99299</t>
  </si>
  <si>
    <t>INIEZIONE DI TOSSINA BOTULINICA</t>
  </si>
  <si>
    <t>016</t>
  </si>
  <si>
    <t>OCULISTICA</t>
  </si>
  <si>
    <t>0801</t>
  </si>
  <si>
    <t>INCISIONE DEL MARGINE PALPEBRALE</t>
  </si>
  <si>
    <t>0802</t>
  </si>
  <si>
    <t>APERTURA DI BLEFARORRAFIA</t>
  </si>
  <si>
    <t>0809</t>
  </si>
  <si>
    <t>ALTRA INCISIONE DELLA PALBEBRA</t>
  </si>
  <si>
    <t>0811</t>
  </si>
  <si>
    <t>BIOPSIA DELLA PALPEBRA</t>
  </si>
  <si>
    <t>0821</t>
  </si>
  <si>
    <t>ASPORTAZIONE DI CALAZIO</t>
  </si>
  <si>
    <t>TOMOGRAFIA COMPUTERIZZATA (TC) DEL COLLO, SENZA E CON CONTRASTO</t>
  </si>
  <si>
    <t>87039</t>
  </si>
  <si>
    <t>09.73</t>
  </si>
  <si>
    <t xml:space="preserve">BIOPSIA [PERCUTANEA][AGOBIOPSIA] DEI NERVI PERIFERICI </t>
  </si>
  <si>
    <t>STIMOLAZIONE RIPETITIVA</t>
  </si>
  <si>
    <t>93087</t>
  </si>
  <si>
    <t>TEST PER TETANIA LATENTE</t>
  </si>
  <si>
    <t>93088</t>
  </si>
  <si>
    <t>TEST DI ISCHEMIA PROLUNGATA</t>
  </si>
  <si>
    <t>94012</t>
  </si>
  <si>
    <t>NOTE dgr VIII/10077 del 7/08/2009</t>
  </si>
  <si>
    <t>RADIOGRAFIA DELLA COLONNA CERVICALE; (2 proiezioni); Esame morfodinamico della colonna cervicale</t>
  </si>
  <si>
    <t>RADIOGRAFIA DELLA COLONNA TORACICA (DORSALE); (2 proiezioni); Esame morfodinamico della colonna dorsale, rachide dorsale per morfometria vertebrale</t>
  </si>
  <si>
    <t>RADIOGRAFIA DELLA COLONNA LOMBOSACRALE; (2 proiezioni); Radiografia del rachide lombosacrale o sacrococcigeo, esame morfodinamico della ; colonna lombosacrale, rachide lombosacrale per morfometria vertebrale</t>
  </si>
  <si>
    <t xml:space="preserve">RADIOGRAFIA COMPLETA DELLA COLONNA ; (2 proiezioni); Radiografia completa della colonna e del bacino sotto carico </t>
  </si>
  <si>
    <t>MAMMOGRAFIA  BILATERALE; (2 proiezioni)</t>
  </si>
  <si>
    <t>MAMMOGRAFIA MONOLATERALE; (2 proiezioni)</t>
  </si>
  <si>
    <t>ASPORTAZIONE DI LESIONE MAGGIORE DELLA PALPEBRA, NON A TUTTO SPES</t>
  </si>
  <si>
    <t>RIPARAZIONE DI ENTROPION O ECTROPION CON RICOSTRUZIONE DELLA PALP</t>
  </si>
  <si>
    <t>RIPARAZIONE LINEARE DI LACERAZIONE DELLA PALPEBRA E DELLE SOPRACC</t>
  </si>
  <si>
    <t>RIPARAZIONE DI LACERAZIONE DELLA PALPEBRA INTERESSANTE IL MARGINE</t>
  </si>
  <si>
    <t>BIOPSIA  AGOBIOPSIA  DELLA LINGUA</t>
  </si>
  <si>
    <t>BIOPSIA ENDOCERVICALE [ISTEROSCOPIA]</t>
  </si>
  <si>
    <t>67191</t>
  </si>
  <si>
    <t>SOMMINISTRAZIONE DI TEST DI DETERIORAMENTO O SVILUPPO INTELLETTIVO</t>
  </si>
  <si>
    <t>94021</t>
  </si>
  <si>
    <t>SOMMINISTRAZIONE DI TEST DELLA MEMORIA</t>
  </si>
  <si>
    <t>94022</t>
  </si>
  <si>
    <t>TEST DELLA SCALA DI MEMORIA DI WECHSLER [WMS]</t>
  </si>
  <si>
    <t>94081</t>
  </si>
  <si>
    <t>SOMMINISTRAZIONE DI TEST DELLE FUNZIONI ESECUTIVE</t>
  </si>
  <si>
    <t>94082</t>
  </si>
  <si>
    <t>ALTRA RIPARAZIONE DI LACERAZIONE DELLA PALPEBRA, NON A TUTTO SPES</t>
  </si>
  <si>
    <t>BIOPSIA DELLE PARETI VAGINALI A GUIDA COLPOSCOPICA</t>
  </si>
  <si>
    <t>7111</t>
  </si>
  <si>
    <t>BIOPSIA DELLA VULVA O DELLA CUTE PERINEALE</t>
  </si>
  <si>
    <t>7122</t>
  </si>
  <si>
    <t>INCISIONE DI ASCESSO DELLA GHIANDOLA DEL BARTOLINO</t>
  </si>
  <si>
    <t>75101</t>
  </si>
  <si>
    <t>PRELIEVO DEI VILLI CORIALI</t>
  </si>
  <si>
    <t>75102</t>
  </si>
  <si>
    <t>AMNIOCENTESI PRECOCE</t>
  </si>
  <si>
    <t>75103</t>
  </si>
  <si>
    <t>VIRUS EPATITE B  HBV  ANTIGENE HBsAg</t>
  </si>
  <si>
    <t>VIRUS EPATITE B  HBV  ANTIGENE HBsAg (Saggio di conferma)</t>
  </si>
  <si>
    <t>VIRUS EPATITE B  HBV  DNA-POLIMERASI</t>
  </si>
  <si>
    <t>VIRUS EPATITE C  HCV  ANALISI QUALITATIVA DI HCV RNA</t>
  </si>
  <si>
    <t>CHLAMYDIE DA COLTURA IDENTIFICAZIONE (I.F.)</t>
  </si>
  <si>
    <t>90895</t>
  </si>
  <si>
    <t>CHLAMYDIE ESAME COLTURALE</t>
  </si>
  <si>
    <t>90901</t>
  </si>
  <si>
    <t>CHLAMYDIE RICERCA DIRETTA (E.I.A.)</t>
  </si>
  <si>
    <t>90902</t>
  </si>
  <si>
    <t>CHLAMYDIE RICERCA DIRETTA (I.F.)</t>
  </si>
  <si>
    <t>90903</t>
  </si>
  <si>
    <t>CHLAMYDIE RICERCA DIRETTA (mediante ibridazione)</t>
  </si>
  <si>
    <t>90904</t>
  </si>
  <si>
    <t>CLOSTRIDIUM DIFFICILE DA COLTURA IDENTIFICAZIONE BIOCHIMICA</t>
  </si>
  <si>
    <t>BIOPSIA DELLE PARETI VAGINALI</t>
  </si>
  <si>
    <t>70291</t>
  </si>
  <si>
    <t>RISONANZA MAGNETICA NUCLEARE (RM) MUSCOLOSCHELETRICA, SENZA E CON</t>
  </si>
  <si>
    <t>RISONANZA MAGNETICA NUCLEARE (RM) DELL'ADDOME SUPERIORE, SENZA E</t>
  </si>
  <si>
    <t>RISONANZA MAGNETICA NUCLEARE (RM) DELL'ADDOME INFERIORE E SCAVO P</t>
  </si>
  <si>
    <t>DENSITOMETRIA OSSEA CON TECNICA DI ASSORBIMENTO A FOTONE SINGOLO</t>
  </si>
  <si>
    <t>TEST NEUROFISIOLOGICI PER LA VALUTAZIONE DEL SISTEMA NERVOSO VEGE</t>
  </si>
  <si>
    <t>VALUTAZIONE DELLA VENTILAZIONE E DEI GAS ESPIRATI E RELATIVI PARA</t>
  </si>
  <si>
    <t>DETERMINAZIONE DELLE MASSIME PRESSIONI INSPIRATORIE ED ESPIRATORI</t>
  </si>
  <si>
    <t>DETERMINAZIONE DELLA P O1</t>
  </si>
  <si>
    <t>GUSTOMETRIA</t>
  </si>
  <si>
    <t>prestazione</t>
  </si>
  <si>
    <t>tariffa in lire</t>
  </si>
  <si>
    <t>validità</t>
  </si>
  <si>
    <t>tariffa in euro</t>
  </si>
  <si>
    <t>tariffa_euro in vigore</t>
  </si>
  <si>
    <t>CODICE</t>
  </si>
  <si>
    <t xml:space="preserve"> TARIFFA 
LIRE</t>
  </si>
  <si>
    <t xml:space="preserve"> TARIFFA 
EURO</t>
  </si>
  <si>
    <t>INIEZIONE INTRAVITREALE DI SOSTANZE TERAPEUTICHE Escluso costo del farmaco</t>
  </si>
  <si>
    <t>91.44.5</t>
  </si>
  <si>
    <t>91.45.1</t>
  </si>
  <si>
    <t>91.45.2</t>
  </si>
  <si>
    <t>91.45.3</t>
  </si>
  <si>
    <t>91.45.4</t>
  </si>
  <si>
    <t>91.45.5</t>
  </si>
  <si>
    <t>91.46.1</t>
  </si>
  <si>
    <t>91.46.2</t>
  </si>
  <si>
    <t>91.46.3</t>
  </si>
  <si>
    <t>91.46.4</t>
  </si>
  <si>
    <t>91.46.5</t>
  </si>
  <si>
    <t>91.46.6</t>
  </si>
  <si>
    <t>91.46.7</t>
  </si>
  <si>
    <t>91.47.1</t>
  </si>
  <si>
    <t>91.47.2</t>
  </si>
  <si>
    <t>91.47.3</t>
  </si>
  <si>
    <t>91.47.4</t>
  </si>
  <si>
    <t>91.47.5</t>
  </si>
  <si>
    <t>91.48.1</t>
  </si>
  <si>
    <t>91.48.2</t>
  </si>
  <si>
    <t>91.48.3</t>
  </si>
  <si>
    <t>91.48.4</t>
  </si>
  <si>
    <t>91.48.5</t>
  </si>
  <si>
    <t>91.49.1</t>
  </si>
  <si>
    <t>91.49.2</t>
  </si>
  <si>
    <t>91.49.3</t>
  </si>
  <si>
    <t>91.90.1</t>
  </si>
  <si>
    <t>91.90.2</t>
  </si>
  <si>
    <t>91.90.3</t>
  </si>
  <si>
    <t>91.90.4</t>
  </si>
  <si>
    <t>91.90.5</t>
  </si>
  <si>
    <t>91.90.6</t>
  </si>
  <si>
    <t>91.90.7</t>
  </si>
  <si>
    <t>92.01.1</t>
  </si>
  <si>
    <t>92.01.2</t>
  </si>
  <si>
    <t>92.01.3</t>
  </si>
  <si>
    <t>92.01.4</t>
  </si>
  <si>
    <t>92.02.1</t>
  </si>
  <si>
    <t>92.02.2</t>
  </si>
  <si>
    <t>ANTIGENE CARBOIDRATICO 125 (CA 125)</t>
  </si>
  <si>
    <t>90552</t>
  </si>
  <si>
    <t>ANTIGENE CARBOIDRATICO 15.3 (CA 15.3)</t>
  </si>
  <si>
    <t>90553</t>
  </si>
  <si>
    <t>ANTIGENE CARBOIDRATICO 19.9 (CA 19.9)</t>
  </si>
  <si>
    <t>90554</t>
  </si>
  <si>
    <t>PROTEINE [S/U/dU/La]</t>
  </si>
  <si>
    <t>90391</t>
  </si>
  <si>
    <t>ALTRA ASPORTAZIONE O DEMOLIZIONE LOCALE DI LESIONE O TESSUTO DELL</t>
  </si>
  <si>
    <t>BIOPSIA  PERCUTANEA  AGOBIOPSIA  DEL FEGATO</t>
  </si>
  <si>
    <t>BIOPSIA  PERCUTANEA  AGOBIOPSIA  DI MASSA INTRAADDOMINALE</t>
  </si>
  <si>
    <t>BIOPSIA  PERCUTANEA  AGOBIOPSIA  ECO-GUIDATA DI MASSA INTRAADDOMI</t>
  </si>
  <si>
    <t>INIEZIONE DI SOSTANZE TERAPEUTICHE AD AZIONE LOCALE NELLA CAVITA'</t>
  </si>
  <si>
    <t>CISTOSCOPIA  TRANSURETRALE</t>
  </si>
  <si>
    <t>CISTOSCOPIA  TRANSURETRALE  CON BIOPSIA</t>
  </si>
  <si>
    <t>ASPORTAZIONE O  ELETTROCOAGULAZIONE DI LESIONE O TESSUTO DELL'URE</t>
  </si>
  <si>
    <t>RIMOZIONE  ENDOSCOPICA  DI CALCOLO URETRALE</t>
  </si>
  <si>
    <t>5861</t>
  </si>
  <si>
    <t>5862</t>
  </si>
  <si>
    <t>5863</t>
  </si>
  <si>
    <t>10.21</t>
  </si>
  <si>
    <t>10.31</t>
  </si>
  <si>
    <t>10.32</t>
  </si>
  <si>
    <t>STRONGYLOIDES STERCORALIS RICERCA LARVE NELLE FECI (Esame colturale o Baermann)</t>
  </si>
  <si>
    <t xml:space="preserve">TOMOGRAFIA COMPUTERIZZATA (TC) DEL MASSICCIO FACCIALE; TC del massiccio facciale [mascellare, seni paranasali, etmoide, articolazioni temporo-mandibolari]; In caso di ricostruzione tridimensionale codificare anche (88.90.2) </t>
  </si>
  <si>
    <t>90745</t>
  </si>
  <si>
    <t>RETICOLOCITI (Conteggio) [(Sg)]</t>
  </si>
  <si>
    <t>90751</t>
  </si>
  <si>
    <t>SOSTANZA AMILOIDE RICERCA</t>
  </si>
  <si>
    <t>90752</t>
  </si>
  <si>
    <t>AC.25.1</t>
  </si>
  <si>
    <t>AD.25.2</t>
  </si>
  <si>
    <t>04</t>
  </si>
  <si>
    <t>ANTICORPI ANTI HLA CONTRO SOSPENSIONI LINFOCITARIE (almeno 10 sog</t>
  </si>
  <si>
    <t>ANTIGENE CARBOIDRATICO 153 (CA 153)</t>
  </si>
  <si>
    <t>ANTIGENE CARBOIDRATICO 199 (CA 199)</t>
  </si>
  <si>
    <t>AUTOANTICORPI ANTI ERITROCITI  Test di Coombs diretto</t>
  </si>
  <si>
    <t>CARBOSSIEMOGLOBINA  (Sg)Hb/(Sg)Er</t>
  </si>
  <si>
    <t>COMPLEMENTO: C1Q, C3, C3 ATT, C4 (Ciascuno)</t>
  </si>
  <si>
    <t>CRIOCONSERVAZIONE CELLULE STAMINALI  PLACENTARI  PER TRAPIANTO</t>
  </si>
  <si>
    <t>EMOCROMO:  Hb, GR, GB, HCT, PLT, IND DERIV, F L</t>
  </si>
  <si>
    <t>90451</t>
  </si>
  <si>
    <t>VITAMINE IDROSOLUBILI: DOSAGGIO PLASMATICO</t>
  </si>
  <si>
    <t>90452</t>
  </si>
  <si>
    <t>Trattamenti riabilitativi individuali, fuori sede.</t>
  </si>
  <si>
    <t>AM.55.2</t>
  </si>
  <si>
    <t>AN.40.1</t>
  </si>
  <si>
    <t>AN.41.1</t>
  </si>
  <si>
    <t>AN.42.1</t>
  </si>
  <si>
    <t>AN.43.1</t>
  </si>
  <si>
    <t>AN.44.1</t>
  </si>
  <si>
    <t>AN.52.1</t>
  </si>
  <si>
    <t>AO.52.2</t>
  </si>
  <si>
    <t>18</t>
  </si>
  <si>
    <t>Trattamenti riabilitativi di gruppo, fuori sede.</t>
  </si>
  <si>
    <t>AP.02.1</t>
  </si>
  <si>
    <t>AP.03.1</t>
  </si>
  <si>
    <t>Osservazioni di gioco e comportamentali del bambino: fuori sede. Per seduta (Ciclo di 3 sedute)</t>
  </si>
  <si>
    <t>SALMONELLE ANTICORPI (Titolazione mediante agglutinazione) [WIDAL]</t>
  </si>
  <si>
    <t>91074</t>
  </si>
  <si>
    <t>EMODIALISI IN ACETATO O IN BICARBONATO, DOMICILIARE</t>
  </si>
  <si>
    <t>39954</t>
  </si>
  <si>
    <t>EMODIALISI IN BICARBONATO E MEMBRANE MOLTO BIOCOMPATIBILI</t>
  </si>
  <si>
    <t>39955</t>
  </si>
  <si>
    <t>EMODIAFILTRAZIONE</t>
  </si>
  <si>
    <t>39956</t>
  </si>
  <si>
    <t>EMODIAFILTRAZIONE AD ASSISTENZA LIMITATA</t>
  </si>
  <si>
    <t>39957</t>
  </si>
  <si>
    <t>ALTRA EMODIAFILTRAZIONE</t>
  </si>
  <si>
    <t>39958</t>
  </si>
  <si>
    <t>EMOFILTRAZIONE</t>
  </si>
  <si>
    <t>39959</t>
  </si>
  <si>
    <t>EMODIALISI - EMOFILTRAZIONE</t>
  </si>
  <si>
    <t>39991</t>
  </si>
  <si>
    <t>VALUTAZIONE DEL RICIRCOLO DI FISTOLA ARTEROVENOSA</t>
  </si>
  <si>
    <t>5493</t>
  </si>
  <si>
    <t>CREAZIONE DI FISTOLA CUTANEOPERITONEALE</t>
  </si>
  <si>
    <t>54981</t>
  </si>
  <si>
    <t>DIALISI PERITONEALE AUTOMATIZZATA (CCPD)</t>
  </si>
  <si>
    <t>54982</t>
  </si>
  <si>
    <t>DIALISI PERITONEALE CONTINUA (CAPD)</t>
  </si>
  <si>
    <t>9657</t>
  </si>
  <si>
    <t>IRRIGAZIONE DI CATETERE VASCOLARE</t>
  </si>
  <si>
    <t>97291</t>
  </si>
  <si>
    <t>90905</t>
  </si>
  <si>
    <t>ASPORTAZIONE DI TUMORI BENIGNI PEDUNCOLATI DELL' UTERO</t>
  </si>
  <si>
    <t>697</t>
  </si>
  <si>
    <t>INSERZIONE DI DISPOSITIVO CONTRACCETTIVO INTRAUTERINO (I.U.D.)</t>
  </si>
  <si>
    <t>6992</t>
  </si>
  <si>
    <t>INSEMINAZIONE ARTIFICIALE</t>
  </si>
  <si>
    <t>69921</t>
  </si>
  <si>
    <t>CAPACITAZIONE DEL MATERIALE SEMINALE</t>
  </si>
  <si>
    <t>70111</t>
  </si>
  <si>
    <t>IMENOTOMIA</t>
  </si>
  <si>
    <t>7021</t>
  </si>
  <si>
    <t>COLPOSCOPIA</t>
  </si>
  <si>
    <t>ES. ISTOCITOPATOLOGICO APP. DIGERENTE: Polipectomia endoscopica (Singola)</t>
  </si>
  <si>
    <t>91423</t>
  </si>
  <si>
    <t>INFILTRAZIONE MEDICAMENTOSA DEL PENE</t>
  </si>
  <si>
    <t>99295</t>
  </si>
  <si>
    <t>90.02.3</t>
  </si>
  <si>
    <t>90.02.4</t>
  </si>
  <si>
    <t>90.02.5</t>
  </si>
  <si>
    <t>90.03.1</t>
  </si>
  <si>
    <t>90.03.2</t>
  </si>
  <si>
    <t>90.03.3</t>
  </si>
  <si>
    <t>90.03.4</t>
  </si>
  <si>
    <t>90.03.5</t>
  </si>
  <si>
    <t>90.04.1</t>
  </si>
  <si>
    <t>90.04.2</t>
  </si>
  <si>
    <t>90.04.3</t>
  </si>
  <si>
    <t>90.04.4</t>
  </si>
  <si>
    <t>90.04.5</t>
  </si>
  <si>
    <t>90.05.1</t>
  </si>
  <si>
    <t>90.05.2</t>
  </si>
  <si>
    <t>90.05.3</t>
  </si>
  <si>
    <t>88724</t>
  </si>
  <si>
    <t>ECO(COLOR)DOPPLERGRAFIA CARDIACA TRANSESOFAGEA</t>
  </si>
  <si>
    <t>88725</t>
  </si>
  <si>
    <t>ECOCARDIOGRAMMA FETALE</t>
  </si>
  <si>
    <t>88735</t>
  </si>
  <si>
    <t>ECO(COLOR)DOPPLER DEI TRONCHI SOVRAAORTICI</t>
  </si>
  <si>
    <t>88771</t>
  </si>
  <si>
    <t>CRIOTERAPIA DI LESIONE DELLA CORNEA</t>
  </si>
  <si>
    <t>11751</t>
  </si>
  <si>
    <t>CHERATOTOMIA ARCIFORME</t>
  </si>
  <si>
    <t>1191</t>
  </si>
  <si>
    <t>TATUAGGIO DELLA CORNEA</t>
  </si>
  <si>
    <t>11991</t>
  </si>
  <si>
    <t>APPLICAZIONE TERAPEUTICA DI LENTE A CONTATTO</t>
  </si>
  <si>
    <t>11992</t>
  </si>
  <si>
    <t>CORREZIONE DEI VIZI DI REFRAZIONE</t>
  </si>
  <si>
    <t>11993</t>
  </si>
  <si>
    <t>CORREZIONE DI ALTERAZIONI CORNEALI</t>
  </si>
  <si>
    <t>11994</t>
  </si>
  <si>
    <t>90733</t>
  </si>
  <si>
    <t>PROVA CROCIATA PIASTRINICA</t>
  </si>
  <si>
    <t>90734</t>
  </si>
  <si>
    <t>PROVA DI COMPATIBILITA' MOLECOLARE PRE-TRAPIANTO (Reazione polimerasica a catena- Fingerprint)</t>
  </si>
  <si>
    <t>90735</t>
  </si>
  <si>
    <t>PROVA DI COMPATIBILITA' SIEROLOGICA PRE-TRAPIANTO  CITOMETRICA</t>
  </si>
  <si>
    <t>90741</t>
  </si>
  <si>
    <t>PROVA DI COMPATIBILITA' SIEROLOGICA PRE-TRAPIANTO (Con 3 sieri ricevente)</t>
  </si>
  <si>
    <t>90742</t>
  </si>
  <si>
    <t>REAZIONE DI WAALER ROSE</t>
  </si>
  <si>
    <t>90743</t>
  </si>
  <si>
    <t>RESISTENZA OSMOTICA ERITROCITARIA (Test di Simmel)</t>
  </si>
  <si>
    <t>90744</t>
  </si>
  <si>
    <t>RESISTENZE OSMOTICO GLOBULARI (Curva)</t>
  </si>
  <si>
    <t>I indica le prest. di nuovo inserimento nel nomencl. tariff. reg.; H indica le prest. erogabili in amb. situati presso istituzioni di ricovero ovvero amb. protetti</t>
  </si>
  <si>
    <t>ECHINOCOCCO  IDATIDOSI  ANTICORPI (EIA)</t>
  </si>
  <si>
    <t>ECHINOCOCCO  IDATIDOSI  ANTICORPI (Titolazione mediante IHA)</t>
  </si>
  <si>
    <t>ENTAMOEBA HISTOLYTICA ANTICORPI (EIA)</t>
  </si>
  <si>
    <t>ENTAMOEBA HISTOLYTICA ANTICORPI (Titolazione mediante emoagglutin</t>
  </si>
  <si>
    <t>TOMOGRAFIA [STRATIGRAFIA] ARTICOLAZIONE TEMPOROMANDIBOLARE; Monolaterale; Incluso: esame diretto ; Escluso: Stratigrafia articolazione temporomandibolare basale e dinamica (87.16.2)</t>
  </si>
  <si>
    <t>H indica le prest. erogabili in amb. situati presso istituzioni di ricovero ovvero amb. protetti; P indica procedure con tariffe ridefinite in relazione a quelle vigenti per il DH o il ricovero ordinario di un giorno</t>
  </si>
  <si>
    <t>I indica le prest. di nuovo inserimento nel nomencl. tariff. reg.</t>
  </si>
  <si>
    <t>TOMOGRAFIA COMPUTERIZZATA (TC) DELLE GHIANDOLE SALIVARI</t>
  </si>
  <si>
    <t>87041</t>
  </si>
  <si>
    <t>TOMOGRAFIA [STRATIGRAFIA] DELLA LARINGE</t>
  </si>
  <si>
    <t>8705</t>
  </si>
  <si>
    <t>DACRIOCISTOGRAFIA</t>
  </si>
  <si>
    <t>8706</t>
  </si>
  <si>
    <t>FARINGOGRAFIA</t>
  </si>
  <si>
    <t>87061</t>
  </si>
  <si>
    <t>RADIOGRAFIA CON CONTRASTO DELLE GHIANDOLE SALIVARI</t>
  </si>
  <si>
    <t>8707</t>
  </si>
  <si>
    <t>LARINGOGRAFIA CON CONTRASTO</t>
  </si>
  <si>
    <t>87091</t>
  </si>
  <si>
    <t>TOMOGRAFIA [STRATIGRAFIA] ARTICOLAZIONE TEMPOROMANDIBOLARE; Bilaterale; Incluso: esame diretto ; Escluso: Stratigrafia articolazione temporomandibolare basale e dinamica (87.16.2)</t>
  </si>
  <si>
    <t>RADIOGRAFIA DEL CRANIO E  DEI SENI PARANASALI; Cranio in tre proiezioni</t>
  </si>
  <si>
    <t>RADIOGRAFIA DEI TESSUTI MOLLI DELLA FACCIA, DEL CAPO E DEL COLLO; Esame diretto (2 proiezioni) di: laringe, rinofaringe, ghiandole salivari ; In caso di contemporanea esecuzione di stratigrafia delle ghiandole salivari; codificare anche 88.90.1</t>
  </si>
  <si>
    <t>LEPTOSPIRE ANTICORPI (Titolazione mediante microagglutinazione e</t>
  </si>
  <si>
    <t>AP031</t>
  </si>
  <si>
    <t>H indica le prest. erogabili in amb. situati presso istituzioni di ricovero ovvero amb. protetti; M indica le prest. la cui descr. è stata modificata rispetto alla descr. già presente e codificata nel nomencl. tariff. naz</t>
  </si>
  <si>
    <t>TELETERAPIA CON ACCELERATORE LINEARE; CON CAMPO FISSO  O DUE CAMPI CONTRAPPOSTI 2D; Per seduta e per focolaio trattato</t>
  </si>
  <si>
    <t>TELETERAPIA CON ACCELERATORE LINEARE; CON CAMPI MULTIPLI, DI MOVIMENTO 2D ; Per seduta e per focolaio trattato</t>
  </si>
  <si>
    <t xml:space="preserve">STUDIO DELLA CINETICA DELLE PIASTRINE O DEI LEUCOCITI, CON O SENZA LOCALIZZAZIONE DIFFERENZIALE PER ORGANO/TESSUTO </t>
  </si>
  <si>
    <t>96.51</t>
  </si>
  <si>
    <t>96.52</t>
  </si>
  <si>
    <t>96.54.1</t>
  </si>
  <si>
    <t>90532</t>
  </si>
  <si>
    <t>ANTICORPI ANTI PIASTRINE</t>
  </si>
  <si>
    <t>90533</t>
  </si>
  <si>
    <t>ANTICORPI ANTI PIASTRINE IDENTIFICAZIONE</t>
  </si>
  <si>
    <t>90534</t>
  </si>
  <si>
    <t>ANTICORPI ANTI RECETTORE NICOTINICO MUSCOLARE</t>
  </si>
  <si>
    <t>90535</t>
  </si>
  <si>
    <t>ANTICORPI ANTI RECETTORI DEL TSH</t>
  </si>
  <si>
    <t>90536</t>
  </si>
  <si>
    <t>ANTICORPI ANTI P53 [S]</t>
  </si>
  <si>
    <t>90537</t>
  </si>
  <si>
    <t>PSICOTERAPIA DI GRUPPO</t>
  </si>
  <si>
    <t>024</t>
  </si>
  <si>
    <t>RADIOTERAPIA</t>
  </si>
  <si>
    <t>38991</t>
  </si>
  <si>
    <t>INIEZIONE DI MEZZO DI CONTRASTO PER SIMULAZIONE RADIOTERAPICA TC</t>
  </si>
  <si>
    <t>38992</t>
  </si>
  <si>
    <t>GLUCOSIO (Curva da carico 3 determinazioni)</t>
  </si>
  <si>
    <t>90265</t>
  </si>
  <si>
    <t>GLUCOSIO (Curva da carico 6 determinazioni)</t>
  </si>
  <si>
    <t>90271</t>
  </si>
  <si>
    <t>GLUCOSIO [S/P/U/dU/La]</t>
  </si>
  <si>
    <t>90272</t>
  </si>
  <si>
    <t>GLUCOSIO 6 FOSFATO DEIDROGENASI (G6PDH) [(Sg)Er]</t>
  </si>
  <si>
    <t>90273</t>
  </si>
  <si>
    <t>COLTURA SEMISOLIDA DI CELLULE EMOPOIETICHE</t>
  </si>
  <si>
    <t>91353</t>
  </si>
  <si>
    <t>COLTURA DI VILLI CORIALI (A breve termine)</t>
  </si>
  <si>
    <t>91354</t>
  </si>
  <si>
    <t>90.96.3</t>
  </si>
  <si>
    <t>90.96.4</t>
  </si>
  <si>
    <t>90.96.5</t>
  </si>
  <si>
    <t>90.97.1</t>
  </si>
  <si>
    <t>90.97.2</t>
  </si>
  <si>
    <t>90.97.3</t>
  </si>
  <si>
    <t>90.97.4</t>
  </si>
  <si>
    <t>ADRENALINA - NORADRENALINA [P]</t>
  </si>
  <si>
    <t>90043</t>
  </si>
  <si>
    <t>ADRENALINA - NORADRENALINA [U]</t>
  </si>
  <si>
    <t>90044</t>
  </si>
  <si>
    <t>ALA DEIDRASI ERITROCITARIA</t>
  </si>
  <si>
    <t>90045</t>
  </si>
  <si>
    <t>ALANINA AMINOTRANSFERASI (ALT) (GPT) [S/U]</t>
  </si>
  <si>
    <t>90051</t>
  </si>
  <si>
    <t xml:space="preserve">SCINTIGRAFIA EPATICA PER RICERCA DI LESIONI ANGIOMATOSE  </t>
  </si>
  <si>
    <t xml:space="preserve">CON O SENZA PROVE FARMACOLOGICHE, </t>
  </si>
  <si>
    <t>90.97.5</t>
  </si>
  <si>
    <t>90.98.1</t>
  </si>
  <si>
    <t>90.98.2</t>
  </si>
  <si>
    <t>90.98.3</t>
  </si>
  <si>
    <t>90.98.4</t>
  </si>
  <si>
    <t>90.98.5</t>
  </si>
  <si>
    <t>90.98.6</t>
  </si>
  <si>
    <t>91.01.1</t>
  </si>
  <si>
    <t>91.01.2</t>
  </si>
  <si>
    <t>91.01.3</t>
  </si>
  <si>
    <t>91.01.4</t>
  </si>
  <si>
    <t>TIREOTROPINA (TSH): Dosaggi seriati dopo TRH ( 4 )</t>
  </si>
  <si>
    <t>90423</t>
  </si>
  <si>
    <t>TIROXINA LIBERA (FT4)</t>
  </si>
  <si>
    <t>COLTURA DI VILLI CORIALI</t>
  </si>
  <si>
    <t>91355</t>
  </si>
  <si>
    <t>COLTURA PER STUDIO DEL CROMOSOMA X  A REPLICAZIONE TARDIVA</t>
  </si>
  <si>
    <t>RIABILITAZIONE CARDIOLOGICA</t>
  </si>
  <si>
    <t>99292</t>
  </si>
  <si>
    <t>ipodermica, intramuscolare, endovenosa.  Con azione locale o sistemica</t>
  </si>
  <si>
    <t>Desensibilizzazione</t>
  </si>
  <si>
    <t>99.2</t>
  </si>
  <si>
    <t>INIEZIONE O INFUSIONE DI ALTRE SOSTANZE TERAPEUTICHE O PROFILATTICHE</t>
  </si>
  <si>
    <t>Utilizzare un codice aggiuntivo per:  iniezione all'interno di:</t>
  </si>
  <si>
    <t>cavita' toracica (34.92)</t>
  </si>
  <si>
    <t>cavità intraperitoneale (54.97)</t>
  </si>
  <si>
    <t>articolazioni (81.92)</t>
  </si>
  <si>
    <t>Escluso: Iniezione di radioisotopi (92.28)</t>
  </si>
  <si>
    <t>[ipodermica, intramuscolare, intravenosa]</t>
  </si>
  <si>
    <t>Iniezione di cortisone</t>
  </si>
  <si>
    <t>Impianto sottodermico di progesterone</t>
  </si>
  <si>
    <t>Impianto sottodermico di altri ormoni o antiormoni</t>
  </si>
  <si>
    <t>NON CLASSIFICATE ALTROVE</t>
  </si>
  <si>
    <t>Per seduta (ciclo di sei sedute)</t>
  </si>
  <si>
    <t xml:space="preserve">INIEZIONE PERINERVOSA </t>
  </si>
  <si>
    <t>99.7</t>
  </si>
  <si>
    <t>AFERESI TERAPEUTICA</t>
  </si>
  <si>
    <t>99.8</t>
  </si>
  <si>
    <t>MISCELLANEA DI PROCEDURE FISICHE</t>
  </si>
  <si>
    <t>Attinoterapia</t>
  </si>
  <si>
    <t>92.02.3</t>
  </si>
  <si>
    <t>92.02.4</t>
  </si>
  <si>
    <t>92.02.5</t>
  </si>
  <si>
    <t>92.03.1</t>
  </si>
  <si>
    <t>92.03.2</t>
  </si>
  <si>
    <t>92.03.3</t>
  </si>
  <si>
    <t>92.03.4</t>
  </si>
  <si>
    <t>92.03.5</t>
  </si>
  <si>
    <t>92.04.1</t>
  </si>
  <si>
    <t>92.04.2</t>
  </si>
  <si>
    <t>92.04.3</t>
  </si>
  <si>
    <t>92.04.4</t>
  </si>
  <si>
    <t>92.04.5</t>
  </si>
  <si>
    <t>92.05.1</t>
  </si>
  <si>
    <t>92.05.2</t>
  </si>
  <si>
    <t>92.05.3</t>
  </si>
  <si>
    <t>92.05.4</t>
  </si>
  <si>
    <t>92.05.5</t>
  </si>
  <si>
    <t>92.05.6</t>
  </si>
  <si>
    <t>92.09.1</t>
  </si>
  <si>
    <t>92.09.2</t>
  </si>
  <si>
    <t>92.09.3</t>
  </si>
  <si>
    <t>92.09.4</t>
  </si>
  <si>
    <t>92.09.5</t>
  </si>
  <si>
    <t>92.09.6</t>
  </si>
  <si>
    <t>92.09.7</t>
  </si>
  <si>
    <t>92.11.1</t>
  </si>
  <si>
    <t>92.11.2</t>
  </si>
  <si>
    <t>92.11.3</t>
  </si>
  <si>
    <t>92.11.4</t>
  </si>
  <si>
    <t>92.11.5</t>
  </si>
  <si>
    <t>92.11.6</t>
  </si>
  <si>
    <t>INIEZIONE PERIARTERIOSA</t>
  </si>
  <si>
    <t>003</t>
  </si>
  <si>
    <t>AN411</t>
  </si>
  <si>
    <t>seduta di gruppo di abilitazione o riabilitazione delle funzioni neuropsicologiche. Per seduta e per paziente (Ciclo di 10 sedute)</t>
  </si>
  <si>
    <t>AN421</t>
  </si>
  <si>
    <t xml:space="preserve">VELOCITA' DI CONDUZIONE NERVOSA MOTORIA </t>
  </si>
  <si>
    <t>Per nervo</t>
  </si>
  <si>
    <t>CARIOTIPO DA METAFASI DI FIBROBLASTI O DI ALTRI TESSUTI (Mat. abortivo, ecc.)</t>
  </si>
  <si>
    <t>91311</t>
  </si>
  <si>
    <t>CARIOTIPO DA METAFASI DI LIQUIDO AMNIOTICO</t>
  </si>
  <si>
    <t>91312</t>
  </si>
  <si>
    <t>CARIOTIPO DA METAFASI LINFOCITARIE</t>
  </si>
  <si>
    <t>91313</t>
  </si>
  <si>
    <t>CARIOTIPO DA METAFASI SPONTANEE DI MIDOLLO OSSEO</t>
  </si>
  <si>
    <t>91314</t>
  </si>
  <si>
    <t>CARIOTIPO DA METAFASI SPONTANEE DI VILLI CORIALI</t>
  </si>
  <si>
    <t>91315</t>
  </si>
  <si>
    <t>COLORAZIONE AGGIUNTIVA IN BANDE: Actinomicina D</t>
  </si>
  <si>
    <t>91321</t>
  </si>
  <si>
    <t>COLORAZIONE AGGIUNTIVA IN BANDE: Bandeggio C</t>
  </si>
  <si>
    <t>91322</t>
  </si>
  <si>
    <t>COLORAZIONE AGGIUNTIVA IN BANDE: Bandeggio G</t>
  </si>
  <si>
    <t>91323</t>
  </si>
  <si>
    <t>COLORAZIONE AGGIUNTIVA IN BANDE: Bandeggio G ad alta risoluzione</t>
  </si>
  <si>
    <t>91324</t>
  </si>
  <si>
    <t>COLORAZIONE AGGIUNTIVA IN BANDE: Bandeggio NOR</t>
  </si>
  <si>
    <t>91325</t>
  </si>
  <si>
    <t>Trattamento per applicazione protesi rimovibile parziale</t>
  </si>
  <si>
    <t>[protesi scheletrata in cromo-cobalto-molibdeno o oro]</t>
  </si>
  <si>
    <t xml:space="preserve">(Per arcata)  </t>
  </si>
  <si>
    <t>Incluso: Eventuali attacchi di precisione</t>
  </si>
  <si>
    <t xml:space="preserve">INSERZIONE DI PROTESI PROVVISORIA </t>
  </si>
  <si>
    <t>Rimovibile o fissa</t>
  </si>
  <si>
    <t>per seduta (no ciclo)</t>
  </si>
  <si>
    <t>Molaggio selettivo dei denti</t>
  </si>
  <si>
    <t>(Per seduta)</t>
  </si>
  <si>
    <t>Reimpianto di elementi dentari lussati o avulsi</t>
  </si>
  <si>
    <t>Impianto dentale endoosseo</t>
  </si>
  <si>
    <t xml:space="preserve">Trattamento o pulpotomia </t>
  </si>
  <si>
    <t>incontri con operatori di comunità o di istituti: in sede</t>
  </si>
  <si>
    <t>BATTERI POTERE BATTERICIDA DEL SIERO  SULL'ISOLATO CLINICO</t>
  </si>
  <si>
    <t>90873</t>
  </si>
  <si>
    <t>BATTERI PRODOTTI METABOLICI IN MATERIALI BIOLOGICI DIVERSI IDENTIFICAZIONE</t>
  </si>
  <si>
    <t>90874</t>
  </si>
  <si>
    <t>BORDETELLA ANTICORPI (E.I.A.)</t>
  </si>
  <si>
    <t>90875</t>
  </si>
  <si>
    <t>BORRELIA BURGDORFERI ANTICORPI (E.I.A.)</t>
  </si>
  <si>
    <t>90876</t>
  </si>
  <si>
    <t>RICKETTSIE ANTICORPI [ANTI PROTEUS SPP.] (Titolazione mediante agglutin.) [WEIL-FELIX]</t>
  </si>
  <si>
    <t>91072</t>
  </si>
  <si>
    <t>SALMONELLE ANTICORPI (E.I.A.)</t>
  </si>
  <si>
    <t>91073</t>
  </si>
  <si>
    <t xml:space="preserve">VISITA DI CONTROLLO (di routine o di follow up) Escluso: le visite di controllo specificamente codificate; Nella visita di controllo un problema già inquadrato dal punto di vista diagnostico e terapeutico (ad es. un paziente cronico) viene rivalutato dal punto di vista clinico e la documentazione scritta esistente viene aggiornata, indipendentemente dal tempo trascorso rispetto alla prima visita. </t>
  </si>
  <si>
    <t>VISITA MULTIDISCIPLINARE - Nella visita multidisciplinare il paziente viene visitato contemporaneamente da più specialisti.</t>
  </si>
  <si>
    <t>RAME [S/U]</t>
  </si>
  <si>
    <t>90395</t>
  </si>
  <si>
    <t>RECETTORI DEGLI ESTROGENI</t>
  </si>
  <si>
    <t>90401</t>
  </si>
  <si>
    <t>RECETTORI DEL PROGESTERONE</t>
  </si>
  <si>
    <t>90402</t>
  </si>
  <si>
    <t>RENINA [P]</t>
  </si>
  <si>
    <t>90403</t>
  </si>
  <si>
    <t>SELENIO</t>
  </si>
  <si>
    <t>90404</t>
  </si>
  <si>
    <t>SODIO [S/U/dU/(Sg)Er]</t>
  </si>
  <si>
    <t>90405</t>
  </si>
  <si>
    <t>MESOTERAPIA (inclusa antalgica)</t>
  </si>
  <si>
    <t>9991</t>
  </si>
  <si>
    <t>ANTICORPI ANTI HLA CONTRO SOSPENSIONI LINFOCITARIE (almeno 10 soggetti)</t>
  </si>
  <si>
    <t>90505</t>
  </si>
  <si>
    <t>TEST  CARDIOVASCOLARI PER VALUTAZIONE DI NEUROPATIA AUTONOMICA</t>
  </si>
  <si>
    <t>8959A</t>
  </si>
  <si>
    <t>TILTING TEST</t>
  </si>
  <si>
    <t>89611</t>
  </si>
  <si>
    <t>MONITORAGGIO CONTINUO [24 Ore] DELLA PRESSIONE ARTERIOSA</t>
  </si>
  <si>
    <t>8962</t>
  </si>
  <si>
    <t>MONITORAGGIO DELLA PRESSIONE VENOSA CENTRALE</t>
  </si>
  <si>
    <t>87.37.3</t>
  </si>
  <si>
    <t>87.38</t>
  </si>
  <si>
    <t>87.41</t>
  </si>
  <si>
    <t>87.41.1</t>
  </si>
  <si>
    <t>87.42.1</t>
  </si>
  <si>
    <t>87.42.2</t>
  </si>
  <si>
    <t>87.42.3</t>
  </si>
  <si>
    <t>87.43.1</t>
  </si>
  <si>
    <t>87.43.2</t>
  </si>
  <si>
    <t>87.44.1</t>
  </si>
  <si>
    <t>87.44.2</t>
  </si>
  <si>
    <t>87.49.1</t>
  </si>
  <si>
    <t>87.52</t>
  </si>
  <si>
    <t>presenza semiresidenziale per bambini - assistenza minore di 4 ore</t>
  </si>
  <si>
    <t>BL261</t>
  </si>
  <si>
    <t>presenza residenziale per adolescenti - assistenza per 24 ore</t>
  </si>
  <si>
    <t>BL281</t>
  </si>
  <si>
    <t>presenza semiresidenziale per adolescenti - assistenza maggiore di 4 ore e minore di 8 ore</t>
  </si>
  <si>
    <t>BL291</t>
  </si>
  <si>
    <t>presenza semiresidenziale per adolescenti - assistenza minore di 4 ore</t>
  </si>
  <si>
    <t>ANALISI CITOGENETICA PER RICERCA SITI FRAGILI</t>
  </si>
  <si>
    <t>91283</t>
  </si>
  <si>
    <t>ANALISI CITOGENETICA PER SCAMBI DI CROMATIDI FRATELLI</t>
  </si>
  <si>
    <t>91284</t>
  </si>
  <si>
    <t>ossa nasali, articolazione temporo-mandibolare, emimandibola</t>
  </si>
  <si>
    <t xml:space="preserve">Basale e dinamica  biIaterale </t>
  </si>
  <si>
    <t>Monolaterale</t>
  </si>
  <si>
    <t>Escluso: Stratigrafia articolazione temporomandibolare basale e dinamica (87.16.2)</t>
  </si>
  <si>
    <t>Cranio in tre proiezioni</t>
  </si>
  <si>
    <t>(2 proiezioni)</t>
  </si>
  <si>
    <t>Esame morfodinamico della colonna cervicale</t>
  </si>
  <si>
    <t>Esame morfodinamico della colonna dorsale, rachide dorsale per morfometria vertebrale</t>
  </si>
  <si>
    <t>Fototerapia selettiva UV  (UVA, UVB)</t>
  </si>
  <si>
    <t>93.01.1</t>
  </si>
  <si>
    <t>07</t>
  </si>
  <si>
    <t>ESTERI ORGANOFOSFORICI</t>
  </si>
  <si>
    <t>90192</t>
  </si>
  <si>
    <t>ESTRADIOLO (E2) [S/U]</t>
  </si>
  <si>
    <t>90193</t>
  </si>
  <si>
    <t>ESTRIOLO (E3) [S/U]</t>
  </si>
  <si>
    <t>90194</t>
  </si>
  <si>
    <t>ESTRIOLO NON CONIUGATO</t>
  </si>
  <si>
    <t>BATTERI ANAEROBI IN MATERIALI BIOLOGICI ESAME COLTURALE</t>
  </si>
  <si>
    <t>90844</t>
  </si>
  <si>
    <t>ETOSUCCIMIDE</t>
  </si>
  <si>
    <t>90203</t>
  </si>
  <si>
    <t>FARMACI ANTIARITMICI</t>
  </si>
  <si>
    <t>90204</t>
  </si>
  <si>
    <t>PRELIEVO DI SANGUE VENOSO</t>
  </si>
  <si>
    <t>91493</t>
  </si>
  <si>
    <t>PRELIEVO MICROBIOLOGICO</t>
  </si>
  <si>
    <t>99061</t>
  </si>
  <si>
    <t>INFUSIONE DI FATTORI DELLA COAGULAZIONE</t>
  </si>
  <si>
    <t>99071</t>
  </si>
  <si>
    <t>TRASFUSIONE DI SANGUE O EMOCOMPONENTI</t>
  </si>
  <si>
    <t>9971</t>
  </si>
  <si>
    <t>PLASMAFERESI TERAPEUTICA</t>
  </si>
  <si>
    <t>9972</t>
  </si>
  <si>
    <t>LEUCOAFERESI TERAPEUTICA</t>
  </si>
  <si>
    <t>9973</t>
  </si>
  <si>
    <t>ERITROAFERESI TERAPEUTICA</t>
  </si>
  <si>
    <t>99731</t>
  </si>
  <si>
    <t>ERITROAFERESI CON SACCHE MULTIPLE</t>
  </si>
  <si>
    <t>9974</t>
  </si>
  <si>
    <t>93112</t>
  </si>
  <si>
    <t>RIEDUCAZIONE MOTORIA INDIVIDUALE IN MOTULESO GRAVE SEMPLICE</t>
  </si>
  <si>
    <t>93113</t>
  </si>
  <si>
    <t>INSUFFLAZIONE DELLE TUBE</t>
  </si>
  <si>
    <t>6712</t>
  </si>
  <si>
    <t>BATTERI ANAEROBI ANTIBIOGRAMMA DA COLTURA (M.I.C.)</t>
  </si>
  <si>
    <t>90842</t>
  </si>
  <si>
    <t>BATTERI ANAEROBI DA COLTURA IDENTIFICAZIONE BIOCHIMICA</t>
  </si>
  <si>
    <t>90843</t>
  </si>
  <si>
    <t>233</t>
  </si>
  <si>
    <t>Totale</t>
  </si>
  <si>
    <t>VIRUS ADENOVIRUS ANTICORPI (EIA)</t>
  </si>
  <si>
    <t>VIRUS ADENOVIRUS ANTICORPI (Titolazione mediante FC)</t>
  </si>
  <si>
    <t>VIRUS ADENOVIRUS IN MATERIALI BIOLOGICI ESAME COLTURALE (Metodo r</t>
  </si>
  <si>
    <t>VIRUS ANTICORPI  (Titolazione mediante FC)</t>
  </si>
  <si>
    <t>CLOSTRIDIUM DIFFICILE ESAME COLTURALE</t>
  </si>
  <si>
    <t>90911</t>
  </si>
  <si>
    <t>CLOSTRIDIUM DIFFICILE TOSSINA NELLE FECI RICERCA DIRETTA (E.I.A.)</t>
  </si>
  <si>
    <t>90912</t>
  </si>
  <si>
    <t>CRYPTOSPORIDIUM ANTIGENI NELLE FECI RICERCA DIRETTA (E.I.A.)</t>
  </si>
  <si>
    <t>90913</t>
  </si>
  <si>
    <t>CRYPTOSPORIDIUM ANTIGENI NELLE FECI RICERCA DIRETTA (I.F.)</t>
  </si>
  <si>
    <t>IRRIGAZIONE DELL'ORECCHIO</t>
  </si>
  <si>
    <t>9811</t>
  </si>
  <si>
    <t>RIMOZIONE DI CORPO ESTRANEO INTRALUMINALE DALL'ORECCHIO,</t>
  </si>
  <si>
    <t>9812</t>
  </si>
  <si>
    <t>RIMOZIONE DI CORPO ESTRANEO INTRALUMINALE DAL NASO,</t>
  </si>
  <si>
    <t>9813</t>
  </si>
  <si>
    <t>RIMOZIONE DI CORPO ESTRANEO INTRALUMINALE DALLA  FARINGE,</t>
  </si>
  <si>
    <t>9814</t>
  </si>
  <si>
    <t>BATTERI ANTICORPI  IMMUNOBLOTTING (Saggio di conferma)</t>
  </si>
  <si>
    <t>90861</t>
  </si>
  <si>
    <t>BATTERI DA COLTURA IDENTIFICAZIONE BIOCHIMICA Nas</t>
  </si>
  <si>
    <t>90862</t>
  </si>
  <si>
    <t>BATTERI DA COLTURA IDENTIFICAZIONE SIEROLOGICA Nas</t>
  </si>
  <si>
    <t>90863</t>
  </si>
  <si>
    <t>BATTERI DETERMINAZIONE CARICA MICROBICA IN LIQUIDI BIOLOGICI DIVERSI</t>
  </si>
  <si>
    <t>90864</t>
  </si>
  <si>
    <t>BATTERI IN CAMPIONI BIOLOGICI DIVERSI  RICERCA MICROSCOPICA</t>
  </si>
  <si>
    <t>90865</t>
  </si>
  <si>
    <t>90871</t>
  </si>
  <si>
    <t>BATTERI POTERE ANTIBATTERICO RESIDUO IN MATERIALI BIOLOGICI DIVERSI</t>
  </si>
  <si>
    <t>90872</t>
  </si>
  <si>
    <t xml:space="preserve">INCISIONE CON RIMOZIONE DI CORPO ESTRANEO DA CUTE E TESSUTO SOTTOCUTANEO </t>
  </si>
  <si>
    <t>Estrazione di corpo estraneo profondo</t>
  </si>
  <si>
    <t>Escluso: Rimozione di corpo estraneo senza incisione (98.20-98.29)</t>
  </si>
  <si>
    <t>86.19</t>
  </si>
  <si>
    <t>ALTRE PROCEDURE DIAGNOSTICHE SU CUTE E TESSUTO SOTTOCUTANEO</t>
  </si>
  <si>
    <t xml:space="preserve">Rimozione per mezzo di asportazione di: tessuto devitalizzato, necrosi,  </t>
  </si>
  <si>
    <t xml:space="preserve">massa di tessuto necrotico </t>
  </si>
  <si>
    <t>Escluso: Sbrigliamento di: parete addominale (ferita),</t>
  </si>
  <si>
    <t>95.14</t>
  </si>
  <si>
    <t>95.15</t>
  </si>
  <si>
    <t>95.2</t>
  </si>
  <si>
    <t>95.21</t>
  </si>
  <si>
    <t>95.22</t>
  </si>
  <si>
    <t>16. ALTRE PRESTAZIONI DIAGNOSTICHE E TERAPEUTICHE (87-99)</t>
  </si>
  <si>
    <t>87</t>
  </si>
  <si>
    <t>RADIOLOGIA DIAGNOSTICA</t>
  </si>
  <si>
    <t>TC del cranio [sella turcica, orbite]</t>
  </si>
  <si>
    <t>TC dell' encefalo</t>
  </si>
  <si>
    <t>TC del massiccio facciale [mascellare, seni paranasali, etmoide, articolazioni temporo-mandibolari]</t>
  </si>
  <si>
    <t xml:space="preserve">In caso di ricostruzione tridimensionale codificare anche (88.90.2) </t>
  </si>
  <si>
    <t>VIRUS RESPIRATORIO SINCIZIALE ANTICORPI (Titolazione mediante F.C.)</t>
  </si>
  <si>
    <t>91263</t>
  </si>
  <si>
    <t>RIEDUCAZIONE MOTORIA INDIVIDUALE IN MOTULESO GRAVE STRUMENTALE COMPLESSA</t>
  </si>
  <si>
    <t>90376</t>
  </si>
  <si>
    <t>PREALBUMINA</t>
  </si>
  <si>
    <t>90381</t>
  </si>
  <si>
    <t>PROGESTERONE [S]</t>
  </si>
  <si>
    <t>90382</t>
  </si>
  <si>
    <t>PROLATTINA (PRL) [S]</t>
  </si>
  <si>
    <t>90383</t>
  </si>
  <si>
    <t>PROLATTINA (PRL): Dosaggi seriati dopo TRH  ( 5 )</t>
  </si>
  <si>
    <t>90384</t>
  </si>
  <si>
    <t>PROTEINE (ELETTROFORESI DELLE) [S]</t>
  </si>
  <si>
    <t>90385</t>
  </si>
  <si>
    <t>osservazioni di gioco e comportamentali del bambino: in sede. Per seduta (Ciclo di 3 sedute)</t>
  </si>
  <si>
    <t>AD252</t>
  </si>
  <si>
    <t>osservazioni di gioco e comportamentali del bambino: fuori sede. Per seduta (Ciclo di 3 sedute)</t>
  </si>
  <si>
    <t>AF241</t>
  </si>
  <si>
    <t>MUCOPOLISACCARIDI Screening</t>
  </si>
  <si>
    <t>90337</t>
  </si>
  <si>
    <t>MUCOPOLISACCARIDI Ttolazione</t>
  </si>
  <si>
    <t>90341</t>
  </si>
  <si>
    <t>NEOPTERINA</t>
  </si>
  <si>
    <t>90342</t>
  </si>
  <si>
    <t>ALFA 1 ANTITRIPSINA  S</t>
  </si>
  <si>
    <t>ALFA 1 FETOPROTEINA  S/La/Alb</t>
  </si>
  <si>
    <t>ALFA 1 GLICOPROTEINA ACIDA  S</t>
  </si>
  <si>
    <t>ALFA 1 MICROGLOBULINA  S/U</t>
  </si>
  <si>
    <t>ALFA AMILASI  S/U</t>
  </si>
  <si>
    <t>ALLUMINIO  S/U</t>
  </si>
  <si>
    <t>SCREENING ALLERGOLOGICO PER INALANTI (Fino a 7 allergeni)</t>
  </si>
  <si>
    <t>91905</t>
  </si>
  <si>
    <t>IRRADIAZIONE CUTANEA TOTALE CON ELETTRONI (TSEI/TSEBI)</t>
  </si>
  <si>
    <t>92271</t>
  </si>
  <si>
    <t>BRACHITERAPIA ENDOCAVITARIA</t>
  </si>
  <si>
    <t>92272</t>
  </si>
  <si>
    <t>87.54.1</t>
  </si>
  <si>
    <t>87.59.1</t>
  </si>
  <si>
    <t>87.61</t>
  </si>
  <si>
    <t>87.62</t>
  </si>
  <si>
    <t>87.62.1</t>
  </si>
  <si>
    <t>87.62.2</t>
  </si>
  <si>
    <t>87.62.3</t>
  </si>
  <si>
    <t>87.63</t>
  </si>
  <si>
    <t>URINE ESAME PARZIALE (Acetone e glucosio quantitativo)</t>
  </si>
  <si>
    <t>90445</t>
  </si>
  <si>
    <t>VITAMINA D</t>
  </si>
  <si>
    <t>TC dei denti (arcata superiore o inferiore)</t>
  </si>
  <si>
    <t>TC dell'orecchio [orecchio medio e interno, rocche e mastoidi,  base cranica e angolo ponto cerebellare]</t>
  </si>
  <si>
    <t>TC del collo [ghiandole salivari, tiroide-paratiroidi, faringe, laringe, esofago cervicale]</t>
  </si>
  <si>
    <t>Scialo-Tc</t>
  </si>
  <si>
    <t xml:space="preserve">DACRIOCISTOGRAFIA </t>
  </si>
  <si>
    <t xml:space="preserve">FARINGOGRAFIA </t>
  </si>
  <si>
    <t xml:space="preserve">Incluso: esame diretto </t>
  </si>
  <si>
    <t xml:space="preserve">Scialografia </t>
  </si>
  <si>
    <t>(4 proiezioni)</t>
  </si>
  <si>
    <t xml:space="preserve">(4 radiogrammi) </t>
  </si>
  <si>
    <t>99.94</t>
  </si>
  <si>
    <t>99.95</t>
  </si>
  <si>
    <t>99.97.1</t>
  </si>
  <si>
    <t>99.97.2</t>
  </si>
  <si>
    <t>99.99.1</t>
  </si>
  <si>
    <t>99.9A</t>
  </si>
  <si>
    <t>AA.04.1</t>
  </si>
  <si>
    <t>AA.09.1</t>
  </si>
  <si>
    <t>AA.62.1</t>
  </si>
  <si>
    <t>AB.04.2</t>
  </si>
  <si>
    <t>AQ.03.2</t>
  </si>
  <si>
    <t>AQ.23.2</t>
  </si>
  <si>
    <t>AQ.63.2</t>
  </si>
  <si>
    <t>RICOSTRUZIONE DI DENTE MEDIANTE INTARSIO</t>
  </si>
  <si>
    <t>2341</t>
  </si>
  <si>
    <t>APPLICAZIONE DI CORONA</t>
  </si>
  <si>
    <t>23411</t>
  </si>
  <si>
    <t>EOSINOFILI (Conteggio) Alb</t>
  </si>
  <si>
    <t>ESAME MICROSCOPICO DI STRISCIO O APPOSIZIONE DI CITOASPIRATO LINF</t>
  </si>
  <si>
    <t>FATTORI DELLA COAGULAZIONE (II, V, VII, VIII, IX, X, XI, XII, XII</t>
  </si>
  <si>
    <t>FIBRINA / FIBRINOGENO: PROD DEGRADAZIONE (FDP/FSP)  S/U</t>
  </si>
  <si>
    <t>Hb - EMOGLOBINA  Sg/La</t>
  </si>
  <si>
    <t>Hb - EMOGLOBINE ANOMALE (HbS, HbD, HbH, ecc)</t>
  </si>
  <si>
    <t>Hb - TEST DI STABILITA'  (Sg)Er</t>
  </si>
  <si>
    <t>IDENTIFICAZIONE DI SPECIFICITA' ANTI HLA CONTRO PANNELLO LINFOCIT</t>
  </si>
  <si>
    <t>TEST CARDIOVASCOLARE DA SFORZO CON PEDANA MOBILE</t>
  </si>
  <si>
    <t>8942</t>
  </si>
  <si>
    <t>INSULINA (Curva da carico o dopo test farmacologici, max 5)</t>
  </si>
  <si>
    <t>INSULINA  S</t>
  </si>
  <si>
    <t>LATTATO DEIDROGENASI (LDH)  S/F</t>
  </si>
  <si>
    <t>LATTOSIO  U/Ls</t>
  </si>
  <si>
    <t>LEUCIN AMINO PEPTIDASI (LAP)  S</t>
  </si>
  <si>
    <t>LIPASI  S</t>
  </si>
  <si>
    <t>LITIO  P</t>
  </si>
  <si>
    <t>LUTEOTROPINA (LH)  S/U</t>
  </si>
  <si>
    <t>LUTEOTROPINA (LH) E FOLLITROPINA (FSH): Dosaggi seriati dopo GNRH</t>
  </si>
  <si>
    <t>MAGNESIO TOTALE  S/U/dU/(Sg)Er</t>
  </si>
  <si>
    <t>MANGANESE  S</t>
  </si>
  <si>
    <t>MIOGLOBINA  S/U</t>
  </si>
  <si>
    <t>ORMONE LATTOGENO PLACENTARE O SOMATOMAMMOTROPINA (HPL)  S</t>
  </si>
  <si>
    <t>ORMONE SOMATOTROPO (GH)  P/U</t>
  </si>
  <si>
    <t>OSSALATI  U</t>
  </si>
  <si>
    <t>PARATORMONE (PTH)  S</t>
  </si>
  <si>
    <t>PARATORMONE RELATED PEPTIDE  S</t>
  </si>
  <si>
    <t>PIOMBO  S/U</t>
  </si>
  <si>
    <t>PIRUVATOCHINASI (PK)  (Sg)Er</t>
  </si>
  <si>
    <t>PORFOBILINOGENO  U</t>
  </si>
  <si>
    <t>POTASSIO  S/U/dU/(Sg)Er</t>
  </si>
  <si>
    <t>PROGESTERONE  S</t>
  </si>
  <si>
    <t>PROLATTINA (PRL)  S</t>
  </si>
  <si>
    <t>PROTEINE (ELETTROFORESI DELLE)  S</t>
  </si>
  <si>
    <t>PROTEINE  S/U/dU/La</t>
  </si>
  <si>
    <t>RAME  S/U</t>
  </si>
  <si>
    <t>RENINA  P</t>
  </si>
  <si>
    <t>SODIO  S/U/dU/(Sg)Er</t>
  </si>
  <si>
    <t>VITAMINE LIPOSOLUBILI: DOSAGGIO PLASMATICO</t>
  </si>
  <si>
    <t>90453</t>
  </si>
  <si>
    <t>XILOSIO (Test di assorbimento)</t>
  </si>
  <si>
    <t>90454</t>
  </si>
  <si>
    <t>ZINCO [S/U]</t>
  </si>
  <si>
    <t>90455</t>
  </si>
  <si>
    <t>ZINCOPROTOPORFIRINA [(Sg)Er]</t>
  </si>
  <si>
    <t>90463</t>
  </si>
  <si>
    <t>AGGLUTININE A FREDDO</t>
  </si>
  <si>
    <t>90464</t>
  </si>
  <si>
    <t>ALFA 2 ANTIPLASMINA</t>
  </si>
  <si>
    <t>90465</t>
  </si>
  <si>
    <t>ANTICOAGULANTE LUPUS-LIKE (LAC)</t>
  </si>
  <si>
    <t>90471</t>
  </si>
  <si>
    <t>ANTICOAGULANTI ACQUISITI RICERCA</t>
  </si>
  <si>
    <t>90472</t>
  </si>
  <si>
    <t>ANTICORPI ANTI A/B</t>
  </si>
  <si>
    <t>90473</t>
  </si>
  <si>
    <t>95.23</t>
  </si>
  <si>
    <t>95.23.1</t>
  </si>
  <si>
    <t>95.24.1</t>
  </si>
  <si>
    <t>95.24.2</t>
  </si>
  <si>
    <t>95.25</t>
  </si>
  <si>
    <t>95.26</t>
  </si>
  <si>
    <t>95.35</t>
  </si>
  <si>
    <t>95.41.1</t>
  </si>
  <si>
    <t>95.41.2</t>
  </si>
  <si>
    <t>95.41.3</t>
  </si>
  <si>
    <t>95.41.4</t>
  </si>
  <si>
    <t>95.42</t>
  </si>
  <si>
    <t>95.43</t>
  </si>
  <si>
    <t xml:space="preserve">Esame diretto (2 proiezioni) di: laringe, rinofaringe, ghiandole salivari </t>
  </si>
  <si>
    <t>In caso di contemporanea esecuzione di stratigrafia delle ghiandole salivari</t>
  </si>
  <si>
    <t>codificare anche 88.90.1</t>
  </si>
  <si>
    <t>99.23</t>
  </si>
  <si>
    <t>99.24.1</t>
  </si>
  <si>
    <t>99.25</t>
  </si>
  <si>
    <t>99.27</t>
  </si>
  <si>
    <t>99.29.1</t>
  </si>
  <si>
    <t>99.29.2</t>
  </si>
  <si>
    <t>99.29.3</t>
  </si>
  <si>
    <t>99.29.4</t>
  </si>
  <si>
    <t>99.29.5</t>
  </si>
  <si>
    <t>99.29.6</t>
  </si>
  <si>
    <t>99.29.7</t>
  </si>
  <si>
    <t>99.29.8</t>
  </si>
  <si>
    <t>99.29.9</t>
  </si>
  <si>
    <t>99.2A</t>
  </si>
  <si>
    <t>99.38</t>
  </si>
  <si>
    <t>99.56</t>
  </si>
  <si>
    <t>99.71</t>
  </si>
  <si>
    <t>99.72</t>
  </si>
  <si>
    <t>99.73</t>
  </si>
  <si>
    <t>99.73.1</t>
  </si>
  <si>
    <t>99.74</t>
  </si>
  <si>
    <t>99.82</t>
  </si>
  <si>
    <t>99.85</t>
  </si>
  <si>
    <t>99.88</t>
  </si>
  <si>
    <t>99.91</t>
  </si>
  <si>
    <t>99.92</t>
  </si>
  <si>
    <t>ECOCOLORDOPPLERGRAFIA CARDIACA</t>
  </si>
  <si>
    <t>INCISIONE CON RIMOZIONE DI CORPO ESTRANEO DA CUTE E TESSUTO SOTTOCUTANEO</t>
  </si>
  <si>
    <t>8611</t>
  </si>
  <si>
    <t>BIOPSIA DELLA CUTE E DEL TESSUTO SOTTOCUTANEO</t>
  </si>
  <si>
    <t>8622</t>
  </si>
  <si>
    <t>RIMOZIONE ASPORTATIVA DI FERITA, INFEZIONE O USTIONE</t>
  </si>
  <si>
    <t>8623</t>
  </si>
  <si>
    <t>RIMOZIONE DI UNGHIA, MATRICE UNGUEALE O PLICA UNGUEALE</t>
  </si>
  <si>
    <t>8627</t>
  </si>
  <si>
    <t>CURETTAGE DI UNGHIA, MATRICE UNGUEALE O PLICA UNGUEALE</t>
  </si>
  <si>
    <t>8628</t>
  </si>
  <si>
    <t>RIMOZIONE NON ASPORTATIVA DI FERITA, INFEZIONE O USTIONE</t>
  </si>
  <si>
    <t>8681</t>
  </si>
  <si>
    <t>RIPARAZIONE DI DIFETTI DEL VISO</t>
  </si>
  <si>
    <t>9622</t>
  </si>
  <si>
    <t>DILATAZIONE DEL RETTO</t>
  </si>
  <si>
    <t>9623</t>
  </si>
  <si>
    <t>DILATAZIONE DELLO SFINTERE ANALE</t>
  </si>
  <si>
    <t>9626</t>
  </si>
  <si>
    <t>RIDUZIONE MANUALE DI PROLASSO RETTALE</t>
  </si>
  <si>
    <t>9627</t>
  </si>
  <si>
    <t>RIDUZIONE MANUALE DI ERNIA</t>
  </si>
  <si>
    <t>9818</t>
  </si>
  <si>
    <t>RIMOZIONE DI CORPO ESTRANEO INTRALUMINALE DA STOMA ARTIFICIALE,</t>
  </si>
  <si>
    <t>9820</t>
  </si>
  <si>
    <t>EVENTUALE TOMOGRAFIA [STRATIGRAFIA] CONTEMPORANEA AD ESAME  DI:</t>
  </si>
  <si>
    <t>88902</t>
  </si>
  <si>
    <t>RICOSTRUZIONE TRIDIMENSIONALE TC</t>
  </si>
  <si>
    <t>88903</t>
  </si>
  <si>
    <t>TOMOGRAFIA COMPUTERIZZATA (TC) DEL RACHIDE E DELLO SPECO VERTEBRALE</t>
  </si>
  <si>
    <t>88911</t>
  </si>
  <si>
    <t>CREATININA [S/U/dU/La]</t>
  </si>
  <si>
    <t>90164</t>
  </si>
  <si>
    <t>CREATININA CLEARANCE</t>
  </si>
  <si>
    <t>90165</t>
  </si>
  <si>
    <t>CROMO</t>
  </si>
  <si>
    <t>90166</t>
  </si>
  <si>
    <t>DECARBOSSIPROTROMBINA</t>
  </si>
  <si>
    <t>90171</t>
  </si>
  <si>
    <t>DEIDROEPIANDROSTERONE (DEA)</t>
  </si>
  <si>
    <r>
      <t xml:space="preserve">MEDICAZIONE AVANZATA COMPLESSA (estensione </t>
    </r>
    <r>
      <rPr>
        <b/>
        <sz val="8"/>
        <rFont val="Arial"/>
        <family val="2"/>
      </rPr>
      <t>&lt; 25</t>
    </r>
    <r>
      <rPr>
        <sz val="8"/>
        <rFont val="Arial"/>
        <family val="2"/>
      </rPr>
      <t xml:space="preserve"> cm) </t>
    </r>
  </si>
  <si>
    <r>
      <t xml:space="preserve">MEDICAZIONE AVANZATA COMPLESSA (estensione </t>
    </r>
    <r>
      <rPr>
        <b/>
        <sz val="8"/>
        <rFont val="Arial"/>
        <family val="2"/>
      </rPr>
      <t>&lt; 25</t>
    </r>
    <r>
      <rPr>
        <sz val="8"/>
        <rFont val="Arial"/>
        <family val="2"/>
      </rPr>
      <t xml:space="preserve"> cm) (detersione, sbrigliamento, medicazioni) per un massimo di 60 medicazioni all'anno per paziente</t>
    </r>
  </si>
  <si>
    <r>
      <t xml:space="preserve">INDAGINI FOTOBIOLOGICHE PER FOTODERMATOSI [FOTO PATCH TEST] (fino a 25 allergeni) </t>
    </r>
    <r>
      <rPr>
        <b/>
        <sz val="8"/>
        <color indexed="10"/>
        <rFont val="Arial"/>
        <family val="2"/>
      </rPr>
      <t>(per singolo allergene)</t>
    </r>
  </si>
  <si>
    <t>TOMOGRAFIA [STRATIGRAFIA] TORACICA BILATERALE</t>
  </si>
  <si>
    <t>87422</t>
  </si>
  <si>
    <t>TOMOGRAFIA [STRATIGRAFIA] TORACICA MONOLATERALE</t>
  </si>
  <si>
    <t>87423</t>
  </si>
  <si>
    <t>TOMOGRAFIA [STRATIGRAFIA] DEL MEDIASTINO</t>
  </si>
  <si>
    <t>87431</t>
  </si>
  <si>
    <t>87432</t>
  </si>
  <si>
    <t>87441</t>
  </si>
  <si>
    <t>23.71.2</t>
  </si>
  <si>
    <t>23.73</t>
  </si>
  <si>
    <t>24.00.1</t>
  </si>
  <si>
    <t>24.11</t>
  </si>
  <si>
    <t>24.12</t>
  </si>
  <si>
    <t>24.20.1</t>
  </si>
  <si>
    <t>24.31</t>
  </si>
  <si>
    <t>24.39.1</t>
  </si>
  <si>
    <t>24.39.2</t>
  </si>
  <si>
    <t>24.4</t>
  </si>
  <si>
    <t>24.70.1</t>
  </si>
  <si>
    <t>24.70.2</t>
  </si>
  <si>
    <t>24.70.3</t>
  </si>
  <si>
    <t>24.80.1</t>
  </si>
  <si>
    <t>25.01</t>
  </si>
  <si>
    <t>19,11</t>
  </si>
  <si>
    <t>25.91</t>
  </si>
  <si>
    <t>25.92</t>
  </si>
  <si>
    <t>26.0</t>
  </si>
  <si>
    <t>26.11</t>
  </si>
  <si>
    <t>26.91</t>
  </si>
  <si>
    <t>27.21</t>
  </si>
  <si>
    <t>27.23</t>
  </si>
  <si>
    <t>27.24</t>
  </si>
  <si>
    <t>27.41</t>
  </si>
  <si>
    <t>27.49.1</t>
  </si>
  <si>
    <t>27.51</t>
  </si>
  <si>
    <t>27.52</t>
  </si>
  <si>
    <t>27.71</t>
  </si>
  <si>
    <t>TELETERAPIA CON ACCELERATORE LINEARE ; CON TECNICA FLASH; Per seduta e per focolaio trattato (fino a un max di 5 sedute)</t>
  </si>
  <si>
    <t>92245</t>
  </si>
  <si>
    <t>92.24.5</t>
  </si>
  <si>
    <t>TELETERAPIA CON ACCELERATORE LINEARE CON CAMPI MULTIPLI O DI MOVIMENTO, TECNICHE 3D Per seduta e per focolaio trattato</t>
  </si>
  <si>
    <t>92246</t>
  </si>
  <si>
    <t>92.24.6</t>
  </si>
  <si>
    <t>TELETERAPIA CON ACCELERATORE LINEARE CON CAMPI MULTIPLI O DI MOVIMENTO, TECNICHE CON MODULAZIONE DI INTENSITA' Per seduta e per focolaio trattato (IMRT)</t>
  </si>
  <si>
    <t>92247</t>
  </si>
  <si>
    <t>92.24.7</t>
  </si>
  <si>
    <t>RADIOTERAPIA STEREOTASSICA UNICA  O PRIMA SEDUTA</t>
  </si>
  <si>
    <t>92248</t>
  </si>
  <si>
    <t>92.24.8</t>
  </si>
  <si>
    <t>27.91</t>
  </si>
  <si>
    <t>28.00.1</t>
  </si>
  <si>
    <t>29.12</t>
  </si>
  <si>
    <t>31.42</t>
  </si>
  <si>
    <t>31.42.1</t>
  </si>
  <si>
    <t>31.42.2</t>
  </si>
  <si>
    <t>31.43</t>
  </si>
  <si>
    <t>31.48.1</t>
  </si>
  <si>
    <t>31.48.2</t>
  </si>
  <si>
    <t>33.22</t>
  </si>
  <si>
    <t>33.24</t>
  </si>
  <si>
    <t>33.26.1</t>
  </si>
  <si>
    <t>34.24</t>
  </si>
  <si>
    <t>34.91</t>
  </si>
  <si>
    <t>34.91.1</t>
  </si>
  <si>
    <t>34.92</t>
  </si>
  <si>
    <t>38.22</t>
  </si>
  <si>
    <t>38.22.1</t>
  </si>
  <si>
    <t>EMOGASANALISI DI SANGUE MISTO VENOSO</t>
  </si>
  <si>
    <t>90011</t>
  </si>
  <si>
    <t>87.03.7</t>
  </si>
  <si>
    <t>87.03.8</t>
  </si>
  <si>
    <t>87.03.9</t>
  </si>
  <si>
    <t>87.04.1</t>
  </si>
  <si>
    <t>87.05</t>
  </si>
  <si>
    <t>87.06</t>
  </si>
  <si>
    <t>87.06.1</t>
  </si>
  <si>
    <t>SCINTIGRAFIA EPATICA E STUDIO FUNZIONALE RADIOISOTOPICO</t>
  </si>
  <si>
    <t>In caso di contemporanea esecuzione di tomoscintigrafia codificare anche 92.02.5</t>
  </si>
  <si>
    <t>Trasferimento di: lembo di avanzamento, lembo doppiamente peduncolato,</t>
  </si>
  <si>
    <t>lembo di rotazione, lembo di scorrimento, lembo a tubo</t>
  </si>
  <si>
    <t>91.01.5</t>
  </si>
  <si>
    <t>91.02.1</t>
  </si>
  <si>
    <t>91.02.2</t>
  </si>
  <si>
    <t>91.02.3</t>
  </si>
  <si>
    <t>91.02.4</t>
  </si>
  <si>
    <t>91.02.5</t>
  </si>
  <si>
    <t>91.02.6</t>
  </si>
  <si>
    <t>91.02.7</t>
  </si>
  <si>
    <t>91.02.8</t>
  </si>
  <si>
    <t>91.03.1</t>
  </si>
  <si>
    <t>91.03.2</t>
  </si>
  <si>
    <t>91.03.3</t>
  </si>
  <si>
    <t>91.03.4</t>
  </si>
  <si>
    <t>In corso di esame planare, con unica somministrazione di radiofarmaco</t>
  </si>
  <si>
    <t>92.03</t>
  </si>
  <si>
    <t>SCINTIGRAFIA RENALE E STUDIO FUNZIONALE RADIOISOTOPICO</t>
  </si>
  <si>
    <t>In caso di contemporanea esecuzione di tomoscintigrafia codificare anche 92.03.5</t>
  </si>
  <si>
    <t xml:space="preserve">SCINTIGRAFIA RENALE CON ANGIOSCINTIGRAFIA   </t>
  </si>
  <si>
    <t xml:space="preserve"> In corso di scintigrafia renale con unica somministrazione di radiofarmaco</t>
  </si>
  <si>
    <t>Studio sequenziale della funzione renale senza o con prove farmacologiche</t>
  </si>
  <si>
    <t>Incluso: misura del filtrato glomerulare o della portata plasmatica renale</t>
  </si>
  <si>
    <t xml:space="preserve">STUDIO DEL REFLUSSO VESCICO-URETERALE </t>
  </si>
  <si>
    <t>CONTROLLO E PROGRAMMAZIONE PACE-MAKER</t>
  </si>
  <si>
    <t>91.41.6</t>
  </si>
  <si>
    <t>91.41.7</t>
  </si>
  <si>
    <t>91.42.1</t>
  </si>
  <si>
    <t>91.42.2</t>
  </si>
  <si>
    <t>91.42.3</t>
  </si>
  <si>
    <t>91.42.4</t>
  </si>
  <si>
    <t>91.42.5</t>
  </si>
  <si>
    <t>91.43.1</t>
  </si>
  <si>
    <t>91.43.2</t>
  </si>
  <si>
    <t>91.43.3</t>
  </si>
  <si>
    <t>91.43.4</t>
  </si>
  <si>
    <t>91.43.5</t>
  </si>
  <si>
    <t>91.44.1</t>
  </si>
  <si>
    <t>91.44.2</t>
  </si>
  <si>
    <t>91.44.3</t>
  </si>
  <si>
    <t>91.44.4</t>
  </si>
  <si>
    <t>0443</t>
  </si>
  <si>
    <t>04.43</t>
  </si>
  <si>
    <t>1341</t>
  </si>
  <si>
    <t>1</t>
  </si>
  <si>
    <t>APPLICAZIONE DI CORONA IN LEGA AUREA</t>
  </si>
  <si>
    <t>23412</t>
  </si>
  <si>
    <t>BIOPSIA PERCUTANEA DELLA COLECISTI E DEI DOTTI BILIARI</t>
  </si>
  <si>
    <t>52111</t>
  </si>
  <si>
    <t>91212</t>
  </si>
  <si>
    <t>Prove audiometriche sopraliminari</t>
  </si>
  <si>
    <t>Audiometria tonale protesica</t>
  </si>
  <si>
    <t xml:space="preserve">ARTROGRAFIA TEMPOROMANDIBOLARE CON CONTRASTO; Monolaterale ; (4 proiezioni); Incluso: esame diretto </t>
  </si>
  <si>
    <t xml:space="preserve">ARTROGRAFIA TEMPOROMANDIBOLARE CON CONTRASTO; Bilaterale; Incluso: esame diretto </t>
  </si>
  <si>
    <t>ALTRA RADIOGRAFIA DI OSSA DELLA FACCIA; Radiografia (2 proiezioni) di: orbite, mastoidi [rocche petrose, forami ottici], ; ossa nasali, articolazione temporo-mandibolare, emimandibola</t>
  </si>
  <si>
    <t xml:space="preserve">TOMOGRAFIA [STRATIGRAFIA] ARTICOLAZIONE TEMPOROMANDIBOLARE; Basale e dinamica  biIaterale ; Incluso: esame diretto </t>
  </si>
  <si>
    <t>FARMACI DOSAGGIO QUANTITATIVO IN CROMATOGRAFIA; Incluso: Barbiturici (90.09.3), Benzodiazepine (90.09.4), Carbamazepina (90.12.3), Droghe d'abuso (90.18.3), Etanolo (90.20.1),; Antiaritmici (90.20.3), Antiinfiammatori (90.20.4), Antitumorali (90.20.5), Digitalici (90.21.1) quando effettuati come test di screening</t>
  </si>
  <si>
    <t>ANTICORPI ANTI GANGLIOSIDE GM1, IgG e IgM (per classe di anticorpi)</t>
  </si>
  <si>
    <t>ANTICORPI ANTI GANGLIOSIDE GQ1b, IgG e IgM (per classe di anticorpi)</t>
  </si>
  <si>
    <t>TAENIA SOLIUM [CISTICERCOSI] IMMUNOBLOTTING  (Saggio di conferma)</t>
  </si>
  <si>
    <t>RADIOGRAFIA DEL TRATTO FARINGO-CRICO-ESOFAGEO-CARDIALE; Con videoregistrazione</t>
  </si>
  <si>
    <t>RADIOGRAFIA DI ARCATA  DENTARIA; Superiore o inferiore</t>
  </si>
  <si>
    <t>RADIOGRAFIA CON OCCLUSALE DI ARCATA  DENTARIA; Superiore o inferiore</t>
  </si>
  <si>
    <t>ORTOPANORAMICA DELLE ARCATE DENTARIE; Arcate dentarie complete superiore e inferiore (OPT)</t>
  </si>
  <si>
    <t>ANGIOCARDIOSCINTIGRAFIA ALL'EQUILIBRIO; Studi multipli del pool ematico cardiaco all' equilibrio,; a riposo e dopo stimolo (fisico e/o farmacologico),; studio del movimento di parete e frazione di eiezione,; analisi quantitativa</t>
  </si>
  <si>
    <t>TOMOSCINTIGRAFIA  CEREBRALE (PET); Studio qualitativo</t>
  </si>
  <si>
    <t>TOMOSCINTIGRAFIA  CEREBRALE (PET); Studio quantitativo</t>
  </si>
  <si>
    <t>VIRUS EPSTEIN BARR [EBV] ANTICORPI (EA o EBNA o VCA) (E.I.A.)</t>
  </si>
  <si>
    <t>Audiometria vocale protesica</t>
  </si>
  <si>
    <t xml:space="preserve">Escluso: Impianto di strumenti elettromagnetici per l'udito </t>
  </si>
  <si>
    <t>96</t>
  </si>
  <si>
    <t>INSERZIONE DI PONTE FISSO</t>
  </si>
  <si>
    <t>23431</t>
  </si>
  <si>
    <t>INSERZIONE DI PROTESI RIMOVIBILE</t>
  </si>
  <si>
    <t>23432</t>
  </si>
  <si>
    <t>ALTRA INSERZIONE DI PROTESI RIMOVIBILE</t>
  </si>
  <si>
    <t>23433</t>
  </si>
  <si>
    <t>0822</t>
  </si>
  <si>
    <t>ASPORTAZIONE DI ALTRA LESIONE MINORE DELLA PALPEBRA</t>
  </si>
  <si>
    <t>0823</t>
  </si>
  <si>
    <t>ASPORTAZIONE DI LESIONE MAGGIORE DELLA PALPEBRA, NON A TUTTO SPESSORE</t>
  </si>
  <si>
    <t>0824</t>
  </si>
  <si>
    <t>RIPARAZIONE DI ENTROPION O ECTROPION CON RESEZIONE CUNEIFORME</t>
  </si>
  <si>
    <t>0844</t>
  </si>
  <si>
    <t>RIPARAZIONE DI ENTROPION O ECTROPION CON RICOSTRUZIONE DELLA PALPEBRA</t>
  </si>
  <si>
    <t>REVISIONE DI LEMBO PEDUNCOLATO; Sbrigliamento di innesto peduncolato o a lembo; Liberazione di tessuto adiposo di innesto peduncolato o a lembo; (Assottigliamento di innesto peduncolato o a lembo)</t>
  </si>
  <si>
    <t>CORREZIONE DI CICATRICE O BRIGLIA RETRATTILE DELLA CUTE; Plastica a "Z" della cute della mano e delle dita della mano</t>
  </si>
  <si>
    <t>TOMOGRAFIA COMPUTERIZZATA (TC) DEL CAPO; TC del cranio [sella turcica, orbite]; TC dell' encefalo</t>
  </si>
  <si>
    <t>TOMOGRAFIA COMPUTERIZZATA (TC) DEL CAPO, SENZA E CON CONTRASTO; TC del cranio [sella turcica, orbite]; TC dell' encefalo</t>
  </si>
  <si>
    <t>TELERADIOGRAFIA DEL CRANIO; Per  cefalometria ortodontica</t>
  </si>
  <si>
    <t>ALTRA RADIOGRAFIA DENTARIA; Radiografia endorale ; (1 radiogramma)</t>
  </si>
  <si>
    <t>attività individuali finalizzate alla formazione dei pazienti in ambiti lavorativi, anche in ambiente "protetto": in sede. Per intervento (Ciclo di 10 interventi)</t>
  </si>
  <si>
    <t>AP231</t>
  </si>
  <si>
    <t>intervento individuale di risocializzazione, animazione e ricreazione con finalità di integrazione sociale per bambini: in sede. Per intervento (Ciclo di 10 interventi)</t>
  </si>
  <si>
    <t>AP631</t>
  </si>
  <si>
    <t>RIMOZIONE DI EMORROIDI TROMBIZZATE</t>
  </si>
  <si>
    <t>4959</t>
  </si>
  <si>
    <t>SFINTEROTOMIA ANALE</t>
  </si>
  <si>
    <t>5011</t>
  </si>
  <si>
    <t>VIRUS EPATITE DELTA [HDV] ANTICORPI</t>
  </si>
  <si>
    <t>91204</t>
  </si>
  <si>
    <t>VIRUS EPATITE DELTA [HDV] ANTICORPI IgM</t>
  </si>
  <si>
    <t>91205</t>
  </si>
  <si>
    <t>VIRUS EPATITE DELTA [HDV] ANTIGENE HDVAg</t>
  </si>
  <si>
    <t>91211</t>
  </si>
  <si>
    <t>87114</t>
  </si>
  <si>
    <t>TOMOGRAFIA [STRATIGRAFIA] DELLE ARCATE DENTARIE</t>
  </si>
  <si>
    <t>87121</t>
  </si>
  <si>
    <t>TELERADIOGRAFIA DEL CRANIO</t>
  </si>
  <si>
    <t>87122</t>
  </si>
  <si>
    <t>ALTRA RADIOGRAFIA DENTARIA</t>
  </si>
  <si>
    <t>87131</t>
  </si>
  <si>
    <t>CHLAMYDIE ANTICORPI (Titolazione mediante  FC)</t>
  </si>
  <si>
    <t>CHLAMYDIE DA COLTURA IDENTIFICAZIONE  MICROSCOPICA (Col Iodio, G</t>
  </si>
  <si>
    <t>CHLAMYDIE DA COLTURA IDENTIFICAZIONE (IF)</t>
  </si>
  <si>
    <t>CHLAMYDIE RICERCA DIRETTA (EIA)</t>
  </si>
  <si>
    <t>CHLAMYDIE RICERCA DIRETTA (IF)</t>
  </si>
  <si>
    <t>CLOSTRIDIUM DIFFICILE TOSSINA NELLE FECI RICERCA DIRETTA (EIA)</t>
  </si>
  <si>
    <t>RADIOGRAFIA DEI TESSUTI MOLLI DELLA FACCIA, DEL CAPO E DEL COLLO</t>
  </si>
  <si>
    <t>87092</t>
  </si>
  <si>
    <t>RADIOGRAFIA DEL TRATTO FARINGO-CRICO-ESOFAGEO-CARDIALE</t>
  </si>
  <si>
    <t>87111</t>
  </si>
  <si>
    <t>RADIOGRAFIA DI ARCATA  DENTARIA</t>
  </si>
  <si>
    <t>87112</t>
  </si>
  <si>
    <t>RADIOGRAFIA CON OCCLUSALE DI ARCATA  DENTARIA</t>
  </si>
  <si>
    <t>87113</t>
  </si>
  <si>
    <t>ORTOPANORAMICA DELLE ARCATE DENTARIE</t>
  </si>
  <si>
    <t>CHLAMYDIE ANTICORPI (EIA)</t>
  </si>
  <si>
    <t>ES. CITOLOGICO DI VERSAMENTI (Fino a 5 vetrini e/o colorazioni)</t>
  </si>
  <si>
    <t>pH METRIA ESOFAGEA (24 ORE)</t>
  </si>
  <si>
    <t>42331</t>
  </si>
  <si>
    <t>ASPORTAZIONE O DEMOLIZIONE ENDOSCOPICA DI LESIONE O TESSUTO ESOFAGEO</t>
  </si>
  <si>
    <t>42332</t>
  </si>
  <si>
    <t>ASPORTAZIONE  DI LESIONE O TESSUTO ESOFAGEO O RICANALIZZAZIONE ENDOSCOPICA</t>
  </si>
  <si>
    <t>43411</t>
  </si>
  <si>
    <t>ASPORTAZIONE O DEMOLIZIONE LOCALE DI LESIONE O TESSUTO DELLO STOMACO</t>
  </si>
  <si>
    <t>43412</t>
  </si>
  <si>
    <t>4414</t>
  </si>
  <si>
    <t>BIOPSIA [ENDOSCOPICA] DELLO STOMACO</t>
  </si>
  <si>
    <t>44191</t>
  </si>
  <si>
    <t>SONDAGGIO GASTRICO FRAZIONATO</t>
  </si>
  <si>
    <t>44192</t>
  </si>
  <si>
    <t>BREATH TEST PER HELYCOBACTER PYLORI (UREA C13)</t>
  </si>
  <si>
    <t>4513</t>
  </si>
  <si>
    <t>ESOFAGOGASTRODUODENOSCOPIA [EGD]</t>
  </si>
  <si>
    <t>4514</t>
  </si>
  <si>
    <t>BIOPSIA [ENDOSCOPICA] DELL' INTESTINO TENUE</t>
  </si>
  <si>
    <t>4516</t>
  </si>
  <si>
    <t>ESOFAGOGASTRODUODENOSCOPIA [EGD] CON BIOPSIA</t>
  </si>
  <si>
    <t>4523</t>
  </si>
  <si>
    <t>COLONSCOPIA CON ENDOSCOPIO FLESSIBILE</t>
  </si>
  <si>
    <t>45231</t>
  </si>
  <si>
    <t>COLONSCOPIA - ILEOSCOPIA RETROGRADA</t>
  </si>
  <si>
    <t>4524</t>
  </si>
  <si>
    <t>SIGMOIDOSCOPIA CON ENDOSCOPIO FLESSIBILE</t>
  </si>
  <si>
    <t>4525</t>
  </si>
  <si>
    <t>BIOPSIA [ENDOSCOPICA] DELL' INTESTINO CRASSO</t>
  </si>
  <si>
    <t>45291</t>
  </si>
  <si>
    <t>MISURE PROTESICHE IN SITU</t>
  </si>
  <si>
    <t>95484</t>
  </si>
  <si>
    <t>91.41.3</t>
  </si>
  <si>
    <t>91.41.4</t>
  </si>
  <si>
    <t>91.41.5</t>
  </si>
  <si>
    <t>TOMOGRAFIA COMPUTERIZZATA (TC) DELL' ADDOME COMPLETO</t>
  </si>
  <si>
    <t>88016</t>
  </si>
  <si>
    <t>TOMOGRAFIA COMPUTERIZZATA (TC) DELL' ADDOME COMPLETO, SENZA E CON CONTRASTO</t>
  </si>
  <si>
    <t>TOMOGRAFIA COMPUTERIZZATA (TC) DEI RENI</t>
  </si>
  <si>
    <t>87711</t>
  </si>
  <si>
    <t>TOMOGRAFIA COMPUTERIZZATA (TC) DEI RENI, SENZA E CON CONTRASTO</t>
  </si>
  <si>
    <t>8772</t>
  </si>
  <si>
    <t>TOMOGRAFIA [STRATIGRAFIA] RENALE</t>
  </si>
  <si>
    <t>8773</t>
  </si>
  <si>
    <t>UROGRAFIA ENDOVENOSA</t>
  </si>
  <si>
    <t>87741</t>
  </si>
  <si>
    <t>PIELOGRAFIA RETROGRADA MONOLATERALE</t>
  </si>
  <si>
    <t>87742</t>
  </si>
  <si>
    <t>PIELOGRAFIA RETROGRADA BILATERALE</t>
  </si>
  <si>
    <t>87751</t>
  </si>
  <si>
    <t>PIELOGRAFIA TRANSPIELOSTOMICA</t>
  </si>
  <si>
    <t>8776</t>
  </si>
  <si>
    <t>CISTOURETROGRAFIA RETROGRADA</t>
  </si>
  <si>
    <t>87761</t>
  </si>
  <si>
    <t>CISTOURETROGRAFIA MINZIONALE</t>
  </si>
  <si>
    <t>8777</t>
  </si>
  <si>
    <t>CISTOGRAFIA</t>
  </si>
  <si>
    <t>87771</t>
  </si>
  <si>
    <t>CISTOGRAFIA CON DOPPIO CONTRASTO</t>
  </si>
  <si>
    <t>8779</t>
  </si>
  <si>
    <t>RADIOGRAFIA DELL' APPARATO URINARIO</t>
  </si>
  <si>
    <t>87791</t>
  </si>
  <si>
    <t>URETROGRAFIA</t>
  </si>
  <si>
    <t>8783</t>
  </si>
  <si>
    <t>ES. ISTOCITOPATOLOGICO SISTEMA EMOPOIETICO: Agobiopsia linfonodale</t>
  </si>
  <si>
    <t>91473</t>
  </si>
  <si>
    <t>ES. ISTOCITOPATOLOGICO SISTEMA EMOPOIETICO: Agobiopsia linfonodale (Sedi multiple)</t>
  </si>
  <si>
    <t>91474</t>
  </si>
  <si>
    <t>ES. ISTOCITOPATOLOGICO SISTEMA EMOPOIETICO: Asportazione di linfonodo superficiale</t>
  </si>
  <si>
    <t>91475</t>
  </si>
  <si>
    <t>90.49.A</t>
  </si>
  <si>
    <t>90.53.C</t>
  </si>
  <si>
    <t>90.83.7</t>
  </si>
  <si>
    <t>90.83.8</t>
  </si>
  <si>
    <t>90.83.9</t>
  </si>
  <si>
    <t>90.91.7</t>
  </si>
  <si>
    <t>90.91.8</t>
  </si>
  <si>
    <t>90.95.7</t>
  </si>
  <si>
    <t>ANALISI CITOGENETICA PER STUDIO MOSAICISMO CROMOSOMICO</t>
  </si>
  <si>
    <t>91285</t>
  </si>
  <si>
    <t>ANALISI CITOGENETICA PER STUDIO RIARRANGIAMENTI CROMOSOMICI INDOTTI</t>
  </si>
  <si>
    <t>91291</t>
  </si>
  <si>
    <t>ANALISI DEL DNA ED IBRIDAZIONE CON SONDA MOLECOLARE (Southern blot)</t>
  </si>
  <si>
    <t>91292</t>
  </si>
  <si>
    <t>ANALISI DEL DNA PER POLIMORFISMO</t>
  </si>
  <si>
    <t>91293</t>
  </si>
  <si>
    <t>ANALISI DI MUTAZIONE DEL DNA</t>
  </si>
  <si>
    <t>91294</t>
  </si>
  <si>
    <t>91295</t>
  </si>
  <si>
    <t>91301</t>
  </si>
  <si>
    <t>ANALISI DI MUTAZIONI DEL DNA</t>
  </si>
  <si>
    <t>91302</t>
  </si>
  <si>
    <t>ANALISI DI POLIMORFISMI (str, VNTR)</t>
  </si>
  <si>
    <t>91303</t>
  </si>
  <si>
    <t>ANALISI  DI SEGMENTI DI DNA MEDIANTE SEQUENZIAMENTO</t>
  </si>
  <si>
    <t>91304</t>
  </si>
  <si>
    <t>CARIOTIPO  AD ALTA RISOLUZIONE</t>
  </si>
  <si>
    <t>91305</t>
  </si>
  <si>
    <t>ANTIGENE CARBOIDRATICO 195 (CA 195)</t>
  </si>
  <si>
    <t>92.23.3</t>
  </si>
  <si>
    <t>92.24.1</t>
  </si>
  <si>
    <t>92.24.2</t>
  </si>
  <si>
    <t>92.24.3</t>
  </si>
  <si>
    <t>92.24.4</t>
  </si>
  <si>
    <t>92.25.1</t>
  </si>
  <si>
    <t>92.25.2</t>
  </si>
  <si>
    <t>92.27.1</t>
  </si>
  <si>
    <t>92.27.2</t>
  </si>
  <si>
    <t>92.27.3</t>
  </si>
  <si>
    <t>92.27.4</t>
  </si>
  <si>
    <t>92.27.5</t>
  </si>
  <si>
    <t>92.28.1</t>
  </si>
  <si>
    <t>TIPIZZAZIONE GENOMICA HLA-DRB (DRB1 e DRB3,DRB4,DRB5) A BASSA RISOLUZIONE</t>
  </si>
  <si>
    <t>90812</t>
  </si>
  <si>
    <t>TIPIZZAZIONE GENOMICA HLA-DRB (DRB1 e DRB3,DRB4,DRB5) AD ALTA RISOLUZIONE</t>
  </si>
  <si>
    <t>90813</t>
  </si>
  <si>
    <t>TIPIZZAZIONE SIEROLOGICA HLA CLASSE I (Fenot. compl. loci A, B, C, o loci A, B)</t>
  </si>
  <si>
    <t>90814</t>
  </si>
  <si>
    <t>90.20.6</t>
  </si>
  <si>
    <t>90.36.8</t>
  </si>
  <si>
    <t>90.49.8</t>
  </si>
  <si>
    <t>90.49.9</t>
  </si>
  <si>
    <t>BIOPSIA MIRATA  DELLA PORTIO A GUIDA COLPOSCOPICA</t>
  </si>
  <si>
    <t>6732</t>
  </si>
  <si>
    <t>CAUTERIZZAZIONE DEL COLLO UTERINO</t>
  </si>
  <si>
    <t>6733</t>
  </si>
  <si>
    <t>CRIOCHIRURGIA DEL COLLO UTERINO</t>
  </si>
  <si>
    <t>68121</t>
  </si>
  <si>
    <t>ISTEROSCOPIA</t>
  </si>
  <si>
    <t>68161</t>
  </si>
  <si>
    <t>BIOPSIA DEL CORPO UTERINO</t>
  </si>
  <si>
    <t>68291</t>
  </si>
  <si>
    <t>TOMOGRAFIA COMPUTERIZZATA (TC) DELL' ADDOME SUPERIORE, SENZA E CON CONTRASTO; Incluso: Fegato e vie biliari, pancreas, milza, retroperitoneo, stomaco, duodeno, tenue, ; grandi vasi addominali, reni e surreni</t>
  </si>
  <si>
    <t>TOMOGRAFIA COMPUTERIZZATA (TC) DELL' ADDOME INFERIORE; Incluso: Pelvi, colon e retto, vescica, utero e annessi o prostata</t>
  </si>
  <si>
    <t>TOMOGRAFIA COMPUTERIZZATA (TC) DELL' ADDOME INFERIORE, SENZA E CON CONTRASTO; Incluso: Pelvi, colon e retto, vescica, utero e annessi o prostata</t>
  </si>
  <si>
    <t>FISTOLOGRAFIA DELLA PARETE ADDOMINALE E/O DELL' ADDOME; (4 radiogrammi)</t>
  </si>
  <si>
    <t>RADIOGRAFIA DELL' ADDOME; (2 proiezioni)</t>
  </si>
  <si>
    <t>MONITORAGGIO PROTRATTO DEL CICLO SONNO-VEGLIA</t>
  </si>
  <si>
    <t>89191</t>
  </si>
  <si>
    <t>ELETTROENCEFALOGRAMMA CON VIDEOREGISTRAZIONE</t>
  </si>
  <si>
    <t>89192</t>
  </si>
  <si>
    <t>POLIGRAFIA CON VIDEOREGISTRAZIONE</t>
  </si>
  <si>
    <t>93086</t>
  </si>
  <si>
    <t>Singolo o doppio</t>
  </si>
  <si>
    <t>Iniezione endoarteriosa</t>
  </si>
  <si>
    <t>TEST DI STIMOLAZIONE ELETTRICA AL PROMONTORIO</t>
  </si>
  <si>
    <t>9549</t>
  </si>
  <si>
    <t>ADATTAMENTO IMPIANTI COCLEARI</t>
  </si>
  <si>
    <t>9652</t>
  </si>
  <si>
    <t>86303</t>
  </si>
  <si>
    <t>89391</t>
  </si>
  <si>
    <t>OSSERVAZIONE DERMATOLOGICA IN EPILUMINESCENZA</t>
  </si>
  <si>
    <t>BRACHITERAPIA INTERSTIZIALE</t>
  </si>
  <si>
    <t>92273</t>
  </si>
  <si>
    <t>BRACHITERAPIA DI SUPERFICIE (HDR)</t>
  </si>
  <si>
    <t>92274</t>
  </si>
  <si>
    <t>92275</t>
  </si>
  <si>
    <t>BETATERAPIA DI CONTATTO</t>
  </si>
  <si>
    <t>92281</t>
  </si>
  <si>
    <t>TERAPIA DEGLI IPERTIROIDISMI</t>
  </si>
  <si>
    <t>92282</t>
  </si>
  <si>
    <t>92283</t>
  </si>
  <si>
    <t>TERAPIA ENDOCAVITARIA</t>
  </si>
  <si>
    <t>92284</t>
  </si>
  <si>
    <t>VIRUS EPATITE C  HCV  ANALISI QUANTITATIVA DI HCV RNA</t>
  </si>
  <si>
    <t>VIRUS EPATITE C  HCV  ANTICORPI</t>
  </si>
  <si>
    <t>VIRUS EPATITE C  HCV  IMMUNOBLOTTING (Saggio di conferma)</t>
  </si>
  <si>
    <t>VIRUS EPATITE C  HCV  TIPIZZAZIONE GENOMICA</t>
  </si>
  <si>
    <t>AL461</t>
  </si>
  <si>
    <t>AL471</t>
  </si>
  <si>
    <t>AL481</t>
  </si>
  <si>
    <t>ES. ISTOCITOPATOLOGICO APP. UROGENITALE: Biopsia endoscopica vescicale (Sede unica)</t>
  </si>
  <si>
    <t>91452</t>
  </si>
  <si>
    <t>90133</t>
  </si>
  <si>
    <t>CLORURO [S/U/dU]</t>
  </si>
  <si>
    <t>90134</t>
  </si>
  <si>
    <t>CLORURO, SODIO E POTASSIO [Sd] (Stimolazione con Pilocarpina)</t>
  </si>
  <si>
    <t>90135</t>
  </si>
  <si>
    <t>COBALAMINA (VIT. B12) [S]</t>
  </si>
  <si>
    <t>90141</t>
  </si>
  <si>
    <t>COLESTEROLO HDL</t>
  </si>
  <si>
    <t>90142</t>
  </si>
  <si>
    <t>COLESTEROLO LDL</t>
  </si>
  <si>
    <t>90143</t>
  </si>
  <si>
    <t>COLESTEROLO TOTALE</t>
  </si>
  <si>
    <t>90144</t>
  </si>
  <si>
    <t>ANTICORPI ANTI ERITROCITI [Test di Coombs indiretto]</t>
  </si>
  <si>
    <t>90494</t>
  </si>
  <si>
    <t>ANTICORPI ANTI FATTORE VIII</t>
  </si>
  <si>
    <t>90495</t>
  </si>
  <si>
    <t xml:space="preserve">TOXOPLASMA ANTICORPI (Titolazione mediante I.F.)  </t>
  </si>
  <si>
    <t>TREPONEMA PALLIDUM ANTICORPI (Ricerca qualitat. mediante emoagglutin. passiva) [TPHA]</t>
  </si>
  <si>
    <t>TREPONEMA PALLIDUM ANTICORPI (Ricerca quantit. mediante emoagglutin. passiva) [TPHA]</t>
  </si>
  <si>
    <t>TREPONEMA PALLIDUM ANTICORPI ANTI CARDIOLIPINA (Flocculazione) [VDRL] [RPR]</t>
  </si>
  <si>
    <t>VIRUS ACIDI NUCLEICI IN MATERIALI BIOLOGICI IBRIDAZIONE  NAS (Previa Retrotrascrizione-Reazione polimerasica a catena)</t>
  </si>
  <si>
    <t>VIRUS ANTICORPI  (Titolazione mediante F.C.)</t>
  </si>
  <si>
    <t xml:space="preserve">VIRUS ROSOLIA ANTICORPI </t>
  </si>
  <si>
    <t>PUNTURA EVACUATIVA DI IDROCELE DELLA TUNICA VAGINALE</t>
  </si>
  <si>
    <t>6211</t>
  </si>
  <si>
    <t>BIOPSIA [PERCUTANEA] [AGOBIOPSIA] DEL TESTICOLO</t>
  </si>
  <si>
    <t>6352</t>
  </si>
  <si>
    <t>DEROTAZIONE DEL FUNICOLO E DEL TESTICOLO</t>
  </si>
  <si>
    <t>6371</t>
  </si>
  <si>
    <t>LEGATURA DEI DOTTI DEFERENTI</t>
  </si>
  <si>
    <t>6411</t>
  </si>
  <si>
    <t>BIOPSIA DEL PENE</t>
  </si>
  <si>
    <t>64191</t>
  </si>
  <si>
    <t>ANTICORPI ANTI GLICOPROTEINA OLIGODENDROCITARIA MIELINICA (MOG)</t>
  </si>
  <si>
    <t>ANTICORPI ANTI PEPTIDE CICLICO CITRULLINATO (CCP)</t>
  </si>
  <si>
    <t xml:space="preserve">AMEBE A VITA LIBERA ESAME COLTURALE </t>
  </si>
  <si>
    <t>AMEBE A VITA LIBERA ESAME MICROSCOPICO (con colorazioni specifiche)</t>
  </si>
  <si>
    <t>87.16.1</t>
  </si>
  <si>
    <t>87.16.2</t>
  </si>
  <si>
    <t>87.16.3</t>
  </si>
  <si>
    <t>87.16.4</t>
  </si>
  <si>
    <t>87.17.1</t>
  </si>
  <si>
    <t>87.17.2</t>
  </si>
  <si>
    <t>87.17.3</t>
  </si>
  <si>
    <t>87.22</t>
  </si>
  <si>
    <t>87.23</t>
  </si>
  <si>
    <t>87.24</t>
  </si>
  <si>
    <t>87.29</t>
  </si>
  <si>
    <t>87.35</t>
  </si>
  <si>
    <t>87.37.1</t>
  </si>
  <si>
    <t>87.37.2</t>
  </si>
  <si>
    <t>RADIOTERAPIA CON TECNICHE AD INTENSITA' MODULATA AD ARCHI MULTIPLI O DI TIPO ELICALE CON CONTROLLO DEL POSIZIONAMENTO DEL PAZIENTE (IGRT) CON TAC INTEGRATA (FINO A 5 SEDUTE) Fino a 5 sedute - comprensivo di visite radioterapiche (prima visita e visite durante il trattamento), centratura con simulatore, o TAC, dedicata, definizione dei volumi di trattamento, studio fisico-dosimetrico, ciclo di trattamento (con numero di applicazioni variabili in relazione al piano di cura del singolo paziente)</t>
  </si>
  <si>
    <t>RADIOTERAPIA CON TECNICHE AD INTENSITA' MODULATA AD ARCHI MULTIPLI O DI TIPO ELICALE CON CONTROLLO DEL POSIZIONAMENTO DEL PAZIENTE (IGRT) CON TAC INTEGRATA (PIU' DI 5 SEDUTE)</t>
  </si>
  <si>
    <t>TRIPSINA [S/U]</t>
  </si>
  <si>
    <t>90435</t>
  </si>
  <si>
    <t>URATO [S/U/dU]</t>
  </si>
  <si>
    <t>90436</t>
  </si>
  <si>
    <t>TROPONINA T</t>
  </si>
  <si>
    <t>90441</t>
  </si>
  <si>
    <t>UREA [S/P/U/dU]</t>
  </si>
  <si>
    <t>90442</t>
  </si>
  <si>
    <t>URINE CONTA DI ADDIS</t>
  </si>
  <si>
    <t>90443</t>
  </si>
  <si>
    <t>URINE ESAME CHIMICO FISICO E MICROSCOPICO</t>
  </si>
  <si>
    <t>90444</t>
  </si>
  <si>
    <t xml:space="preserve">Per seduta di 30 minuti  (Ciclo di dieci sedute) </t>
  </si>
  <si>
    <t>SEMPLICE</t>
  </si>
  <si>
    <t>Incluso: Biofeedback</t>
  </si>
  <si>
    <t>RIEDUCAZIONE MOTORIA INDIVIDUALE IN MOTULESO SEGMENTALE</t>
  </si>
  <si>
    <t xml:space="preserve">RIEDUCAZIONE MOTORIA IN GRUPPO </t>
  </si>
  <si>
    <t xml:space="preserve">Per seduta di 30 minuti  max. 5 pazienti (Ciclo di dieci sedute) </t>
  </si>
  <si>
    <t>Manipolazione della colonna vertebrale per seduta</t>
  </si>
  <si>
    <t>Escluso: Manipolazione di articolazione temporo-mandibolare</t>
  </si>
  <si>
    <t>Manipolazione incruenta di rigidità di piccole articolazioni</t>
  </si>
  <si>
    <t>Per seduta individuale (Ciclo di dieci sedute)</t>
  </si>
  <si>
    <t>Per seduta collettiva (Ciclo di dieci sedute)</t>
  </si>
  <si>
    <t xml:space="preserve">Per seduta individuale di 60 minuti (Ciclo di dieci sedute)  </t>
  </si>
  <si>
    <t xml:space="preserve">Per seduta collettiva di 60 minuti  max. 5 pazienti (Ciclo di dieci sedute)  </t>
  </si>
  <si>
    <t>Incluso: Addestramento all' uso di protesi, ortesi, ausili e/o istruzione dei familiari</t>
  </si>
  <si>
    <t>Correzione manuale di piede torto congenito</t>
  </si>
  <si>
    <t xml:space="preserve">ESERCIZIO ASSISTITO IN ACQUA </t>
  </si>
  <si>
    <t>VIRUS RETROVIRUS ANTICORPI ANTI HTLV1-HTLV2 (E.I.A.)</t>
  </si>
  <si>
    <t>91264</t>
  </si>
  <si>
    <t>VELOCITA' DI CONDUZIONE NERVOSA MOTORIA</t>
  </si>
  <si>
    <t>93092</t>
  </si>
  <si>
    <t>VELOCITA' DI CONDUZIONE NERVOSA  SENSITIVA</t>
  </si>
  <si>
    <t>93111</t>
  </si>
  <si>
    <t xml:space="preserve">Per seduta di 15 minuti per arto (Ciclo di dieci sedute) </t>
  </si>
  <si>
    <t>Per seduta di 10 minuti (Ciclo di dieci sedute)</t>
  </si>
  <si>
    <t>Bagno paraffinico per seduta (Ciclo di dieci sedute)</t>
  </si>
  <si>
    <t>Escluso: Ipertermia per il trattamento di tumore (99.85)</t>
  </si>
  <si>
    <t>intero ciclo</t>
  </si>
  <si>
    <t>Training psico-fisico per il parto naturale</t>
  </si>
  <si>
    <t>Intero ciclo</t>
  </si>
  <si>
    <t>Per seduta di 10 minuti  (Ciclo di dieci sedute)</t>
  </si>
  <si>
    <t>Per seduta (30 minuti ciascuna)</t>
  </si>
  <si>
    <t xml:space="preserve">PRESSOTERAPIA O PRESSO-DEPRESSOTERAPIA INTERMITTENTE </t>
  </si>
  <si>
    <t xml:space="preserve">ELETTROTERAPIA ANTALGICA </t>
  </si>
  <si>
    <t>Diadinamica</t>
  </si>
  <si>
    <t xml:space="preserve">Radiografia completa della colonna e del bacino sotto carico </t>
  </si>
  <si>
    <t>(Minimo 2 radiogrammi)</t>
  </si>
  <si>
    <t xml:space="preserve">TC del torace [polmoni, aorta toracica, trachea, esofago, sterno, coste, mediastino] </t>
  </si>
  <si>
    <t>AF.24.1</t>
  </si>
  <si>
    <t>AF.57.1</t>
  </si>
  <si>
    <t>AF.58.1</t>
  </si>
  <si>
    <t>AF.59.1</t>
  </si>
  <si>
    <t>AF.60.1</t>
  </si>
  <si>
    <t>AG.57.2</t>
  </si>
  <si>
    <t>08</t>
  </si>
  <si>
    <t>AG.58.2</t>
  </si>
  <si>
    <t>AG.60.2</t>
  </si>
  <si>
    <t>AG.64.2</t>
  </si>
  <si>
    <t>AI.45.1</t>
  </si>
  <si>
    <t>10</t>
  </si>
  <si>
    <t>12</t>
  </si>
  <si>
    <t>AK.11.1</t>
  </si>
  <si>
    <t>AL.46.1</t>
  </si>
  <si>
    <t xml:space="preserve">Radiografia del rachide lombosacrale o sacrococcigeo, esame morfodinamico della </t>
  </si>
  <si>
    <t>colonna lombosacrale, rachide lombosacrale per morfometria vertebrale</t>
  </si>
  <si>
    <t xml:space="preserve">RADIOGRAFIA COMPLETA DELLA COLONNA </t>
  </si>
  <si>
    <t>TERAPIA CANALARE IN DENTE MONORADICOLATO</t>
  </si>
  <si>
    <t>23712</t>
  </si>
  <si>
    <t>TERAPIA CANALARE IN DENTE PLURIRADICOLATO</t>
  </si>
  <si>
    <t>2373</t>
  </si>
  <si>
    <t>APICECTOMIA</t>
  </si>
  <si>
    <t>24001</t>
  </si>
  <si>
    <t>GENGIVECTOMIA</t>
  </si>
  <si>
    <t>2411</t>
  </si>
  <si>
    <t>BIOPSIA DELLA GENGIVA</t>
  </si>
  <si>
    <t>2412</t>
  </si>
  <si>
    <t>BIOPSIA DELL'ALVEOLO</t>
  </si>
  <si>
    <t>24201</t>
  </si>
  <si>
    <t>GENGIVOPLASTICA [CHIRURGIA PARODONTALE]</t>
  </si>
  <si>
    <t>2431</t>
  </si>
  <si>
    <t>ASPORTAZIONE DI LESIONE O TESSUTO DELLA GENGIVA</t>
  </si>
  <si>
    <t>24391</t>
  </si>
  <si>
    <t>LEVIGATURA DELLE RADICI</t>
  </si>
  <si>
    <t>24392</t>
  </si>
  <si>
    <t>ERITROCITI: ANTIGENI NON ABO E NON RH (Per ciascuno antigene)</t>
  </si>
  <si>
    <t>90633</t>
  </si>
  <si>
    <t>ESAME DEL MIDOLLO OSSEO PER APPOSIZIONE E/O STRISCI0</t>
  </si>
  <si>
    <t>90634</t>
  </si>
  <si>
    <t>ESAME MICROSCOPICO DEL SANGUE PERIFERICO</t>
  </si>
  <si>
    <t>90635</t>
  </si>
  <si>
    <t>92113</t>
  </si>
  <si>
    <t>PROTEINA C ANTICOAGULANTE FUNZIONALE  P</t>
  </si>
  <si>
    <t>PROTEINA S LIBERA  P</t>
  </si>
  <si>
    <t>IgA SECRETORIE  Sa/Alb</t>
  </si>
  <si>
    <t>IgE SPECIFICHE ALLERGOLOGICHE: QUANTITATIVO</t>
  </si>
  <si>
    <t>IgE SPECIFICHE ALLERGOLOGICHE: SCREENING MULTIALLERGENICO QUALITA</t>
  </si>
  <si>
    <t>IgG SOTTOCLASSE 1, 2, 3, 4 (ciascuna)</t>
  </si>
  <si>
    <t>INTRADERMOREAZIONI CON PPD, CANDIDA, STREPTOCHINASI E MUMPS (Per</t>
  </si>
  <si>
    <t>LEUCOCITI (Conteggio e formula leucocitaria microscopica)  (Sg)</t>
  </si>
  <si>
    <t>90082</t>
  </si>
  <si>
    <t>ANGIOTENSINA II</t>
  </si>
  <si>
    <t>90083</t>
  </si>
  <si>
    <t>ANTIBIOTICI</t>
  </si>
  <si>
    <t>90084</t>
  </si>
  <si>
    <t>APOLIPOPROTEINA ALTRA</t>
  </si>
  <si>
    <t>90085</t>
  </si>
  <si>
    <t>APOLIPOPROTEINA B</t>
  </si>
  <si>
    <t>90091</t>
  </si>
  <si>
    <t>APTOGLOBINA</t>
  </si>
  <si>
    <t>90092</t>
  </si>
  <si>
    <t>ASPARTATO AMINOTRANSFERASI  (AST) (GOT) [S]</t>
  </si>
  <si>
    <t>90093</t>
  </si>
  <si>
    <t>BARBITURICI</t>
  </si>
  <si>
    <t>90094</t>
  </si>
  <si>
    <t>BENZODIAZEPINE</t>
  </si>
  <si>
    <t>90095</t>
  </si>
  <si>
    <t>BENZOLO</t>
  </si>
  <si>
    <t>90101</t>
  </si>
  <si>
    <t>BETA2 MICROGLOBULINA [S/U]</t>
  </si>
  <si>
    <t>90102</t>
  </si>
  <si>
    <t>BICARBONATI (Idrogenocarbonato)</t>
  </si>
  <si>
    <t>90103</t>
  </si>
  <si>
    <t>BILIRUBINA (Curva spettrofotometrica nel liquido amniotico)</t>
  </si>
  <si>
    <t>90104</t>
  </si>
  <si>
    <t>BILIRUBINA TOTALE</t>
  </si>
  <si>
    <t>90105</t>
  </si>
  <si>
    <t>BILIRUBINA TOTALE E FRAZIONATA</t>
  </si>
  <si>
    <t>90111</t>
  </si>
  <si>
    <t>C PEPTIDE</t>
  </si>
  <si>
    <t>90112</t>
  </si>
  <si>
    <t>C PEPTIDE: Dosaggi seriati dopo test di stimolo ( 5 )</t>
  </si>
  <si>
    <t>90113</t>
  </si>
  <si>
    <t>CADMIO</t>
  </si>
  <si>
    <t>90114</t>
  </si>
  <si>
    <t>CALCIO TOTALE [S/U/dU]</t>
  </si>
  <si>
    <t>90115</t>
  </si>
  <si>
    <t>CALCITONINA</t>
  </si>
  <si>
    <t>90116</t>
  </si>
  <si>
    <t>CALCIO IONIZZATO</t>
  </si>
  <si>
    <t>90121</t>
  </si>
  <si>
    <t>CALCOLI E CONCREZIONI (Ricerca semiquantitativa)</t>
  </si>
  <si>
    <t>90122</t>
  </si>
  <si>
    <t>CALCOLI ESAME CHIMICO DI BASE (Ricerca qualitativa)</t>
  </si>
  <si>
    <t>90123</t>
  </si>
  <si>
    <t>CARBAMAZEPINA</t>
  </si>
  <si>
    <t>90124</t>
  </si>
  <si>
    <t>CATECOLAMINE TOTALI URINARIE</t>
  </si>
  <si>
    <t>90125</t>
  </si>
  <si>
    <t>CERULOPLASMINA</t>
  </si>
  <si>
    <t>90126</t>
  </si>
  <si>
    <t>CATENE KAPPA E LAMBA [S/U] dosaggio (per ogni dosaggio)</t>
  </si>
  <si>
    <t>90131</t>
  </si>
  <si>
    <t>CHIMOTRIPSINA [Feci]</t>
  </si>
  <si>
    <t>90132</t>
  </si>
  <si>
    <t>CICLOSPORINA</t>
  </si>
  <si>
    <t>NPI</t>
  </si>
  <si>
    <t>X</t>
  </si>
  <si>
    <t>A riposo o dopo prova fisica o farmacologica</t>
  </si>
  <si>
    <t>Incluso: Fegato e vie biliari, pancreas, milza, reni e surreni, retroperitoneo</t>
  </si>
  <si>
    <t>Escluso: Ecografia dell' addome completo (88.76.1)</t>
  </si>
  <si>
    <t xml:space="preserve">ECOGRAFIA DELL' ADDOME INFERIORE </t>
  </si>
  <si>
    <t xml:space="preserve">Incluso: Ureteri, vescica e pelvi maschile o femminile </t>
  </si>
  <si>
    <t>Vescica e pelvi maschile o femminile,</t>
  </si>
  <si>
    <t>ESAME COLTURALE SERIATO DI: URINE PRIMO MITTO, URINE MITTO INTERMEDIO, LIQUIDO PROSTATICO O SEMINALE [TEST DI STAMEY].</t>
  </si>
  <si>
    <t>90951</t>
  </si>
  <si>
    <t>HELICOBACTER PYLORI UREASI NEL MATERIALE BIOPTICO (Saggio mediante prova biochimica)</t>
  </si>
  <si>
    <t>90952</t>
  </si>
  <si>
    <t>LEGIONELLE ANTICORPI (E.I.A.)</t>
  </si>
  <si>
    <t>90953</t>
  </si>
  <si>
    <t>LEGIONELLE ANTICORPI (Titolazione mediante I.F.)</t>
  </si>
  <si>
    <t>90954</t>
  </si>
  <si>
    <t>LEGIONELLE IN MATERIALI BIOLOGICI  ESAME COLTURALE</t>
  </si>
  <si>
    <t>90955</t>
  </si>
  <si>
    <t>LEGIONELLE IN MATERIALI BIOLOGICI  RICERCA DIRETTA (I.F.) (E.I.A.)</t>
  </si>
  <si>
    <t>90956</t>
  </si>
  <si>
    <t>LEGIONELLE ANTIGENE NELLE URINE</t>
  </si>
  <si>
    <t>90961</t>
  </si>
  <si>
    <t>LEISHMANIA ANTICORPI (Titolazione mediante I.F.) (E.I.A.)</t>
  </si>
  <si>
    <t>90962</t>
  </si>
  <si>
    <t>LEISHMANIA SPP. NEL MATERIALE BIOPTICO RICERCA MICROSCOPICA (Giemsa)</t>
  </si>
  <si>
    <t>90963</t>
  </si>
  <si>
    <t>LEPTOSPIRE ANTICORPI (E.I.A.)</t>
  </si>
  <si>
    <t>90964</t>
  </si>
  <si>
    <t>LEPTOSPIRE ANTICORPI (Titolazione mediante F.C.)</t>
  </si>
  <si>
    <t>90965</t>
  </si>
  <si>
    <t>26,7,2006 - corretto erroneamente nel file pubb con tariffe in euro era stata riportata la stessa descrizione del codice 26,0</t>
  </si>
  <si>
    <t>BENDAGGIO ALLA COLLA DI ZINCO DI GAMBA-PIEDE</t>
  </si>
  <si>
    <t>93564</t>
  </si>
  <si>
    <t>BENDAGGIO ADESIVO ELASTICO</t>
  </si>
  <si>
    <t>93565</t>
  </si>
  <si>
    <t>11 DEOSSICORTISOLO</t>
  </si>
  <si>
    <t>90012</t>
  </si>
  <si>
    <t>17 ALFA IDROSSIPROGESTERONE (17 OH-P)</t>
  </si>
  <si>
    <t>90013</t>
  </si>
  <si>
    <t>17 CHETOSTEROIDI [dU]</t>
  </si>
  <si>
    <t>90014</t>
  </si>
  <si>
    <t>17 IDROSSICORTICOIDI [dU]</t>
  </si>
  <si>
    <t>90015</t>
  </si>
  <si>
    <t>ACIDI BILIARI</t>
  </si>
  <si>
    <t>90016</t>
  </si>
  <si>
    <t>3 METIL ISTIDINA [S/U]</t>
  </si>
  <si>
    <t>90021</t>
  </si>
  <si>
    <t>PRIMA VISITA DERMATOLOGICA</t>
  </si>
  <si>
    <t xml:space="preserve">PRIMA VISITA ENDOCRINOLOGICA/DIABETOLOGICA </t>
  </si>
  <si>
    <t>89.03.1</t>
  </si>
  <si>
    <t>11.99.7</t>
  </si>
  <si>
    <t>CROSS LINKING CORNEALE</t>
  </si>
  <si>
    <t>CROSS LINKING CORNEALE incluso prima visita ed esami pre operatori di arruolamento, intervento, visite di controllo entro 12 mesi</t>
  </si>
  <si>
    <t>89031</t>
  </si>
  <si>
    <t>NOTA solo per RL: prestazione presente nell'All cartaceo alla dgr 10804 del 16/12/2009 ma erroneamente non riportato nel NT formato .xls precedentemente pubblicato sul web</t>
  </si>
  <si>
    <t>NOTA solo per RL: corretta descrizione completa</t>
  </si>
  <si>
    <t>inserite new</t>
  </si>
  <si>
    <r>
      <t xml:space="preserve">aggiornamento con </t>
    </r>
    <r>
      <rPr>
        <b/>
        <sz val="8"/>
        <rFont val="Arial"/>
        <family val="2"/>
      </rPr>
      <t>dgr 621 del 13/10/2010</t>
    </r>
  </si>
  <si>
    <t>3995A</t>
  </si>
  <si>
    <t>39.95.A</t>
  </si>
  <si>
    <t>EMODIALISI EXTRACORPOREA IN COSTANZA DI RICOVERO</t>
  </si>
  <si>
    <t>4513B</t>
  </si>
  <si>
    <t>4523A</t>
  </si>
  <si>
    <t>4523B</t>
  </si>
  <si>
    <t>45.13.A</t>
  </si>
  <si>
    <t>45.13.B</t>
  </si>
  <si>
    <t>45.23.A</t>
  </si>
  <si>
    <t>45.23.B</t>
  </si>
  <si>
    <t>ENTEROSCOPIA CON MICROCAMERA INGERIBILE [VCE]</t>
  </si>
  <si>
    <t>ENTEROSCOPIA PER VIA ANTEROGRADA con pallone [BAE]</t>
  </si>
  <si>
    <t>ENTEROSCOPIA PER VIA ANTEROGRADA con pallone [BAE] CON BIOPSIA</t>
  </si>
  <si>
    <t>ILEOCOLONSCOPIA PER VIA RETROGRADA con pallone [BAE]</t>
  </si>
  <si>
    <t>ILEOCOLONSCOPIA PER VIA RETROGRADA con pallone [BAE] CON BIOPSIA</t>
  </si>
  <si>
    <t>4513A</t>
  </si>
  <si>
    <r>
      <t xml:space="preserve">aggiornamento con </t>
    </r>
    <r>
      <rPr>
        <b/>
        <sz val="8"/>
        <rFont val="Arial"/>
        <family val="2"/>
      </rPr>
      <t>dgr 937 del 1/12/2010</t>
    </r>
  </si>
  <si>
    <t>controllo quantità max per codice NEW</t>
  </si>
  <si>
    <t>prestazione:NO ciclica/NOper seduta/Nogruppo (rilevazione mensile per codice)</t>
  </si>
  <si>
    <t>45.13.1</t>
  </si>
  <si>
    <r>
      <t xml:space="preserve">NOMENCLATORE riepilogo a seguito disposizioni DGR </t>
    </r>
    <r>
      <rPr>
        <b/>
        <sz val="14"/>
        <rFont val="Arial"/>
        <family val="2"/>
      </rPr>
      <t xml:space="preserve">621 del 13/10/2010 - </t>
    </r>
    <r>
      <rPr>
        <b/>
        <sz val="14"/>
        <color indexed="10"/>
        <rFont val="Arial"/>
        <family val="2"/>
      </rPr>
      <t>dalle prenotazioni 1 ottobre 2011</t>
    </r>
  </si>
  <si>
    <r>
      <t xml:space="preserve">NOMENCLATORE riepilogo a seguito disposizioni DGR </t>
    </r>
    <r>
      <rPr>
        <b/>
        <sz val="14"/>
        <rFont val="Arial"/>
        <family val="2"/>
      </rPr>
      <t xml:space="preserve">11270 del 10/2/2010 - </t>
    </r>
    <r>
      <rPr>
        <b/>
        <sz val="14"/>
        <color indexed="10"/>
        <rFont val="Arial"/>
        <family val="2"/>
      </rPr>
      <t>dalle prenotazioni 15 febbraio 2010</t>
    </r>
  </si>
  <si>
    <r>
      <t xml:space="preserve">NOMENCLATORE riepilogo a seguito disposizioni DGR </t>
    </r>
    <r>
      <rPr>
        <b/>
        <sz val="14"/>
        <rFont val="Arial"/>
        <family val="2"/>
      </rPr>
      <t xml:space="preserve">937 DEL 1/12/2010 - </t>
    </r>
    <r>
      <rPr>
        <b/>
        <sz val="14"/>
        <color indexed="10"/>
        <rFont val="Arial"/>
        <family val="2"/>
      </rPr>
      <t>dalle prenotazioni (dimissioni per 3995A) 1 gennaio 2011</t>
    </r>
  </si>
  <si>
    <t>IBRIDAZIONE GENOMICA COMPARATIVA su array
(Array - CGH). Inclusa estrazione, amplificazione e
rivelazione</t>
  </si>
  <si>
    <t>IBRIDAZIONE GENOMICA COMPARATIVA su array
(Array - CGH).</t>
  </si>
  <si>
    <t>TIREOTROPINA RIFLESSA (TSH-R)TSH Incluso eventuale
dosaggio di FT4 e FT3</t>
  </si>
  <si>
    <r>
      <t xml:space="preserve">aggiornamento con </t>
    </r>
    <r>
      <rPr>
        <b/>
        <sz val="8"/>
        <rFont val="Arial"/>
        <family val="2"/>
      </rPr>
      <t>dgr 2057 DEL 28/7/2011</t>
    </r>
  </si>
  <si>
    <t xml:space="preserve">Introdurre 2 colonne per i riferimenti normativi che dispongono le modifiche al NTa NOTE per </t>
  </si>
  <si>
    <t>Introdurre, modificare, cancellare prestazioni interessare dal riferimento normativo</t>
  </si>
  <si>
    <t xml:space="preserve">compilare campo </t>
  </si>
  <si>
    <t>riferimento normativo</t>
  </si>
  <si>
    <t>BM</t>
  </si>
  <si>
    <t>BR</t>
  </si>
  <si>
    <t>Radio/Dialisi</t>
  </si>
  <si>
    <t>filtro visite</t>
  </si>
  <si>
    <t>salvare mia copia</t>
  </si>
  <si>
    <t>salvare copia Lispa - solo campi evidenziati in verde</t>
  </si>
  <si>
    <t>salvare copia WEB - solo campi evidenziati in azzurro</t>
  </si>
  <si>
    <t>BS_n°</t>
  </si>
  <si>
    <t>91.36.9</t>
  </si>
  <si>
    <t>90.41.8</t>
  </si>
  <si>
    <t>eliminata</t>
  </si>
  <si>
    <t>N° cod prestaz</t>
  </si>
  <si>
    <t>quantità max x ricetta</t>
  </si>
  <si>
    <t>Colloquio per raccolta anamnestica o illustrazione delle procedure diagnostico, terapeutiche, riabilitative  o di supporto: in sede</t>
  </si>
  <si>
    <t>follow-up neonatale, esame neuropsicomotorio</t>
  </si>
  <si>
    <t>videoregistrazione per inquadramento diagnostico o per monitoraggio riabilitativo o terapeutico</t>
  </si>
  <si>
    <t>Colloquio per raccolta anamnestica o illustrazione delle procedure diagnostico, terapeutiche, riabilitative  o di supporto: fuori sede</t>
  </si>
  <si>
    <t>Osservazione per la valutazione delle risorse individuali nell'ambito dell'autonomia personale, dell'integrazione sociale e delle capacità lavorative Per seduta (Ciclo di 3 sedute)</t>
  </si>
  <si>
    <t>Valutazione della comunicazione e del linguaggio in età evolutiva: in sede. Per valutazione (Ciclo di 3 valutazioni)</t>
  </si>
  <si>
    <t>Valutazione dello sviluppo psicomotorio in età evolutiva: in sede. Per valutazione (Ciclo di 3 valutazioni)</t>
  </si>
  <si>
    <t>Valutazione della comunicazione e del linguaggio in età evolutiva: fuori sede. Per valutazione (Ciclo di 3 valutazioni)</t>
  </si>
  <si>
    <t>Valutazione dello sviluppo psicomotorio in età evolutiva: fuori sede. Per valutazione (Ciclo di 3 valutazioni)</t>
  </si>
  <si>
    <t>Incontri di gruppo di genitori con figli portatori di patologie croniche o degenerative, disabilità, rischio di morte o con altre problematiche condivise. Per seduta e per partecipante (Ciclo di 10 sedute)</t>
  </si>
  <si>
    <t>Seduta individuale di abilitazione o riabilitazione dei disturbi del linguaggio e della comunicazione in età evolutiva. Per seduta (Ciclo di 10 sedute)</t>
  </si>
  <si>
    <t>Seduta individuale di abilitazione o riabilitazione delle funzioni neuropsicologiche in età evolutiva: in sede. Per seduta (Ciclo di 10 sedute)</t>
  </si>
  <si>
    <t>Seduta individuale di riabilitazione dei disturbi dello sviluppo psicomotorio: in sede. Per seduta (Ciclo di 10 sedute)</t>
  </si>
  <si>
    <t>Seduta individuale di abilitazione o riabilitazione svolta mediante l'utilizzo di strumenti informatici, di tecnologie avanzate o di strumenti di comunicazione aumentativa. Per seduta (Ciclo di 10 sedute)</t>
  </si>
  <si>
    <t>Seduta individuale di abilitazione o riabilitazione neuromotoria: in sede. Per seduta (Ciclo di 10 sedute)</t>
  </si>
  <si>
    <t>Seduta di gruppo di abilitazione o riabilitazione dei disturbi del linguaggio e della comunicazione in età evolutiva. Per seduta e per paziente (Ciclo di 10 sedute)</t>
  </si>
  <si>
    <t>Seduta di gruppo di abilitazione o riabilitazione svolta mediante l'utilizzo di strumenti informatici, di tecnologie avanzate o di strumenti di comunicazione aumentativa. Per seduta e per paziente (Ciclo di 10 sedute)</t>
  </si>
  <si>
    <t>Seduta di gruppo di abilitazione o riabilitazione neuromotoria dell'età evolutiva. Per seduta e per paziente (Ciclo di 10 sedute)</t>
  </si>
  <si>
    <t>Attività individuali educativo rieducative nell'ambito della autonomia personale, del gioco, delle attività scolastiche, occupazionali o lavorative: in sede. Per intervento (Ciclo di 10 interventi)</t>
  </si>
  <si>
    <t>Attività individuali educativo rieducative nell'ambito della autonomia personale, del gioco, delle attività scolastiche, occupazionali o lavorative: fuori sede. Per intervento (Ciclo di 10 interventi)</t>
  </si>
  <si>
    <t>Attività di gruppo educativo rieducative nell'ambito della autonomia personale, del gioco, delle attività scolastiche, occupazionali o lavorative: in sede. Per intervento e per paziente (Ciclo di 10 interventi)</t>
  </si>
  <si>
    <t>Attività di gruppo educativo rieducative nell'ambito della autonomia personale, del gioco, delle attività scolastiche, occupazionali o lavorative: fuori sede. Per intervento e per paziente (Ciclo di 10 interventi)</t>
  </si>
  <si>
    <t>NOTE dgr 2633 del 6/12/2011</t>
  </si>
  <si>
    <t>RIMOZIONE DI DISPOSITIVO CONTRACCETTIVO intrauteruino o intradermico sottocutaneo di progestinico</t>
  </si>
  <si>
    <t>99.79.1</t>
  </si>
  <si>
    <t>IHR</t>
  </si>
  <si>
    <t xml:space="preserve">LDL AFERESI SELETTIVA </t>
  </si>
  <si>
    <t>LDL AFERESI SELETTIVA (è indicata nei casi gravi di ipercolesterolemia familiare omozigote od eterozigote e di altre ipercolesterolemie congenite resistenti alla terapia dietetica e pluru-farmacologica)</t>
  </si>
  <si>
    <t>42.29.3</t>
  </si>
  <si>
    <t>44.14.1</t>
  </si>
  <si>
    <t>44.19.3</t>
  </si>
  <si>
    <t>48.24.1</t>
  </si>
  <si>
    <t>48.29.2</t>
  </si>
  <si>
    <t>52.14.1</t>
  </si>
  <si>
    <t>52.13.1</t>
  </si>
  <si>
    <t>codice pacchetto</t>
  </si>
  <si>
    <t xml:space="preserve">Pacchetti di MAC </t>
  </si>
  <si>
    <t>Tipologia di prestazioni compreso nel pacchetto</t>
  </si>
  <si>
    <t>MAC01</t>
  </si>
  <si>
    <t xml:space="preserve">Chemioterapia con somministrazione di farmaci ad alto costo (file F 5 e 3) </t>
  </si>
  <si>
    <t>Rimborso a parte per i farmaci chemioterapici  previsti dallo schema di chemioterapia come da nota H1.2005.57478 e successivi aggiornamenti</t>
  </si>
  <si>
    <t>Nel pacchetto è previsto il rimborso delle terapie ancillari e di supporto eseguite nello stessa giornata della chemioterapia</t>
  </si>
  <si>
    <t>MAC02</t>
  </si>
  <si>
    <t xml:space="preserve">Chemioterapia senza  somministrazione di farmaci ad alto costo (file F 5 e 3) </t>
  </si>
  <si>
    <t>Nel pacchetto di prestazioni è previsto il rimborso dei farmaci chemioterapici, delle terapie ancillari e di supporto eseguite nello stessa giornata della chemioterapia</t>
  </si>
  <si>
    <t>MAC03</t>
  </si>
  <si>
    <t xml:space="preserve">Chemioterapia senza  somministrazione di farmaci ad alto costo per patologia oncoematologica (file F 5 e 3) </t>
  </si>
  <si>
    <t>MAC04</t>
  </si>
  <si>
    <t>Terapia antitumorale con  somministrazione di farmaci orali o IM</t>
  </si>
  <si>
    <t>Rimborso a parte per i farmaci antitumorali previsti dallo schema di trattamento</t>
  </si>
  <si>
    <t>MAC05</t>
  </si>
  <si>
    <t>Terapia di supporto (idratazione, alimentazione parenterale, correzione di effetti collaterali da chemioterapia, terapie marziali, supporto trasfusionale, manovre interventistiche terapeutiche tipo toracentesi e paracentesi  ecc)</t>
  </si>
  <si>
    <t>Nel pacchetto di prestazioni è previsto il rimborso dei farmaci della terapia di supporto</t>
  </si>
  <si>
    <t>MAC06</t>
  </si>
  <si>
    <t>Più di 120 minuti di attività riabilitative effettive sul paziente. Attività garantite da 3 o più operatori professionali. Il medico specialista, così come previsto dal programma riabilitativo individuale, prende parte alle attività svolte e contribuisce quindi al raggiungimento del predetto requisito organizzativo.</t>
  </si>
  <si>
    <t>MAC07</t>
  </si>
  <si>
    <t xml:space="preserve">Pacchetto riabilitativo a media complessità. </t>
  </si>
  <si>
    <t xml:space="preserve">Pazienti in cui si rende necessario il completamento del programma di intervento al temine di un ricovero riabilitativo degenziale o si evidenzi un documentato peggioramento della capacità funzionale della partecipazione e delle relazioni/sostegno sociale  che richieda assistenza come per pacchetto base ma con una maggiore esigenza di rivalutazione clinico-funzionale e supervisione medica e non medica del programma riabilitativo. </t>
  </si>
  <si>
    <t>Da 90 a 120 minuti di attività riabilitative effettive sul paziente. Attività garantite da almeno 3 operatori professionali. Il medico specialista, così come previsto dal programma riabilitativo individuale, coordina ed integra le attività svolte.</t>
  </si>
  <si>
    <t>MAC08</t>
  </si>
  <si>
    <t>Pacchetto riabilitativo a bassa complessità</t>
  </si>
  <si>
    <t>Almeno 90 minuti di attività riabilitative effettive sul paziente. Attività garantite da almeno 2 operatori professionali. Il medico specialista, così come previsto dal programma riabilitativo individuale, coordina ed integra le attività svolte.</t>
  </si>
  <si>
    <t>MAC09</t>
  </si>
  <si>
    <t xml:space="preserve">Somministrazione di terapia infusionale in pz con patologie acute o croniche che non necessitano di ricovero o in post-ricovero  per terminare trattamento  iniziato </t>
  </si>
  <si>
    <t>a) Somministrazione di terapia infusionale giornalmente</t>
  </si>
  <si>
    <t>b) Ogni 2-3 accessi visita medica</t>
  </si>
  <si>
    <t>c) Ogni 3-4 accessi esami ematochimici di controllo</t>
  </si>
  <si>
    <t xml:space="preserve">d) Occasionalmente esami radiologici di controllo correlati alla patologia </t>
  </si>
  <si>
    <t>a) Tempo di osservazione: 1-2  ore  una o due volte al giorno (compatibilmente con il farmaco utilizzato)</t>
  </si>
  <si>
    <t>b) Farmaci utilizzati: normale distribuzione o fascia H</t>
  </si>
  <si>
    <t>c) Tempo assistenza infermieristica: 1 ora una o due volte al giorno</t>
  </si>
  <si>
    <t>d) Tempo di assistenza medica: 20 minuti ogni 2-3 accessi</t>
  </si>
  <si>
    <t>MAC10</t>
  </si>
  <si>
    <t xml:space="preserve">Somministrazione di terapia infusionale, con farmaci che richiedono  monitoraggio di eventuali effetti collaterali, in pz con  patologie acute o croniche  </t>
  </si>
  <si>
    <t>a) Somministrazione di terapia infusionale giornalmente con attento monitoraggio del pz</t>
  </si>
  <si>
    <t>b) Ogni 2 accessi visita medica</t>
  </si>
  <si>
    <t>c) Ogni 2-3 accessi esami ematochimici di controllo</t>
  </si>
  <si>
    <t>d) Occasionalmente esami radiologici di controllo correlati alla patologia</t>
  </si>
  <si>
    <t>c) Tempo assistenza infermieristica: pari al periodo in cui il pz rimane nella struttura</t>
  </si>
  <si>
    <t>d) Tempo di assistenza medica: 20 minuti ogni 2 accessi</t>
  </si>
  <si>
    <t>MAC11</t>
  </si>
  <si>
    <t xml:space="preserve">Manovre diagnostiche complesse invasive  semplici (es. Puntura lombare) </t>
  </si>
  <si>
    <t>a) Esecuzione delle manovre interventistiche</t>
  </si>
  <si>
    <t>b) Visita medica</t>
  </si>
  <si>
    <t>c) Esami ematochimici di controllo pre e post-procedura (se necessari)</t>
  </si>
  <si>
    <t>d) Eventuali ulteriori esami o visite specialistiche</t>
  </si>
  <si>
    <t xml:space="preserve">e) Eventuali esami radiologici di controllo </t>
  </si>
  <si>
    <t>a) Tempo di osservazione: 2-4 ore</t>
  </si>
  <si>
    <t>b) Farmaci utilizzati: non significativi</t>
  </si>
  <si>
    <t>c) Tempo assistenza infermieristica: pari al tempo di osservazione del paziente</t>
  </si>
  <si>
    <t>d) Tempo di assistenza medica: 1 ora</t>
  </si>
  <si>
    <t>MAC12</t>
  </si>
  <si>
    <t>Manovre diagnostiche complesse (biopsie epatiche) oppure rese complesse da particolari condizioni del paziente che necessita osservazione in ambiente protetto (es. biopsia ossea in piastrinopenico)</t>
  </si>
  <si>
    <t>c) Esami ematochimici di controllo pre e post-procedura</t>
  </si>
  <si>
    <t>a) Tempo di osservazione: 6-8 ore</t>
  </si>
  <si>
    <t>d) Tempo di assistenza medica: 2 ora</t>
  </si>
  <si>
    <r>
      <t>1.</t>
    </r>
    <r>
      <rPr>
        <sz val="7"/>
        <rFont val="Arial"/>
        <family val="2"/>
      </rPr>
      <t xml:space="preserve">       </t>
    </r>
    <r>
      <rPr>
        <sz val="10"/>
        <rFont val="Arial"/>
        <family val="2"/>
      </rPr>
      <t>Somministrazione del trattamento chemioterapico e delle terapie ancillari</t>
    </r>
  </si>
  <si>
    <r>
      <t>2.</t>
    </r>
    <r>
      <rPr>
        <sz val="7"/>
        <rFont val="Arial"/>
        <family val="2"/>
      </rPr>
      <t xml:space="preserve">       </t>
    </r>
    <r>
      <rPr>
        <sz val="10"/>
        <rFont val="Arial"/>
        <family val="2"/>
      </rPr>
      <t>Visita oncologica propedeutica alla chemioterapia</t>
    </r>
  </si>
  <si>
    <r>
      <t>3.</t>
    </r>
    <r>
      <rPr>
        <sz val="7"/>
        <rFont val="Arial"/>
        <family val="2"/>
      </rPr>
      <t xml:space="preserve">       </t>
    </r>
    <r>
      <rPr>
        <sz val="10"/>
        <rFont val="Arial"/>
        <family val="2"/>
      </rPr>
      <t>Esami ematochimici propedeutici alla chemioterapia eseguiti nella stessa giornata o il giorno precedente</t>
    </r>
  </si>
  <si>
    <r>
      <t>4.</t>
    </r>
    <r>
      <rPr>
        <sz val="7"/>
        <rFont val="Arial"/>
        <family val="2"/>
      </rPr>
      <t xml:space="preserve">       </t>
    </r>
    <r>
      <rPr>
        <sz val="10"/>
        <rFont val="Arial"/>
        <family val="2"/>
      </rPr>
      <t>Eventuali ulteriori esami o visite specialistiche (che si  rendessero necessari per fronteggiare una eventuale urgenza) ed eseguiti nella stessa giornata del trattamento chemioterapico</t>
    </r>
  </si>
  <si>
    <r>
      <t>4.</t>
    </r>
    <r>
      <rPr>
        <sz val="7"/>
        <rFont val="Arial"/>
        <family val="2"/>
      </rPr>
      <t xml:space="preserve">       </t>
    </r>
    <r>
      <rPr>
        <sz val="10"/>
        <rFont val="Arial"/>
        <family val="2"/>
      </rPr>
      <t xml:space="preserve">Eventuali ulteriori esami o visite specialistiche (che si  rendessero necessari per fronteggiare una eventuale urgenza) ed eseguiti nella stessa giornata del trattamento chemioterapico </t>
    </r>
  </si>
  <si>
    <r>
      <t>1.</t>
    </r>
    <r>
      <rPr>
        <sz val="7"/>
        <rFont val="Arial"/>
        <family val="2"/>
      </rPr>
      <t xml:space="preserve">       </t>
    </r>
    <r>
      <rPr>
        <sz val="10"/>
        <rFont val="Arial"/>
        <family val="2"/>
      </rPr>
      <t>Prescrizione/somministrazione del trattamento antitumorale e delle terapie ancillari</t>
    </r>
  </si>
  <si>
    <r>
      <t>1.</t>
    </r>
    <r>
      <rPr>
        <sz val="7"/>
        <rFont val="Arial"/>
        <family val="2"/>
      </rPr>
      <t xml:space="preserve">       </t>
    </r>
    <r>
      <rPr>
        <sz val="10"/>
        <rFont val="Arial"/>
        <family val="2"/>
      </rPr>
      <t>Somministrazione della terapia di supporto</t>
    </r>
  </si>
  <si>
    <r>
      <t>3.</t>
    </r>
    <r>
      <rPr>
        <sz val="7"/>
        <rFont val="Arial"/>
        <family val="2"/>
      </rPr>
      <t xml:space="preserve">       </t>
    </r>
    <r>
      <rPr>
        <sz val="10"/>
        <rFont val="Arial"/>
        <family val="2"/>
      </rPr>
      <t>Esami ematochimici di controllo eseguiti nella stessa giornata della terapia di supporto</t>
    </r>
  </si>
  <si>
    <r>
      <t>4.</t>
    </r>
    <r>
      <rPr>
        <sz val="7"/>
        <rFont val="Arial"/>
        <family val="2"/>
      </rPr>
      <t xml:space="preserve">       </t>
    </r>
    <r>
      <rPr>
        <sz val="10"/>
        <rFont val="Arial"/>
        <family val="2"/>
      </rPr>
      <t>Eventuali ulteriori esami o visite specialistiche (che si  rendessero necessari per fronteggiare una eventuale urgenza) ed eseguiti nella stessa giornata della terapia di supporto</t>
    </r>
  </si>
  <si>
    <t>NOTE</t>
  </si>
  <si>
    <t>Ihmac</t>
  </si>
  <si>
    <t>ECOENDOSCOPIA SUP. (esofago, stomaco, duodeno)  CON BIOPSIA</t>
  </si>
  <si>
    <t xml:space="preserve">ECOENDOSCOPIA SUP. (esofago, stomaco, duodeno)  </t>
  </si>
  <si>
    <t>ECOENDOSCOPIA  INF.   (retto,colon)  CON BIOPSIA</t>
  </si>
  <si>
    <t xml:space="preserve">ECOENDOSCOPIA  INF.   (retto,colon)  </t>
  </si>
  <si>
    <t>ECOENDOSCOPIA DEL  PANCREAS</t>
  </si>
  <si>
    <t>ECOENDOSCOPIA DEL PANCREAS CON BIOPSIA</t>
  </si>
  <si>
    <t>IMPEDENZIOMETRIA ESOFAGEA (Ph-IMP)</t>
  </si>
  <si>
    <t xml:space="preserve">IMPEDENZIOMETRIA ESOFAGEA </t>
  </si>
  <si>
    <t>CA001</t>
  </si>
  <si>
    <t>CA.00.1</t>
  </si>
  <si>
    <t>somministrazione test di sviluppo o di livello cognitivo in età evolutiva, per seduta</t>
  </si>
  <si>
    <t>CA002</t>
  </si>
  <si>
    <t>CA.00.2</t>
  </si>
  <si>
    <t>valutazione neurofunzinale visiva dell'età evolutiva</t>
  </si>
  <si>
    <t>CA003</t>
  </si>
  <si>
    <t>CA.00.3</t>
  </si>
  <si>
    <t>CA004</t>
  </si>
  <si>
    <t>CA.00.4</t>
  </si>
  <si>
    <t>CA005</t>
  </si>
  <si>
    <t>CA.00.5</t>
  </si>
  <si>
    <t>CA006</t>
  </si>
  <si>
    <t>CA.00.6</t>
  </si>
  <si>
    <t>CA007</t>
  </si>
  <si>
    <t>CA.00.7</t>
  </si>
  <si>
    <t>CA008</t>
  </si>
  <si>
    <t>CA.00.8</t>
  </si>
  <si>
    <t>CA009</t>
  </si>
  <si>
    <t>CA.00.9</t>
  </si>
  <si>
    <t>CA010</t>
  </si>
  <si>
    <t>CA011</t>
  </si>
  <si>
    <t>CA012</t>
  </si>
  <si>
    <t>CA013</t>
  </si>
  <si>
    <t>CA014</t>
  </si>
  <si>
    <t>CA015</t>
  </si>
  <si>
    <t>CA016</t>
  </si>
  <si>
    <t>attività abilitativa/riabilitativa in acqua nelle disabilità dell'età evolutiva. Per seduta (ciclo di 10 sedute)</t>
  </si>
  <si>
    <t>attività abilitativa/riabilitativa di gruppo in acqua nelle disabilità dell'età evolutiva. Per seduta (ciclo di 10 sedute)</t>
  </si>
  <si>
    <t>colloquio psicologico clinico nei disturbi neuropsichici dell'età evolutiva</t>
  </si>
  <si>
    <t>somministrazione di test proiettivi e della personalità in età evolutiva</t>
  </si>
  <si>
    <t>somministrazione di test di valutazione della disabilità sociale in età evolutiva</t>
  </si>
  <si>
    <t>somministrazione di test per la valutazione del carico familiare e dello stress genitoriale nei disturbi neuropsichici dell'età evolutiva</t>
  </si>
  <si>
    <t>visita di controllo o colloquio neuropsichiatrico infantile</t>
  </si>
  <si>
    <t>prima visita neuropsichiatrica infantile</t>
  </si>
  <si>
    <t>seduta individuale di abilitazione e riabilitazione neurofunzionale visiva in età evolutiva. Per seduta (ciclo di 10 sedute)</t>
  </si>
  <si>
    <t>seduta individuale di abilitazione e riabilitazione neuromorotoria:fuori sede. Per seduta (ciclo di 10 sedute)</t>
  </si>
  <si>
    <t>psicoterapia individuale o congiunta nei disturbi neuropsichici dell'età evolutiva. Per seduta (ciclo di 10 sedute)</t>
  </si>
  <si>
    <t>psicoterapia familiare nei disturbi neuropsichici dell'età evolutiva. Per seduta (ciclo di 10 sedute)</t>
  </si>
  <si>
    <t>psicoterapia di gruppo nei disturbi neuropsichici dell'età evolutiva. Per seduta e per partecipante (ciclo di 10 sedute)</t>
  </si>
  <si>
    <t>MAC</t>
  </si>
  <si>
    <t>inserire branche???</t>
  </si>
  <si>
    <t>modalità di rendicontazione: analoga a prescrizioni cicliche o erogabili in tempi diversi???</t>
  </si>
  <si>
    <t>inserito in tabella a parte</t>
  </si>
  <si>
    <t xml:space="preserve">Codice Categoria old </t>
  </si>
  <si>
    <t>Codice Categoria new</t>
  </si>
  <si>
    <t>52131</t>
  </si>
  <si>
    <t>52141</t>
  </si>
  <si>
    <t>48241</t>
  </si>
  <si>
    <t>48292</t>
  </si>
  <si>
    <t>99791</t>
  </si>
  <si>
    <t>42293</t>
  </si>
  <si>
    <t>44141</t>
  </si>
  <si>
    <t>44193</t>
  </si>
  <si>
    <t>CA009 e CA010 stessa tariffa??? 64,00</t>
  </si>
  <si>
    <t>Allegato C alla DGR 2000, eliminate 22 prestazioni? (non citate nell'allegato B della nuova DGR)</t>
  </si>
  <si>
    <t>errore durata ricetta</t>
  </si>
  <si>
    <t>ticket zero</t>
  </si>
  <si>
    <t>estensione ad altre branche</t>
  </si>
  <si>
    <t xml:space="preserve">prima visita neuropsichiatrica infantile </t>
  </si>
  <si>
    <t>risposta:</t>
  </si>
  <si>
    <t>l'operazione principale che è stata fatta nel nomenclatore della NPIA, oltre 
alla revisione delle tariffe, è stata di accorpare o eliminare voci, per cui 
certamente non ci sono più una serie di voci dell'ex allegato 1C.
alcune però sono invece finite per errore  nell'allegato 1A,  e 
precisamente: AL541, AL561, AM542, AM562, AN511, AN531, AO512, AO532 (sono 
segnate con l'asterisco nell'attuale allegato 1C e avrebbero quindi dovuto 
andare nell'attuale allegato 1B (ex C))</t>
  </si>
  <si>
    <t>valutazione neuromotoria in età evolutiva, compresa la valutazione protesica: in sede. Per valutazione (Ciclo di 3 valutazioni)</t>
  </si>
  <si>
    <t>valutazione neuropsicologica in età evolutiva:  in sede. Per valutazione (Ciclo di 3 valutazioni)</t>
  </si>
  <si>
    <t>valutazione neuromotoria in età evolutiva, compresa la valutazione protesica: fuori sede. Per valutazione (Ciclo di 3 valutazioni)</t>
  </si>
  <si>
    <t>valutazione neuropsicologica in età evolutiva: fuori sede. Per valutazione (Ciclo di 3 valutazioni)</t>
  </si>
  <si>
    <t>seduta individuale di abilitazione o riabilitazione dei disturbi dello sviluppo psicomotorio: fuori sede. Per seduta (Ciclo di 10 sedute)</t>
  </si>
  <si>
    <t>seduta di gruppo di abilitazione o riabilitazione dei disturbi dello sviluppo psicomotorio. Per seduta e per paziente (Ciclo di 10 sedute)</t>
  </si>
  <si>
    <t>attività abilitativa o riabilitativa equestre nelle disabilità dell'età evolutiva. Per seduta (Ciclo di 10 sedute)</t>
  </si>
  <si>
    <t>interventi di tutela del paziente, incluso il necessario supporto per l'inserimento lavorativo: in sede</t>
  </si>
  <si>
    <t>interventi di tutela del paziente, incluso il necessario supporto per l'inserimento lavorativo: fuori sede</t>
  </si>
  <si>
    <t>relazioni funzionali secondo L104 e succ L170/2010</t>
  </si>
  <si>
    <t>interventi di sostegno nell'espletamento di pratiche amministrative: in sede (Ciclo di 10 sedute)</t>
  </si>
  <si>
    <t xml:space="preserve">interventi di sostegno nell'espletamento di pratiche amministrative: fuori sede - (Ciclo di 10 sedute) </t>
  </si>
  <si>
    <t xml:space="preserve">incontri con operatori di sindacati e patronati: in sede - (Ciclo di 10 sedute) </t>
  </si>
  <si>
    <t xml:space="preserve">incontri con organi giudiziari e prefettura: in sede - (Ciclo di 10 sedute) </t>
  </si>
  <si>
    <t xml:space="preserve">incontri con strutture educative: in sede - (Ciclo di 10 sedute) </t>
  </si>
  <si>
    <t xml:space="preserve">incontri con operatori di sindacati e patronati: fuori sede -(Ciclo di 10 sedute) </t>
  </si>
  <si>
    <t xml:space="preserve">incontri con organi giudiziari e prefettura: fuori sede - (Ciclo di 10 sedute) </t>
  </si>
  <si>
    <t xml:space="preserve">incontri con strutture educative: fuori sede - (Ciclo di 10 sedute) </t>
  </si>
  <si>
    <t xml:space="preserve">videoregistrazione per inquadramento diagnostico o per monitoraggio riabilitativo o terapeutico </t>
  </si>
  <si>
    <t xml:space="preserve">Valutazione della comunicazione e del linguaggio in età evolutiva: in sede. Per valutazione (Ciclo di 3 valutazioni) </t>
  </si>
  <si>
    <t xml:space="preserve">Seduta individuale di abilitazione o riabilitazione dei disturbi del linguaggio e della comunicazione in età evolutiva. Per seduta (Ciclo di 10 sedute) </t>
  </si>
  <si>
    <t xml:space="preserve">Seduta individuale di abilitazione o riabilitazione delle funzioni neuropsicologiche in età evolutiva: in sede. Per seduta (Ciclo di 10 sedute) </t>
  </si>
  <si>
    <t xml:space="preserve">Seduta individuale di abilitazione o riabilitazione neuromotoria: in sede. Per seduta (Ciclo di 10 sedute) </t>
  </si>
  <si>
    <t xml:space="preserve">Seduta di gruppo di abilitazione o riabilitazione delle funzioni neuropsicologiche. Per seduta e per paziente (Ciclo di 10 sedute) </t>
  </si>
  <si>
    <t xml:space="preserve">somministrazione test di sviluppo o di livello cognitivo in età evolutiva, per seduta </t>
  </si>
  <si>
    <t xml:space="preserve">somministrazione di test per la valutazione del carico familiare e dello stress genitoriale nei disturbi neuropsichici dell'età evolutiva </t>
  </si>
  <si>
    <t xml:space="preserve">psicoterapia individuale o congiunta nei disturbi neuropsichici dell'età evolutiva. Per seduta (ciclo di 10 sedute) </t>
  </si>
  <si>
    <t xml:space="preserve">psicoterapia familiare nei disturbi neuropsichici dell'età evolutiva. Per seduta (ciclo di 10 sedute) </t>
  </si>
  <si>
    <t xml:space="preserve">psicoterapia di gruppo nei disturbi neuropsichici dell'età evolutiva. Per seduta e per partecipante (ciclo di 10 sedute) </t>
  </si>
  <si>
    <t xml:space="preserve">somministrazione di test proiettivi e della personalità in età evolutiva </t>
  </si>
  <si>
    <t>prestazioni già presenti in Allegato C dgr 2800/2000</t>
  </si>
  <si>
    <t>eliminata Branca</t>
  </si>
  <si>
    <t>eliminate dalla BS NPI</t>
  </si>
  <si>
    <t>estensione ad altre BS</t>
  </si>
  <si>
    <t>RIMOZIONE DI DISPOSITIVO CONTRACCETTIVO intrauterino o intradermico sottocutaneo di progestinico</t>
  </si>
  <si>
    <t xml:space="preserve">attività abilitativa/riabilitativa in acqua nelle disabilità dell'età evolutiva. Per seduta (ciclo di 10 sedute) </t>
  </si>
  <si>
    <t xml:space="preserve">attività abilitativa/riabilitativa di gruppo in acqua nelle disabilità dell'età evolutiva. Per seduta (ciclo di 10 sedute) </t>
  </si>
  <si>
    <t>CA.01.0</t>
  </si>
  <si>
    <t>CA.01.1</t>
  </si>
  <si>
    <t>CA.01.2</t>
  </si>
  <si>
    <t>CA.01.3</t>
  </si>
  <si>
    <t>CA.01.4</t>
  </si>
  <si>
    <t>CA.01.5</t>
  </si>
  <si>
    <t>CA.01.6</t>
  </si>
  <si>
    <t xml:space="preserve">Attività di gruppo educativo rieducative nell'ambito della autonomia personale, del gioco, delle attività scolastiche, occupazionali o lavorative: in sede. Per intervento e per paziente (Ciclo di 10 interventi) </t>
  </si>
  <si>
    <t xml:space="preserve">Attività individuali educativo rieducative nell'ambito della autonomia personale, del gioco, delle attività scolastiche, occupazionali o lavorative: in sede. Per intervento (Ciclo di 10 interventi) </t>
  </si>
  <si>
    <t>42333</t>
  </si>
  <si>
    <t>MUCOSECTOMIA
ENDOSCOPICA
DELL’ESOFAGO
MUCOSECTOMIA
ENDOSCOPICA
DELL’ESOFAGO</t>
  </si>
  <si>
    <t>MUCOSECTOMIA
ENDOSCOPICA
DELL’ESOFAGO</t>
  </si>
  <si>
    <t>43413</t>
  </si>
  <si>
    <t>45432</t>
  </si>
  <si>
    <t>43.41.3</t>
  </si>
  <si>
    <t>45.43.2</t>
  </si>
  <si>
    <t>MUCOSECTOMIA
ENDOSCOPICA
DELLO STOMACO</t>
  </si>
  <si>
    <t>MUCOSECTOMIA
ENDOSCOPICA
DEL COLON</t>
  </si>
  <si>
    <t>42.33.3</t>
  </si>
  <si>
    <t>BS</t>
  </si>
  <si>
    <t>Descr branca</t>
  </si>
  <si>
    <t>Decrizione Branca regionale</t>
  </si>
  <si>
    <t>extra budget</t>
  </si>
  <si>
    <t>AL541</t>
  </si>
  <si>
    <t>AL561</t>
  </si>
  <si>
    <t>AM542</t>
  </si>
  <si>
    <t>AM562</t>
  </si>
  <si>
    <t>AN511</t>
  </si>
  <si>
    <t>AN531</t>
  </si>
  <si>
    <t>AO512</t>
  </si>
  <si>
    <t>AO532</t>
  </si>
  <si>
    <t>AT171</t>
  </si>
  <si>
    <t>AT181</t>
  </si>
  <si>
    <t>AT191</t>
  </si>
  <si>
    <t>AT641</t>
  </si>
  <si>
    <t>AU172</t>
  </si>
  <si>
    <t>AU182</t>
  </si>
  <si>
    <t>AU192</t>
  </si>
  <si>
    <t>AU642</t>
  </si>
  <si>
    <t>AV371</t>
  </si>
  <si>
    <t>AW121</t>
  </si>
  <si>
    <t>AW131</t>
  </si>
  <si>
    <t>AW141</t>
  </si>
  <si>
    <t>AW151</t>
  </si>
  <si>
    <t>AW161</t>
  </si>
  <si>
    <t>AW361</t>
  </si>
  <si>
    <t>AX122</t>
  </si>
  <si>
    <t>AX132</t>
  </si>
  <si>
    <t>AX142</t>
  </si>
  <si>
    <t>AX152</t>
  </si>
  <si>
    <t>AX162</t>
  </si>
  <si>
    <t>AX362</t>
  </si>
  <si>
    <t>AY081</t>
  </si>
  <si>
    <t>AY341</t>
  </si>
  <si>
    <t>AZ381</t>
  </si>
  <si>
    <t>BA382</t>
  </si>
  <si>
    <t>Codice Prestazione senza punto</t>
  </si>
  <si>
    <t>INSERZIONE DI CRISTALLINO ARTIFICIALE, SAI - Incluso: visita anestesiologica ed anestesia, esami pre-intervento, intervento, medicazioni, rimozioni punti, visita di controllo</t>
  </si>
  <si>
    <t>ASPORTAZIONE RADICALE DI LESIONE DELL'ORECCHIO ESTERNO - Incluso: visita anestesiologica ed anestesia, esami pre-intervento, intervento, medicazioni, rimozioni punti, visita di controllo</t>
  </si>
  <si>
    <t>ALTRA ASPORTAZIONE DELL’ORECCHIO ESTERNO - Incluso: visita anestesiologica ed anestesia, esami pre-intervento, intervento, medicazioni, rimozioni punti, visita di controllo</t>
  </si>
  <si>
    <t>RESEZIONE SOTTOMUCOSA DEL SETTO NASALE - Incluso: visita anestesiologica ed anestesia, esami pre-intervento, intervento, medicazioni, rimozioni punti, visita di controllo</t>
  </si>
  <si>
    <t>TURBINECTOMIA MEDIANTE DIATERMIA O CRIOCHIRURGIA - Incluso: visita anestesiologica ed anestesia, esami pre-intervento, intervento, medicazioni, rimozioni punti, visita di controllo</t>
  </si>
  <si>
    <t>FRATTURA DEI TURBINATI - Incluso: visita anestesiologica ed anestesia, esami pre-intervento, intervento, medicazioni, rimozioni punti, visita di controllo</t>
  </si>
  <si>
    <t>ALTRA TURBINECTOMIA - Incluso: visita anestesiologica ed anestesia, esami pre-intervento, intervento, medicazioni, rimozioni punti, visita di controllo</t>
  </si>
  <si>
    <t>GENGIVOPLASTICA - Incluso: visita anestesiologica ed anestesia, esami pre-intervento, intervento, medicazioni, rimozioni punti, visita di controllo</t>
  </si>
  <si>
    <t>ALVEOLOPLASTICA - Incluso: visita anestesiologica ed anestesia, esami pre-intervento, intervento, medicazioni, rimozioni punti, visita di controllo</t>
  </si>
  <si>
    <t>ALTRA ASPORTAZIONE O DEMOLIZIONE DI LESIONE O TESSUTO DELLA LARINGE - Incluso: visita anestesiologica ed anestesia, esami pre-intervento, intervento, medicazioni, rimozioni punti, visita di controllo</t>
  </si>
  <si>
    <t>BIOPSIA ENDOSCOPICA DEL POLMONE - Incluso: visita anestesiologica ed anestesia, esami pre-intervento, intervento, medicazioni, rimozioni punti, visita di controllo</t>
  </si>
  <si>
    <t>ALTRA ASPORTAZIONE O DEMOLIZIONE LOCALE DI LESIONE O TESSUTO DELL'ANO - Incluso: visita anestesiologica ed anestesia, esami pre-intervento, intervento, medicazioni, rimozioni punti, visita di controllo</t>
  </si>
  <si>
    <t>RIPARAZIONE MONOLATERALE DI ERNIA INGUINALE DIRETTA - Incluso: visita anestesiologica ed anestesia, esami pre-intervento, intervento, medicazioni, rimozioni punti, visita di controllo</t>
  </si>
  <si>
    <t>RIPARAZIONE MONOLATERALE DI ERNIA INGUINALE INDIRETTA - Incluso: visita anestesiologica ed anestesia, esami pre-intervento, intervento, medicazioni, rimozioni punti, visita di controllo</t>
  </si>
  <si>
    <t>RIPARAZIONE MONOLATERALE DI ERNIA INGUINALE DIRETTA CON INNESTO O PROTESI - Incluso: visita anestesiologica ed anestesia, esami pre-intervento, intervento, medicazioni, rimozioni punti, visita di controllo</t>
  </si>
  <si>
    <t>RIPARAZIONE MONOLATERALE DI ERNIA INGUINALE INDIRETTA CON INNESTO O PROTESI - Incluso: visita anestesiologica ed anestesia, esami pre-intervento, intervento, medicazioni, rimozioni punti, visita di controllo</t>
  </si>
  <si>
    <t>RIPARAZIONE MONOLATERALE DI ERNIA INGUINALE CON INNESTO O PROTESI, SAI - Incluso: visita anestesiologica ed anestesia, esami pre-intervento, intervento, medicazioni, rimozioni punti, visita di controllo</t>
  </si>
  <si>
    <t>RIPARAZIONE MONOLATERALE DI ERNIA CRURALE CON INNESTO O PROTESI - Incluso: visita anestesiologica ed anestesia, esami pre-intervento, intervento, medicazioni, rimozioni punti, visita di controllo</t>
  </si>
  <si>
    <t>ALTRA ERNIORRAFIA CRURALE MONOLATERALE - Incluso: visita anestesiologica ed anestesia, esami pre-intervento, intervento, medicazioni, rimozioni punti, visita di controllo</t>
  </si>
  <si>
    <t>RIPARAZIONE DI ERNIA OMBELICALE CON PROTESI - Incluso: visita anestesiologica ed anestesia, esami pre-intervento, intervento, medicazioni, rimozioni punti, visita di controllo</t>
  </si>
  <si>
    <t>CISTOSCOPIA [TRANSURETRALE] CON BIOPSIA - Incluso: visita anestesiologica ed anestesia, esami pre-intervento, intervento, medicazioni, rimozioni punti, visita di controllo</t>
  </si>
  <si>
    <t>ASPORTAZIONE DI VARICOCELE E IDROCELE DEL CORDONE SPERMATICO - Incluso: visita anestesiologica ed anestesia, esami pre-intervento, intervento, medicazioni, rimozioni punti, visita di controllo</t>
  </si>
  <si>
    <t>ASPORTAZIONE DI CISTI DELL'EPIDIDIMO O SPERMATOCELE - Incluso: visita anestesiologica ed anestesia, esami pre-intervento, intervento, medicazioni, rimozioni punti, visita di controllo</t>
  </si>
  <si>
    <t>ASPIRAZIONE DELL’OVAIO - Incluso: visita anestesiologica ed anestesia, esami pre-intervento, intervento, medicazioni, rimozioni punti, visita di controllo</t>
  </si>
  <si>
    <t>CONIZZAZIONE DELLA CERVICE - Incluso: visita anestesiologica ed anestesia, esami pre-intervento, intervento, medicazioni, rimozioni punti, visita di controllo</t>
  </si>
  <si>
    <t>DEMOLIZIONE DI LESIONE DELLA CERVICE MEDIANTE CAUTERIZZAZIONE - Incluso: visita anestesiologica ed anestesia, esami pre-intervento, intervento, medicazioni, rimozioni punti, visita di controllo</t>
  </si>
  <si>
    <t>ALTRA ASPORTAZIONE O DEMOLIZIONE DI LESIONE O TESSUTO DELLA CERVICE - Incluso: visita anestesiologica ed anestesia, esami pre-intervento, intervento, medicazioni, rimozioni punti, visita di controllo</t>
  </si>
  <si>
    <t>ALTRA ASPORTAZIONE O DEMOLIZIONE DI LESIONE DELL’UTERO - Incluso: visita anestesiologica ed anestesia, esami pre-intervento, intervento, medicazioni, rimozioni punti, visita di controllo</t>
  </si>
  <si>
    <t>ASPORTAZIONE DI BORSITE CON CORREZIONE DEI TESSUTI MOLLI ED OSTEOTOMIA DEL PRIMO METATARSO - Incluso: visita anestesiologica ed anestesia, esami pre-intervento, intervento, medicazioni, rimozioni punti, visita di controllo</t>
  </si>
  <si>
    <t>RIMOZIONE DI DISPOSITIVO IMPIANTATO, SEDE NON SPECIFICATA - Incluso: visita anestesiologica ed anestesia, esami pre-intervento, intervento, medicazioni, rimozioni punti, visita di controllo</t>
  </si>
  <si>
    <t>RIMOZIONE DI DISPOSITIVO IMPIANTATO DA SCAPOLA, CLAVICOLA E TORACE (COSTE E STERNO) - Incluso: visita anestesiologica ed anestesia, esami pre-intervento, intervento, medicazioni, rimozioni punti, visita di controllo</t>
  </si>
  <si>
    <t>RIMOZIONE DI DISPOSITIVO IMPIANTATO DALL'OMERO - Incluso: visita anestesiologica ed anestesia, esami pre-intervento, intervento, medicazioni, rimozioni punti, visita di controllo</t>
  </si>
  <si>
    <t>RIMOZIONE DI DISPOSITIVO IMPIANTATO DA RADIO E ULNA - Incluso: visita anestesiologica ed anestesia, esami pre-intervento, intervento, medicazioni, rimozioni punti, visita di controllo</t>
  </si>
  <si>
    <t>RIMOZIONE DI DISPOSITIVO IMPIANTATO DA CARPO E METACARPO - Incluso: visita anestesiologica ed anestesia, esami pre-intervento, intervento, medicazioni, rimozioni punti, visita di controllo</t>
  </si>
  <si>
    <t>RIMOZIONE DI DISPOSITIVO IMPIANTATO DAL FEMORE - Incluso: visita anestesiologica ed anestesia, esami pre-intervento, intervento, medicazioni, rimozioni punti, visita di controllo</t>
  </si>
  <si>
    <t>RIMOZIONE DI DISPOSITIVO IMPIANTATO DALLA ROTULA - Incluso: visita anestesiologica ed anestesia, esami pre-intervento, intervento, medicazioni, rimozioni punti, visita di controllo</t>
  </si>
  <si>
    <t>RIMOZIONE DI DISPOSITIVO IMPIANTATO DA TIBIA E FIBULA - Incluso: visita anestesiologica ed anestesia, esami pre-intervento, intervento, medicazioni, rimozioni punti, visita di controllo</t>
  </si>
  <si>
    <t>RIMOZIONE DI DISPOSITIVO IMPIANTATO DA TARSO E METATARSO - Incluso: visita anestesiologica ed anestesia, esami pre-intervento, intervento, medicazioni, rimozioni punti, visita di controllo</t>
  </si>
  <si>
    <t>RIMOZIONE DI DISPOSITIVO IMPIANTATO DA ALTRE OSSA - Incluso: visita anestesiologica ed anestesia, esami pre-intervento, intervento, medicazioni, rimozioni punti, visita di controllo</t>
  </si>
  <si>
    <t>ARTROSCOPIA, SEDE NON SPECIFICATA - Incluso: visita anestesiologica ed anestesia, esami pre-intervento, intervento, medicazioni, rimozioni punti, visita di controllo</t>
  </si>
  <si>
    <t>ALTRA FASCECTOMIA DELLA MANO - Incluso: visita anestesiologica ed anestesia, esami pre-intervento, intervento, medicazioni, rimozioni punti, visita di controllo</t>
  </si>
  <si>
    <t>ASPORTAZIONE DI LESIONE DI ALTRI TESSUTI MOLLI - Incluso: visita anestesiologica ed anestesia, esami pre-intervento, intervento, medicazioni, rimozioni punti, visita di controllo</t>
  </si>
  <si>
    <t>AMPUTAZIONE E DISARTICOLAZIONE DI DITA DELLA MANO - Incluso: visita anestesiologica ed anestesia, esami pre-intervento, intervento, medicazioni, rimozioni punti, visita di controllo</t>
  </si>
  <si>
    <t>AMPUTAZIONE E DISARTICOLAZIONE DEL POLLICE - Incluso: visita anestesiologica ed anestesia, esami pre-intervento, intervento, medicazioni, rimozioni punti, visita di controllo</t>
  </si>
  <si>
    <t>AMPUTAZIONE DI DITA DEL PIEDE - Incluso: visita anestesiologica ed anestesia, esami pre-intervento, intervento, medicazioni, rimozioni punti, visita di controllo</t>
  </si>
  <si>
    <t>ASPORTAZIONE O DEMOLIZIONE DI TESSUTO DELLA MAMMELLA, SAI - Incluso: visita anestesiologica ed anestesia, esami pre-intervento, intervento, medicazioni, rimozioni punti, visita di controllo</t>
  </si>
  <si>
    <t>ASPORTAZIONE LOCALE DI LESIONE DELLA MAMMELLA - Incluso: visita anestesiologica ed anestesia, esami pre-intervento, intervento, medicazioni, rimozioni punti, visita di controllo</t>
  </si>
  <si>
    <t>ASPORTAZIONE RADICALE DI LESIONE DELLA CUTE - Incluso: visita anestesiologica ed anestesia, esami pre-intervento, intervento, medicazioni, rimozioni punti, visita di controllo</t>
  </si>
  <si>
    <t>INNESTO CUTANEO LIBERO, SAI - Incluso: visita anestesiologica ed anestesia, esami pre-intervento, intervento, medicazioni, rimozioni punti, visita di controllo</t>
  </si>
  <si>
    <t>INNESTO DI CUTE A TUTTO SPESSORE SULLA MANO - Incluso: visita anestesiologica ed anestesia, esami pre-intervento, intervento, medicazioni, rimozioni punti, visita di controllo</t>
  </si>
  <si>
    <t>ALTRO INNESTO DI CUTE SULLA MANO - Incluso: visita anestesiologica ed anestesia, esami pre-intervento, intervento, medicazioni, rimozioni punti, visita di controllo</t>
  </si>
  <si>
    <t>INNESTO DI CUTE A TUTTO SPESSORE IN ALTRA SEDE - Incluso: visita anestesiologica ed anestesia, esami pre-intervento, intervento, medicazioni, rimozioni punti, visita di controllo</t>
  </si>
  <si>
    <t>OMOINNESTO SULLA CUTE - Incluso: visita anestesiologica ed anestesia, esami pre-intervento, intervento, medicazioni, rimozioni punti, visita di controllo</t>
  </si>
  <si>
    <t>INNESTO DI DERMA RIGENERATIVO - Incluso: visita anestesiologica ed anestesia, esami pre-intervento, intervento, medicazioni, rimozioni punti, visita di controllo</t>
  </si>
  <si>
    <t>ALTRO INNESTO DI CUTE SU ALTRE SEDI - Incluso: visita anestesiologica ed anestesia, esami pre-intervento, intervento, medicazioni, rimozioni punti, visita di controllo</t>
  </si>
  <si>
    <t>ALLESTIMENTO E PREPARAZIONE DI INNESTI PEDUNCOLATI O A LEMBO - Incluso: visita anestesiologica ed anestesia, esami pre-intervento, intervento, medicazioni, rimozioni punti, visita di controllo</t>
  </si>
  <si>
    <t>AVANZAMENTO DI LEMBO PEDUNCOLATO - Incluso: visita anestesiologica ed anestesia, esami pre-intervento, intervento, medicazioni, rimozioni punti, visita di controllo</t>
  </si>
  <si>
    <t>TRASFERIMENTO DI INNESTO PEDUNCOLATO O A LEMBO SULLA MANO - Incluso: visita anestesiologica ed anestesia, esami pre-intervento, intervento, medicazioni, rimozioni punti, visita di controllo</t>
  </si>
  <si>
    <t>TRASFERIMENTO DI INNESTO PEDUNCOLATO A LEMBO IN ALTRE SEDI - Incluso: visita anestesiologica ed anestesia, esami pre-intervento, intervento, medicazioni, rimozioni punti, visita di controllo</t>
  </si>
  <si>
    <t>REVISIONE DI INNESTO PEDUNCOLATO O A LEMBO - Incluso: visita anestesiologica ed anestesia, esami pre-intervento, intervento, medicazioni, rimozioni punti, visita di controllo</t>
  </si>
  <si>
    <t>CORREZIONE DI CICATRICE O BRIGLIA RETRATTILE DELLA CUTE - Incluso: visita anestesiologica ed anestesia, esami pre-intervento, intervento, medicazioni, rimozioni punti, visita di controllo</t>
  </si>
  <si>
    <t>ALTRA RIPARAZIONE O RICOSTRUZIONE DI CUTE E TESSUTO SOTTOCUTANEO - Incluso: visita anestesiologica ed anestesia, esami pre-intervento, intervento, medicazioni, rimozioni punti, visita di controllo</t>
  </si>
  <si>
    <t>tariffa_euro in vigore da prenotazioni 1.1.2013</t>
  </si>
  <si>
    <t>(vuoto)</t>
  </si>
  <si>
    <t>Max di tariffa_euro in vigore da prenotazioni 1.1.2013</t>
  </si>
  <si>
    <t>11997</t>
  </si>
  <si>
    <t>45131</t>
  </si>
  <si>
    <t>91369</t>
  </si>
  <si>
    <t>90418</t>
  </si>
  <si>
    <t>1370</t>
  </si>
  <si>
    <t>1831</t>
  </si>
  <si>
    <t>1839</t>
  </si>
  <si>
    <t>215</t>
  </si>
  <si>
    <t>2161</t>
  </si>
  <si>
    <t>2162</t>
  </si>
  <si>
    <t>2169</t>
  </si>
  <si>
    <t>242</t>
  </si>
  <si>
    <t>245</t>
  </si>
  <si>
    <t>3009</t>
  </si>
  <si>
    <t>3327</t>
  </si>
  <si>
    <t>5301</t>
  </si>
  <si>
    <t>5302</t>
  </si>
  <si>
    <t>5303</t>
  </si>
  <si>
    <t>5304</t>
  </si>
  <si>
    <t>5305</t>
  </si>
  <si>
    <t>5321</t>
  </si>
  <si>
    <t>5329</t>
  </si>
  <si>
    <t>5341</t>
  </si>
  <si>
    <t>631</t>
  </si>
  <si>
    <t>632</t>
  </si>
  <si>
    <t>672</t>
  </si>
  <si>
    <t>6739</t>
  </si>
  <si>
    <t>6829</t>
  </si>
  <si>
    <t>7751</t>
  </si>
  <si>
    <t>7860</t>
  </si>
  <si>
    <t>7861</t>
  </si>
  <si>
    <t>7862</t>
  </si>
  <si>
    <t>7863</t>
  </si>
  <si>
    <t>7864</t>
  </si>
  <si>
    <t>7865</t>
  </si>
  <si>
    <t>7866</t>
  </si>
  <si>
    <t>7867</t>
  </si>
  <si>
    <t>7868</t>
  </si>
  <si>
    <t>7869</t>
  </si>
  <si>
    <t>8020</t>
  </si>
  <si>
    <t>8235</t>
  </si>
  <si>
    <t>8339</t>
  </si>
  <si>
    <t>8401</t>
  </si>
  <si>
    <t>8402</t>
  </si>
  <si>
    <t>8411</t>
  </si>
  <si>
    <t>8663</t>
  </si>
  <si>
    <t>8666</t>
  </si>
  <si>
    <t>8667</t>
  </si>
  <si>
    <t>8669</t>
  </si>
  <si>
    <t>8689</t>
  </si>
  <si>
    <t>91.29.A</t>
  </si>
  <si>
    <t>91.29.B</t>
  </si>
  <si>
    <t>91.29.C</t>
  </si>
  <si>
    <t>91.29.D</t>
  </si>
  <si>
    <t>91.29.E</t>
  </si>
  <si>
    <t>91.29.F</t>
  </si>
  <si>
    <t>91.29.G</t>
  </si>
  <si>
    <t>91.29.H</t>
  </si>
  <si>
    <t>91.29.J</t>
  </si>
  <si>
    <t>91.29.K</t>
  </si>
  <si>
    <t>91.29.L</t>
  </si>
  <si>
    <t>91.29.M</t>
  </si>
  <si>
    <t>91.29.N</t>
  </si>
  <si>
    <t>91.29.P</t>
  </si>
  <si>
    <t>91.29.Q</t>
  </si>
  <si>
    <t>91.29.R</t>
  </si>
  <si>
    <t>91.29.T</t>
  </si>
  <si>
    <t>91.29.U</t>
  </si>
  <si>
    <t>91.29.X</t>
  </si>
  <si>
    <t>91.29.Y</t>
  </si>
  <si>
    <t>91.29.Z</t>
  </si>
  <si>
    <t>91.29.6</t>
  </si>
  <si>
    <t>91.29.7</t>
  </si>
  <si>
    <t>91.2A.7</t>
  </si>
  <si>
    <t>91.2A.8</t>
  </si>
  <si>
    <t>91.2A.9</t>
  </si>
  <si>
    <t>91.2B.1</t>
  </si>
  <si>
    <t>91.2B.2</t>
  </si>
  <si>
    <t>91.2B.3</t>
  </si>
  <si>
    <t>91.2B.4</t>
  </si>
  <si>
    <t>91.2B.5</t>
  </si>
  <si>
    <t>91.2B.6</t>
  </si>
  <si>
    <t>91.2B.7</t>
  </si>
  <si>
    <t>91.2B.8</t>
  </si>
  <si>
    <t>91.2B.9</t>
  </si>
  <si>
    <t>91.2C.1</t>
  </si>
  <si>
    <t>91.2C.2</t>
  </si>
  <si>
    <t>91.2C.3</t>
  </si>
  <si>
    <t>91.2C.4</t>
  </si>
  <si>
    <t>91.2C.5</t>
  </si>
  <si>
    <t>91.2C.6</t>
  </si>
  <si>
    <t>91.2C.7</t>
  </si>
  <si>
    <t>91.2C.8</t>
  </si>
  <si>
    <t>91.2C.9</t>
  </si>
  <si>
    <t>91.2D.1</t>
  </si>
  <si>
    <t>91.2D.2</t>
  </si>
  <si>
    <t>91.2D.3</t>
  </si>
  <si>
    <t>91.2D.4</t>
  </si>
  <si>
    <t>91.2D.5</t>
  </si>
  <si>
    <t>91.2D.6</t>
  </si>
  <si>
    <t>91.2D.7</t>
  </si>
  <si>
    <t>91.2D.8</t>
  </si>
  <si>
    <t>91.2D.9</t>
  </si>
  <si>
    <t>91.2F.1</t>
  </si>
  <si>
    <t>91.2F.2</t>
  </si>
  <si>
    <t>91.2F.3</t>
  </si>
  <si>
    <t>91.2F.4</t>
  </si>
  <si>
    <t>91.2F.5</t>
  </si>
  <si>
    <t>91.2F.6</t>
  </si>
  <si>
    <t>91.2F.7</t>
  </si>
  <si>
    <t>91.2F.8</t>
  </si>
  <si>
    <t>91.2A.1</t>
  </si>
  <si>
    <t>91.2A.2</t>
  </si>
  <si>
    <t>91.2A.3</t>
  </si>
  <si>
    <t>91.2A.4</t>
  </si>
  <si>
    <t>91.2A.5</t>
  </si>
  <si>
    <t>91.2A.6</t>
  </si>
  <si>
    <t>9129A</t>
  </si>
  <si>
    <t>9129B</t>
  </si>
  <si>
    <t>9129C</t>
  </si>
  <si>
    <t>9129D</t>
  </si>
  <si>
    <t>9129E</t>
  </si>
  <si>
    <t>9129F</t>
  </si>
  <si>
    <t>9129G</t>
  </si>
  <si>
    <t>9129H</t>
  </si>
  <si>
    <t>9129J</t>
  </si>
  <si>
    <t>9129K</t>
  </si>
  <si>
    <t>9129L</t>
  </si>
  <si>
    <t>9129M</t>
  </si>
  <si>
    <t>9129N</t>
  </si>
  <si>
    <t>9129P</t>
  </si>
  <si>
    <t>9129Q</t>
  </si>
  <si>
    <t>9129R</t>
  </si>
  <si>
    <t>9129T</t>
  </si>
  <si>
    <t>9129U</t>
  </si>
  <si>
    <t>9129X</t>
  </si>
  <si>
    <t>9129Y</t>
  </si>
  <si>
    <t>9129Z</t>
  </si>
  <si>
    <t>912A7</t>
  </si>
  <si>
    <t>912A8</t>
  </si>
  <si>
    <t>912A9</t>
  </si>
  <si>
    <t>912B1</t>
  </si>
  <si>
    <t>912B2</t>
  </si>
  <si>
    <t>912B3</t>
  </si>
  <si>
    <t>912B4</t>
  </si>
  <si>
    <t>912B5</t>
  </si>
  <si>
    <t>912B6</t>
  </si>
  <si>
    <t>912B7</t>
  </si>
  <si>
    <t>912B8</t>
  </si>
  <si>
    <t>912B9</t>
  </si>
  <si>
    <t>912C1</t>
  </si>
  <si>
    <t>912C2</t>
  </si>
  <si>
    <t>912C3</t>
  </si>
  <si>
    <t>912C4</t>
  </si>
  <si>
    <t>912C5</t>
  </si>
  <si>
    <t>912C6</t>
  </si>
  <si>
    <t>912C7</t>
  </si>
  <si>
    <t>912C8</t>
  </si>
  <si>
    <t>912C9</t>
  </si>
  <si>
    <t>912D1</t>
  </si>
  <si>
    <t>912D2</t>
  </si>
  <si>
    <t>912D3</t>
  </si>
  <si>
    <t>912D4</t>
  </si>
  <si>
    <t>912D5</t>
  </si>
  <si>
    <t>912D6</t>
  </si>
  <si>
    <t>912D7</t>
  </si>
  <si>
    <t>912D8</t>
  </si>
  <si>
    <t>912D9</t>
  </si>
  <si>
    <t>912F1</t>
  </si>
  <si>
    <t>912F2</t>
  </si>
  <si>
    <t>912F3</t>
  </si>
  <si>
    <t>912F4</t>
  </si>
  <si>
    <t>912F5</t>
  </si>
  <si>
    <t>912F6</t>
  </si>
  <si>
    <t>912F7</t>
  </si>
  <si>
    <t>912F8</t>
  </si>
  <si>
    <t>912A1</t>
  </si>
  <si>
    <t>912A2</t>
  </si>
  <si>
    <t>912A3</t>
  </si>
  <si>
    <t>912A4</t>
  </si>
  <si>
    <t>912A5</t>
  </si>
  <si>
    <t>912A6</t>
  </si>
  <si>
    <t>MUTAZIONI DELLA FIBROSI CISTICA IN FAMILIARI. TEST MIRATO. Ricerca mirata delle mutazioni del gene CFTR (con qualsiasi metodo)                                                                                                                                                                                                                                                                                                                                                        
Incluso: 91.36.5 ESTRAZIONE DI DNA O DI RNA (nucleare o mitocondriale) Da sangue periferico, tessuti, colture cellulari, villi coriali;                                                                                                                                                           91.30.3 ANALISI DI SEGMENTI DI DNA MEDIANTE SEQUENZIAMENTO (Blocchi di circa 400 bp).</t>
  </si>
  <si>
    <t>MUTAZIONI DEL FATTORE V LEIDEN. Ricerca della mutazione G1691A (con qualsiasi metodo)                                                                                                                                                                                                                                                                                                                                                              Incluso: 91.36.5 ESTRAZIONE DI DNA O DI RNA (nucleare o mitocondriale)           
Da sangue periferico, tessuti, colture cellulari, villi coriali                                                                                                       91.29.4 ANALISI DI MUTAZIONE DEL DNA . Con reazione polimerasica a catena e ibridazione con sonde non radiomarcate.</t>
  </si>
  <si>
    <t>MUTAZIONI DEL FATTORE II. Ricerca della mutazione G20210A (con qualsiasi metodo)                                                                                                                                                                                                                                                                                                                                           Incluso: n. 1 91.36.5 ESTRAZIONE DI DNA O DI RNA (nucleare o mitocondriale)           
Da sangue periferico, tessuti, colture cellulari, villi coriali;                                                                                                       91.29.4 ANALISI DI MUTAZIONE DEL DNA . Con reazione polimerasica a catena e ibridazione con sonde non radiomarcate.</t>
  </si>
  <si>
    <t>MUTAZIONI DI MTHFR. Ricerca delle mutazioni C677T e A1298C (la ricerca di una o di entrambe le mutazioni, con qualsiasi metodo, corrisponde ad un'unica prestazione)                                                                                                                                                                                                                                                                                                                                                      Incluso: 91.36.5 ESTRAZIONE DI DNA O DI RNA (nucleare o mitocondriale)           
Da sangue periferico, tessuti, colture cellulari, villi coriali ;                                                                                                      91.29.4 ANALISI DI MUTAZIONE DEL DNA . Con reazione polimerasica a catena e ibridazione con sonde non radiomarcate.</t>
  </si>
  <si>
    <t>MICRODELEZIONE DEL CROMOSOMA Y. Ricerca delle microdelezioni nelle regioni AZF (con qualsiasi metodo)                                                                                                                                                                                                                                                                                                                                                        Incluso: 91.36.5 ESTRAZIONE DI DNA O DI RNA (nucleare o mitocondriale)           
Da sangue periferico, tessuti, colture cellulari, villi coriali;                                                                                                       91.29.3 ANALISI DI MUTAZIONE DEL DNA ; Con reazione polimerasica a catena e elettroforesi.</t>
  </si>
  <si>
    <t>FRAGILITÀ DEL CROMOSOMA X (FRAXA). TEST DI PRIMO LIVELLO. Studio del numero delle sequenze CCG ripetute nel gene FMR1 (con qualsiasi metodo)                                                                                                                                                                                                                                                                                                                                                    Incluso: 91.36.5 ESTRAZIONE DI DNA O DI RNA (nucleare o mitocondriale)           
Da sangue periferico, tessuti, colture cellulari, villi coriali;                                                                                                       91.30.2 ANALISI DI POLIMORFISMI (str, VNTR); Con reazione polimerasica a catena ed elettroforesi (per locus).</t>
  </si>
  <si>
    <t>FRAGILITÀ DEL CROMOSOMA X (FRAXA). TEST DI SECONDO LIVELLO.  Studio del numero delle sequenze CCG ripetute nel gene FMR1 (con qualsiasi metodo)                                                                                                                                                                                                                                                                                                                                                    Incluso: 91.36.5 ESTRAZIONE DI DNA O DI RNA (nucleare o mitocondriale)           
Da sangue periferico, tessuti, colture cellulari, villi coriali;                                                                                                       91.30.2 ANALISI DI POLIMORFISMI (str, VNTR); Con reazione polimerasica a catena ed elettroforesi (per locus);                                                                                                                                                                                                                                                                                                                             91.29.1  ANALISI DEL DNA ED IBRIDAZIONE CON SONDA MOLECOLARE (Southern blot).</t>
  </si>
  <si>
    <t>MUTAZIONI DELLA EMOCROMATOSI. Ricerca delle mutazioni C282Y e H63D (la ricerca di una o entrambe le mutazioni, con qualsiasi metodo, corrisponde a un'unica prestazione)                                                                                                                                                                                                                                                                                                                                                                                                      Incluso: 91.36.5 ESTRAZIONE DI DNA O DI RNA (nucleare o mitocondriale)           
Da sangue periferico, tessuti, colture cellulari, villi coriali ;                                                                                                      91.29.4 ANALISI DI MUTAZIONE DEL DNA . Con reazione polimerasica a catena e ibridazione con sonde non radiomarcate.</t>
  </si>
  <si>
    <t>MUTAZIONI DELLA ALFA-TALASSEMIA. Ricerca delle mutazioni del gene della alfa-globina (con qualsiasi metodo)                                                                                                                                                                                                                                                                                                                                                    Incluso: 91.36.5 ESTRAZIONE DI DNA O DI RNA (nucleare o mitocondriale)           
Da sangue periferico, tessuti, colture cellulari, villi coriali;                                                                                                       91.30.1 ANALISI DI MUTAZIONI DEL DNA; Con Reverse Dot Blot (da 2 a 10 mutazioni)</t>
  </si>
  <si>
    <t>MUTAZIONI DELLA BETA-TALASSEMIA. Ricerca delle mutazioni del gene della beta-globina (con qualsiasi metodo)                                                                                                                                                                                                                                                                                                                                                    Incluso: 91.36.5 ESTRAZIONE DI DNA O DI RNA (nucleare o mitocondriale)           
Da sangue periferico, tessuti, colture cellulari, villi coriali;                                                                                                       91.30.1 ANALISI DI MUTAZIONI DEL DNA; Con Reverse Dot Blot (da 2 a 10 mutazioni)</t>
  </si>
  <si>
    <t>MUTAZIONI DELLA CONNESSINA 26. TEST COMPLETO. Ricerca delle mutazioni del gene (con qualsiasi metodo)                                                                                                                                                                                                                                                                                                                                          Incluso: 91.36.5 ESTRAZIONE DI DNA O DI RNA (nucleare o mitocondriale)           
Da sangue periferico, tessuti, colture cellulari, villi coriali;                                                                                                       91.30.1 ANALISI DI MUTAZIONI DEL DNA; Con Reverse Dot Blot (da 2 a 10 mutazioni).</t>
  </si>
  <si>
    <t>MUTAZIONI DELLA CONNESSINA 26  IN FAMILIARI. TEST MIRATO.Ricerca delle mutazioni del gene (con qualsiasi metodo)                                                                                                                                                                                                                                                                                                                                                      
Incluso: 91.36.5 ESTRAZIONE DI DNA O DI RNA (nucleare o mitocondriale) Da sangue periferico, tessuti, colture cellulari, villi coriali;                                                                                                                                                           91.30.3 ANALISI DI SEGMENTI DI DNA MEDIANTE SEQUENZIAMENTO (Blocchi di circa 400 bp).</t>
  </si>
  <si>
    <t>MUTAZIONI DELLA CONNESSINA 30. TEST COMPLETO. Ricerca delle mutazioni del gene (con qualsiasi metodo)                                                                                                                                                                                                                                                                                                                                                 Incluso: 91.36.5 ESTRAZIONE DI DNA O DI RNA (nucleare o mitocondriale)           
Da sangue periferico, tessuti, colture cellulari, villi coriali;                                                                                                       91.30.1 ANALISI DI MUTAZIONI DEL DNA; Con Reverse Dot Blot (da 2 a 10 mutazioni).</t>
  </si>
  <si>
    <t>MUTAZIONI DELLA CONNESSINA 30  IN FAMILIARI. TEST MIRATO. Ricerca delle mutazioni del gene (con qualsiasi metodo)                                                                                                                                                                                                                                                                                                                                                        
Incluso: 91.36.5 ESTRAZIONE DI DNA O DI RNA (nucleare o mitocondriale) Da sangue periferico, tessuti, colture cellulari, villi coriali;                                                                                                                                                           91.30.3 ANALISI DI SEGMENTI DI DNA MEDIANTE SEQUENZIAMENTO (Blocchi di circa 400 bp).</t>
  </si>
  <si>
    <t>RIARRANGIAMENTI (DELEZIONI E DUPLICAZIONI) DI ALTRI GENI UMANI MEDIANTE MLPA e tecniche assimilabili  (per ciascun gene)
Incluso: 91.36.5 ESTRAZIONE DI DNA O DI RNA (nucleare o mitocondriale) Da sangue periferico, tessuti, colture cellulari, villi coriali;                                                                                                                                                                                                                                                                                                                                                                                                                        91.29.1 ANALISI DEL DNA ED IBRIDAZIONE CON SONDA MOLECOLARE (Southern blot).</t>
  </si>
  <si>
    <t>ANALISI QUANTITATIVA DI ACIDI NUCLEICI UMANI MEDIANTE PCR REAL TIME (RT-PCR) o tecniche assimilabili; (se impiegata nei casi per i quali è previsto uno specifico codice con la relativa tariffa non è possibile chiedere il rimborso in aggiunta al codice specifico)                                                                                                                                                                                                                                                                                                                                           Incluso: 91.36.5 ESTRAZIONE DI DNA O DI RNA (nucleare o mitocondriale)           
Da sangue periferico, tessuti, colture cellulari, villi coriali ;                                                                                                      91.29.4 ANALISI DI MUTAZIONE DEL DNA. Con reazione polimerasica a catena e ibridazione con sonde non radiomarcate.</t>
  </si>
  <si>
    <t>DUPLICAZIONE DI MLL                                                                                                                                                                                                                                                                            Incluso: 91.36.5 ESTRAZIONE DI DNA O DI RNA  (nucleare o mitocondriale)                                                                                                                                             91.29.3 ANALISI DI MUTAZIONE DEL DNA; Con reazione polimerasica a catena e elettroforesi.</t>
  </si>
  <si>
    <t>INV(16). TEST QUALITATIVO                                                                                                                                                                                                                                                                            Incluso: 91.36.5 ESTRAZIONE DI DNA O DI RNA  (nucleare o mitocondriale)                                                                                                                   91.29.3 ANALISI DI MUTAZIONE DEL DNA; Con reazione polimerasica a catena e elettroforesi.</t>
  </si>
  <si>
    <t>INV(16). TEST QUANTITATIVO                                                                                                                                                                                                                                                                                                                                                                                                                                                   Incluso: 91.36.5 ESTRAZIONE DI DNA O DI RNA  (nucleare o mitocondriale);                                                                                       91.29.4 ANALISI DI MUTAZIONE DEL DNA; Con reazione polimerasica a catena e ibridazione con sonde non radiomarcate.</t>
  </si>
  <si>
    <t>MUTAZIONI CEBPA                                                                                                                                                                                                                                                                             Incluso: 91.36.5 ESTRAZIONE DI DNA O DI RNA  (nucleare o mitocondriale);                                                                                       91.30.3 ANALISI  DI SEGMENTI DI DNA MEDIANTE SEQUENZIAMENTO; (Blocchi di circa 400 bp).</t>
  </si>
  <si>
    <t>MUTAZIONI FLT-3 (D385)                                                                                                                                                                                                                                                                                 Incluso: 91.36.5 ESTRAZIONE DI DNA O DI RNA  (nucleare o mitocondriale);                                                                                       91.29.2 ANALISI DEL DNA PER POLIMORFISMO; Con reazione polimerasica a catena, digestione enzimatica ed elettroforesi.</t>
  </si>
  <si>
    <t>MUTAZIONI FLT-3 (ITD)                                                                                                                                                                                                                                                                            Incluso: 91.36.5 ESTRAZIONE DI DNA O DI RNA  (nucleare o mitocondriale)                                                                                                                                             91.29.3 ANALISI DI MUTAZIONE DEL DNA; Con reazione polimerasica a catena e elettroforesi.</t>
  </si>
  <si>
    <t>MUTAZIONI NUCLEOFOSMINA TEST QUALITATIVO                                                                                                                                                                                                                           Incluso: 91.36.5 ESTRAZIONE DI DNA O DI RNA  (nucleare o mitocondriale);                                                                                       91.3.03 ANALISI  DI SEGMENTI DI DNA MEDIANTE SEQUENZIAMENTO; (Blocchi di circa 400 bp).</t>
  </si>
  <si>
    <t xml:space="preserve">MUTAZIONI NUCLEOFOSMINA  TEST QUANTITATIVO                                                                                                                                                                                                                         Incluso: 91.36.5 ESTRAZIONE DI DNA O DI RNA  (nucleare o mitocondriale);   91.29.4 ANALISI DI MUTAZIONE DEL DNA ; Con reazione polimerasica a catena e ibridazione con sonde non radiomarcate.                                                                                    </t>
  </si>
  <si>
    <t>RIARRANGIAMENTO IgH TEST QUALITATIVO                                                                                                                                                                                                                            Incluso: 91.36.5 ESTRAZIONE DI DNA O DI RNA  (nucleare o mitocondriale);                                                                                       91.29.3 ANALISI DI MUTAZIONE DEL DNA; Con reazione polimerasica a catena e elettroforesi.</t>
  </si>
  <si>
    <t>RIARRANGIAMENTO IgH TEST QUANTITATIVO                                                                                                                                                                                                                         Incluso 91.36.5 ESTRAZIONE DI DNA O DI RNA  (nucleare o mitocondriale);                                                                                       91.29.4 ANALISI DI MUTAZIONE DEL DNA ; Con reazione polimerasica a catena e ibridazione con sonde non radiomarcate.</t>
  </si>
  <si>
    <t>RIARRANGIAMENTO IgK TEST QUALITATIVO                                                                                                                                                                                                                            Incluso 91.36.5 ESTRAZIONE DI DNA O DI RNA  (nucleare o mitocondriale);                                                                                       91.29.3 ANALISI DI MUTAZIONE DEL DNA; Con reazione polimerasica a catena e elettroforesi.</t>
  </si>
  <si>
    <t>RIARRANGIAMENTO IgK TEST QUANTITATIVO                                                                                                                                                                                                                          Incluso 91.36.5 ESTRAZIONE DI DNA O DI RNA  (nucleare o mitocondriale);                                                                                       91.29.4 ANALISI DI MUTAZIONE DEL DNA; Con reazione polimerasica a catena e ibridazione con sonde non radiomarcate.</t>
  </si>
  <si>
    <t>RIARRANGIAMENTO TCR B TEST QUANTITATIVO                                                                                                                                                                                                                          Incluso 91.36.5 ESTRAZIONE DI DNA O DI RNA  (nucleare o mitocondriale);                                                                                       91.29.4 ANALISI DI MUTAZIONE DEL DNA; Con reazione polimerasica a catena e ibridazione con sonde non radiomarcate.</t>
  </si>
  <si>
    <t>RIARRANGIAMENTO TCR D TEST QUANTITATIVO                                                                                                                                                                                                                          Incluso 91.36.5 ESTRAZIONE DI DNA O DI RNA  (nucleare o mitocondriale);                                                                                       91.29.4 ANALISI DI MUTAZIONE DEL DNA; Con reazione polimerasica a catena e ibridazione con sonde non radiomarcate.</t>
  </si>
  <si>
    <t>RIARRANGIAMENTO TCR G TEST QUANTITATIVO                                                                                                                                                                                                                          Incluso 91.36.5 ESTRAZIONE DI DNA O DI RNA  (nucleare o mitocondriale);                                                                                       91.29.4 ANALISI DI MUTAZIONE DEL DNA; Con reazione polimerasica a catena e ibridazione con sonde non radiomarcate.</t>
  </si>
  <si>
    <t>RIARRANGIAMENTO TCR B TEST QUALITATIVO                                                                                                                                                                                                                            Incluso 91.36.5 ESTRAZIONE DI DNA O DI RNA  (nucleare o mitocondriale);                                                                                       91.29.3 ANALISI DI MUTAZIONE DEL DNA; Con reazione polimerasica a catena e elettroforesi.</t>
  </si>
  <si>
    <t>RIARRANGIAMENTO TCR D TEST QUALITATIVO                                                                                                                                                                                                                            Incluso 91.36.5 ESTRAZIONE DI DNA O DI RNA  (nucleare o mitocondriale);                                                                                       91.29.3 ANALISI DI MUTAZIONE DEL DNA; Con reazione polimerasica a catena e elettroforesi.</t>
  </si>
  <si>
    <t>RIARRANGIAMENTO TCR G TEST QUALITATIVO                                                                                                                                                                                                                            Incluso 91.36.5 ESTRAZIONE DI DNA O DI RNA  (nucleare o mitocondriale);                                                                                       91.29.3 ANALISI DI MUTAZIONE DEL DNA ; Con reazione polimerasica a catena e elettroforesi.</t>
  </si>
  <si>
    <t>T(1;19) TEST QUALITATIVO                                                                                                                                                                                                                                                                            Incluso: 91.36.5 ESTRAZIONE DI DNA O DI RNA  (nucleare o mitocondriale)                                                                                                                                             91.29.3 ANALISI DI MUTAZIONE DEL DNA; Con reazione polimerasica a catena e elettroforesi.</t>
  </si>
  <si>
    <t>T(1;19) TEST QUANTITATIVO                                                                                                                                                                                                                          Incluso 91.36.5 ESTRAZIONE DI DNA O DI RNA  (nucleare o mitocondriale);                                                                                       91.29.4 ANALISI DI MUTAZIONE DEL DNA; Con reazione polimerasica a catena e ibridazione con sonde non radiomarcate.</t>
  </si>
  <si>
    <t>T(12;21) TEST QUALITATIVO                                                                                                                                                                                                                                                                            Incluso: 91.36.5 ESTRAZIONE DI DNA O DI RNA  (nucleare o mitocondriale)                                                                                                                                             91.29.3 ANALISI DI MUTAZIONE DEL DNA ; Con reazione polimerasica a catena e elettroforesi.</t>
  </si>
  <si>
    <t>T(12;21) TEST QUANTITATIVO                                                                                                                                                                                                                          Incluso 91.36.5 ESTRAZIONE DI DNA O DI RNA  (nucleare o mitocondriale);                                                                                       91.29.4 ANALISI DI MUTAZIONE DEL DNA; Con reazione polimerasica a catena e ibridazione con sonde non radiomarcate.</t>
  </si>
  <si>
    <t>T(4;11) TEST QUALITATIVO                                                                                                                                                                                                                                                                            Incluso: 91.36.5 ESTRAZIONE DI DNA O DI RNA  (nucleare o mitocondriale)                                                                                                                                             91.29.3 ANALISI DI MUTAZIONE DEL DNA; Con reazione polimerasica a catena e elettroforesi.</t>
  </si>
  <si>
    <t>T(4;11) TEST QUANTITATIVO                                                                                                                                                                                                                          Incluso 91.36.5 ESTRAZIONE DI DNA O DI RNA  (nucleare o mitocondriale);                                                                                       91.29.4 ANALISI DI MUTAZIONE DEL DNA; Con reazione polimerasica a catena e ibridazione con sonde non radiomarcate.</t>
  </si>
  <si>
    <t>T(8;21) TEST QUALITATIVO                                                                                                                                                                                                                                                                            Incluso: 91.36.5 ESTRAZIONE DI DNA O DI RNA  (nucleare o mitocondriale)                                                                                                                                             91.29.3 ANALISI DI MUTAZIONE DEL DNA ; Con reazione polimerasica a catena e elettroforesi.</t>
  </si>
  <si>
    <t>T(8;21) TEST QUANTITATIVO                                                                                                                                                                                                                          Incluso 91.36.5 ESTRAZIONE DI DNA O DI RNA  (nucleare o mitocondriale);                                                                                       91.29.4 ANALISI DI MUTAZIONE DEL DNA ; Con reazione polimerasica a catena e ibridazione con sonde non radiomarcate.</t>
  </si>
  <si>
    <t>WILMS TUMOR1 TEST QUANTITATIVO                                                                                                                                                                                                                          Incluso 91.36.5 ESTRAZIONE DI DNA O DI RNA  (nucleare o mitocondriale);                                                                                       91.29.4 ANALISI DI MUTAZIONE DEL DNA; Con reazione polimerasica a catena e ibridazione con sonde non radiomarcate.</t>
  </si>
  <si>
    <t>MUTAZIONI GENE IgHV                                                                                                                                                                                                                           Incluso 91.36.5 ESTRAZIONE DI DNA O DI RNA  (nucleare o mitocondriale);                                                                                       91.3.03 ANALISI  DI SEGMENTI DI DNA MEDIANTE SEQUENZIAMENTO; (Blocchi di circa 400 bp).</t>
  </si>
  <si>
    <t>T(9;22) TEST QUALITATIVO                                                                                                                                                                                                                                                                            Incluso: 91.36.5 ESTRAZIONE DI DNA O DI RNA  (nucleare o mitocondriale)91.29.3 ANALISI DI MUTAZIONE DEL DNA; Con reazione polimerasica a catena e elettroforesi.</t>
  </si>
  <si>
    <t>T(9;22) TEST QUANTITATIVO                                                                                                                                                                                                                         Incluso 91.36.5 ESTRAZIONE DI DNA O DI RNA  (nucleare o mitocondriale);                                                                                       91.29.4 ANALISI DI MUTAZIONE DEL DNA; Con reazione polimerasica a catena e ibridazione con sonde non radiomarcate.</t>
  </si>
  <si>
    <t>T(15;17) TEST QUALITATIVO                                                                                                                                                                                                                            Incluso 91.36.5 ESTRAZIONE DI DNA O DI RNA  (nucleare o mitocondriale);                                                                                       91.29.3 ANALISI DI MUTAZIONE DEL DNA; Con reazione polimerasica a catena e elettroforesi.</t>
  </si>
  <si>
    <t>T(15;17) TEST QUANTITATIVO                                                                                                                                                                                                                         Incluso 91.36.5 ESTRAZIONE DI DNA O DI RNA  (nucleare o mitocondriale);                                                                                       91.29.4 ANALISI DI MUTAZIONE DEL DNA; Con reazione polimerasica a catena e ibridazione con sonde non radiomarcate.</t>
  </si>
  <si>
    <t>ANALISI MICROSATELLITI TX-ETEROLOGO                                                                                                                                                                                                                                                                            Incluso: 91.36.5 ESTRAZIONE DI DNA O DI RNA  (nucleare o mitocondriale)                                                                                                                                             91.29.3 ANALISI DI MUTAZIONE DEL DNA; Con reazione polimerasica a catena e elettroforesi.</t>
  </si>
  <si>
    <t>T(11;14)                                                                                                                                                                                                                                                                            Incluso: 91.36.5 ESTRAZIONE DI DNA O DI RNA  (nucleare o mitocondriale)                                                                                                                                             91.29.3 ANALISI DI MUTAZIONE DEL DNA; Con reazione polimerasica a catena e elettroforesi.</t>
  </si>
  <si>
    <t>T(14;18) TEST QUALITATIVO                                                                                                                                                                                                                           Incluso 91.36.5 ESTRAZIONE DI DNA O DI RNA  (nucleare o mitocondriale);                                                                                       91.29.3 ANALISI DI MUTAZIONE DEL DNA; Con reazione polimerasica a catena e elettroforesi.</t>
  </si>
  <si>
    <t>MUTAZIONE JAK2 V617F TEST QUALITATIVO                                                                                                                                                                                                                            Incluso 91.36.5 ESTRAZIONE DI DNA O DI RNA  (nucleare o mitocondriale);                                                                                       91.29.3 ANALISI DI MUTAZIONE DEL DNA; Con reazione polimerasica a catena e elettroforesi.</t>
  </si>
  <si>
    <t>MUTAZIONE JAK2 V617F TEST QUANTITATIVO                                                                                                                                                                                                                         Incluso 91.36.5 ESTRAZIONE DI DNA O DI RNA  (nucleare o mitocondriale);                                                                                       91.29.4 ANALISI DI MUTAZIONE DEL DNA; Con reazione polimerasica a catena e ibridazione con sonde non radiomarcate.</t>
  </si>
  <si>
    <t>MUTAZIONE DI KRAS                                                                                                                                                                                                                                                                                                                                                         
Incluso: 91.36.5 ESTRAZIONE DI DNA O DI RNA (nucleare o mitocondriale) Da sangue periferico, tessuti, colture cellulari, villi coriali;                                                                                                                                                           91.30.3 ANALISI DI SEGMENTI DI DNA MEDIANTE SEQUENZIAMENTO (Blocchi di circa 400 bp).</t>
  </si>
  <si>
    <t>MUTAZIONE DI BRAF                                                                                                                                                                                                                                                                                                                                                        
Incluso: 91.36.5 ESTRAZIONE DI DNA O DI RNA (nucleare o mitocondriale) Da sangue periferico, tessuti, colture cellulari, villi coriali;                                                                                                                                                           91.30.3 ANALISI DI SEGMENTI DI DNA MEDIANTE SEQUENZIAMENTO (Blocchi di circa 400 bp).</t>
  </si>
  <si>
    <t>MUTAZIONE DI PIK3CA                                                                                                                                                                                                                                                                                                                                                     
Incluso: 91.36.5 ESTRAZIONE DI DNA O DI RNA (nucleare o mitocondriale) Da sangue periferico, tessuti, colture cellulari, villi coriali;                                                                                                                                                           91.30.3 ANALISI DI SEGMENTI DI DNA MEDIANTE SEQUENZIAMENTO (Blocchi di circa 400 bp).</t>
  </si>
  <si>
    <t>MUTAZIONE DI PDGFRA                                                                                                                                                                                                                                                                                                                                                   
Incluso: 91.36.5 ESTRAZIONE DI DNA O DI RNA (nucleare o mitocondriale) Da sangue periferico, tessuti, colture cellulari, villi coriali;                                                                                                                                                           91.30.3 ANALISI DI SEGMENTI DI DNA MEDIANTE SEQUENZIAMENTO (Blocchi di circa 400 bp).</t>
  </si>
  <si>
    <t>MUTAZIONE DI C-KIT                                                                                                                                                                                                                                                                                                                                                    
Incluso: 91.36.5 ESTRAZIONE DI DNA O DI RNA (nucleare o mitocondriale) Da sangue periferico, tessuti, colture cellulari, villi coriali;                                                                                                                                                           91.30.3 ANALISI DI SEGMENTI DI DNA MEDIANTE SEQUENZIAMENTO (Blocchi di circa 400 bp).</t>
  </si>
  <si>
    <t>MUTAZIONE DI EGFR                                                                                                                                                                                                                                                                                                                                                   
Incluso: 91.36.5 ESTRAZIONE DI DNA O DI RNA (nucleare o mitocondriale) Da sangue periferico, tessuti, colture cellulari, villi coriali;                                                                                                                                                           91.30.3 ANALISI DI SEGMENTI DI DNA MEDIANTE SEQUENZIAMENTO (Blocchi di circa 400 bp).</t>
  </si>
  <si>
    <t>MUTAZIONI DELLA FIBROSI CISTICA. TEST DI PRIMO LIVELLO</t>
  </si>
  <si>
    <t>MUTAZIONI DELLA FIBROSI CISTICA. TEST DI SECONDO LIVELLO</t>
  </si>
  <si>
    <t>MUTAZIONI DEL FATTORE V LEIDEN</t>
  </si>
  <si>
    <t xml:space="preserve">MUTAZIONI DELLA FIBROSI CISTICA IN FAMILIARI. TEST MIRATO </t>
  </si>
  <si>
    <t>MUTAZIONI DEL FATTORE II</t>
  </si>
  <si>
    <t>MICRODELEZIONE DEL CROMOSOMA Y</t>
  </si>
  <si>
    <t>FRAGILITÀ DEL CROMOSOMA X (FRAXA). TEST DI PRIMO LIVELLO</t>
  </si>
  <si>
    <t>FRAGILITÀ DEL CROMOSOMA X (FRAXA). TEST DI SECONDO LIVELLO</t>
  </si>
  <si>
    <t>MUTAZIONI DELLA EMOCROMATOSI</t>
  </si>
  <si>
    <t>MUTAZIONI DELLA ALFA-TALASSEMIA</t>
  </si>
  <si>
    <t xml:space="preserve">MUTAZIONI DELLA BETA-TALASSEMIA </t>
  </si>
  <si>
    <t>MUTAZIONI DELLA CONNESSINA 26. TEST COMPLETO</t>
  </si>
  <si>
    <t>MUTAZIONI DELLA CONNESSINA 26  IN FAMILIARI. TEST MIRATO</t>
  </si>
  <si>
    <t>MUTAZIONI DELLA CONNESSINA 30. TEST COMPLETO</t>
  </si>
  <si>
    <t>MUTAZIONI DELLA CONNESSINA 30  IN FAMILIARI. TEST MIRATO</t>
  </si>
  <si>
    <t>MUTAZIONI DI BRCA1 IN FAMILIARI. TEST MIRATO</t>
  </si>
  <si>
    <t>RIARRANGIAMENTI IN BRCA1 MEDIANTE MLPA</t>
  </si>
  <si>
    <t>MUTAZIONI DI BRCA2 IN FAMILIARI. TEST MIRATO</t>
  </si>
  <si>
    <t>RIARRANGIAMENTI IN BRCA2 MEDIANTE MLPA</t>
  </si>
  <si>
    <t>RIARRANGIAMENTI (DELEZIONI E DUPLICAZIONI) DI ALTRI GENI UMANI MEDIANTE MLPA e tecniche assimilabili  (per ciascun gene)</t>
  </si>
  <si>
    <t>ANALISI QUANTITATIVA DI ACIDI NUCLEICI UMANI MEDIANTE PCR REAL TIME (RT-PCR) o tecniche assimilabili</t>
  </si>
  <si>
    <t>ANALISI DI SEQUENZA GENICHE MEDIANTE NEXT GENERATION SEQUENCING (NGS) e tecniche assimilabili</t>
  </si>
  <si>
    <t xml:space="preserve">DUPLICAZIONE DI MLL  </t>
  </si>
  <si>
    <t xml:space="preserve">INV(16). TEST QUALITATIVO </t>
  </si>
  <si>
    <t xml:space="preserve">INV(16). TEST QUANTITATIVO  </t>
  </si>
  <si>
    <t xml:space="preserve">MUTAZIONI CEBPA  </t>
  </si>
  <si>
    <t xml:space="preserve">MUTAZIONI FLT-3 (D385)  </t>
  </si>
  <si>
    <t xml:space="preserve">MUTAZIONI FLT-3 (ITD)   </t>
  </si>
  <si>
    <t xml:space="preserve">MUTAZIONI NUCLEOFOSMINA TEST QUALITATIVO  </t>
  </si>
  <si>
    <t xml:space="preserve">MUTAZIONI NUCLEOFOSMINA  TEST QUANTITATIVO  </t>
  </si>
  <si>
    <t xml:space="preserve">RIARRANGIAMENTO IgH TEST QUALITATIVO  </t>
  </si>
  <si>
    <t xml:space="preserve">RIARRANGIAMENTO IgH TEST QUANTITATIVO  </t>
  </si>
  <si>
    <t xml:space="preserve">RIARRANGIAMENTO IgK TEST QUALITATIVO   </t>
  </si>
  <si>
    <t xml:space="preserve">RIARRANGIAMENTO IgK TEST QUANTITATIVO   </t>
  </si>
  <si>
    <t xml:space="preserve">RIARRANGIAMENTO TCR B TEST QUANTITATIVO </t>
  </si>
  <si>
    <t xml:space="preserve">RIARRANGIAMENTO TCR D TEST QUANTITATIVO  </t>
  </si>
  <si>
    <t xml:space="preserve">RIARRANGIAMENTO TCR G TEST QUANTITATIVO  </t>
  </si>
  <si>
    <t xml:space="preserve">RIARRANGIAMENTO TCR B TEST QUALITATIVO   </t>
  </si>
  <si>
    <t xml:space="preserve">RIARRANGIAMENTO TCR D TEST QUALITATIVO   </t>
  </si>
  <si>
    <t xml:space="preserve">RIARRANGIAMENTO TCR G TEST QUALITATIVO   </t>
  </si>
  <si>
    <t xml:space="preserve">T(1;19) TEST QUALITATIVO   </t>
  </si>
  <si>
    <t>T(1;19) TEST QUANTITATIVO</t>
  </si>
  <si>
    <t>T(12;21) TEST QUALITATIVO</t>
  </si>
  <si>
    <t>T(12;21) TEST QUANTITATIVO</t>
  </si>
  <si>
    <t xml:space="preserve">T(4;11) TEST QUALITATIVO </t>
  </si>
  <si>
    <t xml:space="preserve">T(4;11) TEST QUANTITATIVO  </t>
  </si>
  <si>
    <t xml:space="preserve">T(8;21) TEST QUALITATIVO </t>
  </si>
  <si>
    <t xml:space="preserve">T(8;21) TEST QUANTITATIVO  </t>
  </si>
  <si>
    <t xml:space="preserve">WILMS TUMOR1 TEST QUANTITATIVO </t>
  </si>
  <si>
    <t xml:space="preserve">MUTAZIONI GENE IgHV   </t>
  </si>
  <si>
    <t>T(9;22) TEST QUALITATIVO</t>
  </si>
  <si>
    <t xml:space="preserve">T(9;22) TEST QUANTITATIVO </t>
  </si>
  <si>
    <t>T(15;17) TEST QUALITATIVO</t>
  </si>
  <si>
    <t>T(15;17) TEST QUANTITATIVO</t>
  </si>
  <si>
    <t xml:space="preserve">ANALISI MICROSATELLITI TX-ETEROLOGO  </t>
  </si>
  <si>
    <t>T(11;14)</t>
  </si>
  <si>
    <t xml:space="preserve">T(14;18) TEST QUALITATIVO  </t>
  </si>
  <si>
    <t xml:space="preserve">MUTAZIONE JAK2 V617F TEST QUALITATIVO </t>
  </si>
  <si>
    <t>MUTAZIONE JAK2 V617F TEST QUANTITATIVO</t>
  </si>
  <si>
    <t xml:space="preserve">MUTAZIONE DI KRAS </t>
  </si>
  <si>
    <t xml:space="preserve">MUTAZIONE DI BRAF </t>
  </si>
  <si>
    <t xml:space="preserve">MUTAZIONE DI PIK3CA  </t>
  </si>
  <si>
    <t>MUTAZIONE DI PDGFRA</t>
  </si>
  <si>
    <t>MUTAZIONE DI C-KIT</t>
  </si>
  <si>
    <t xml:space="preserve">MUTAZIONE DI EGFR  </t>
  </si>
  <si>
    <t>91296</t>
  </si>
  <si>
    <t>91297</t>
  </si>
  <si>
    <r>
      <t xml:space="preserve">aggiornamento con </t>
    </r>
    <r>
      <rPr>
        <b/>
        <sz val="8"/>
        <color indexed="8"/>
        <rFont val="Arial"/>
        <family val="2"/>
      </rPr>
      <t>dgr 2633 DEL 6/12/2011</t>
    </r>
  </si>
  <si>
    <r>
      <t xml:space="preserve">aggiornamento con </t>
    </r>
    <r>
      <rPr>
        <b/>
        <sz val="8"/>
        <color indexed="8"/>
        <rFont val="Arial"/>
        <family val="2"/>
      </rPr>
      <t>dgr 2946 DEL 25/1/2012</t>
    </r>
  </si>
  <si>
    <t xml:space="preserve">T(14;18) TEST QUANTITATIVO   </t>
  </si>
  <si>
    <t>T(14;18) TEST QUANTITATIVO                                                                                                                                                                                                                         Incluso 91.36.5 ESTRAZIONE DI DNA O DI RNA  (nucleare o mitocondriale);                                                                                       91.29.4 ANALISI DI MUTAZIONE DEL DNA; Con reazione polimerasica a catena e ibridazione con sonde non radiomarcate.</t>
  </si>
  <si>
    <t>MUTAZIONI DI MTHFR</t>
  </si>
  <si>
    <t>30 (con particolare riferimento alle prestazioni ripetibili)</t>
  </si>
  <si>
    <t>VISITA UROLOGICA DI CONTROLLO</t>
  </si>
  <si>
    <t xml:space="preserve"> (confermate per 2013)</t>
  </si>
  <si>
    <r>
      <t>NOMENCLATORE riepilogo a seguito disposizioni DGR</t>
    </r>
    <r>
      <rPr>
        <b/>
        <sz val="16"/>
        <color indexed="10"/>
        <rFont val="Arial"/>
        <family val="2"/>
      </rPr>
      <t xml:space="preserve"> 4605</t>
    </r>
    <r>
      <rPr>
        <b/>
        <sz val="10"/>
        <rFont val="Arial"/>
        <family val="2"/>
      </rPr>
      <t xml:space="preserve"> del 28/12/2012 e DGR </t>
    </r>
    <r>
      <rPr>
        <b/>
        <sz val="16"/>
        <color indexed="10"/>
        <rFont val="Arial"/>
        <family val="2"/>
      </rPr>
      <t>4716</t>
    </r>
    <r>
      <rPr>
        <b/>
        <sz val="10"/>
        <rFont val="Arial"/>
        <family val="2"/>
      </rPr>
      <t xml:space="preserve"> Del 23/1/2013</t>
    </r>
    <r>
      <rPr>
        <b/>
        <sz val="14"/>
        <rFont val="Arial"/>
        <family val="2"/>
      </rPr>
      <t xml:space="preserve"> - </t>
    </r>
    <r>
      <rPr>
        <b/>
        <sz val="14"/>
        <color indexed="10"/>
        <rFont val="Arial"/>
        <family val="2"/>
      </rPr>
      <t>dalle prenotazioni 1/6/2013e per lab dal 28/4/2013</t>
    </r>
  </si>
  <si>
    <t>TOT prestazioni in NT dopo DGR 4716</t>
  </si>
  <si>
    <r>
      <t xml:space="preserve">aggiornamento con </t>
    </r>
    <r>
      <rPr>
        <b/>
        <sz val="8"/>
        <color indexed="10"/>
        <rFont val="Arial"/>
        <family val="2"/>
      </rPr>
      <t>dgr 4605 del 28/12/2012 agg con dgr 4716 del  23/1/2013</t>
    </r>
  </si>
  <si>
    <t>nuova introduzione dalle prenotazioni 1 gennaio 2012</t>
  </si>
  <si>
    <t>Ihca</t>
  </si>
  <si>
    <t>procedure da effettuarsi in Chirurgia a Bassa Intensità assistenziale in contesto ospedaliero</t>
  </si>
  <si>
    <r>
      <t>NOMENCLATORE riepilogo a seguito disposizioni DGR</t>
    </r>
    <r>
      <rPr>
        <b/>
        <sz val="16"/>
        <color indexed="10"/>
        <rFont val="Arial"/>
        <family val="2"/>
      </rPr>
      <t xml:space="preserve"> 301</t>
    </r>
    <r>
      <rPr>
        <b/>
        <sz val="10"/>
        <rFont val="Arial"/>
        <family val="2"/>
      </rPr>
      <t xml:space="preserve"> del 19/6/2013 </t>
    </r>
  </si>
  <si>
    <t>differita la decorrenza dell'introduzione delle BIC in regime ambulatoriale a partiredalle prestazioni erogate dal 1/1/2014</t>
  </si>
  <si>
    <r>
      <t xml:space="preserve">aggiornamento con </t>
    </r>
    <r>
      <rPr>
        <b/>
        <sz val="8"/>
        <color indexed="8"/>
        <rFont val="Arial"/>
        <family val="2"/>
      </rPr>
      <t>dgr 2633 DEL 6/12/2011</t>
    </r>
  </si>
  <si>
    <r>
      <t xml:space="preserve">aggiornamento con </t>
    </r>
    <r>
      <rPr>
        <b/>
        <sz val="8"/>
        <color indexed="8"/>
        <rFont val="Arial"/>
        <family val="2"/>
      </rPr>
      <t>dgr 2946 DEL 25/1/2012</t>
    </r>
  </si>
  <si>
    <r>
      <t xml:space="preserve">aggiornamento con </t>
    </r>
    <r>
      <rPr>
        <b/>
        <sz val="8"/>
        <rFont val="Arial"/>
        <family val="2"/>
      </rPr>
      <t>dgr 4605 del 28/12/2012 agg con dgr 4716 del  23/1/2013</t>
    </r>
  </si>
  <si>
    <r>
      <t xml:space="preserve">aggiornamento con </t>
    </r>
    <r>
      <rPr>
        <b/>
        <sz val="8"/>
        <color indexed="10"/>
        <rFont val="Arial"/>
        <family val="2"/>
      </rPr>
      <t>dgr 301 del 19/6/2013</t>
    </r>
  </si>
  <si>
    <t>eliminate (differita la decorrenza dell'introduzione delle BIC in regime ambulatoriale a partiredalle prestazioni erogate dal 1/1/2014)</t>
  </si>
  <si>
    <t>55 BIC</t>
  </si>
  <si>
    <t>9229N</t>
  </si>
  <si>
    <t>9229O</t>
  </si>
  <si>
    <t>9229P</t>
  </si>
  <si>
    <t>92.29.N</t>
  </si>
  <si>
    <t>92.29.O</t>
  </si>
  <si>
    <t>92.29.P</t>
  </si>
  <si>
    <t>Ciclo: tariffa per ciclo</t>
  </si>
  <si>
    <t>ADROTERAPIA - Stereotassi (1-3 frazioni)</t>
  </si>
  <si>
    <t>ADROTERAPIA - Boost (sino a 6 frazioni)</t>
  </si>
  <si>
    <t>ADROTERAPIA - Ciclo intero</t>
  </si>
  <si>
    <t>gruppo: 1-3 frazioni</t>
  </si>
  <si>
    <t>gruppo: sino a 6 frazioni</t>
  </si>
  <si>
    <t>55 BIC+69 lab</t>
  </si>
  <si>
    <t>90.53.G</t>
  </si>
  <si>
    <t>ANTICORPI ANTI TRANSGLUTAMINASI (IgA o IgG) Riflessa. Incluso dosaggio di Immunoglobuline IgA. Incluso eventuali Anticorpi anti Gliadina Deaminata IgA e/o IgG, Anticorpi anti Endomisio</t>
  </si>
  <si>
    <t>99.2C</t>
  </si>
  <si>
    <t>INIEZIONE O INFUSIONE DI SOSTANZE SPECIFICHE PER IL TRATTAMENTO DELLA CONTRATTURA DI DUPUYTREN IN PAZIENTI ADULTI CON CORDA PALPABILE Escluso costo del farmaco (Incluso visita pre e post procedura, estensione manuale post-24 ore)</t>
  </si>
  <si>
    <t>TOT prestazioni in NT dopo DGR 301</t>
  </si>
  <si>
    <t>9053G</t>
  </si>
  <si>
    <t>ANTICORPI ANTI TRANSGLUTAMINASI (IgA o IgG) Riflessa.</t>
  </si>
  <si>
    <t>992C</t>
  </si>
  <si>
    <t xml:space="preserve">INIEZIONE O INFUSIONE DI SOSTANZE SPECIFICHE PER IL TRATTAMENTO DELLA CONTRATTURA DI DUPUYTREN IN PAZIENTI ADULTI CON CORDA PALPABILE </t>
  </si>
  <si>
    <t xml:space="preserve">                                                                           </t>
  </si>
  <si>
    <t xml:space="preserve">ANALISI DI SEQUENZA GENICHE MEDIANTE NEXT GENERATION SEQUENCING (NGS) e tecniche assimilabili; (se impiegata nei casi per i quali sono già previsti uno o più specifici codici con le relative tariffe, non è possibile esporre la prestazione 91.29.7 in aggiunta. Se impiegata nei casi per i quali sono previsti uno o più specifici codici con le relative tariffe e queste risultano  maggiori della tariffa della prestazione 91.29.7, codificare 91.29.7)                                                                                                                                                                                                                                                                                                                                           Incluso: 91.36.5 ESTRAZIONE DI DNA O DI RNA (nucleare o mitocondriale)           
Da sangue periferico, tessuti, colture cellulari, villi coriali;                                                                                                                                                        91.30.3 ANALISI DI SEGMENTI DI DNA MEDIANTE SEQUENZIAMENTO (blocchi di circa 400 bp).                                                                                                     </t>
  </si>
  <si>
    <t>MUTAZIONI DELLA FIBROSI CISTICA. TEST DI PRIMO LIVELLO. Ricerca delle mutazioni del gene CFTR (con qualsiasi metodo). Il metodo deve prevedere la ricerca di almeno 30 mutazioni.                                                                                                                                                                                                              Incluso: 91.36.5 ESTRAZIONE DI DNA O DI RNA (nucleare o mitocondriale)           
Da sangue periferico, tessuti, colture cellulari, villi coriali;                                                                                                                                                                  91.30.1 ANALISI DI MUTAZIONI DEL DNA; Con Reverse Dot Blot (da 2 a 10 mutazioni)</t>
  </si>
  <si>
    <t>MUTAZIONI DELLA FIBROSI CISTICA. TEST DI SECONDO LIVELLO. Ricerca delle mutazioni del gene CFTR (con qualsiasi metodo). Il metodo deve prevedere la ricerca in 27 esoni                                                                                                                                                                                                              Incluso: 91.36.5 ESTRAZIONE DI DNA O DI RNA (nucleare o mitocondriale)           
Da sangue periferico, tessuti, colture cellulari, villi coriali;                                                                                                                                                         91.30.3 ANALISI DI SEGMENTI DI DNA MEDIANTE SEQUENZIAMENTO (Blocchi di circa 400 bp).</t>
  </si>
  <si>
    <t>BK272</t>
  </si>
  <si>
    <t>BK.27.2</t>
  </si>
  <si>
    <t>Percorso terapeutico residenziale NPIA per utenti complessi (bambini - durata massima 6 mesi)</t>
  </si>
  <si>
    <t>BK273</t>
  </si>
  <si>
    <t>BK.27.3</t>
  </si>
  <si>
    <t>Percorso terapeutico residenziale NPIA per utenti complessi a elevata instabilità clinica (bambini - durata massima 3 mesi)</t>
  </si>
  <si>
    <t>BL262</t>
  </si>
  <si>
    <t>Percorso terapeutico residenziale NPIA per utenti complessi (adolescenti - durata massima 6 mesi)</t>
  </si>
  <si>
    <t>BL.26.2</t>
  </si>
  <si>
    <t>BL263</t>
  </si>
  <si>
    <t>BL.26.3</t>
  </si>
  <si>
    <t>Percorso terapeutico residenziale NPIA per utenti complessi a elevata instabilità clinica (adolescenti - durata massima 3 mesi)</t>
  </si>
  <si>
    <t xml:space="preserve">quantità max x pacchetto </t>
  </si>
  <si>
    <t>INIEZIONE INTRAVITREALE DI SOSTANZE TERAPEUTICHE Escluso costo del farmaco (Incluso visita pre e post procedura)</t>
  </si>
  <si>
    <r>
      <rPr>
        <b/>
        <sz val="8"/>
        <rFont val="Arial"/>
        <family val="2"/>
      </rPr>
      <t>M</t>
    </r>
    <r>
      <rPr>
        <sz val="8"/>
        <rFont val="Arial"/>
        <family val="2"/>
      </rPr>
      <t>IHca</t>
    </r>
  </si>
  <si>
    <r>
      <t xml:space="preserve">ESPLORAZIONE DELLA FASCIA TENDINEA </t>
    </r>
    <r>
      <rPr>
        <b/>
        <sz val="8"/>
        <rFont val="Arial"/>
        <family val="2"/>
      </rPr>
      <t>AD ECCEZIONE</t>
    </r>
    <r>
      <rPr>
        <sz val="8"/>
        <rFont val="Arial"/>
        <family val="2"/>
      </rPr>
      <t xml:space="preserve"> DELLA MANO</t>
    </r>
  </si>
  <si>
    <r>
      <t xml:space="preserve">ESPLORAZIONE DELLA FASCIA TENDINEA </t>
    </r>
    <r>
      <rPr>
        <b/>
        <sz val="8"/>
        <rFont val="Arial"/>
        <family val="2"/>
      </rPr>
      <t>AD ECCEZIONE</t>
    </r>
    <r>
      <rPr>
        <sz val="8"/>
        <rFont val="Arial"/>
        <family val="2"/>
      </rPr>
      <t xml:space="preserve"> DELLA MANO Se eventualmente effettuati sono inclusi: Visita anestesiologica ed anestesia, esami pre intervento, intervento, medicazioni, rimozione punti, visita di controllo</t>
    </r>
  </si>
  <si>
    <t>IHM</t>
  </si>
  <si>
    <r>
      <t xml:space="preserve">TERAPIA A LUCE ULTRAVIOLETTA; Attinoterapia; Fototerapia selettiva UV  (UVA, UVB); </t>
    </r>
    <r>
      <rPr>
        <b/>
        <sz val="8"/>
        <rFont val="Arial"/>
        <family val="2"/>
      </rPr>
      <t>(Per seduta)</t>
    </r>
    <r>
      <rPr>
        <sz val="8"/>
        <rFont val="Arial"/>
        <family val="2"/>
      </rPr>
      <t xml:space="preserve"> (ciclo di 6 sedute)</t>
    </r>
  </si>
  <si>
    <t>ECOGRAFIA CARDIACA Ecocardiografia mono e bidimensionale  Non associabile a 88.72.2, 88.72.3, 8872A</t>
  </si>
  <si>
    <r>
      <t xml:space="preserve">ECO(COLOR)DOPPLERGRAFIA CARDIACA A riposo </t>
    </r>
    <r>
      <rPr>
        <strike/>
        <sz val="8"/>
        <rFont val="Arial"/>
        <family val="2"/>
      </rPr>
      <t xml:space="preserve"> </t>
    </r>
    <r>
      <rPr>
        <sz val="8"/>
        <rFont val="Arial"/>
        <family val="2"/>
      </rPr>
      <t>(non associabile a 88.72.1, 88.72.3 e 88.72.A)</t>
    </r>
  </si>
  <si>
    <r>
      <t>M</t>
    </r>
    <r>
      <rPr>
        <sz val="8"/>
        <rFont val="Arial"/>
        <family val="2"/>
      </rPr>
      <t>H</t>
    </r>
  </si>
  <si>
    <r>
      <t xml:space="preserve">ECO(COLOR)DOPPLERGRAFIA CARDIACA </t>
    </r>
    <r>
      <rPr>
        <b/>
        <sz val="8"/>
        <rFont val="Arial"/>
        <family val="2"/>
      </rPr>
      <t>A riposo e</t>
    </r>
    <r>
      <rPr>
        <sz val="8"/>
        <rFont val="Arial"/>
        <family val="2"/>
      </rPr>
      <t xml:space="preserve"> dopo prova fisica o farmacologica  (non associabile a 88.72.1, 88.72.2 e 88.72.A)</t>
    </r>
  </si>
  <si>
    <r>
      <t xml:space="preserve">ECOGRAFIA BILATERALE DELLA MAMMELLA </t>
    </r>
    <r>
      <rPr>
        <strike/>
        <sz val="8"/>
        <rFont val="Arial"/>
        <family val="2"/>
      </rPr>
      <t xml:space="preserve"> </t>
    </r>
  </si>
  <si>
    <t>BILIRUBINA TOTALE reflex. Incluso eventuale determinazione della Bilirubina frazionata</t>
  </si>
  <si>
    <t>ANTICORPI ANTI GLIADINA o ANTICORPI ANTI ANTIGLIADINA DEAMIDATA (IgG, IgA)</t>
  </si>
  <si>
    <t>ANTIGENE PROSTATICO SPECIFICO (PSA) Incluso eventuale dosaggio della Frazione Libera</t>
  </si>
  <si>
    <t>ESAME COLTURALE CAMPIONI CAVITÀ ORO-FARINGO-NASALE; Ricerca completa microrganismi e lieviti patogeni; Escluso: Neisseria meningitidis. Incluso eventuale identificazione di lieviti e di batteri e antibiogramma per i batteri</t>
  </si>
  <si>
    <t xml:space="preserve">ESAME COLTURALE DELL' URINA [URINOCOLTURA]; Ricerca completa microrganismi e lieviti patogeni. Incluso: conta batterica. Incluso eventuale identificazione e antibiogramma </t>
  </si>
  <si>
    <t>ESAME COLTURALE DELLE FECI [COPROCOLTURA]; Ricerca Salmonelle, Shigelle e Campylobacter; Escluso: E.coli enteropatogeni, Yersinia, Vibrio cholerae. Incluso eventuale identificazione e antibiogramma</t>
  </si>
  <si>
    <t>STREPTOCOCCUS PYOGENES NEL TAMPONE OROFARINGEO ESAME COLTURALE. Incluso eventuale identificazione e antibiogramma</t>
  </si>
  <si>
    <r>
      <t>I</t>
    </r>
    <r>
      <rPr>
        <b/>
        <sz val="8"/>
        <rFont val="Arial"/>
        <family val="2"/>
      </rPr>
      <t>M</t>
    </r>
  </si>
  <si>
    <r>
      <t xml:space="preserve">INDAGINI FOTOBIOLOGICHE PER FOTODERMATOSI [FOTO PATCH TEST] (fino a 25 allergeni) </t>
    </r>
    <r>
      <rPr>
        <b/>
        <sz val="8"/>
        <rFont val="Arial"/>
        <family val="2"/>
      </rPr>
      <t>(per singolo allergene)</t>
    </r>
  </si>
  <si>
    <r>
      <rPr>
        <b/>
        <sz val="8"/>
        <rFont val="Arial"/>
        <family val="2"/>
      </rPr>
      <t>M</t>
    </r>
    <r>
      <rPr>
        <sz val="8"/>
        <rFont val="Arial"/>
        <family val="2"/>
      </rPr>
      <t>I</t>
    </r>
  </si>
  <si>
    <t>ECOGRAFIA CARDIACA SENZA E CON CONTRASTO; Ecocardiografia mono e bidimensionale (non associabile a 88.72.1, 88.72.2 e 88.72.3)</t>
  </si>
  <si>
    <r>
      <t xml:space="preserve">INIEZIONE O INFUSIONE DI SOSTANZE SPECIFICHE  </t>
    </r>
    <r>
      <rPr>
        <b/>
        <sz val="8"/>
        <rFont val="Arial"/>
        <family val="2"/>
      </rPr>
      <t>PER LA CURA DELLA LIPOATROFIA AL VOLTO NEI PAZIENTI HIV POSITIVI IN TRATTAMENTO ANTIRETROVIRALE</t>
    </r>
    <r>
      <rPr>
        <sz val="8"/>
        <rFont val="Arial"/>
        <family val="2"/>
      </rPr>
      <t xml:space="preserve"> (comprensiva del costo della sostanza iniettata)</t>
    </r>
  </si>
  <si>
    <r>
      <rPr>
        <sz val="8"/>
        <rFont val="Arial"/>
        <family val="2"/>
      </rPr>
      <t>I</t>
    </r>
    <r>
      <rPr>
        <b/>
        <sz val="8"/>
        <rFont val="Arial"/>
        <family val="2"/>
      </rPr>
      <t>M</t>
    </r>
  </si>
  <si>
    <t xml:space="preserve"> quantità max per codice </t>
  </si>
  <si>
    <t>2311B</t>
  </si>
  <si>
    <t>23.11.B</t>
  </si>
  <si>
    <t>2319B</t>
  </si>
  <si>
    <t>ALTRA ESTRAZIONE CHIRURGICA DI DENTE; Odontectomia NAS, rimozione di dente incluso, allacciamento di dente incluso, germectomia, estrazione dentale con elevazione del lembo mucoperiostale; Incluso. Visita enestesiologia ed anestesia, esami pre-intervento, intervento, eventuale alveoplastica (cod. 24.5), medicazioni, rimozioni punti, visita di controllo; (per settore)</t>
  </si>
  <si>
    <t>23.19.B</t>
  </si>
  <si>
    <t xml:space="preserve">Pacchetto riabilitativo ad alta complessità </t>
  </si>
  <si>
    <r>
      <t xml:space="preserve">Pazienti </t>
    </r>
    <r>
      <rPr>
        <u/>
        <sz val="10"/>
        <rFont val="Arial"/>
        <family val="2"/>
      </rPr>
      <t>mai sottoposti</t>
    </r>
    <r>
      <rPr>
        <sz val="10"/>
        <rFont val="Arial"/>
        <family val="2"/>
      </rPr>
      <t xml:space="preserve"> ad un programma formale di riabilitazione o con documentato peggioramento della capacità funzionale, della partecipazione e delle relazioni/sostegno sociale  che provengano direttamente in fase post-acuta o cronici con rinnovata esigenza di percorso riabilitativo, in cui si configura un maggiore consumo di risorse per valutazioni diagnostico-funzionali e conduzione del programma. </t>
    </r>
  </si>
  <si>
    <r>
      <t xml:space="preserve">Pazienti in cui si renda necessario, in base a specifici protocolli di follow-up, la verifica dello stato clinico, della capacità funzionale residua, della partecipazione e delle relazioni/sostegno sociale, dell’aderenza alle indicazioni domiciliari prescritte. Tali pazienti possono provenire da regime di continuità con un immediatamente precedente percorso di Riabilitazione  in ambito degenziale, in cui vi è necessità di proseguire l’intervento di training fisico unitamente a una forma minima di supervisione medica e non medica </t>
    </r>
    <r>
      <rPr>
        <i/>
        <sz val="10"/>
        <rFont val="Arial"/>
        <family val="2"/>
      </rPr>
      <t>(</t>
    </r>
    <r>
      <rPr>
        <i/>
        <u/>
        <sz val="10"/>
        <rFont val="Arial"/>
        <family val="2"/>
      </rPr>
      <t>nota: la semplice prosecuzione di sedute di training fisico configura l’ambito dell’ambulatoriale semplice, livello di prestazione inferiore ai MAC</t>
    </r>
    <r>
      <rPr>
        <i/>
        <sz val="10"/>
        <rFont val="Arial"/>
        <family val="2"/>
      </rPr>
      <t>)</t>
    </r>
  </si>
  <si>
    <r>
      <t xml:space="preserve">quantità MAX da data contatto 1 luglio 2011 </t>
    </r>
    <r>
      <rPr>
        <sz val="8"/>
        <rFont val="Arial"/>
        <family val="2"/>
      </rPr>
      <t>(rendicontazione per assistito e data contatto)</t>
    </r>
  </si>
  <si>
    <r>
      <t xml:space="preserve">quantità MAX antecedente data contatto 1 luglio 2011 </t>
    </r>
    <r>
      <rPr>
        <i/>
        <sz val="8"/>
        <rFont val="Arial"/>
        <family val="2"/>
      </rPr>
      <t>(rendicontazione mensile x prestazione)</t>
    </r>
  </si>
  <si>
    <t>E</t>
  </si>
  <si>
    <t>9129I</t>
  </si>
  <si>
    <t>91.29.I</t>
  </si>
  <si>
    <t>BRCA1 E 2 REFLEX: SEQUENZIAMENTO COMPLETO E RIARRANGIAMENTO CON CONSULENZA GENETICA PRE-POST TEST</t>
  </si>
  <si>
    <t>Inserita Nuova</t>
  </si>
  <si>
    <t>altri flag (es. HM, IH etc…) sono la combinazione di alcuni flag sopra descritti</t>
  </si>
  <si>
    <t xml:space="preserve">BRCA1 E 2 REFLEX: SEQUENZIAMENTO COMPLETO geni BRCA1 e BRCA2 , qualsiasi metodo. Se sequenziamento negativo per mutazioni patogenetiche o in caso di doppia famigliarità o famiglia non informativa, eseguire RICERCA DI RIARRANGIAMENTI in BRCA1 e BRCA2, qualsiasi metodo. comprensivo di percorso di consulenza genetica pre-test post-test. Non associabile a 91.29.U, 91.29.Y e 91.29.7 e 89.7.B.1 
</t>
  </si>
  <si>
    <t>MUTAZIONI DI BRCA1 IN FAMILIARI. TEST MIRATO. Ricerca delle mutazioni del gene (con qualsiasi metodo)
Comprensivo di percorso di consulenza genetica pre-test e post-test. Non associabile a 89.7.B.1</t>
  </si>
  <si>
    <t>RIARRANGIAMENTI IN BRCA1 MEDIANTE MLPA
Comprensivo di percorso di consulenza genetica pre-test e post-test.non associabile a 91.29.I e 91.29.7, 89.7B.1.</t>
  </si>
  <si>
    <t>MUTAZIONI DI BRCA2 IN FAMILIARI. TEST MIRATO ricerca della mutazione del gene (qualsiasi metodo). Cmprensivo di percorso di consulenza genetica pre-test e post-test . Non associabile 89.7.B.1.</t>
  </si>
  <si>
    <t>RIARRANGIAMENTI IN BRCA2 MEDIANTE MLPA
Comprensivo di  percorso di consulenza genetica pre-test e post-test. Non associabile 89.7.B.1., 91.29.I e 91.29.7.</t>
  </si>
  <si>
    <r>
      <rPr>
        <b/>
        <sz val="8"/>
        <color indexed="8"/>
        <rFont val="Arial"/>
        <family val="2"/>
      </rPr>
      <t>P</t>
    </r>
    <r>
      <rPr>
        <sz val="8"/>
        <color indexed="8"/>
        <rFont val="Arial"/>
        <family val="2"/>
      </rPr>
      <t xml:space="preserve"> indica le procedure con tariffe ridefinite in relazione a quelle vigenti per il DH o il ricovero ordinario di un giorno</t>
    </r>
  </si>
  <si>
    <r>
      <rPr>
        <b/>
        <sz val="8"/>
        <color indexed="8"/>
        <rFont val="Arial"/>
        <family val="2"/>
      </rPr>
      <t>R</t>
    </r>
    <r>
      <rPr>
        <sz val="8"/>
        <color indexed="8"/>
        <rFont val="Arial"/>
        <family val="2"/>
      </rPr>
      <t xml:space="preserve"> indica le prest. erogabili solo in amb. dotati di particolari requisiti</t>
    </r>
  </si>
  <si>
    <r>
      <rPr>
        <b/>
        <sz val="8"/>
        <color indexed="8"/>
        <rFont val="Arial"/>
        <family val="2"/>
      </rPr>
      <t xml:space="preserve">IHca </t>
    </r>
    <r>
      <rPr>
        <sz val="8"/>
        <color indexed="8"/>
        <rFont val="Arial"/>
        <family val="2"/>
      </rPr>
      <t>erogabili solo in contesto ospedaliero e subordinato alla contemporanea presenza nell'assetto accreditato della "macro attività chirurgica a bassa complessità operativa ed assistenziale"</t>
    </r>
  </si>
  <si>
    <r>
      <rPr>
        <b/>
        <sz val="8"/>
        <color indexed="8"/>
        <rFont val="Arial"/>
        <family val="2"/>
      </rPr>
      <t>H</t>
    </r>
    <r>
      <rPr>
        <sz val="8"/>
        <color indexed="8"/>
        <rFont val="Arial"/>
        <family val="2"/>
      </rPr>
      <t xml:space="preserve"> indica le prest. erogabili in amb. situati presso istituzioni di ricovero ovvero amb. Protetti</t>
    </r>
  </si>
  <si>
    <r>
      <rPr>
        <b/>
        <sz val="8"/>
        <color indexed="8"/>
        <rFont val="Arial"/>
        <family val="2"/>
      </rPr>
      <t>E</t>
    </r>
    <r>
      <rPr>
        <sz val="8"/>
        <color indexed="8"/>
        <rFont val="Arial"/>
        <family val="2"/>
      </rPr>
      <t xml:space="preserve"> indica le prestazioni eliminate</t>
    </r>
  </si>
  <si>
    <r>
      <rPr>
        <b/>
        <sz val="8"/>
        <color indexed="8"/>
        <rFont val="Arial"/>
        <family val="2"/>
      </rPr>
      <t>L'asterisco</t>
    </r>
    <r>
      <rPr>
        <sz val="8"/>
        <color indexed="8"/>
        <rFont val="Arial"/>
        <family val="2"/>
      </rPr>
      <t xml:space="preserve"> indica le prest. la cui erogabilità a carico del fondo sanitario è condizionata da Linee guida riportate nell'allegato n. 2</t>
    </r>
  </si>
  <si>
    <r>
      <rPr>
        <b/>
        <sz val="8"/>
        <color indexed="8"/>
        <rFont val="Arial"/>
        <family val="2"/>
      </rPr>
      <t>M</t>
    </r>
    <r>
      <rPr>
        <sz val="8"/>
        <color indexed="8"/>
        <rFont val="Arial"/>
        <family val="2"/>
      </rPr>
      <t xml:space="preserve"> indica le prestazioni la cui descrizione è stata modificata rispetto alla descrizione E/O tariffa già presenti e codificate nel nomenclatore tariffario nazionale</t>
    </r>
  </si>
  <si>
    <t>TOXOPLASMA ANTICORPI  IgG e IgM. Incluso test di Avidità delle IgG se IgG positive e IgM positive o dubbie. Incluso eventuali Immunoblotting e Anticorpi IgA. Non associabile a 91.04.6 Parassiti Anticorpi Immunoblotting (saggio di conferma)</t>
  </si>
  <si>
    <t>ANTICORPI IgG AVIDITY per Rosolia, Citomegalovirus. Per ogni determinazione.</t>
  </si>
  <si>
    <t>VIRUS ROSOLIA IgG e IgM per sospetta infezione acuta o determinazione dello stato immunitario in gravidanza</t>
  </si>
  <si>
    <t xml:space="preserve">VIRUS ROSOLIA IgG e IgM </t>
  </si>
  <si>
    <t>9126E</t>
  </si>
  <si>
    <t>91.26.E</t>
  </si>
  <si>
    <t>VIRUS ROSOLIA ANTICORPI IgG per controllo stato immunitario</t>
  </si>
  <si>
    <t>POLISONNOGRAMMA/MONITORAGGIO CARDIO-RESPIRATORIO NOTTURNO COMPLETO (8 canali); diurno o notturno con metodi speciali</t>
  </si>
  <si>
    <t>BIOPSIA [ENDOSCOPICA] DELL' ESOFAGO; Brushing o washing per raccolta di campione; Esofagoscopia con biopsia; Biopsia aspirativa dell' esofago. Non associabile a Esofagogastroduodenoscopia [EGD] (45.16), biopsia (endoscopica) dello stomaco (44.14), biopsia (endoscopica) dell'intestino tenue (45.14)</t>
  </si>
  <si>
    <t>BIOPSIA [ENDOSCOPICA] DELLO STOMACO; Brushing o washing per prelievo di campione; non associabile a Esofagogastroduodenoscopia [EGD] (45.16), biopsia endoscopica dell'esofago (42.24), biopsia (endoscopica) dell'intestino tenue (45.14).</t>
  </si>
  <si>
    <t>BIOPSIA [ENDOSCOPICA] DELL' INTESTINO TENUE; Brushing o washing per prelievo di campione;non associabile a Esofagogastroduodenoscopia[EGD], biopsia (endoscopica) dell'esofago (42.24), biopsia (endoscopica) dello stomaco (44.14)</t>
  </si>
  <si>
    <t xml:space="preserve">COLONSCOPIA CON ENDOSCOPIO FLESSIBILE. </t>
  </si>
  <si>
    <t>COLONSCOPIA CON ENDOSCOPIO FLESSIBILE. Incluso eveneventuali biopsie di una o più sedi e/o eventuali brushing, washing per prelievo di campione. Non associabile a retto-sigmoidoscopia con endoscopio flessibile (45.24). Escluso: Colonscopia transaddominale o attraverso Stoma artificiale, Proctosigmoidoscopia con endoscopio rigido (48.23), endoscopia transaddominale dell'intestino crasso Proctosigmoidoscopia(48.24)</t>
  </si>
  <si>
    <t>RETTOSIGMOIDOSCOPIA CON ENDOSCOPIO FLESSIBILE; Endoscopia del retto, colon discendente. Incluso eventuali biopsie di una o più sedi e/o Brushing o washing per raccolta di campione. Non associabile a colonscopia con endoscopio flessibile (45.25). Escluso: Proctosigmoidoscopia con endoscopio rigido (48.23)</t>
  </si>
  <si>
    <t>RETTOSIGMOIDOSCOPIA CON ENDOSCOPIO FLESSIBILE</t>
  </si>
  <si>
    <t>ESOFAGOGASTRODUODENOSCOPIA [EGD]; endoscopia dell'intestino tenue. Incluso eventuali biopsie  di una o più sedi e/o eventuali brushing o washing per raccolta  di campione. Non associabile a biopsia (endoscopica) dell'esofago (42.24), dello stomaco (44.14), dell'intestino tenue (45.14).</t>
  </si>
  <si>
    <t>ANTICORPI IgG AVIDITY</t>
  </si>
  <si>
    <t xml:space="preserve">TOXOPLASMA ANTICORPI </t>
  </si>
  <si>
    <t xml:space="preserve">VIRUS ROSOLIA ANTICORPI IgG </t>
  </si>
  <si>
    <r>
      <t>ESTRAZIONE DI RADICE RESIDUA; Incluso: visita anestesiologica ed anestesia, esami pre-intervento, intervento, eventuale alevoloplastica (cod. 24.5), medicazioni, rimozioni punti, visita di controllo;</t>
    </r>
    <r>
      <rPr>
        <b/>
        <sz val="8"/>
        <rFont val="Arial"/>
        <family val="2"/>
      </rPr>
      <t xml:space="preserve"> (per settore)</t>
    </r>
  </si>
  <si>
    <t>Fecondazione eterologa con seme da donatore con inseminazione intrauterina</t>
  </si>
  <si>
    <t>69.92.9</t>
  </si>
  <si>
    <t>Fecondazione eterologa con seme da donatore in vitro</t>
  </si>
  <si>
    <t>69.92.8</t>
  </si>
  <si>
    <t>Fecondazione eterologa con ovociti da donatrice</t>
  </si>
  <si>
    <t>69.92.7</t>
  </si>
  <si>
    <t>69929</t>
  </si>
  <si>
    <t>69928</t>
  </si>
  <si>
    <t>69927</t>
  </si>
  <si>
    <t>912F9</t>
  </si>
  <si>
    <t>91.2F.9</t>
  </si>
  <si>
    <t xml:space="preserve">Test genetico somatico per patologia mammaria </t>
  </si>
  <si>
    <t>Test genetico somatico per patologia mammaria istologicamente diagnosticata</t>
  </si>
  <si>
    <t>Intervento di cataratta con impianto di lente torica</t>
  </si>
  <si>
    <t>1.037,91.</t>
  </si>
  <si>
    <t>1341A</t>
  </si>
  <si>
    <t>13.41.A</t>
  </si>
  <si>
    <t>Intervento di cataratta con impianto di lente torica :  Incluso: Visita pre operatoria determinazione delle condizioni previste dall'allegato 4B dei LEA, l'orientamento dell'asse della IOL torica, biometria, impianto di lenti toriche e le visite di controllo che si rendono necessarie entro 10 gg. dall'intervento</t>
  </si>
  <si>
    <t>89.26.8</t>
  </si>
  <si>
    <t>Bilancio di salute ostetrico - prima visita</t>
  </si>
  <si>
    <t>Bilancio di salute ostetrico - prima visita, prenatale e\o postnatale</t>
  </si>
  <si>
    <t>89.26.9</t>
  </si>
  <si>
    <t>Bilancio di salute ostetrico - controllo</t>
  </si>
  <si>
    <t>90.55.7</t>
  </si>
  <si>
    <t>TEST ANTIGENICI (RAPID DIAGNOSTICS TEST Ag-RDTs a lettura manuale</t>
  </si>
  <si>
    <t>TEST ANTIGENICI (RAPID DIAGNOSTICS TEST Ag-RDTs – TAMPONE NASO-ORO-FARINGEO) a lettura manuale</t>
  </si>
  <si>
    <t xml:space="preserve">90.55.8 </t>
  </si>
  <si>
    <t>TEST ANTIGENICI (RAPID DIAGNOSTICS TEST Ag-RDTs a lettura facilitata</t>
  </si>
  <si>
    <t>TEST ANTIGENICI (RAPID DIAGNOSTICS TEST Ag-RDTs – TAMPONE NASO-ORO-FARINGEO) a lettura facilitata</t>
  </si>
  <si>
    <t>9112S</t>
  </si>
  <si>
    <t>91.12.S</t>
  </si>
  <si>
    <t>RICERCA VARIANTI SARS-COV-2 Screening in PC Real Time</t>
  </si>
  <si>
    <t xml:space="preserve">Modifiche da DGR n. XI/4658 del 03/05/2021
a decorrere dal 18/03/2021
</t>
  </si>
  <si>
    <t xml:space="preserve">tariffa_euro in vigore
(agg dal SETT 2015 al mar 2021)
</t>
  </si>
</sst>
</file>

<file path=xl/styles.xml><?xml version="1.0" encoding="utf-8"?>
<styleSheet xmlns="http://schemas.openxmlformats.org/spreadsheetml/2006/main">
  <numFmts count="10">
    <numFmt numFmtId="41" formatCode="_-* #,##0_-;\-* #,##0_-;_-* &quot;-&quot;_-;_-@_-"/>
    <numFmt numFmtId="43" formatCode="_-* #,##0.00_-;\-* #,##0.00_-;_-* &quot;-&quot;??_-;_-@_-"/>
    <numFmt numFmtId="164" formatCode="_(* #,##0_);_(* \(#,##0\);_(* &quot;-&quot;_);_(@_)"/>
    <numFmt numFmtId="165" formatCode="_(&quot;$&quot;* #,##0_);_(&quot;$&quot;* \(#,##0\);_(&quot;$&quot;* &quot;-&quot;_);_(@_)"/>
    <numFmt numFmtId="166" formatCode="0.00000"/>
    <numFmt numFmtId="167" formatCode="#,##0_);\(#,##0\)"/>
    <numFmt numFmtId="168" formatCode="General_)"/>
    <numFmt numFmtId="169" formatCode="#,##0.00_ ;\-#,##0.00\ "/>
    <numFmt numFmtId="170" formatCode="0;[Red]0"/>
    <numFmt numFmtId="171" formatCode="_-* #,##0_-;\-* #,##0_-;_-* &quot;-&quot;??_-;_-@_-"/>
  </numFmts>
  <fonts count="82">
    <font>
      <sz val="10"/>
      <name val="Arial"/>
    </font>
    <font>
      <sz val="10"/>
      <name val="Arial"/>
      <family val="2"/>
    </font>
    <font>
      <sz val="10"/>
      <color indexed="8"/>
      <name val="MS Sans Serif"/>
      <family val="2"/>
    </font>
    <font>
      <sz val="8"/>
      <color indexed="8"/>
      <name val="Arial"/>
      <family val="2"/>
    </font>
    <font>
      <sz val="10"/>
      <color indexed="8"/>
      <name val="Arial"/>
      <family val="2"/>
    </font>
    <font>
      <sz val="8"/>
      <name val="Arial"/>
      <family val="2"/>
    </font>
    <font>
      <sz val="8"/>
      <color indexed="10"/>
      <name val="Arial"/>
      <family val="2"/>
    </font>
    <font>
      <sz val="8"/>
      <color indexed="8"/>
      <name val="Arial"/>
      <family val="2"/>
    </font>
    <font>
      <b/>
      <sz val="10"/>
      <name val="Arial"/>
      <family val="2"/>
    </font>
    <font>
      <b/>
      <sz val="8"/>
      <color indexed="8"/>
      <name val="Arial"/>
      <family val="2"/>
    </font>
    <font>
      <b/>
      <sz val="8"/>
      <color indexed="10"/>
      <name val="Arial"/>
      <family val="2"/>
    </font>
    <font>
      <sz val="10"/>
      <color indexed="10"/>
      <name val="Arial"/>
      <family val="2"/>
    </font>
    <font>
      <i/>
      <sz val="8"/>
      <name val="Arial"/>
      <family val="2"/>
    </font>
    <font>
      <sz val="10"/>
      <name val="Arial"/>
      <family val="2"/>
    </font>
    <font>
      <b/>
      <sz val="8"/>
      <name val="Arial"/>
      <family val="2"/>
    </font>
    <font>
      <b/>
      <sz val="12"/>
      <color indexed="10"/>
      <name val="Arial"/>
      <family val="2"/>
    </font>
    <font>
      <sz val="12"/>
      <name val="Times New Roman"/>
      <family val="1"/>
    </font>
    <font>
      <sz val="12"/>
      <name val="Arial"/>
      <family val="2"/>
    </font>
    <font>
      <b/>
      <sz val="12"/>
      <name val="Arial"/>
      <family val="2"/>
    </font>
    <font>
      <b/>
      <sz val="18"/>
      <color indexed="10"/>
      <name val="Arial"/>
      <family val="2"/>
    </font>
    <font>
      <b/>
      <sz val="10"/>
      <color indexed="10"/>
      <name val="Arial"/>
      <family val="2"/>
    </font>
    <font>
      <i/>
      <sz val="12"/>
      <name val="Arial"/>
      <family val="2"/>
    </font>
    <font>
      <i/>
      <sz val="10"/>
      <name val="Arial"/>
      <family val="2"/>
    </font>
    <font>
      <sz val="12"/>
      <name val="Arial Narrow"/>
      <family val="2"/>
    </font>
    <font>
      <b/>
      <sz val="12"/>
      <name val="Arial Narrow"/>
      <family val="2"/>
    </font>
    <font>
      <b/>
      <sz val="12"/>
      <name val="Arial Narrow"/>
      <family val="2"/>
    </font>
    <font>
      <sz val="12"/>
      <name val="Arial Narrow"/>
      <family val="2"/>
    </font>
    <font>
      <i/>
      <sz val="12"/>
      <name val="Arial Narrow"/>
      <family val="2"/>
    </font>
    <font>
      <sz val="11"/>
      <name val="Arial Narrow"/>
      <family val="2"/>
    </font>
    <font>
      <b/>
      <sz val="11"/>
      <name val="Arial Narrow"/>
      <family val="2"/>
    </font>
    <font>
      <sz val="11"/>
      <name val="Arial Narrow"/>
      <family val="2"/>
    </font>
    <font>
      <i/>
      <sz val="10"/>
      <color indexed="10"/>
      <name val="Arial"/>
      <family val="2"/>
    </font>
    <font>
      <sz val="12"/>
      <color indexed="57"/>
      <name val="Arial"/>
      <family val="2"/>
    </font>
    <font>
      <b/>
      <i/>
      <sz val="8"/>
      <name val="Arial"/>
      <family val="2"/>
    </font>
    <font>
      <b/>
      <sz val="8"/>
      <color indexed="18"/>
      <name val="Arial"/>
      <family val="2"/>
    </font>
    <font>
      <sz val="8"/>
      <color indexed="18"/>
      <name val="Arial"/>
      <family val="2"/>
    </font>
    <font>
      <b/>
      <sz val="8"/>
      <color indexed="17"/>
      <name val="Arial"/>
      <family val="2"/>
    </font>
    <font>
      <sz val="9"/>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9"/>
      <color indexed="10"/>
      <name val="Arial"/>
      <family val="2"/>
    </font>
    <font>
      <sz val="8"/>
      <name val="Arial Narrow"/>
      <family val="2"/>
    </font>
    <font>
      <b/>
      <sz val="10"/>
      <color indexed="12"/>
      <name val="Arial"/>
      <family val="2"/>
    </font>
    <font>
      <b/>
      <sz val="14"/>
      <name val="Arial"/>
      <family val="2"/>
    </font>
    <font>
      <b/>
      <i/>
      <sz val="10"/>
      <color indexed="12"/>
      <name val="Arial"/>
      <family val="2"/>
    </font>
    <font>
      <b/>
      <sz val="14"/>
      <color indexed="10"/>
      <name val="Arial"/>
      <family val="2"/>
    </font>
    <font>
      <sz val="7"/>
      <name val="Arial"/>
      <family val="2"/>
    </font>
    <font>
      <b/>
      <i/>
      <sz val="10"/>
      <name val="Arial"/>
      <family val="2"/>
    </font>
    <font>
      <sz val="10"/>
      <name val="Arial"/>
      <family val="2"/>
    </font>
    <font>
      <b/>
      <sz val="16"/>
      <color indexed="10"/>
      <name val="Arial"/>
      <family val="2"/>
    </font>
    <font>
      <sz val="10"/>
      <name val="Arial"/>
      <family val="2"/>
    </font>
    <font>
      <strike/>
      <sz val="8"/>
      <name val="Arial"/>
      <family val="2"/>
    </font>
    <font>
      <u/>
      <sz val="10"/>
      <name val="Arial"/>
      <family val="2"/>
    </font>
    <font>
      <i/>
      <u/>
      <sz val="10"/>
      <name val="Arial"/>
      <family val="2"/>
    </font>
    <font>
      <sz val="11"/>
      <color theme="1"/>
      <name val="Calibri"/>
      <family val="2"/>
      <scheme val="minor"/>
    </font>
    <font>
      <b/>
      <sz val="10"/>
      <color rgb="FFFF0000"/>
      <name val="Arial"/>
      <family val="2"/>
    </font>
    <font>
      <b/>
      <sz val="10"/>
      <color theme="4" tint="-0.249977111117893"/>
      <name val="Arial"/>
      <family val="2"/>
    </font>
    <font>
      <b/>
      <sz val="12"/>
      <color rgb="FFFF0000"/>
      <name val="Arial"/>
      <family val="2"/>
    </font>
    <font>
      <b/>
      <sz val="14"/>
      <color theme="4" tint="-0.249977111117893"/>
      <name val="Arial"/>
      <family val="2"/>
    </font>
    <font>
      <b/>
      <sz val="10"/>
      <color theme="3" tint="0.39997558519241921"/>
      <name val="Arial"/>
      <family val="2"/>
    </font>
    <font>
      <b/>
      <sz val="12"/>
      <color theme="3" tint="0.39997558519241921"/>
      <name val="Arial"/>
      <family val="2"/>
    </font>
    <font>
      <b/>
      <i/>
      <sz val="10"/>
      <color rgb="FFFF0000"/>
      <name val="Arial"/>
      <family val="2"/>
    </font>
    <font>
      <i/>
      <sz val="12"/>
      <color theme="3" tint="0.39997558519241921"/>
      <name val="Arial"/>
      <family val="2"/>
    </font>
    <font>
      <sz val="8"/>
      <color theme="1"/>
      <name val="Arial"/>
      <family val="2"/>
    </font>
    <font>
      <sz val="11"/>
      <name val="Arial"/>
      <family val="2"/>
    </font>
    <font>
      <sz val="10"/>
      <color rgb="FFFF0000"/>
      <name val="Arial"/>
      <family val="2"/>
    </font>
    <font>
      <sz val="10"/>
      <color theme="0" tint="-0.249977111117893"/>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5"/>
        <bgColor indexed="64"/>
      </patternFill>
    </fill>
    <fill>
      <patternFill patternType="solid">
        <fgColor indexed="51"/>
        <bgColor indexed="8"/>
      </patternFill>
    </fill>
    <fill>
      <patternFill patternType="solid">
        <fgColor indexed="51"/>
        <bgColor indexed="64"/>
      </patternFill>
    </fill>
    <fill>
      <patternFill patternType="solid">
        <fgColor indexed="41"/>
        <bgColor indexed="64"/>
      </patternFill>
    </fill>
    <fill>
      <patternFill patternType="solid">
        <fgColor indexed="41"/>
        <bgColor indexed="8"/>
      </patternFill>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15"/>
        <bgColor indexed="64"/>
      </patternFill>
    </fill>
    <fill>
      <patternFill patternType="solid">
        <fgColor theme="0"/>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CFF66"/>
        <bgColor indexed="64"/>
      </patternFill>
    </fill>
    <fill>
      <patternFill patternType="solid">
        <fgColor rgb="FFFFC000"/>
        <bgColor indexed="64"/>
      </patternFill>
    </fill>
    <fill>
      <patternFill patternType="solid">
        <fgColor rgb="FFFF9900"/>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bottom style="double">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indexed="65"/>
      </left>
      <right/>
      <top style="thin">
        <color indexed="8"/>
      </top>
      <bottom/>
      <diagonal/>
    </border>
    <border>
      <left style="thin">
        <color indexed="8"/>
      </left>
      <right/>
      <top style="thin">
        <color indexed="65"/>
      </top>
      <bottom/>
      <diagonal/>
    </border>
    <border>
      <left style="thin">
        <color indexed="65"/>
      </left>
      <right/>
      <top style="thin">
        <color indexed="8"/>
      </top>
      <bottom style="thin">
        <color indexed="8"/>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style="medium">
        <color indexed="64"/>
      </left>
      <right/>
      <top style="medium">
        <color rgb="FF000000"/>
      </top>
      <bottom/>
      <diagonal/>
    </border>
    <border>
      <left/>
      <right/>
      <top style="medium">
        <color rgb="FF000000"/>
      </top>
      <bottom/>
      <diagonal/>
    </border>
  </borders>
  <cellStyleXfs count="100">
    <xf numFmtId="0" fontId="0" fillId="0" borderId="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40" fillId="16" borderId="1" applyNumberFormat="0" applyAlignment="0" applyProtection="0"/>
    <xf numFmtId="0" fontId="40" fillId="16" borderId="1" applyNumberFormat="0" applyAlignment="0" applyProtection="0"/>
    <xf numFmtId="0" fontId="41" fillId="0" borderId="2" applyNumberFormat="0" applyFill="0" applyAlignment="0" applyProtection="0"/>
    <xf numFmtId="0" fontId="41" fillId="0" borderId="2" applyNumberFormat="0" applyFill="0" applyAlignment="0" applyProtection="0"/>
    <xf numFmtId="0" fontId="42" fillId="17" borderId="3" applyNumberFormat="0" applyAlignment="0" applyProtection="0"/>
    <xf numFmtId="0" fontId="42" fillId="17" borderId="3" applyNumberFormat="0" applyAlignment="0" applyProtection="0"/>
    <xf numFmtId="0" fontId="39" fillId="18"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3" fillId="7" borderId="1" applyNumberFormat="0" applyAlignment="0" applyProtection="0"/>
    <xf numFmtId="0" fontId="43" fillId="7" borderId="1" applyNumberFormat="0" applyAlignment="0" applyProtection="0"/>
    <xf numFmtId="43" fontId="1" fillId="0" borderId="0" applyFont="0" applyFill="0" applyBorder="0" applyAlignment="0" applyProtection="0"/>
    <xf numFmtId="164" fontId="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1" fontId="13" fillId="0" borderId="0" applyFont="0" applyFill="0" applyBorder="0" applyAlignment="0" applyProtection="0"/>
    <xf numFmtId="41" fontId="65"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0" fontId="44" fillId="22" borderId="0" applyNumberFormat="0" applyBorder="0" applyAlignment="0" applyProtection="0"/>
    <xf numFmtId="0" fontId="44" fillId="22" borderId="0" applyNumberFormat="0" applyBorder="0" applyAlignment="0" applyProtection="0"/>
    <xf numFmtId="0" fontId="69" fillId="0" borderId="0"/>
    <xf numFmtId="0" fontId="63" fillId="0" borderId="0"/>
    <xf numFmtId="0" fontId="13" fillId="0" borderId="0"/>
    <xf numFmtId="0" fontId="16" fillId="0" borderId="0"/>
    <xf numFmtId="0" fontId="2" fillId="0" borderId="0"/>
    <xf numFmtId="0" fontId="2" fillId="0" borderId="0"/>
    <xf numFmtId="0" fontId="13" fillId="23" borderId="4" applyNumberFormat="0" applyFont="0" applyAlignment="0" applyProtection="0"/>
    <xf numFmtId="0" fontId="13" fillId="23" borderId="4" applyNumberFormat="0" applyFont="0" applyAlignment="0" applyProtection="0"/>
    <xf numFmtId="0" fontId="45" fillId="16" borderId="5" applyNumberFormat="0" applyAlignment="0" applyProtection="0"/>
    <xf numFmtId="0" fontId="45" fillId="16" borderId="5" applyNumberFormat="0" applyAlignment="0" applyProtection="0"/>
    <xf numFmtId="9" fontId="1" fillId="0" borderId="0" applyFont="0" applyFill="0" applyBorder="0" applyAlignment="0" applyProtection="0"/>
    <xf numFmtId="9" fontId="63"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6" applyNumberFormat="0" applyFill="0" applyAlignment="0" applyProtection="0"/>
    <xf numFmtId="0" fontId="49" fillId="0" borderId="6"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52" fillId="0" borderId="9" applyNumberFormat="0" applyFill="0" applyAlignment="0" applyProtection="0"/>
    <xf numFmtId="0" fontId="52" fillId="0" borderId="9" applyNumberFormat="0" applyFill="0" applyAlignment="0" applyProtection="0"/>
    <xf numFmtId="0" fontId="53" fillId="3" borderId="0" applyNumberFormat="0" applyBorder="0" applyAlignment="0" applyProtection="0"/>
    <xf numFmtId="0" fontId="53" fillId="3"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165" fontId="4" fillId="0" borderId="0" applyFont="0" applyFill="0" applyBorder="0" applyAlignment="0" applyProtection="0"/>
  </cellStyleXfs>
  <cellXfs count="527">
    <xf numFmtId="0" fontId="0" fillId="0" borderId="0" xfId="0"/>
    <xf numFmtId="0" fontId="0" fillId="0" borderId="10" xfId="0" pivotButton="1" applyBorder="1"/>
    <xf numFmtId="0" fontId="0" fillId="0" borderId="11" xfId="0" applyBorder="1"/>
    <xf numFmtId="0" fontId="0" fillId="0" borderId="10" xfId="0" applyBorder="1"/>
    <xf numFmtId="0" fontId="17" fillId="0" borderId="0" xfId="70" applyFont="1" applyBorder="1" applyAlignment="1">
      <alignment horizontal="center"/>
    </xf>
    <xf numFmtId="0" fontId="18" fillId="0" borderId="0" xfId="70" applyFont="1" applyBorder="1" applyAlignment="1">
      <alignment horizontal="centerContinuous"/>
    </xf>
    <xf numFmtId="41" fontId="17" fillId="0" borderId="0" xfId="59" applyFont="1" applyBorder="1" applyAlignment="1">
      <alignment horizontal="center"/>
    </xf>
    <xf numFmtId="0" fontId="17" fillId="0" borderId="0" xfId="0" applyFont="1" applyBorder="1"/>
    <xf numFmtId="0" fontId="19" fillId="0" borderId="0" xfId="0" applyFont="1" applyBorder="1" applyAlignment="1">
      <alignment horizontal="center"/>
    </xf>
    <xf numFmtId="167" fontId="18" fillId="0" borderId="12" xfId="70" applyNumberFormat="1" applyFont="1" applyBorder="1" applyAlignment="1" applyProtection="1">
      <alignment horizontal="center"/>
    </xf>
    <xf numFmtId="168" fontId="18" fillId="0" borderId="12" xfId="70" applyNumberFormat="1" applyFont="1" applyBorder="1" applyAlignment="1" applyProtection="1">
      <alignment horizontal="centerContinuous"/>
    </xf>
    <xf numFmtId="41" fontId="18" fillId="0" borderId="12" xfId="59" applyFont="1" applyBorder="1" applyAlignment="1">
      <alignment horizontal="center" wrapText="1"/>
    </xf>
    <xf numFmtId="0" fontId="20" fillId="0" borderId="0" xfId="0" applyFont="1" applyBorder="1" applyAlignment="1">
      <alignment horizontal="center" wrapText="1"/>
    </xf>
    <xf numFmtId="167" fontId="17" fillId="0" borderId="13" xfId="70" applyNumberFormat="1" applyFont="1" applyBorder="1" applyAlignment="1" applyProtection="1">
      <alignment horizontal="center"/>
    </xf>
    <xf numFmtId="168" fontId="17" fillId="0" borderId="13" xfId="70" applyNumberFormat="1" applyFont="1" applyBorder="1" applyAlignment="1" applyProtection="1">
      <alignment horizontal="center" vertical="center"/>
    </xf>
    <xf numFmtId="41" fontId="17" fillId="0" borderId="13" xfId="59" applyFont="1" applyBorder="1" applyAlignment="1"/>
    <xf numFmtId="0" fontId="17" fillId="0" borderId="14" xfId="0" applyFont="1" applyBorder="1"/>
    <xf numFmtId="168" fontId="17" fillId="0" borderId="12" xfId="70" applyNumberFormat="1" applyFont="1" applyBorder="1" applyAlignment="1" applyProtection="1">
      <alignment horizontal="left"/>
    </xf>
    <xf numFmtId="0" fontId="17" fillId="0" borderId="13" xfId="0" applyFont="1" applyBorder="1"/>
    <xf numFmtId="168" fontId="17" fillId="0" borderId="13" xfId="70" applyNumberFormat="1" applyFont="1" applyBorder="1" applyAlignment="1" applyProtection="1">
      <alignment horizontal="left"/>
    </xf>
    <xf numFmtId="166" fontId="17" fillId="0" borderId="0" xfId="0" applyNumberFormat="1" applyFont="1" applyBorder="1"/>
    <xf numFmtId="2" fontId="17" fillId="0" borderId="13" xfId="0" applyNumberFormat="1" applyFont="1" applyBorder="1"/>
    <xf numFmtId="168" fontId="17" fillId="0" borderId="13" xfId="70" quotePrefix="1" applyNumberFormat="1" applyFont="1" applyBorder="1" applyAlignment="1" applyProtection="1">
      <alignment horizontal="left"/>
    </xf>
    <xf numFmtId="168" fontId="17" fillId="0" borderId="12" xfId="70" quotePrefix="1" applyNumberFormat="1" applyFont="1" applyBorder="1" applyAlignment="1" applyProtection="1">
      <alignment horizontal="left"/>
    </xf>
    <xf numFmtId="168" fontId="17" fillId="0" borderId="13" xfId="70" applyNumberFormat="1" applyFont="1" applyBorder="1" applyAlignment="1" applyProtection="1">
      <alignment horizontal="center"/>
    </xf>
    <xf numFmtId="168" fontId="17" fillId="0" borderId="0" xfId="70" applyNumberFormat="1" applyFont="1" applyBorder="1" applyAlignment="1" applyProtection="1">
      <alignment horizontal="center" vertical="center"/>
    </xf>
    <xf numFmtId="167" fontId="17" fillId="0" borderId="15" xfId="70" applyNumberFormat="1" applyFont="1" applyBorder="1" applyAlignment="1" applyProtection="1">
      <alignment horizontal="center"/>
    </xf>
    <xf numFmtId="168" fontId="17" fillId="0" borderId="16" xfId="70" applyNumberFormat="1" applyFont="1" applyBorder="1" applyAlignment="1" applyProtection="1">
      <alignment horizontal="left"/>
    </xf>
    <xf numFmtId="168" fontId="17" fillId="0" borderId="0" xfId="70" applyNumberFormat="1" applyFont="1" applyBorder="1" applyAlignment="1" applyProtection="1">
      <alignment horizontal="left"/>
    </xf>
    <xf numFmtId="168" fontId="17" fillId="0" borderId="17" xfId="70" applyNumberFormat="1" applyFont="1" applyBorder="1" applyAlignment="1" applyProtection="1">
      <alignment horizontal="center" vertical="center"/>
    </xf>
    <xf numFmtId="168" fontId="17" fillId="0" borderId="18" xfId="70" applyNumberFormat="1" applyFont="1" applyBorder="1" applyAlignment="1" applyProtection="1">
      <alignment horizontal="left"/>
    </xf>
    <xf numFmtId="0" fontId="17" fillId="0" borderId="13" xfId="70" applyFont="1" applyBorder="1" applyAlignment="1"/>
    <xf numFmtId="0" fontId="20" fillId="0" borderId="0" xfId="0" applyFont="1" applyBorder="1" applyAlignment="1">
      <alignment horizontal="center"/>
    </xf>
    <xf numFmtId="0" fontId="17" fillId="0" borderId="12" xfId="70" quotePrefix="1" applyFont="1" applyBorder="1" applyAlignment="1">
      <alignment horizontal="left"/>
    </xf>
    <xf numFmtId="0" fontId="17" fillId="0" borderId="13" xfId="70" quotePrefix="1" applyFont="1" applyBorder="1" applyAlignment="1">
      <alignment horizontal="left"/>
    </xf>
    <xf numFmtId="168" fontId="17" fillId="0" borderId="0" xfId="70" quotePrefix="1" applyNumberFormat="1" applyFont="1" applyBorder="1" applyAlignment="1" applyProtection="1">
      <alignment horizontal="left"/>
    </xf>
    <xf numFmtId="0" fontId="17" fillId="0" borderId="0" xfId="70" applyFont="1" applyBorder="1" applyAlignment="1">
      <alignment horizontal="center" vertical="center"/>
    </xf>
    <xf numFmtId="0" fontId="17" fillId="0" borderId="13" xfId="0" applyFont="1" applyBorder="1" applyAlignment="1">
      <alignment horizontal="center"/>
    </xf>
    <xf numFmtId="0" fontId="17" fillId="0" borderId="12" xfId="70" applyFont="1" applyBorder="1" applyAlignment="1"/>
    <xf numFmtId="41" fontId="17" fillId="0" borderId="13" xfId="59" applyFont="1" applyFill="1" applyBorder="1" applyAlignment="1"/>
    <xf numFmtId="168" fontId="17" fillId="0" borderId="14" xfId="70" quotePrefix="1" applyNumberFormat="1" applyFont="1" applyBorder="1" applyAlignment="1" applyProtection="1">
      <alignment horizontal="left"/>
    </xf>
    <xf numFmtId="0" fontId="17" fillId="0" borderId="13" xfId="70" applyFont="1" applyBorder="1" applyAlignment="1">
      <alignment horizontal="center"/>
    </xf>
    <xf numFmtId="0" fontId="17" fillId="0" borderId="14" xfId="0" applyFont="1" applyBorder="1" applyAlignment="1">
      <alignment horizontal="center"/>
    </xf>
    <xf numFmtId="0" fontId="17" fillId="0" borderId="12" xfId="0" applyFont="1" applyBorder="1" applyAlignment="1"/>
    <xf numFmtId="0" fontId="17" fillId="0" borderId="12" xfId="0" applyFont="1" applyBorder="1" applyAlignment="1">
      <alignment horizontal="center" vertical="center"/>
    </xf>
    <xf numFmtId="168" fontId="17" fillId="0" borderId="14" xfId="70" applyNumberFormat="1" applyFont="1" applyBorder="1" applyAlignment="1" applyProtection="1">
      <alignment horizontal="left"/>
    </xf>
    <xf numFmtId="168" fontId="17" fillId="0" borderId="18" xfId="70" quotePrefix="1" applyNumberFormat="1" applyFont="1" applyBorder="1" applyAlignment="1" applyProtection="1">
      <alignment horizontal="center" vertical="center"/>
    </xf>
    <xf numFmtId="168" fontId="17" fillId="0" borderId="13" xfId="70" quotePrefix="1" applyNumberFormat="1" applyFont="1" applyBorder="1" applyAlignment="1" applyProtection="1">
      <alignment horizontal="center" vertical="center"/>
    </xf>
    <xf numFmtId="168" fontId="17" fillId="0" borderId="13" xfId="70" applyNumberFormat="1" applyFont="1" applyBorder="1" applyAlignment="1" applyProtection="1"/>
    <xf numFmtId="168" fontId="17" fillId="0" borderId="18" xfId="70" applyNumberFormat="1" applyFont="1" applyBorder="1" applyAlignment="1" applyProtection="1">
      <alignment horizontal="center" vertical="center"/>
    </xf>
    <xf numFmtId="0" fontId="15" fillId="0" borderId="0" xfId="0" applyFont="1" applyBorder="1" applyAlignment="1">
      <alignment horizontal="center"/>
    </xf>
    <xf numFmtId="168" fontId="17" fillId="0" borderId="13" xfId="70" applyNumberFormat="1" applyFont="1" applyBorder="1" applyAlignment="1" applyProtection="1">
      <alignment horizontal="left" vertical="top"/>
    </xf>
    <xf numFmtId="49" fontId="17" fillId="0" borderId="13" xfId="70" applyNumberFormat="1" applyFont="1" applyBorder="1" applyAlignment="1">
      <alignment horizontal="center"/>
    </xf>
    <xf numFmtId="41" fontId="17" fillId="0" borderId="13" xfId="59" applyFont="1" applyBorder="1" applyAlignment="1" applyProtection="1"/>
    <xf numFmtId="167" fontId="17" fillId="0" borderId="12" xfId="70" applyNumberFormat="1" applyFont="1" applyBorder="1" applyAlignment="1" applyProtection="1">
      <alignment horizontal="center"/>
    </xf>
    <xf numFmtId="167" fontId="17" fillId="0" borderId="0" xfId="70" applyNumberFormat="1" applyFont="1" applyBorder="1" applyAlignment="1" applyProtection="1">
      <alignment horizontal="center"/>
    </xf>
    <xf numFmtId="168" fontId="13" fillId="0" borderId="13" xfId="70" applyNumberFormat="1" applyFont="1" applyBorder="1" applyAlignment="1" applyProtection="1">
      <alignment horizontal="left"/>
    </xf>
    <xf numFmtId="168" fontId="17" fillId="24" borderId="13" xfId="70" applyNumberFormat="1" applyFont="1" applyFill="1" applyBorder="1" applyAlignment="1" applyProtection="1">
      <alignment horizontal="left"/>
    </xf>
    <xf numFmtId="41" fontId="17" fillId="24" borderId="13" xfId="59" applyFont="1" applyFill="1" applyBorder="1" applyAlignment="1" applyProtection="1"/>
    <xf numFmtId="1" fontId="17" fillId="0" borderId="13" xfId="70" applyNumberFormat="1" applyFont="1" applyBorder="1" applyAlignment="1" applyProtection="1">
      <alignment horizontal="center"/>
    </xf>
    <xf numFmtId="41" fontId="17" fillId="0" borderId="16" xfId="59" applyFont="1" applyBorder="1" applyAlignment="1"/>
    <xf numFmtId="168" fontId="17" fillId="0" borderId="13" xfId="0" applyNumberFormat="1" applyFont="1" applyBorder="1" applyAlignment="1" applyProtection="1">
      <alignment horizontal="left"/>
    </xf>
    <xf numFmtId="49" fontId="17" fillId="0" borderId="13" xfId="0" applyNumberFormat="1" applyFont="1" applyBorder="1" applyAlignment="1">
      <alignment horizontal="center"/>
    </xf>
    <xf numFmtId="41" fontId="17" fillId="0" borderId="13" xfId="59" applyFont="1" applyBorder="1" applyAlignment="1">
      <alignment horizontal="right"/>
    </xf>
    <xf numFmtId="168" fontId="17" fillId="0" borderId="13" xfId="0" quotePrefix="1" applyNumberFormat="1" applyFont="1" applyBorder="1" applyAlignment="1" applyProtection="1">
      <alignment horizontal="left"/>
    </xf>
    <xf numFmtId="168" fontId="17" fillId="0" borderId="12" xfId="0" applyNumberFormat="1" applyFont="1" applyBorder="1" applyAlignment="1" applyProtection="1">
      <alignment horizontal="left"/>
    </xf>
    <xf numFmtId="0" fontId="17" fillId="0" borderId="12" xfId="0" quotePrefix="1" applyFont="1" applyBorder="1" applyAlignment="1">
      <alignment horizontal="left"/>
    </xf>
    <xf numFmtId="0" fontId="17" fillId="0" borderId="13" xfId="0" applyFont="1" applyBorder="1" applyAlignment="1">
      <alignment horizontal="left"/>
    </xf>
    <xf numFmtId="0" fontId="17" fillId="0" borderId="13" xfId="0" applyFont="1" applyBorder="1" applyAlignment="1"/>
    <xf numFmtId="0" fontId="17" fillId="0" borderId="13" xfId="0" quotePrefix="1" applyFont="1" applyBorder="1" applyAlignment="1">
      <alignment horizontal="left"/>
    </xf>
    <xf numFmtId="3" fontId="17" fillId="0" borderId="13" xfId="0" applyNumberFormat="1" applyFont="1" applyBorder="1" applyAlignment="1" applyProtection="1">
      <alignment horizontal="left"/>
    </xf>
    <xf numFmtId="49" fontId="17" fillId="0" borderId="13" xfId="0" quotePrefix="1" applyNumberFormat="1" applyFont="1" applyBorder="1" applyAlignment="1" applyProtection="1">
      <alignment horizontal="center"/>
    </xf>
    <xf numFmtId="49" fontId="17" fillId="0" borderId="13" xfId="0" quotePrefix="1" applyNumberFormat="1" applyFont="1" applyBorder="1" applyAlignment="1">
      <alignment horizontal="center"/>
    </xf>
    <xf numFmtId="168" fontId="17" fillId="0" borderId="13" xfId="0" applyNumberFormat="1" applyFont="1" applyBorder="1" applyAlignment="1" applyProtection="1">
      <alignment horizontal="left" wrapText="1"/>
    </xf>
    <xf numFmtId="49" fontId="21" fillId="25" borderId="13" xfId="0" applyNumberFormat="1" applyFont="1" applyFill="1" applyBorder="1" applyAlignment="1">
      <alignment horizontal="center"/>
    </xf>
    <xf numFmtId="49" fontId="17" fillId="25" borderId="13" xfId="0" applyNumberFormat="1" applyFont="1" applyFill="1" applyBorder="1" applyAlignment="1">
      <alignment horizontal="center"/>
    </xf>
    <xf numFmtId="168" fontId="13" fillId="0" borderId="13" xfId="0" applyNumberFormat="1" applyFont="1" applyBorder="1" applyAlignment="1" applyProtection="1">
      <alignment horizontal="left"/>
    </xf>
    <xf numFmtId="168" fontId="17" fillId="0" borderId="18" xfId="0" applyNumberFormat="1" applyFont="1" applyBorder="1" applyAlignment="1" applyProtection="1">
      <alignment horizontal="left"/>
    </xf>
    <xf numFmtId="168" fontId="17" fillId="0" borderId="12" xfId="70" applyNumberFormat="1" applyFont="1" applyBorder="1" applyAlignment="1" applyProtection="1"/>
    <xf numFmtId="3" fontId="17" fillId="0" borderId="13" xfId="70" applyNumberFormat="1" applyFont="1" applyBorder="1" applyAlignment="1" applyProtection="1">
      <alignment horizontal="center"/>
    </xf>
    <xf numFmtId="168" fontId="17" fillId="0" borderId="13" xfId="0" applyNumberFormat="1" applyFont="1" applyBorder="1" applyAlignment="1" applyProtection="1"/>
    <xf numFmtId="0" fontId="17" fillId="0" borderId="13" xfId="70" applyFont="1" applyBorder="1" applyAlignment="1">
      <alignment horizontal="left"/>
    </xf>
    <xf numFmtId="41" fontId="17" fillId="0" borderId="13" xfId="59" applyFont="1" applyBorder="1" applyAlignment="1">
      <alignment horizontal="center"/>
    </xf>
    <xf numFmtId="0" fontId="17" fillId="0" borderId="13" xfId="70" applyFont="1" applyBorder="1"/>
    <xf numFmtId="0" fontId="17" fillId="0" borderId="0" xfId="0" applyFont="1" applyBorder="1" applyAlignment="1"/>
    <xf numFmtId="0" fontId="17" fillId="0" borderId="18" xfId="0" applyFont="1" applyBorder="1" applyAlignment="1">
      <alignment horizontal="center"/>
    </xf>
    <xf numFmtId="0" fontId="17" fillId="0" borderId="18" xfId="0" applyFont="1" applyBorder="1" applyAlignment="1"/>
    <xf numFmtId="41" fontId="17" fillId="0" borderId="18" xfId="59" applyFont="1" applyBorder="1" applyAlignment="1"/>
    <xf numFmtId="166" fontId="17" fillId="0" borderId="19" xfId="0" applyNumberFormat="1" applyFont="1" applyBorder="1"/>
    <xf numFmtId="2" fontId="17" fillId="0" borderId="18" xfId="0" applyNumberFormat="1" applyFont="1" applyBorder="1"/>
    <xf numFmtId="0" fontId="17" fillId="0" borderId="0" xfId="0" applyFont="1" applyBorder="1" applyAlignment="1">
      <alignment horizontal="center"/>
    </xf>
    <xf numFmtId="41" fontId="17" fillId="0" borderId="0" xfId="59" applyFont="1" applyBorder="1" applyAlignment="1"/>
    <xf numFmtId="0" fontId="17" fillId="0" borderId="0" xfId="0" applyNumberFormat="1" applyFont="1" applyBorder="1" applyAlignment="1"/>
    <xf numFmtId="0" fontId="18" fillId="0" borderId="12" xfId="70" applyNumberFormat="1" applyFont="1" applyBorder="1" applyAlignment="1" applyProtection="1">
      <alignment horizontal="center"/>
    </xf>
    <xf numFmtId="0" fontId="17" fillId="0" borderId="13" xfId="70" applyNumberFormat="1" applyFont="1" applyBorder="1" applyAlignment="1" applyProtection="1"/>
    <xf numFmtId="0" fontId="17" fillId="0" borderId="13" xfId="70" applyNumberFormat="1" applyFont="1" applyBorder="1" applyAlignment="1" applyProtection="1">
      <alignment horizontal="left"/>
    </xf>
    <xf numFmtId="0" fontId="9" fillId="0" borderId="12" xfId="71" applyNumberFormat="1" applyFont="1" applyFill="1" applyBorder="1" applyAlignment="1">
      <alignment horizontal="center" wrapText="1"/>
    </xf>
    <xf numFmtId="0" fontId="0" fillId="0" borderId="20" xfId="0" applyNumberFormat="1" applyBorder="1"/>
    <xf numFmtId="49" fontId="0" fillId="0" borderId="0" xfId="0" applyNumberFormat="1"/>
    <xf numFmtId="0" fontId="23" fillId="0" borderId="21" xfId="70" applyFont="1" applyBorder="1" applyAlignment="1">
      <alignment horizontal="center"/>
    </xf>
    <xf numFmtId="49" fontId="23" fillId="0" borderId="22" xfId="0" applyNumberFormat="1" applyFont="1" applyBorder="1"/>
    <xf numFmtId="0" fontId="24" fillId="0" borderId="22" xfId="70" applyFont="1" applyBorder="1" applyAlignment="1">
      <alignment horizontal="centerContinuous"/>
    </xf>
    <xf numFmtId="41" fontId="25" fillId="0" borderId="22" xfId="59" applyFont="1" applyBorder="1" applyAlignment="1">
      <alignment horizontal="center"/>
    </xf>
    <xf numFmtId="41" fontId="26" fillId="0" borderId="23" xfId="59" applyFont="1" applyBorder="1" applyAlignment="1">
      <alignment horizontal="center"/>
    </xf>
    <xf numFmtId="167" fontId="24" fillId="0" borderId="12" xfId="70" applyNumberFormat="1" applyFont="1" applyBorder="1" applyAlignment="1" applyProtection="1">
      <alignment horizontal="center" vertical="center"/>
    </xf>
    <xf numFmtId="49" fontId="24" fillId="0" borderId="12" xfId="70" applyNumberFormat="1" applyFont="1" applyBorder="1" applyAlignment="1" applyProtection="1">
      <alignment horizontal="center" vertical="center"/>
    </xf>
    <xf numFmtId="168" fontId="24" fillId="0" borderId="12" xfId="70" applyNumberFormat="1" applyFont="1" applyBorder="1" applyAlignment="1" applyProtection="1">
      <alignment horizontal="centerContinuous" vertical="center"/>
    </xf>
    <xf numFmtId="41" fontId="25" fillId="0" borderId="12" xfId="59" applyFont="1" applyBorder="1" applyAlignment="1">
      <alignment horizontal="center" vertical="center" wrapText="1"/>
    </xf>
    <xf numFmtId="167" fontId="23" fillId="0" borderId="13" xfId="70" applyNumberFormat="1" applyFont="1" applyBorder="1" applyAlignment="1" applyProtection="1">
      <alignment horizontal="center"/>
    </xf>
    <xf numFmtId="49" fontId="23" fillId="0" borderId="15" xfId="70" applyNumberFormat="1" applyFont="1" applyBorder="1" applyProtection="1"/>
    <xf numFmtId="168" fontId="23" fillId="0" borderId="15" xfId="70" applyNumberFormat="1" applyFont="1" applyBorder="1" applyAlignment="1" applyProtection="1">
      <alignment horizontal="center"/>
    </xf>
    <xf numFmtId="41" fontId="25" fillId="24" borderId="13" xfId="59" applyFont="1" applyFill="1" applyBorder="1" applyAlignment="1">
      <alignment horizontal="center"/>
    </xf>
    <xf numFmtId="41" fontId="25" fillId="0" borderId="13" xfId="59" applyFont="1" applyBorder="1" applyAlignment="1">
      <alignment horizontal="center" vertical="center"/>
    </xf>
    <xf numFmtId="168" fontId="23" fillId="0" borderId="15" xfId="70" applyNumberFormat="1" applyFont="1" applyBorder="1" applyAlignment="1" applyProtection="1">
      <alignment horizontal="center" vertical="center"/>
    </xf>
    <xf numFmtId="41" fontId="25" fillId="0" borderId="13" xfId="59" applyFont="1" applyBorder="1" applyAlignment="1"/>
    <xf numFmtId="49" fontId="23" fillId="0" borderId="24" xfId="70" applyNumberFormat="1" applyFont="1" applyBorder="1" applyAlignment="1" applyProtection="1">
      <alignment horizontal="left"/>
    </xf>
    <xf numFmtId="168" fontId="23" fillId="0" borderId="12" xfId="70" applyNumberFormat="1" applyFont="1" applyBorder="1" applyAlignment="1" applyProtection="1">
      <alignment horizontal="left"/>
    </xf>
    <xf numFmtId="49" fontId="23" fillId="0" borderId="13" xfId="70" applyNumberFormat="1" applyFont="1" applyBorder="1" applyAlignment="1" applyProtection="1">
      <alignment horizontal="left"/>
    </xf>
    <xf numFmtId="168" fontId="23" fillId="0" borderId="13" xfId="70" applyNumberFormat="1" applyFont="1" applyBorder="1" applyAlignment="1" applyProtection="1">
      <alignment horizontal="left"/>
    </xf>
    <xf numFmtId="41" fontId="25" fillId="0" borderId="13" xfId="59" applyFont="1" applyBorder="1"/>
    <xf numFmtId="0" fontId="25" fillId="0" borderId="13" xfId="0" applyFont="1" applyBorder="1"/>
    <xf numFmtId="49" fontId="23" fillId="0" borderId="13" xfId="70" applyNumberFormat="1" applyFont="1" applyBorder="1" applyProtection="1"/>
    <xf numFmtId="49" fontId="23" fillId="0" borderId="12" xfId="70" applyNumberFormat="1" applyFont="1" applyBorder="1" applyAlignment="1" applyProtection="1">
      <alignment horizontal="left"/>
    </xf>
    <xf numFmtId="168" fontId="23" fillId="0" borderId="12" xfId="70" quotePrefix="1" applyNumberFormat="1" applyFont="1" applyBorder="1" applyAlignment="1" applyProtection="1">
      <alignment horizontal="left"/>
    </xf>
    <xf numFmtId="168" fontId="23" fillId="0" borderId="13" xfId="70" quotePrefix="1" applyNumberFormat="1" applyFont="1" applyBorder="1" applyAlignment="1" applyProtection="1">
      <alignment horizontal="left"/>
    </xf>
    <xf numFmtId="168" fontId="23" fillId="0" borderId="13" xfId="70" applyNumberFormat="1" applyFont="1" applyBorder="1" applyAlignment="1" applyProtection="1">
      <alignment horizontal="center"/>
    </xf>
    <xf numFmtId="168" fontId="23" fillId="0" borderId="13" xfId="70" applyNumberFormat="1" applyFont="1" applyBorder="1" applyAlignment="1" applyProtection="1">
      <alignment horizontal="center" vertical="center"/>
    </xf>
    <xf numFmtId="167" fontId="23" fillId="0" borderId="13" xfId="70" applyNumberFormat="1" applyFont="1" applyBorder="1" applyAlignment="1" applyProtection="1">
      <alignment horizontal="center" vertical="center"/>
    </xf>
    <xf numFmtId="49" fontId="23" fillId="0" borderId="13" xfId="70" applyNumberFormat="1" applyFont="1" applyBorder="1" applyAlignment="1" applyProtection="1">
      <alignment vertical="center"/>
    </xf>
    <xf numFmtId="41" fontId="25" fillId="0" borderId="13" xfId="59" applyFont="1" applyBorder="1" applyAlignment="1">
      <alignment vertical="center"/>
    </xf>
    <xf numFmtId="0" fontId="0" fillId="0" borderId="0" xfId="0" applyAlignment="1">
      <alignment vertical="center"/>
    </xf>
    <xf numFmtId="49" fontId="23" fillId="0" borderId="13" xfId="70" applyNumberFormat="1" applyFont="1" applyBorder="1" applyAlignment="1" applyProtection="1">
      <alignment horizontal="left" vertical="center"/>
    </xf>
    <xf numFmtId="168" fontId="23" fillId="0" borderId="13" xfId="70" applyNumberFormat="1" applyFont="1" applyBorder="1" applyAlignment="1" applyProtection="1">
      <alignment horizontal="left" vertical="center"/>
    </xf>
    <xf numFmtId="168" fontId="23" fillId="0" borderId="13" xfId="70" applyNumberFormat="1" applyFont="1" applyBorder="1" applyAlignment="1" applyProtection="1">
      <alignment horizontal="left" vertical="top"/>
    </xf>
    <xf numFmtId="49" fontId="23" fillId="0" borderId="13" xfId="70" applyNumberFormat="1" applyFont="1" applyBorder="1"/>
    <xf numFmtId="0" fontId="23" fillId="0" borderId="13" xfId="70" applyFont="1" applyBorder="1"/>
    <xf numFmtId="49" fontId="23" fillId="0" borderId="13" xfId="70" quotePrefix="1" applyNumberFormat="1" applyFont="1" applyBorder="1" applyAlignment="1" applyProtection="1">
      <alignment horizontal="left"/>
    </xf>
    <xf numFmtId="49" fontId="23" fillId="0" borderId="13" xfId="70" quotePrefix="1" applyNumberFormat="1" applyFont="1" applyBorder="1" applyAlignment="1">
      <alignment horizontal="left"/>
    </xf>
    <xf numFmtId="0" fontId="23" fillId="0" borderId="13" xfId="70" quotePrefix="1" applyFont="1" applyBorder="1" applyAlignment="1">
      <alignment horizontal="left"/>
    </xf>
    <xf numFmtId="0" fontId="23" fillId="0" borderId="13" xfId="0" applyFont="1" applyBorder="1"/>
    <xf numFmtId="168" fontId="23" fillId="0" borderId="13" xfId="70" quotePrefix="1" applyNumberFormat="1" applyFont="1" applyBorder="1" applyAlignment="1" applyProtection="1">
      <alignment horizontal="center" vertical="center"/>
    </xf>
    <xf numFmtId="0" fontId="23" fillId="0" borderId="13" xfId="70" applyFont="1" applyBorder="1" applyAlignment="1">
      <alignment horizontal="center"/>
    </xf>
    <xf numFmtId="168" fontId="23" fillId="0" borderId="13" xfId="70" applyNumberFormat="1" applyFont="1" applyBorder="1" applyProtection="1"/>
    <xf numFmtId="49" fontId="23" fillId="0" borderId="25" xfId="70" applyNumberFormat="1" applyFont="1" applyBorder="1" applyAlignment="1" applyProtection="1">
      <alignment horizontal="left"/>
    </xf>
    <xf numFmtId="168" fontId="23" fillId="0" borderId="25" xfId="70" applyNumberFormat="1" applyFont="1" applyBorder="1" applyAlignment="1" applyProtection="1">
      <alignment horizontal="left"/>
    </xf>
    <xf numFmtId="49" fontId="23" fillId="0" borderId="13" xfId="70" applyNumberFormat="1" applyFont="1" applyBorder="1" applyAlignment="1">
      <alignment horizontal="center"/>
    </xf>
    <xf numFmtId="49" fontId="23" fillId="0" borderId="13" xfId="0" applyNumberFormat="1" applyFont="1" applyBorder="1"/>
    <xf numFmtId="41" fontId="25" fillId="0" borderId="13" xfId="59" applyFont="1" applyBorder="1" applyAlignment="1" applyProtection="1"/>
    <xf numFmtId="49" fontId="23" fillId="24" borderId="13" xfId="70" applyNumberFormat="1" applyFont="1" applyFill="1" applyBorder="1" applyAlignment="1" applyProtection="1">
      <alignment horizontal="left"/>
    </xf>
    <xf numFmtId="168" fontId="23" fillId="24" borderId="13" xfId="70" applyNumberFormat="1" applyFont="1" applyFill="1" applyBorder="1" applyAlignment="1" applyProtection="1">
      <alignment horizontal="left"/>
    </xf>
    <xf numFmtId="41" fontId="25" fillId="24" borderId="13" xfId="59" applyFont="1" applyFill="1" applyBorder="1" applyAlignment="1" applyProtection="1"/>
    <xf numFmtId="1" fontId="23" fillId="0" borderId="13" xfId="70" applyNumberFormat="1" applyFont="1" applyBorder="1" applyAlignment="1" applyProtection="1">
      <alignment horizontal="center"/>
    </xf>
    <xf numFmtId="49" fontId="23" fillId="0" borderId="13" xfId="70" applyNumberFormat="1" applyFont="1" applyBorder="1" applyAlignment="1" applyProtection="1">
      <alignment vertical="top"/>
    </xf>
    <xf numFmtId="49" fontId="23" fillId="0" borderId="13" xfId="70" applyNumberFormat="1" applyFont="1" applyBorder="1" applyAlignment="1">
      <alignment horizontal="left"/>
    </xf>
    <xf numFmtId="49" fontId="23" fillId="0" borderId="12" xfId="0" applyNumberFormat="1" applyFont="1" applyBorder="1" applyAlignment="1" applyProtection="1">
      <alignment horizontal="left"/>
    </xf>
    <xf numFmtId="168" fontId="23" fillId="0" borderId="12" xfId="0" applyNumberFormat="1" applyFont="1" applyBorder="1" applyAlignment="1" applyProtection="1">
      <alignment horizontal="left"/>
    </xf>
    <xf numFmtId="49" fontId="23" fillId="0" borderId="13" xfId="0" applyNumberFormat="1" applyFont="1" applyBorder="1" applyAlignment="1">
      <alignment horizontal="center"/>
    </xf>
    <xf numFmtId="168" fontId="23" fillId="0" borderId="13" xfId="0" applyNumberFormat="1" applyFont="1" applyBorder="1" applyAlignment="1" applyProtection="1">
      <alignment horizontal="left"/>
    </xf>
    <xf numFmtId="41" fontId="25" fillId="0" borderId="13" xfId="59" applyFont="1" applyBorder="1" applyAlignment="1">
      <alignment horizontal="right"/>
    </xf>
    <xf numFmtId="49" fontId="23" fillId="0" borderId="13" xfId="0" applyNumberFormat="1" applyFont="1" applyBorder="1" applyAlignment="1" applyProtection="1">
      <alignment horizontal="left"/>
    </xf>
    <xf numFmtId="168" fontId="23" fillId="0" borderId="13" xfId="0" quotePrefix="1" applyNumberFormat="1" applyFont="1" applyBorder="1" applyAlignment="1" applyProtection="1">
      <alignment horizontal="left"/>
    </xf>
    <xf numFmtId="0" fontId="23" fillId="0" borderId="13" xfId="0" quotePrefix="1" applyFont="1" applyBorder="1" applyAlignment="1">
      <alignment horizontal="left"/>
    </xf>
    <xf numFmtId="49" fontId="23" fillId="0" borderId="13" xfId="0" applyNumberFormat="1" applyFont="1" applyBorder="1" applyProtection="1"/>
    <xf numFmtId="49" fontId="23" fillId="0" borderId="13" xfId="0" quotePrefix="1" applyNumberFormat="1" applyFont="1" applyBorder="1" applyAlignment="1" applyProtection="1">
      <alignment horizontal="left"/>
    </xf>
    <xf numFmtId="49" fontId="23" fillId="0" borderId="13" xfId="0" quotePrefix="1" applyNumberFormat="1" applyFont="1" applyBorder="1" applyAlignment="1">
      <alignment horizontal="left"/>
    </xf>
    <xf numFmtId="3" fontId="23" fillId="0" borderId="13" xfId="0" applyNumberFormat="1" applyFont="1" applyBorder="1" applyAlignment="1" applyProtection="1">
      <alignment horizontal="left"/>
    </xf>
    <xf numFmtId="49" fontId="23" fillId="0" borderId="13" xfId="0" applyNumberFormat="1" applyFont="1" applyBorder="1" applyAlignment="1">
      <alignment horizontal="left"/>
    </xf>
    <xf numFmtId="49" fontId="23" fillId="0" borderId="13" xfId="0" quotePrefix="1" applyNumberFormat="1" applyFont="1" applyBorder="1" applyAlignment="1" applyProtection="1">
      <alignment horizontal="center"/>
    </xf>
    <xf numFmtId="49" fontId="23" fillId="0" borderId="13" xfId="0" quotePrefix="1" applyNumberFormat="1" applyFont="1" applyBorder="1" applyAlignment="1">
      <alignment horizontal="center"/>
    </xf>
    <xf numFmtId="49" fontId="27" fillId="25" borderId="13" xfId="0" applyNumberFormat="1" applyFont="1" applyFill="1" applyBorder="1" applyAlignment="1">
      <alignment horizontal="center"/>
    </xf>
    <xf numFmtId="49" fontId="23" fillId="25" borderId="13" xfId="0" applyNumberFormat="1" applyFont="1" applyFill="1" applyBorder="1" applyAlignment="1">
      <alignment horizontal="center"/>
    </xf>
    <xf numFmtId="0" fontId="23" fillId="0" borderId="13" xfId="0" applyFont="1" applyBorder="1" applyAlignment="1"/>
    <xf numFmtId="49" fontId="23" fillId="0" borderId="25" xfId="0" applyNumberFormat="1" applyFont="1" applyBorder="1" applyAlignment="1" applyProtection="1">
      <alignment horizontal="left"/>
    </xf>
    <xf numFmtId="168" fontId="23" fillId="0" borderId="25" xfId="0" applyNumberFormat="1" applyFont="1" applyBorder="1" applyAlignment="1" applyProtection="1">
      <alignment horizontal="left"/>
    </xf>
    <xf numFmtId="49" fontId="23" fillId="0" borderId="14" xfId="70" applyNumberFormat="1" applyFont="1" applyBorder="1" applyAlignment="1" applyProtection="1">
      <alignment horizontal="left"/>
    </xf>
    <xf numFmtId="168" fontId="23" fillId="0" borderId="14" xfId="70" applyNumberFormat="1" applyFont="1" applyBorder="1" applyAlignment="1" applyProtection="1">
      <alignment horizontal="left"/>
    </xf>
    <xf numFmtId="49" fontId="23" fillId="0" borderId="18" xfId="70" applyNumberFormat="1" applyFont="1" applyBorder="1" applyProtection="1"/>
    <xf numFmtId="168" fontId="23" fillId="0" borderId="18" xfId="70" applyNumberFormat="1" applyFont="1" applyBorder="1" applyAlignment="1" applyProtection="1">
      <alignment horizontal="left"/>
    </xf>
    <xf numFmtId="3" fontId="23" fillId="0" borderId="13" xfId="70" applyNumberFormat="1" applyFont="1" applyBorder="1" applyAlignment="1" applyProtection="1">
      <alignment horizontal="center"/>
    </xf>
    <xf numFmtId="168" fontId="23" fillId="0" borderId="13" xfId="0" applyNumberFormat="1" applyFont="1" applyBorder="1" applyProtection="1"/>
    <xf numFmtId="0" fontId="23" fillId="0" borderId="13" xfId="70" applyFont="1" applyBorder="1" applyAlignment="1">
      <alignment horizontal="left"/>
    </xf>
    <xf numFmtId="49" fontId="23" fillId="0" borderId="12" xfId="70" applyNumberFormat="1" applyFont="1" applyBorder="1"/>
    <xf numFmtId="0" fontId="23" fillId="0" borderId="12" xfId="70" applyFont="1" applyBorder="1"/>
    <xf numFmtId="168" fontId="23" fillId="0" borderId="15" xfId="70" applyNumberFormat="1" applyFont="1" applyBorder="1" applyAlignment="1" applyProtection="1">
      <alignment horizontal="left"/>
    </xf>
    <xf numFmtId="41" fontId="25" fillId="0" borderId="13" xfId="59" applyFont="1" applyBorder="1" applyAlignment="1">
      <alignment horizontal="center"/>
    </xf>
    <xf numFmtId="0" fontId="23" fillId="0" borderId="19" xfId="0" applyFont="1" applyBorder="1"/>
    <xf numFmtId="41" fontId="25" fillId="0" borderId="18" xfId="59" applyFont="1" applyBorder="1"/>
    <xf numFmtId="0" fontId="25" fillId="0" borderId="18" xfId="0" applyFont="1" applyBorder="1"/>
    <xf numFmtId="0" fontId="28" fillId="0" borderId="0" xfId="0" applyFont="1"/>
    <xf numFmtId="41" fontId="29" fillId="0" borderId="0" xfId="59" applyFont="1"/>
    <xf numFmtId="41" fontId="30" fillId="0" borderId="0" xfId="59" applyFont="1"/>
    <xf numFmtId="0" fontId="13" fillId="0" borderId="0" xfId="0" applyFont="1" applyFill="1" applyBorder="1"/>
    <xf numFmtId="0" fontId="5" fillId="0" borderId="0" xfId="0" applyFont="1"/>
    <xf numFmtId="0" fontId="0" fillId="0" borderId="26" xfId="0" applyBorder="1"/>
    <xf numFmtId="0" fontId="0" fillId="0" borderId="26" xfId="0" applyNumberFormat="1" applyBorder="1"/>
    <xf numFmtId="0" fontId="0" fillId="0" borderId="27" xfId="0" applyBorder="1"/>
    <xf numFmtId="0" fontId="0" fillId="0" borderId="28" xfId="0" applyNumberFormat="1" applyBorder="1"/>
    <xf numFmtId="0" fontId="8" fillId="0" borderId="0" xfId="0" applyFont="1"/>
    <xf numFmtId="168" fontId="32" fillId="0" borderId="13" xfId="70" applyNumberFormat="1" applyFont="1" applyBorder="1" applyAlignment="1" applyProtection="1">
      <alignment horizontal="left"/>
    </xf>
    <xf numFmtId="168" fontId="32" fillId="0" borderId="13" xfId="70" applyNumberFormat="1" applyFont="1" applyBorder="1" applyAlignment="1" applyProtection="1">
      <alignment horizontal="left" wrapText="1"/>
    </xf>
    <xf numFmtId="49" fontId="5" fillId="0" borderId="12" xfId="71" applyNumberFormat="1" applyFont="1" applyFill="1" applyBorder="1" applyAlignment="1">
      <alignment horizontal="left" wrapText="1"/>
    </xf>
    <xf numFmtId="49" fontId="5" fillId="26" borderId="12" xfId="71" applyNumberFormat="1" applyFont="1" applyFill="1" applyBorder="1" applyAlignment="1">
      <alignment horizontal="left" wrapText="1"/>
    </xf>
    <xf numFmtId="49" fontId="6" fillId="0" borderId="12" xfId="71" applyNumberFormat="1" applyFont="1" applyFill="1" applyBorder="1" applyAlignment="1">
      <alignment horizontal="left" wrapText="1"/>
    </xf>
    <xf numFmtId="0" fontId="6" fillId="0" borderId="12" xfId="71" applyNumberFormat="1" applyFont="1" applyFill="1" applyBorder="1" applyAlignment="1">
      <alignment horizontal="left" wrapText="1"/>
    </xf>
    <xf numFmtId="49" fontId="14" fillId="0" borderId="12" xfId="71" applyNumberFormat="1" applyFont="1" applyFill="1" applyBorder="1" applyAlignment="1">
      <alignment horizontal="center" wrapText="1"/>
    </xf>
    <xf numFmtId="49" fontId="14" fillId="27" borderId="12" xfId="71" applyNumberFormat="1" applyFont="1" applyFill="1" applyBorder="1" applyAlignment="1">
      <alignment horizontal="center" wrapText="1"/>
    </xf>
    <xf numFmtId="0" fontId="10" fillId="0" borderId="12" xfId="71" applyNumberFormat="1" applyFont="1" applyFill="1" applyBorder="1" applyAlignment="1">
      <alignment horizontal="center" wrapText="1"/>
    </xf>
    <xf numFmtId="49" fontId="14" fillId="28" borderId="12" xfId="71" applyNumberFormat="1" applyFont="1" applyFill="1" applyBorder="1" applyAlignment="1">
      <alignment horizontal="center" wrapText="1"/>
    </xf>
    <xf numFmtId="49" fontId="5" fillId="29" borderId="12" xfId="71" applyNumberFormat="1" applyFont="1" applyFill="1" applyBorder="1" applyAlignment="1">
      <alignment horizontal="left" wrapText="1"/>
    </xf>
    <xf numFmtId="49" fontId="10" fillId="0" borderId="12" xfId="71" applyNumberFormat="1" applyFont="1" applyFill="1" applyBorder="1" applyAlignment="1">
      <alignment horizontal="left" wrapText="1"/>
    </xf>
    <xf numFmtId="49" fontId="34" fillId="28" borderId="12" xfId="71" applyNumberFormat="1" applyFont="1" applyFill="1" applyBorder="1" applyAlignment="1">
      <alignment horizontal="center" wrapText="1"/>
    </xf>
    <xf numFmtId="0" fontId="3" fillId="0" borderId="12" xfId="71" applyNumberFormat="1" applyFont="1" applyFill="1" applyBorder="1" applyAlignment="1">
      <alignment horizontal="left" wrapText="1"/>
    </xf>
    <xf numFmtId="0" fontId="0" fillId="0" borderId="0" xfId="0" applyFill="1"/>
    <xf numFmtId="49" fontId="0" fillId="30" borderId="0" xfId="0" applyNumberFormat="1" applyFill="1"/>
    <xf numFmtId="0" fontId="0" fillId="30" borderId="0" xfId="0" applyFill="1"/>
    <xf numFmtId="49" fontId="0" fillId="0" borderId="0" xfId="0" applyNumberFormat="1" applyFill="1"/>
    <xf numFmtId="1" fontId="0" fillId="0" borderId="0" xfId="0" applyNumberFormat="1" applyFill="1"/>
    <xf numFmtId="2" fontId="0" fillId="0" borderId="0" xfId="0" applyNumberFormat="1" applyFill="1"/>
    <xf numFmtId="49" fontId="36" fillId="0" borderId="12" xfId="71" applyNumberFormat="1" applyFont="1" applyFill="1" applyBorder="1" applyAlignment="1">
      <alignment horizontal="right" wrapText="1"/>
    </xf>
    <xf numFmtId="0" fontId="35" fillId="29" borderId="12" xfId="71" applyNumberFormat="1" applyFont="1" applyFill="1" applyBorder="1" applyAlignment="1">
      <alignment horizontal="left" wrapText="1"/>
    </xf>
    <xf numFmtId="0" fontId="0" fillId="0" borderId="0" xfId="0" applyFill="1" applyBorder="1"/>
    <xf numFmtId="49" fontId="31" fillId="28" borderId="0" xfId="0" applyNumberFormat="1" applyFont="1" applyFill="1" applyBorder="1" applyAlignment="1">
      <alignment horizontal="center" wrapText="1"/>
    </xf>
    <xf numFmtId="49" fontId="33" fillId="28" borderId="0" xfId="0" applyNumberFormat="1" applyFont="1" applyFill="1" applyBorder="1" applyAlignment="1">
      <alignment horizontal="center" wrapText="1"/>
    </xf>
    <xf numFmtId="0" fontId="6" fillId="31" borderId="12" xfId="71" applyNumberFormat="1" applyFont="1" applyFill="1" applyBorder="1" applyAlignment="1">
      <alignment horizontal="left" wrapText="1"/>
    </xf>
    <xf numFmtId="9" fontId="14" fillId="0" borderId="12" xfId="77" applyFont="1" applyFill="1" applyBorder="1" applyAlignment="1">
      <alignment horizontal="center" wrapText="1"/>
    </xf>
    <xf numFmtId="9" fontId="10" fillId="0" borderId="12" xfId="77" applyFont="1" applyFill="1" applyBorder="1" applyAlignment="1">
      <alignment horizontal="center" wrapText="1"/>
    </xf>
    <xf numFmtId="170" fontId="14" fillId="0" borderId="12" xfId="77" applyNumberFormat="1" applyFont="1" applyFill="1" applyBorder="1" applyAlignment="1">
      <alignment horizontal="center" wrapText="1"/>
    </xf>
    <xf numFmtId="9" fontId="33" fillId="32" borderId="0" xfId="77" applyFont="1" applyFill="1" applyBorder="1" applyAlignment="1">
      <alignment horizontal="center" wrapText="1"/>
    </xf>
    <xf numFmtId="9" fontId="5" fillId="0" borderId="12" xfId="77" applyFont="1" applyFill="1" applyBorder="1" applyAlignment="1">
      <alignment horizontal="left" wrapText="1"/>
    </xf>
    <xf numFmtId="9" fontId="6" fillId="0" borderId="12" xfId="77" applyFont="1" applyFill="1" applyBorder="1" applyAlignment="1">
      <alignment horizontal="left" wrapText="1"/>
    </xf>
    <xf numFmtId="170" fontId="35" fillId="0" borderId="12" xfId="77" applyNumberFormat="1" applyFont="1" applyFill="1" applyBorder="1" applyAlignment="1">
      <alignment horizontal="left" wrapText="1"/>
    </xf>
    <xf numFmtId="9" fontId="6" fillId="0" borderId="0" xfId="77" applyFont="1" applyFill="1" applyBorder="1" applyAlignment="1">
      <alignment horizontal="center" wrapText="1"/>
    </xf>
    <xf numFmtId="9" fontId="3" fillId="0" borderId="12" xfId="77" applyFont="1" applyFill="1" applyBorder="1" applyAlignment="1">
      <alignment horizontal="left" wrapText="1"/>
    </xf>
    <xf numFmtId="9" fontId="14" fillId="0" borderId="12" xfId="77" applyFont="1" applyFill="1" applyBorder="1" applyAlignment="1">
      <alignment horizontal="left" wrapText="1"/>
    </xf>
    <xf numFmtId="170" fontId="5" fillId="0" borderId="12" xfId="77" applyNumberFormat="1" applyFont="1" applyFill="1" applyBorder="1" applyAlignment="1">
      <alignment horizontal="left" wrapText="1"/>
    </xf>
    <xf numFmtId="9" fontId="5" fillId="0" borderId="0" xfId="77" applyFont="1" applyFill="1" applyBorder="1" applyAlignment="1">
      <alignment horizontal="left" wrapText="1"/>
    </xf>
    <xf numFmtId="9" fontId="11" fillId="0" borderId="12" xfId="77" applyFont="1" applyBorder="1" applyAlignment="1">
      <alignment wrapText="1"/>
    </xf>
    <xf numFmtId="9" fontId="6" fillId="0" borderId="12" xfId="77" applyFont="1" applyFill="1" applyBorder="1" applyAlignment="1">
      <alignment vertical="top" wrapText="1"/>
    </xf>
    <xf numFmtId="9" fontId="6" fillId="0" borderId="12" xfId="77" applyFont="1" applyBorder="1" applyAlignment="1">
      <alignment vertical="top" wrapText="1"/>
    </xf>
    <xf numFmtId="170" fontId="6" fillId="0" borderId="12" xfId="77" applyNumberFormat="1" applyFont="1" applyFill="1" applyBorder="1" applyAlignment="1">
      <alignment horizontal="left" wrapText="1"/>
    </xf>
    <xf numFmtId="4" fontId="14" fillId="0" borderId="12" xfId="77" applyNumberFormat="1" applyFont="1" applyFill="1" applyBorder="1" applyAlignment="1">
      <alignment horizontal="center" wrapText="1"/>
    </xf>
    <xf numFmtId="4" fontId="10" fillId="0" borderId="12" xfId="77" applyNumberFormat="1" applyFont="1" applyFill="1" applyBorder="1" applyAlignment="1">
      <alignment horizontal="right" wrapText="1"/>
    </xf>
    <xf numFmtId="4" fontId="14" fillId="0" borderId="12" xfId="77" applyNumberFormat="1" applyFont="1" applyFill="1" applyBorder="1" applyAlignment="1">
      <alignment horizontal="right" wrapText="1"/>
    </xf>
    <xf numFmtId="0" fontId="11" fillId="0" borderId="0" xfId="0" applyFont="1"/>
    <xf numFmtId="0" fontId="8" fillId="0" borderId="0" xfId="0" applyFont="1" applyAlignment="1">
      <alignment horizontal="center" wrapText="1"/>
    </xf>
    <xf numFmtId="0" fontId="0" fillId="0" borderId="0" xfId="0" applyNumberFormat="1" applyAlignment="1">
      <alignment horizontal="right"/>
    </xf>
    <xf numFmtId="0" fontId="17" fillId="0" borderId="0" xfId="0" applyFont="1" applyAlignment="1">
      <alignment wrapText="1"/>
    </xf>
    <xf numFmtId="0" fontId="13" fillId="0" borderId="0" xfId="0" applyFont="1" applyAlignment="1">
      <alignment wrapText="1"/>
    </xf>
    <xf numFmtId="0" fontId="5" fillId="0" borderId="0" xfId="0" applyFont="1" applyAlignment="1">
      <alignment horizontal="center" wrapText="1"/>
    </xf>
    <xf numFmtId="0" fontId="13" fillId="0" borderId="0" xfId="0" applyFont="1" applyAlignment="1">
      <alignment horizontal="center" textRotation="90"/>
    </xf>
    <xf numFmtId="0" fontId="17" fillId="0" borderId="0" xfId="0" applyNumberFormat="1" applyFont="1" applyFill="1" applyAlignment="1">
      <alignment horizontal="right"/>
    </xf>
    <xf numFmtId="0" fontId="13" fillId="0" borderId="0" xfId="0" applyFont="1" applyFill="1" applyAlignment="1">
      <alignment wrapText="1"/>
    </xf>
    <xf numFmtId="0" fontId="55" fillId="0" borderId="0" xfId="0" applyFont="1" applyFill="1" applyAlignment="1">
      <alignment wrapText="1"/>
    </xf>
    <xf numFmtId="0" fontId="17" fillId="0" borderId="0" xfId="0" applyFont="1" applyFill="1" applyAlignment="1">
      <alignment wrapText="1"/>
    </xf>
    <xf numFmtId="0" fontId="8" fillId="0" borderId="12" xfId="0" applyFont="1" applyBorder="1" applyAlignment="1">
      <alignment horizontal="center" textRotation="90" wrapText="1"/>
    </xf>
    <xf numFmtId="0" fontId="20" fillId="0" borderId="29" xfId="0" applyFont="1" applyBorder="1" applyAlignment="1">
      <alignment horizontal="center" textRotation="90" wrapText="1"/>
    </xf>
    <xf numFmtId="41" fontId="20" fillId="32" borderId="30" xfId="59" applyFont="1" applyFill="1" applyBorder="1"/>
    <xf numFmtId="0" fontId="0" fillId="0" borderId="12" xfId="0" applyBorder="1"/>
    <xf numFmtId="0" fontId="11" fillId="33" borderId="12" xfId="0" applyNumberFormat="1" applyFont="1" applyFill="1" applyBorder="1" applyAlignment="1">
      <alignment horizontal="right"/>
    </xf>
    <xf numFmtId="0" fontId="8" fillId="0" borderId="12" xfId="0" applyNumberFormat="1" applyFont="1" applyBorder="1" applyAlignment="1">
      <alignment horizontal="right"/>
    </xf>
    <xf numFmtId="0" fontId="8" fillId="0" borderId="0" xfId="0" applyFont="1" applyAlignment="1">
      <alignment horizontal="center"/>
    </xf>
    <xf numFmtId="0" fontId="18" fillId="0" borderId="0" xfId="0" applyFont="1" applyAlignment="1">
      <alignment horizontal="center" wrapText="1"/>
    </xf>
    <xf numFmtId="0" fontId="8" fillId="32" borderId="12" xfId="0" applyFont="1" applyFill="1" applyBorder="1" applyAlignment="1">
      <alignment horizontal="center" wrapText="1"/>
    </xf>
    <xf numFmtId="0" fontId="18" fillId="32" borderId="12" xfId="0" applyFont="1" applyFill="1" applyBorder="1" applyAlignment="1">
      <alignment horizontal="center" wrapText="1"/>
    </xf>
    <xf numFmtId="0" fontId="0" fillId="0" borderId="31" xfId="0" applyBorder="1"/>
    <xf numFmtId="0" fontId="0" fillId="0" borderId="31" xfId="0" applyNumberFormat="1" applyBorder="1" applyAlignment="1">
      <alignment horizontal="right"/>
    </xf>
    <xf numFmtId="0" fontId="13" fillId="0" borderId="31" xfId="0" applyFont="1" applyBorder="1" applyAlignment="1">
      <alignment wrapText="1"/>
    </xf>
    <xf numFmtId="0" fontId="17" fillId="0" borderId="31" xfId="0" applyFont="1" applyBorder="1" applyAlignment="1">
      <alignment wrapText="1"/>
    </xf>
    <xf numFmtId="0" fontId="5" fillId="0" borderId="0" xfId="0" applyFont="1" applyAlignment="1">
      <alignment wrapText="1"/>
    </xf>
    <xf numFmtId="0" fontId="5" fillId="0" borderId="16" xfId="0" applyFont="1" applyBorder="1" applyAlignment="1">
      <alignment horizontal="center" wrapText="1"/>
    </xf>
    <xf numFmtId="41" fontId="57" fillId="32" borderId="30" xfId="59" applyFont="1" applyFill="1" applyBorder="1"/>
    <xf numFmtId="41" fontId="57" fillId="32" borderId="32" xfId="59" applyFont="1" applyFill="1" applyBorder="1"/>
    <xf numFmtId="0" fontId="11" fillId="0" borderId="0" xfId="0" applyNumberFormat="1" applyFont="1" applyAlignment="1">
      <alignment horizontal="right"/>
    </xf>
    <xf numFmtId="0" fontId="13" fillId="0" borderId="0" xfId="0" applyFont="1" applyAlignment="1">
      <alignment horizontal="center" wrapText="1"/>
    </xf>
    <xf numFmtId="0" fontId="18" fillId="0" borderId="0" xfId="0" applyFont="1" applyFill="1" applyBorder="1" applyAlignment="1">
      <alignment horizontal="center" wrapText="1"/>
    </xf>
    <xf numFmtId="0" fontId="8" fillId="0" borderId="0" xfId="0" applyFont="1" applyFill="1" applyBorder="1" applyAlignment="1">
      <alignment horizontal="center"/>
    </xf>
    <xf numFmtId="0" fontId="17" fillId="0" borderId="0" xfId="0" applyFont="1" applyFill="1" applyBorder="1" applyAlignment="1">
      <alignment wrapText="1"/>
    </xf>
    <xf numFmtId="0" fontId="5" fillId="0" borderId="0" xfId="0" applyFont="1" applyFill="1" applyBorder="1" applyAlignment="1">
      <alignment wrapText="1"/>
    </xf>
    <xf numFmtId="0" fontId="11" fillId="0" borderId="0" xfId="0" applyNumberFormat="1" applyFont="1" applyFill="1" applyBorder="1" applyAlignment="1">
      <alignment horizontal="right"/>
    </xf>
    <xf numFmtId="0" fontId="5" fillId="0" borderId="0" xfId="0" applyFont="1" applyFill="1" applyBorder="1" applyAlignment="1">
      <alignment horizontal="center" wrapText="1"/>
    </xf>
    <xf numFmtId="0" fontId="8" fillId="0" borderId="0" xfId="0" applyNumberFormat="1" applyFont="1" applyFill="1" applyBorder="1" applyAlignment="1">
      <alignment horizontal="right"/>
    </xf>
    <xf numFmtId="0" fontId="8" fillId="0" borderId="0" xfId="0" applyFont="1" applyAlignment="1">
      <alignment wrapText="1"/>
    </xf>
    <xf numFmtId="0" fontId="20" fillId="0" borderId="33" xfId="0" applyFont="1" applyFill="1" applyBorder="1" applyAlignment="1">
      <alignment horizontal="center" textRotation="90" wrapText="1"/>
    </xf>
    <xf numFmtId="0" fontId="20" fillId="0" borderId="34" xfId="0" applyFont="1" applyFill="1" applyBorder="1"/>
    <xf numFmtId="0" fontId="11" fillId="0" borderId="34" xfId="0" applyFont="1" applyFill="1" applyBorder="1"/>
    <xf numFmtId="0" fontId="11" fillId="0" borderId="35" xfId="0" applyFont="1" applyFill="1" applyBorder="1"/>
    <xf numFmtId="0" fontId="20" fillId="0" borderId="0" xfId="0" applyFont="1" applyFill="1" applyBorder="1"/>
    <xf numFmtId="41" fontId="59" fillId="32" borderId="30" xfId="59" applyFont="1" applyFill="1" applyBorder="1"/>
    <xf numFmtId="0" fontId="13" fillId="0" borderId="0" xfId="0" applyFont="1" applyAlignment="1">
      <alignment horizontal="right" wrapText="1"/>
    </xf>
    <xf numFmtId="0" fontId="8" fillId="34" borderId="0" xfId="0" applyFont="1" applyFill="1" applyAlignment="1">
      <alignment horizontal="center"/>
    </xf>
    <xf numFmtId="0" fontId="18" fillId="34" borderId="12" xfId="0" applyNumberFormat="1" applyFont="1" applyFill="1" applyBorder="1" applyAlignment="1">
      <alignment horizontal="right"/>
    </xf>
    <xf numFmtId="0" fontId="18" fillId="34" borderId="12" xfId="0" applyFont="1" applyFill="1" applyBorder="1" applyAlignment="1">
      <alignment wrapText="1"/>
    </xf>
    <xf numFmtId="49" fontId="5" fillId="35" borderId="12" xfId="71" applyNumberFormat="1" applyFont="1" applyFill="1" applyBorder="1" applyAlignment="1">
      <alignment horizontal="left" wrapText="1"/>
    </xf>
    <xf numFmtId="0" fontId="5" fillId="35" borderId="12" xfId="71" applyNumberFormat="1" applyFont="1" applyFill="1" applyBorder="1" applyAlignment="1">
      <alignment horizontal="left" wrapText="1"/>
    </xf>
    <xf numFmtId="0" fontId="13" fillId="0" borderId="0" xfId="0" applyFont="1"/>
    <xf numFmtId="0" fontId="70" fillId="0" borderId="0" xfId="0" applyFont="1"/>
    <xf numFmtId="0" fontId="14" fillId="36" borderId="12" xfId="0" applyFont="1" applyFill="1" applyBorder="1" applyAlignment="1">
      <alignment horizontal="center" wrapText="1"/>
    </xf>
    <xf numFmtId="41" fontId="71" fillId="32" borderId="30" xfId="59" applyFont="1" applyFill="1" applyBorder="1"/>
    <xf numFmtId="0" fontId="72" fillId="32" borderId="12" xfId="0" applyFont="1" applyFill="1" applyBorder="1" applyAlignment="1">
      <alignment horizontal="center" wrapText="1"/>
    </xf>
    <xf numFmtId="41" fontId="71" fillId="32" borderId="30" xfId="59" applyNumberFormat="1" applyFont="1" applyFill="1" applyBorder="1"/>
    <xf numFmtId="0" fontId="0" fillId="0" borderId="36" xfId="0" applyBorder="1"/>
    <xf numFmtId="0" fontId="0" fillId="35" borderId="0" xfId="0" applyFill="1"/>
    <xf numFmtId="0" fontId="70" fillId="37" borderId="0" xfId="0" applyFont="1" applyFill="1"/>
    <xf numFmtId="41" fontId="71" fillId="32" borderId="37" xfId="59" applyFont="1" applyFill="1" applyBorder="1"/>
    <xf numFmtId="0" fontId="17" fillId="35" borderId="0" xfId="0" applyNumberFormat="1" applyFont="1" applyFill="1" applyBorder="1" applyAlignment="1">
      <alignment wrapText="1"/>
    </xf>
    <xf numFmtId="0" fontId="8" fillId="0" borderId="10" xfId="0" applyFont="1" applyBorder="1" applyAlignment="1">
      <alignment horizontal="center" wrapText="1"/>
    </xf>
    <xf numFmtId="0" fontId="70" fillId="0" borderId="10" xfId="0" applyFont="1" applyBorder="1" applyAlignment="1">
      <alignment horizontal="center" wrapText="1"/>
    </xf>
    <xf numFmtId="0" fontId="70" fillId="38" borderId="0" xfId="0" applyFont="1" applyFill="1"/>
    <xf numFmtId="0" fontId="5" fillId="0" borderId="10" xfId="0" pivotButton="1" applyFont="1" applyBorder="1" applyAlignment="1">
      <alignment wrapText="1"/>
    </xf>
    <xf numFmtId="0" fontId="5" fillId="0" borderId="38" xfId="0" applyFont="1" applyBorder="1" applyAlignment="1">
      <alignment wrapText="1"/>
    </xf>
    <xf numFmtId="0" fontId="5" fillId="0" borderId="26" xfId="0" applyFont="1" applyBorder="1"/>
    <xf numFmtId="0" fontId="14" fillId="0" borderId="10" xfId="0" pivotButton="1" applyFont="1" applyBorder="1" applyAlignment="1">
      <alignment horizontal="center" wrapText="1"/>
    </xf>
    <xf numFmtId="0" fontId="14" fillId="0" borderId="0" xfId="0" applyFont="1" applyAlignment="1">
      <alignment horizontal="center"/>
    </xf>
    <xf numFmtId="0" fontId="5" fillId="0" borderId="10" xfId="0" applyFont="1" applyBorder="1" applyAlignment="1">
      <alignment wrapText="1"/>
    </xf>
    <xf numFmtId="0" fontId="5" fillId="0" borderId="10" xfId="0" applyFont="1" applyBorder="1"/>
    <xf numFmtId="0" fontId="5" fillId="0" borderId="26" xfId="0" applyNumberFormat="1" applyFont="1" applyBorder="1"/>
    <xf numFmtId="0" fontId="5" fillId="0" borderId="39" xfId="0" applyFont="1" applyBorder="1" applyAlignment="1">
      <alignment wrapText="1"/>
    </xf>
    <xf numFmtId="0" fontId="5" fillId="0" borderId="27" xfId="0" applyFont="1" applyBorder="1"/>
    <xf numFmtId="0" fontId="5" fillId="0" borderId="28" xfId="0" applyNumberFormat="1" applyFont="1" applyBorder="1"/>
    <xf numFmtId="0" fontId="5" fillId="0" borderId="11" xfId="0" applyFont="1" applyBorder="1" applyAlignment="1">
      <alignment wrapText="1"/>
    </xf>
    <xf numFmtId="0" fontId="5" fillId="0" borderId="40" xfId="0" applyFont="1" applyBorder="1" applyAlignment="1">
      <alignment wrapText="1"/>
    </xf>
    <xf numFmtId="0" fontId="5" fillId="0" borderId="20" xfId="0" applyNumberFormat="1" applyFont="1" applyBorder="1"/>
    <xf numFmtId="0" fontId="70" fillId="35" borderId="0" xfId="0" applyFont="1" applyFill="1"/>
    <xf numFmtId="41" fontId="71" fillId="35" borderId="0" xfId="59" applyNumberFormat="1" applyFont="1" applyFill="1" applyBorder="1"/>
    <xf numFmtId="0" fontId="0" fillId="35" borderId="0" xfId="0" applyNumberFormat="1" applyFill="1" applyAlignment="1">
      <alignment horizontal="right"/>
    </xf>
    <xf numFmtId="0" fontId="13" fillId="35" borderId="0" xfId="0" applyFont="1" applyFill="1" applyAlignment="1">
      <alignment wrapText="1"/>
    </xf>
    <xf numFmtId="41" fontId="70" fillId="35" borderId="0" xfId="0" applyNumberFormat="1" applyFont="1" applyFill="1" applyAlignment="1">
      <alignment wrapText="1"/>
    </xf>
    <xf numFmtId="0" fontId="17" fillId="35" borderId="0" xfId="0" applyFont="1" applyFill="1" applyAlignment="1">
      <alignment wrapText="1"/>
    </xf>
    <xf numFmtId="0" fontId="13" fillId="39" borderId="12" xfId="0" applyFont="1" applyFill="1" applyBorder="1" applyAlignment="1">
      <alignment horizontal="center" textRotation="90"/>
    </xf>
    <xf numFmtId="0" fontId="8" fillId="0" borderId="41" xfId="0" applyFont="1" applyBorder="1" applyAlignment="1">
      <alignment horizontal="center" textRotation="90" wrapText="1"/>
    </xf>
    <xf numFmtId="41" fontId="73" fillId="32" borderId="42" xfId="59" applyFont="1" applyFill="1" applyBorder="1"/>
    <xf numFmtId="0" fontId="74" fillId="0" borderId="43" xfId="0" applyFont="1" applyBorder="1" applyAlignment="1">
      <alignment horizontal="center" textRotation="90" wrapText="1"/>
    </xf>
    <xf numFmtId="41" fontId="75" fillId="35" borderId="44" xfId="0" applyNumberFormat="1" applyFont="1" applyFill="1" applyBorder="1" applyAlignment="1">
      <alignment horizontal="center" wrapText="1"/>
    </xf>
    <xf numFmtId="41" fontId="75" fillId="35" borderId="45" xfId="0" applyNumberFormat="1" applyFont="1" applyFill="1" applyBorder="1" applyAlignment="1">
      <alignment horizontal="center" wrapText="1"/>
    </xf>
    <xf numFmtId="0" fontId="18" fillId="40" borderId="12" xfId="0" applyFont="1" applyFill="1" applyBorder="1" applyAlignment="1">
      <alignment horizontal="center" wrapText="1"/>
    </xf>
    <xf numFmtId="0" fontId="20" fillId="0" borderId="12" xfId="0" applyFont="1" applyBorder="1" applyAlignment="1">
      <alignment horizontal="center" textRotation="90" wrapText="1"/>
    </xf>
    <xf numFmtId="41" fontId="70" fillId="0" borderId="12" xfId="0" applyNumberFormat="1" applyFont="1" applyBorder="1" applyAlignment="1">
      <alignment horizontal="center"/>
    </xf>
    <xf numFmtId="0" fontId="18" fillId="41" borderId="12" xfId="0" applyNumberFormat="1" applyFont="1" applyFill="1" applyBorder="1" applyAlignment="1">
      <alignment horizontal="right"/>
    </xf>
    <xf numFmtId="0" fontId="22" fillId="0" borderId="0" xfId="0" applyFont="1" applyAlignment="1">
      <alignment horizontal="center"/>
    </xf>
    <xf numFmtId="0" fontId="13" fillId="0" borderId="0" xfId="0" applyFont="1" applyAlignment="1">
      <alignment horizontal="left" wrapText="1"/>
    </xf>
    <xf numFmtId="0" fontId="8" fillId="39" borderId="12" xfId="0" applyFont="1" applyFill="1" applyBorder="1" applyAlignment="1">
      <alignment horizontal="center"/>
    </xf>
    <xf numFmtId="0" fontId="62" fillId="0" borderId="46" xfId="0" applyFont="1" applyBorder="1" applyAlignment="1">
      <alignment horizontal="center" textRotation="90" wrapText="1"/>
    </xf>
    <xf numFmtId="41" fontId="76" fillId="35" borderId="0" xfId="0" applyNumberFormat="1" applyFont="1" applyFill="1" applyAlignment="1">
      <alignment wrapText="1"/>
    </xf>
    <xf numFmtId="0" fontId="8" fillId="0" borderId="47" xfId="0" applyFont="1" applyBorder="1" applyAlignment="1">
      <alignment horizontal="center" textRotation="90" wrapText="1"/>
    </xf>
    <xf numFmtId="41" fontId="75" fillId="35" borderId="48" xfId="0" applyNumberFormat="1" applyFont="1" applyFill="1" applyBorder="1" applyAlignment="1">
      <alignment horizontal="center" wrapText="1"/>
    </xf>
    <xf numFmtId="41" fontId="77" fillId="35" borderId="49" xfId="0" applyNumberFormat="1" applyFont="1" applyFill="1" applyBorder="1" applyAlignment="1">
      <alignment horizontal="center" wrapText="1"/>
    </xf>
    <xf numFmtId="0" fontId="8" fillId="0" borderId="0" xfId="0" applyFont="1" applyAlignment="1">
      <alignment horizontal="right" wrapText="1"/>
    </xf>
    <xf numFmtId="0" fontId="37" fillId="35" borderId="0" xfId="0" applyFont="1" applyFill="1" applyBorder="1" applyAlignment="1">
      <alignment horizontal="center" wrapText="1"/>
    </xf>
    <xf numFmtId="0" fontId="0" fillId="0" borderId="0" xfId="0" applyAlignment="1">
      <alignment wrapText="1"/>
    </xf>
    <xf numFmtId="0" fontId="0" fillId="0" borderId="38" xfId="0" applyBorder="1"/>
    <xf numFmtId="0" fontId="0" fillId="0" borderId="10" xfId="0" pivotButton="1" applyBorder="1" applyAlignment="1">
      <alignment wrapText="1"/>
    </xf>
    <xf numFmtId="0" fontId="0" fillId="0" borderId="10" xfId="0" applyBorder="1" applyAlignment="1">
      <alignment wrapText="1"/>
    </xf>
    <xf numFmtId="0" fontId="0" fillId="0" borderId="40" xfId="0" applyBorder="1" applyAlignment="1">
      <alignment wrapText="1"/>
    </xf>
    <xf numFmtId="0" fontId="0" fillId="0" borderId="11" xfId="0" applyBorder="1" applyAlignment="1">
      <alignment wrapText="1"/>
    </xf>
    <xf numFmtId="0" fontId="0" fillId="41" borderId="10" xfId="0" applyFill="1" applyBorder="1"/>
    <xf numFmtId="0" fontId="0" fillId="41" borderId="39" xfId="0" applyFill="1" applyBorder="1"/>
    <xf numFmtId="0" fontId="0" fillId="35" borderId="10" xfId="0" applyFill="1" applyBorder="1"/>
    <xf numFmtId="0" fontId="0" fillId="42" borderId="10" xfId="0" applyFill="1" applyBorder="1"/>
    <xf numFmtId="0" fontId="78" fillId="0" borderId="0" xfId="0" applyFont="1" applyAlignment="1">
      <alignment horizontal="center" wrapText="1"/>
    </xf>
    <xf numFmtId="49" fontId="5" fillId="35" borderId="12" xfId="0" applyNumberFormat="1" applyFont="1" applyFill="1" applyBorder="1" applyAlignment="1">
      <alignment wrapText="1"/>
    </xf>
    <xf numFmtId="0" fontId="13" fillId="38" borderId="12" xfId="0" applyFont="1" applyFill="1" applyBorder="1" applyAlignment="1">
      <alignment horizontal="center" textRotation="90"/>
    </xf>
    <xf numFmtId="41" fontId="73" fillId="32" borderId="42" xfId="62" applyFont="1" applyFill="1" applyBorder="1"/>
    <xf numFmtId="0" fontId="8" fillId="38" borderId="12" xfId="0" applyFont="1" applyFill="1" applyBorder="1" applyAlignment="1">
      <alignment horizontal="center"/>
    </xf>
    <xf numFmtId="0" fontId="5" fillId="38" borderId="0" xfId="0" applyFont="1" applyFill="1" applyAlignment="1">
      <alignment horizontal="center" wrapText="1"/>
    </xf>
    <xf numFmtId="41" fontId="71" fillId="35" borderId="0" xfId="62" applyNumberFormat="1" applyFont="1" applyFill="1" applyBorder="1"/>
    <xf numFmtId="0" fontId="7" fillId="30" borderId="12" xfId="72" applyFont="1" applyFill="1" applyBorder="1" applyAlignment="1">
      <alignment horizontal="center"/>
    </xf>
    <xf numFmtId="0" fontId="7" fillId="30" borderId="12" xfId="72" applyFont="1" applyFill="1" applyBorder="1" applyAlignment="1">
      <alignment horizontal="center" wrapText="1"/>
    </xf>
    <xf numFmtId="0" fontId="7" fillId="0" borderId="12" xfId="72" applyFont="1" applyFill="1" applyBorder="1" applyAlignment="1">
      <alignment horizontal="left"/>
    </xf>
    <xf numFmtId="0" fontId="7" fillId="0" borderId="12" xfId="72" applyFont="1" applyFill="1" applyBorder="1" applyAlignment="1">
      <alignment horizontal="left" wrapText="1"/>
    </xf>
    <xf numFmtId="49" fontId="14" fillId="35" borderId="12" xfId="0" applyNumberFormat="1" applyFont="1" applyFill="1" applyBorder="1" applyAlignment="1">
      <alignment horizontal="center" wrapText="1"/>
    </xf>
    <xf numFmtId="0" fontId="14" fillId="35" borderId="12" xfId="71" applyNumberFormat="1" applyFont="1" applyFill="1" applyBorder="1" applyAlignment="1">
      <alignment horizontal="left" wrapText="1"/>
    </xf>
    <xf numFmtId="0" fontId="5" fillId="35" borderId="12" xfId="0" applyFont="1" applyFill="1" applyBorder="1" applyAlignment="1">
      <alignment wrapText="1"/>
    </xf>
    <xf numFmtId="0" fontId="5" fillId="35" borderId="12" xfId="0" applyNumberFormat="1" applyFont="1" applyFill="1" applyBorder="1" applyAlignment="1">
      <alignment wrapText="1"/>
    </xf>
    <xf numFmtId="49" fontId="12" fillId="35" borderId="12" xfId="71" applyNumberFormat="1" applyFont="1" applyFill="1" applyBorder="1" applyAlignment="1">
      <alignment horizontal="left" wrapText="1"/>
    </xf>
    <xf numFmtId="49" fontId="14" fillId="35" borderId="12" xfId="71" applyNumberFormat="1" applyFont="1" applyFill="1" applyBorder="1" applyAlignment="1">
      <alignment horizontal="left" wrapText="1"/>
    </xf>
    <xf numFmtId="20" fontId="5" fillId="35" borderId="12" xfId="71" applyNumberFormat="1" applyFont="1" applyFill="1" applyBorder="1" applyAlignment="1">
      <alignment horizontal="left" wrapText="1"/>
    </xf>
    <xf numFmtId="0" fontId="5" fillId="35" borderId="12" xfId="71" applyNumberFormat="1" applyFont="1" applyFill="1" applyBorder="1" applyAlignment="1">
      <alignment horizontal="center" wrapText="1"/>
    </xf>
    <xf numFmtId="0" fontId="14" fillId="35" borderId="12" xfId="71" quotePrefix="1" applyNumberFormat="1" applyFont="1" applyFill="1" applyBorder="1" applyAlignment="1">
      <alignment horizontal="left" wrapText="1"/>
    </xf>
    <xf numFmtId="168" fontId="56" fillId="35" borderId="12" xfId="70" applyNumberFormat="1" applyFont="1" applyFill="1" applyBorder="1" applyAlignment="1" applyProtection="1">
      <alignment horizontal="left" vertical="center" wrapText="1"/>
    </xf>
    <xf numFmtId="49" fontId="56" fillId="35" borderId="12" xfId="0" applyNumberFormat="1" applyFont="1" applyFill="1" applyBorder="1" applyAlignment="1">
      <alignment horizontal="left" vertical="center" wrapText="1"/>
    </xf>
    <xf numFmtId="0" fontId="5" fillId="35" borderId="50" xfId="0" applyFont="1" applyFill="1" applyBorder="1" applyAlignment="1">
      <alignment vertical="center" wrapText="1"/>
    </xf>
    <xf numFmtId="49" fontId="5" fillId="35" borderId="12" xfId="0" applyNumberFormat="1" applyFont="1" applyFill="1" applyBorder="1" applyAlignment="1" applyProtection="1">
      <alignment horizontal="left" wrapText="1"/>
    </xf>
    <xf numFmtId="49" fontId="5" fillId="35" borderId="12" xfId="72" applyNumberFormat="1" applyFont="1" applyFill="1" applyBorder="1" applyAlignment="1">
      <alignment horizontal="left" wrapText="1"/>
    </xf>
    <xf numFmtId="0" fontId="13" fillId="35" borderId="0" xfId="0" applyFont="1" applyFill="1"/>
    <xf numFmtId="0" fontId="5" fillId="35" borderId="12" xfId="71" applyNumberFormat="1" applyFont="1" applyFill="1" applyBorder="1" applyAlignment="1">
      <alignment vertical="top" wrapText="1"/>
    </xf>
    <xf numFmtId="0" fontId="5" fillId="35" borderId="12" xfId="0" applyFont="1" applyFill="1" applyBorder="1" applyAlignment="1">
      <alignment vertical="top" wrapText="1"/>
    </xf>
    <xf numFmtId="0" fontId="8" fillId="35" borderId="0" xfId="0" applyFont="1" applyFill="1"/>
    <xf numFmtId="49" fontId="5" fillId="35" borderId="0" xfId="0" applyNumberFormat="1" applyFont="1" applyFill="1" applyBorder="1" applyAlignment="1">
      <alignment wrapText="1"/>
    </xf>
    <xf numFmtId="49" fontId="13" fillId="35" borderId="0" xfId="0" applyNumberFormat="1" applyFont="1" applyFill="1" applyBorder="1" applyAlignment="1">
      <alignment wrapText="1"/>
    </xf>
    <xf numFmtId="0" fontId="13" fillId="35" borderId="0" xfId="0" applyNumberFormat="1" applyFont="1" applyFill="1" applyBorder="1" applyAlignment="1">
      <alignment wrapText="1"/>
    </xf>
    <xf numFmtId="43" fontId="18" fillId="35" borderId="12" xfId="57" applyNumberFormat="1" applyFont="1" applyFill="1" applyBorder="1" applyAlignment="1">
      <alignment horizontal="right" wrapText="1"/>
    </xf>
    <xf numFmtId="0" fontId="18" fillId="35" borderId="12" xfId="57" applyNumberFormat="1" applyFont="1" applyFill="1" applyBorder="1" applyAlignment="1">
      <alignment horizontal="right" wrapText="1"/>
    </xf>
    <xf numFmtId="43" fontId="17" fillId="35" borderId="0" xfId="57" applyNumberFormat="1" applyFont="1" applyFill="1" applyBorder="1" applyAlignment="1">
      <alignment wrapText="1"/>
    </xf>
    <xf numFmtId="0" fontId="8" fillId="35" borderId="0" xfId="0" applyNumberFormat="1" applyFont="1" applyFill="1" applyBorder="1" applyAlignment="1">
      <alignment wrapText="1"/>
    </xf>
    <xf numFmtId="0" fontId="14" fillId="35" borderId="14" xfId="0" applyFont="1" applyFill="1" applyBorder="1"/>
    <xf numFmtId="0" fontId="14" fillId="35" borderId="14" xfId="0" applyFont="1" applyFill="1" applyBorder="1" applyAlignment="1">
      <alignment wrapText="1"/>
    </xf>
    <xf numFmtId="0" fontId="13" fillId="35" borderId="13" xfId="0" applyFont="1" applyFill="1" applyBorder="1" applyAlignment="1">
      <alignment wrapText="1"/>
    </xf>
    <xf numFmtId="49" fontId="14" fillId="35" borderId="14" xfId="71" applyNumberFormat="1" applyFont="1" applyFill="1" applyBorder="1" applyAlignment="1">
      <alignment horizontal="left" wrapText="1"/>
    </xf>
    <xf numFmtId="49" fontId="14" fillId="35" borderId="14" xfId="71" applyNumberFormat="1" applyFont="1" applyFill="1" applyBorder="1" applyAlignment="1">
      <alignment horizontal="center" wrapText="1"/>
    </xf>
    <xf numFmtId="0" fontId="8" fillId="35" borderId="51" xfId="0" applyFont="1" applyFill="1" applyBorder="1" applyAlignment="1">
      <alignment horizontal="center" wrapText="1"/>
    </xf>
    <xf numFmtId="0" fontId="8" fillId="35" borderId="52" xfId="0" applyFont="1" applyFill="1" applyBorder="1" applyAlignment="1">
      <alignment horizontal="center" wrapText="1"/>
    </xf>
    <xf numFmtId="43" fontId="8" fillId="35" borderId="53" xfId="57" applyFont="1" applyFill="1" applyBorder="1" applyAlignment="1">
      <alignment horizontal="center" wrapText="1"/>
    </xf>
    <xf numFmtId="0" fontId="8" fillId="35" borderId="0" xfId="68" applyFont="1" applyFill="1" applyBorder="1" applyAlignment="1">
      <alignment horizontal="center" wrapText="1"/>
    </xf>
    <xf numFmtId="49" fontId="14" fillId="35" borderId="14" xfId="0" applyNumberFormat="1" applyFont="1" applyFill="1" applyBorder="1" applyAlignment="1">
      <alignment horizontal="center" wrapText="1"/>
    </xf>
    <xf numFmtId="0" fontId="8" fillId="35" borderId="51" xfId="0" applyFont="1" applyFill="1" applyBorder="1" applyAlignment="1">
      <alignment vertical="top" wrapText="1"/>
    </xf>
    <xf numFmtId="0" fontId="13" fillId="35" borderId="51" xfId="0" applyFont="1" applyFill="1" applyBorder="1" applyAlignment="1">
      <alignment horizontal="left" wrapText="1" indent="4"/>
    </xf>
    <xf numFmtId="0" fontId="13" fillId="35" borderId="51" xfId="0" applyFont="1" applyFill="1" applyBorder="1" applyAlignment="1">
      <alignment vertical="top" wrapText="1"/>
    </xf>
    <xf numFmtId="43" fontId="8" fillId="35" borderId="51" xfId="57" applyFont="1" applyFill="1" applyBorder="1"/>
    <xf numFmtId="0" fontId="8" fillId="35" borderId="51" xfId="0" applyFont="1" applyFill="1" applyBorder="1"/>
    <xf numFmtId="43" fontId="8" fillId="35" borderId="51" xfId="57" applyFont="1" applyFill="1" applyBorder="1" applyAlignment="1">
      <alignment wrapText="1"/>
    </xf>
    <xf numFmtId="43" fontId="8" fillId="35" borderId="51" xfId="57" applyFont="1" applyFill="1" applyBorder="1" applyAlignment="1">
      <alignment horizontal="center"/>
    </xf>
    <xf numFmtId="171" fontId="5" fillId="35" borderId="51" xfId="57" applyNumberFormat="1" applyFont="1" applyFill="1" applyBorder="1" applyAlignment="1">
      <alignment horizontal="center" wrapText="1"/>
    </xf>
    <xf numFmtId="0" fontId="8" fillId="35" borderId="53" xfId="0" applyFont="1" applyFill="1" applyBorder="1" applyAlignment="1">
      <alignment vertical="top" wrapText="1"/>
    </xf>
    <xf numFmtId="0" fontId="13" fillId="35" borderId="53" xfId="0" applyFont="1" applyFill="1" applyBorder="1" applyAlignment="1">
      <alignment horizontal="left" wrapText="1" indent="4"/>
    </xf>
    <xf numFmtId="0" fontId="13" fillId="35" borderId="53" xfId="0" applyFont="1" applyFill="1" applyBorder="1" applyAlignment="1">
      <alignment vertical="top" wrapText="1"/>
    </xf>
    <xf numFmtId="43" fontId="8" fillId="35" borderId="53" xfId="57" applyFont="1" applyFill="1" applyBorder="1"/>
    <xf numFmtId="0" fontId="13" fillId="35" borderId="53" xfId="0" applyFont="1" applyFill="1" applyBorder="1"/>
    <xf numFmtId="43" fontId="8" fillId="35" borderId="53" xfId="57" applyFont="1" applyFill="1" applyBorder="1" applyAlignment="1">
      <alignment wrapText="1"/>
    </xf>
    <xf numFmtId="43" fontId="8" fillId="35" borderId="53" xfId="57" applyFont="1" applyFill="1" applyBorder="1" applyAlignment="1">
      <alignment horizontal="center"/>
    </xf>
    <xf numFmtId="171" fontId="14" fillId="35" borderId="53" xfId="57" applyNumberFormat="1" applyFont="1" applyFill="1" applyBorder="1"/>
    <xf numFmtId="0" fontId="8" fillId="35" borderId="54" xfId="0" applyFont="1" applyFill="1" applyBorder="1" applyAlignment="1">
      <alignment vertical="top" wrapText="1"/>
    </xf>
    <xf numFmtId="0" fontId="13" fillId="35" borderId="54" xfId="0" applyFont="1" applyFill="1" applyBorder="1" applyAlignment="1">
      <alignment horizontal="left" wrapText="1" indent="4"/>
    </xf>
    <xf numFmtId="43" fontId="8" fillId="35" borderId="54" xfId="57" applyFont="1" applyFill="1" applyBorder="1"/>
    <xf numFmtId="0" fontId="13" fillId="35" borderId="54" xfId="0" applyFont="1" applyFill="1" applyBorder="1"/>
    <xf numFmtId="43" fontId="8" fillId="35" borderId="54" xfId="57" applyFont="1" applyFill="1" applyBorder="1" applyAlignment="1">
      <alignment wrapText="1"/>
    </xf>
    <xf numFmtId="43" fontId="8" fillId="35" borderId="54" xfId="57" applyFont="1" applyFill="1" applyBorder="1" applyAlignment="1">
      <alignment horizontal="center"/>
    </xf>
    <xf numFmtId="171" fontId="14" fillId="35" borderId="54" xfId="57" applyNumberFormat="1" applyFont="1" applyFill="1" applyBorder="1"/>
    <xf numFmtId="0" fontId="13" fillId="35" borderId="51" xfId="0" applyFont="1" applyFill="1" applyBorder="1" applyAlignment="1">
      <alignment horizontal="left" vertical="top" wrapText="1" indent="4"/>
    </xf>
    <xf numFmtId="0" fontId="13" fillId="35" borderId="53" xfId="0" applyFont="1" applyFill="1" applyBorder="1" applyAlignment="1">
      <alignment horizontal="left" vertical="top" wrapText="1" indent="4"/>
    </xf>
    <xf numFmtId="0" fontId="13" fillId="35" borderId="53" xfId="0" applyFont="1" applyFill="1" applyBorder="1" applyAlignment="1">
      <alignment wrapText="1"/>
    </xf>
    <xf numFmtId="0" fontId="13" fillId="35" borderId="53" xfId="0" applyFont="1" applyFill="1" applyBorder="1" applyAlignment="1">
      <alignment horizontal="center"/>
    </xf>
    <xf numFmtId="0" fontId="13" fillId="35" borderId="0" xfId="0" applyFont="1" applyFill="1" applyBorder="1"/>
    <xf numFmtId="0" fontId="13" fillId="35" borderId="53" xfId="0" applyFont="1" applyFill="1" applyBorder="1" applyAlignment="1">
      <alignment horizontal="left" vertical="top" wrapText="1"/>
    </xf>
    <xf numFmtId="0" fontId="13" fillId="35" borderId="54" xfId="0" applyFont="1" applyFill="1" applyBorder="1" applyAlignment="1">
      <alignment wrapText="1"/>
    </xf>
    <xf numFmtId="0" fontId="13" fillId="35" borderId="54" xfId="0" applyFont="1" applyFill="1" applyBorder="1" applyAlignment="1">
      <alignment horizontal="center"/>
    </xf>
    <xf numFmtId="0" fontId="8" fillId="35" borderId="55" xfId="0" applyFont="1" applyFill="1" applyBorder="1" applyAlignment="1">
      <alignment vertical="top" wrapText="1"/>
    </xf>
    <xf numFmtId="0" fontId="8" fillId="35" borderId="56" xfId="0" applyFont="1" applyFill="1" applyBorder="1" applyAlignment="1">
      <alignment vertical="top" wrapText="1"/>
    </xf>
    <xf numFmtId="0" fontId="13" fillId="35" borderId="57" xfId="0" applyFont="1" applyFill="1" applyBorder="1" applyAlignment="1">
      <alignment vertical="top" wrapText="1"/>
    </xf>
    <xf numFmtId="0" fontId="13" fillId="35" borderId="56" xfId="0" applyFont="1" applyFill="1" applyBorder="1" applyAlignment="1">
      <alignment horizontal="left" vertical="top" wrapText="1"/>
    </xf>
    <xf numFmtId="0" fontId="13" fillId="35" borderId="56" xfId="0" applyFont="1" applyFill="1" applyBorder="1" applyAlignment="1">
      <alignment horizontal="justify" vertical="top" wrapText="1"/>
    </xf>
    <xf numFmtId="43" fontId="8" fillId="35" borderId="56" xfId="57" applyFont="1" applyFill="1" applyBorder="1"/>
    <xf numFmtId="0" fontId="8" fillId="35" borderId="56" xfId="0" applyFont="1" applyFill="1" applyBorder="1"/>
    <xf numFmtId="43" fontId="8" fillId="35" borderId="56" xfId="57" applyFont="1" applyFill="1" applyBorder="1" applyAlignment="1">
      <alignment wrapText="1"/>
    </xf>
    <xf numFmtId="43" fontId="8" fillId="35" borderId="56" xfId="57" applyFont="1" applyFill="1" applyBorder="1" applyAlignment="1">
      <alignment horizontal="center"/>
    </xf>
    <xf numFmtId="171" fontId="5" fillId="35" borderId="56" xfId="57" applyNumberFormat="1" applyFont="1" applyFill="1" applyBorder="1" applyAlignment="1">
      <alignment horizontal="center" wrapText="1"/>
    </xf>
    <xf numFmtId="0" fontId="13" fillId="35" borderId="51" xfId="0" applyFont="1" applyFill="1" applyBorder="1" applyAlignment="1">
      <alignment horizontal="left" vertical="top" wrapText="1"/>
    </xf>
    <xf numFmtId="0" fontId="8" fillId="35" borderId="61" xfId="0" applyFont="1" applyFill="1" applyBorder="1" applyAlignment="1">
      <alignment vertical="top" wrapText="1"/>
    </xf>
    <xf numFmtId="0" fontId="13" fillId="35" borderId="61" xfId="0" applyFont="1" applyFill="1" applyBorder="1" applyAlignment="1">
      <alignment horizontal="left" vertical="top" wrapText="1"/>
    </xf>
    <xf numFmtId="0" fontId="13" fillId="35" borderId="61" xfId="0" applyFont="1" applyFill="1" applyBorder="1" applyAlignment="1">
      <alignment vertical="top" wrapText="1"/>
    </xf>
    <xf numFmtId="43" fontId="8" fillId="35" borderId="58" xfId="57" applyFont="1" applyFill="1" applyBorder="1"/>
    <xf numFmtId="0" fontId="13" fillId="35" borderId="58" xfId="0" applyFont="1" applyFill="1" applyBorder="1"/>
    <xf numFmtId="0" fontId="13" fillId="35" borderId="58" xfId="0" applyFont="1" applyFill="1" applyBorder="1" applyAlignment="1">
      <alignment wrapText="1"/>
    </xf>
    <xf numFmtId="0" fontId="13" fillId="35" borderId="58" xfId="0" applyFont="1" applyFill="1" applyBorder="1" applyAlignment="1">
      <alignment horizontal="center"/>
    </xf>
    <xf numFmtId="0" fontId="13" fillId="35" borderId="53" xfId="0" applyFont="1" applyFill="1" applyBorder="1" applyAlignment="1">
      <alignment horizontal="justify" vertical="top" wrapText="1"/>
    </xf>
    <xf numFmtId="0" fontId="8" fillId="35" borderId="53" xfId="0" applyFont="1" applyFill="1" applyBorder="1"/>
    <xf numFmtId="43" fontId="8" fillId="35" borderId="59" xfId="57" applyFont="1" applyFill="1" applyBorder="1"/>
    <xf numFmtId="43" fontId="8" fillId="35" borderId="59" xfId="57" applyFont="1" applyFill="1" applyBorder="1" applyAlignment="1">
      <alignment wrapText="1"/>
    </xf>
    <xf numFmtId="43" fontId="8" fillId="35" borderId="59" xfId="57" applyFont="1" applyFill="1" applyBorder="1" applyAlignment="1">
      <alignment horizontal="center"/>
    </xf>
    <xf numFmtId="171" fontId="5" fillId="35" borderId="53" xfId="57" applyNumberFormat="1" applyFont="1" applyFill="1" applyBorder="1" applyAlignment="1">
      <alignment horizontal="center" wrapText="1"/>
    </xf>
    <xf numFmtId="0" fontId="13" fillId="35" borderId="54" xfId="0" applyFont="1" applyFill="1" applyBorder="1" applyAlignment="1">
      <alignment horizontal="left" vertical="top" wrapText="1"/>
    </xf>
    <xf numFmtId="0" fontId="13" fillId="35" borderId="54" xfId="0" applyFont="1" applyFill="1" applyBorder="1" applyAlignment="1">
      <alignment vertical="top" wrapText="1"/>
    </xf>
    <xf numFmtId="0" fontId="13" fillId="35" borderId="0" xfId="0" applyFont="1" applyFill="1" applyAlignment="1">
      <alignment horizontal="left"/>
    </xf>
    <xf numFmtId="43" fontId="8" fillId="35" borderId="0" xfId="57" applyFont="1" applyFill="1"/>
    <xf numFmtId="0" fontId="13" fillId="35" borderId="0" xfId="0" applyFont="1" applyFill="1" applyAlignment="1">
      <alignment horizontal="center"/>
    </xf>
    <xf numFmtId="0" fontId="5" fillId="35" borderId="0" xfId="0" applyFont="1" applyFill="1" applyBorder="1" applyAlignment="1">
      <alignment vertical="top" wrapText="1"/>
    </xf>
    <xf numFmtId="0" fontId="5" fillId="35" borderId="12" xfId="0" applyFont="1" applyFill="1" applyBorder="1" applyAlignment="1">
      <alignment horizontal="center" vertical="top" wrapText="1"/>
    </xf>
    <xf numFmtId="49" fontId="5" fillId="35" borderId="12" xfId="0" applyNumberFormat="1" applyFont="1" applyFill="1" applyBorder="1" applyAlignment="1">
      <alignment vertical="top" wrapText="1"/>
    </xf>
    <xf numFmtId="0" fontId="5" fillId="35" borderId="12" xfId="71" applyFont="1" applyFill="1" applyBorder="1" applyAlignment="1">
      <alignment horizontal="center" vertical="top" wrapText="1"/>
    </xf>
    <xf numFmtId="0" fontId="14" fillId="35" borderId="12" xfId="0" applyFont="1" applyFill="1" applyBorder="1" applyAlignment="1">
      <alignment horizontal="center" vertical="top" wrapText="1"/>
    </xf>
    <xf numFmtId="0" fontId="33" fillId="35" borderId="12" xfId="0" applyFont="1" applyFill="1" applyBorder="1" applyAlignment="1">
      <alignment horizontal="center" vertical="top" wrapText="1"/>
    </xf>
    <xf numFmtId="0" fontId="5" fillId="35" borderId="12" xfId="0" quotePrefix="1" applyFont="1" applyFill="1" applyBorder="1" applyAlignment="1">
      <alignment vertical="top" wrapText="1"/>
    </xf>
    <xf numFmtId="0" fontId="5" fillId="35" borderId="12" xfId="71" applyFont="1" applyFill="1" applyBorder="1" applyAlignment="1">
      <alignment horizontal="left" vertical="top" wrapText="1"/>
    </xf>
    <xf numFmtId="0" fontId="14" fillId="35" borderId="12" xfId="0" applyFont="1" applyFill="1" applyBorder="1" applyAlignment="1">
      <alignment vertical="top" wrapText="1"/>
    </xf>
    <xf numFmtId="49" fontId="13" fillId="35" borderId="0" xfId="0" applyNumberFormat="1" applyFont="1" applyFill="1"/>
    <xf numFmtId="0" fontId="14" fillId="35" borderId="0" xfId="0" applyFont="1" applyFill="1" applyBorder="1" applyAlignment="1">
      <alignment vertical="top" wrapText="1"/>
    </xf>
    <xf numFmtId="0" fontId="22" fillId="35" borderId="0" xfId="0" applyFont="1" applyFill="1"/>
    <xf numFmtId="169" fontId="18" fillId="35" borderId="12" xfId="57" applyNumberFormat="1" applyFont="1" applyFill="1" applyBorder="1" applyAlignment="1">
      <alignment horizontal="right" wrapText="1"/>
    </xf>
    <xf numFmtId="49" fontId="14" fillId="35" borderId="12" xfId="71" applyNumberFormat="1" applyFont="1" applyFill="1" applyBorder="1" applyAlignment="1">
      <alignment horizontal="center" vertical="top" wrapText="1"/>
    </xf>
    <xf numFmtId="49" fontId="5" fillId="35" borderId="12" xfId="71" applyNumberFormat="1" applyFont="1" applyFill="1" applyBorder="1" applyAlignment="1">
      <alignment horizontal="center" vertical="top" wrapText="1"/>
    </xf>
    <xf numFmtId="0" fontId="14" fillId="35" borderId="12" xfId="71" applyNumberFormat="1" applyFont="1" applyFill="1" applyBorder="1" applyAlignment="1">
      <alignment horizontal="center" vertical="top" wrapText="1"/>
    </xf>
    <xf numFmtId="43" fontId="14" fillId="35" borderId="12" xfId="57" applyNumberFormat="1" applyFont="1" applyFill="1" applyBorder="1" applyAlignment="1">
      <alignment horizontal="center" vertical="top" wrapText="1"/>
    </xf>
    <xf numFmtId="0" fontId="13" fillId="35" borderId="0" xfId="0" applyFont="1" applyFill="1" applyAlignment="1">
      <alignment vertical="top"/>
    </xf>
    <xf numFmtId="0" fontId="13" fillId="35" borderId="12" xfId="0" applyFont="1" applyFill="1" applyBorder="1"/>
    <xf numFmtId="0" fontId="3" fillId="30" borderId="12" xfId="72" applyFont="1" applyFill="1" applyBorder="1" applyAlignment="1">
      <alignment horizontal="center" vertical="top"/>
    </xf>
    <xf numFmtId="0" fontId="3" fillId="30" borderId="12" xfId="72" applyFont="1" applyFill="1" applyBorder="1" applyAlignment="1">
      <alignment horizontal="center" vertical="top" wrapText="1"/>
    </xf>
    <xf numFmtId="0" fontId="0" fillId="0" borderId="0" xfId="0" applyAlignment="1">
      <alignment vertical="top"/>
    </xf>
    <xf numFmtId="0" fontId="3" fillId="0" borderId="12" xfId="72" applyFont="1" applyFill="1" applyBorder="1" applyAlignment="1">
      <alignment horizontal="left" vertical="top"/>
    </xf>
    <xf numFmtId="0" fontId="3" fillId="0" borderId="12" xfId="72" applyFont="1" applyFill="1" applyBorder="1" applyAlignment="1">
      <alignment horizontal="left" vertical="top" wrapText="1"/>
    </xf>
    <xf numFmtId="0" fontId="13" fillId="0" borderId="0" xfId="69" applyAlignment="1">
      <alignment vertical="top"/>
    </xf>
    <xf numFmtId="0" fontId="13" fillId="0" borderId="0" xfId="69" applyAlignment="1">
      <alignment vertical="top" wrapText="1"/>
    </xf>
    <xf numFmtId="0" fontId="13" fillId="0" borderId="12" xfId="69" applyBorder="1" applyAlignment="1">
      <alignment vertical="top"/>
    </xf>
    <xf numFmtId="0" fontId="5" fillId="35" borderId="12" xfId="0" quotePrefix="1" applyNumberFormat="1" applyFont="1" applyFill="1" applyBorder="1" applyAlignment="1">
      <alignment wrapText="1"/>
    </xf>
    <xf numFmtId="0" fontId="14" fillId="35" borderId="12" xfId="71" applyFont="1" applyFill="1" applyBorder="1" applyAlignment="1">
      <alignment horizontal="left" wrapText="1"/>
    </xf>
    <xf numFmtId="43" fontId="18" fillId="35" borderId="12" xfId="57" applyFont="1" applyFill="1" applyBorder="1" applyAlignment="1">
      <alignment horizontal="right" wrapText="1"/>
    </xf>
    <xf numFmtId="0" fontId="5" fillId="35" borderId="12" xfId="71" applyFont="1" applyFill="1" applyBorder="1" applyAlignment="1">
      <alignment horizontal="left" wrapText="1"/>
    </xf>
    <xf numFmtId="0" fontId="1" fillId="35" borderId="12" xfId="0" applyFont="1" applyFill="1" applyBorder="1"/>
    <xf numFmtId="0" fontId="1" fillId="35" borderId="0" xfId="0" applyFont="1" applyFill="1"/>
    <xf numFmtId="0" fontId="5" fillId="35" borderId="12" xfId="0" quotePrefix="1" applyFont="1" applyFill="1" applyBorder="1" applyAlignment="1">
      <alignment horizontal="left" wrapText="1"/>
    </xf>
    <xf numFmtId="0" fontId="79" fillId="35" borderId="12" xfId="0" applyFont="1" applyFill="1" applyBorder="1" applyAlignment="1">
      <alignment vertical="top" wrapText="1"/>
    </xf>
    <xf numFmtId="0" fontId="80" fillId="35" borderId="12" xfId="0" applyFont="1" applyFill="1" applyBorder="1" applyAlignment="1">
      <alignment horizontal="left" vertical="top"/>
    </xf>
    <xf numFmtId="0" fontId="81" fillId="35" borderId="0" xfId="0" applyFont="1" applyFill="1"/>
    <xf numFmtId="0" fontId="1" fillId="35" borderId="12" xfId="0" applyFont="1" applyFill="1" applyBorder="1" applyAlignment="1">
      <alignment vertical="top" wrapText="1"/>
    </xf>
    <xf numFmtId="0" fontId="80" fillId="35" borderId="12" xfId="0" applyFont="1" applyFill="1" applyBorder="1" applyAlignment="1">
      <alignment vertical="top"/>
    </xf>
    <xf numFmtId="49" fontId="13" fillId="35" borderId="12" xfId="0" applyNumberFormat="1" applyFont="1" applyFill="1" applyBorder="1" applyAlignment="1">
      <alignment wrapText="1"/>
    </xf>
    <xf numFmtId="0" fontId="5" fillId="0" borderId="0" xfId="0" applyFont="1" applyAlignment="1">
      <alignment horizontal="center" wrapText="1"/>
    </xf>
    <xf numFmtId="0" fontId="5" fillId="0" borderId="16" xfId="0" applyFont="1" applyBorder="1" applyAlignment="1">
      <alignment horizontal="center" wrapText="1"/>
    </xf>
    <xf numFmtId="0" fontId="8" fillId="35" borderId="33" xfId="0" applyFont="1" applyFill="1" applyBorder="1" applyAlignment="1">
      <alignment vertical="top" wrapText="1"/>
    </xf>
    <xf numFmtId="0" fontId="8" fillId="35" borderId="35" xfId="0" applyFont="1" applyFill="1" applyBorder="1" applyAlignment="1">
      <alignment vertical="top" wrapText="1"/>
    </xf>
    <xf numFmtId="0" fontId="13" fillId="35" borderId="60" xfId="0" applyFont="1" applyFill="1" applyBorder="1" applyAlignment="1">
      <alignment vertical="top" wrapText="1"/>
    </xf>
    <xf numFmtId="0" fontId="13" fillId="35" borderId="36" xfId="0" applyFont="1" applyFill="1" applyBorder="1" applyAlignment="1">
      <alignment vertical="top" wrapText="1"/>
    </xf>
    <xf numFmtId="0" fontId="13" fillId="35" borderId="51" xfId="0" applyFont="1" applyFill="1" applyBorder="1" applyAlignment="1">
      <alignment horizontal="left" vertical="top" wrapText="1"/>
    </xf>
    <xf numFmtId="0" fontId="13" fillId="35" borderId="54" xfId="0" applyFont="1" applyFill="1" applyBorder="1" applyAlignment="1">
      <alignment horizontal="left" vertical="top" wrapText="1"/>
    </xf>
    <xf numFmtId="0" fontId="13" fillId="35" borderId="51" xfId="0" applyFont="1" applyFill="1" applyBorder="1" applyAlignment="1">
      <alignment horizontal="justify" vertical="top" wrapText="1"/>
    </xf>
    <xf numFmtId="0" fontId="13" fillId="35" borderId="54" xfId="0" applyFont="1" applyFill="1" applyBorder="1" applyAlignment="1">
      <alignment horizontal="justify" vertical="top" wrapText="1"/>
    </xf>
    <xf numFmtId="0" fontId="8" fillId="35" borderId="34" xfId="0" applyFont="1" applyFill="1" applyBorder="1" applyAlignment="1">
      <alignment vertical="top" wrapText="1"/>
    </xf>
    <xf numFmtId="0" fontId="13" fillId="35" borderId="0" xfId="0" applyFont="1" applyFill="1" applyBorder="1" applyAlignment="1">
      <alignment vertical="top" wrapText="1"/>
    </xf>
    <xf numFmtId="0" fontId="8" fillId="35" borderId="62" xfId="0" applyFont="1" applyFill="1" applyBorder="1" applyAlignment="1">
      <alignment vertical="top" wrapText="1"/>
    </xf>
    <xf numFmtId="0" fontId="13" fillId="35" borderId="63" xfId="0" applyFont="1" applyFill="1" applyBorder="1" applyAlignment="1">
      <alignment vertical="top" wrapText="1"/>
    </xf>
    <xf numFmtId="0" fontId="8" fillId="35" borderId="64" xfId="0" applyFont="1" applyFill="1" applyBorder="1" applyAlignment="1">
      <alignment vertical="top" wrapText="1"/>
    </xf>
    <xf numFmtId="0" fontId="13" fillId="35" borderId="65" xfId="0" applyFont="1" applyFill="1" applyBorder="1" applyAlignment="1">
      <alignment vertical="top" wrapText="1"/>
    </xf>
    <xf numFmtId="0" fontId="13" fillId="35" borderId="51" xfId="0" applyFont="1" applyFill="1" applyBorder="1" applyAlignment="1">
      <alignment vertical="top" wrapText="1"/>
    </xf>
    <xf numFmtId="0" fontId="13" fillId="35" borderId="53" xfId="0" applyFont="1" applyFill="1" applyBorder="1" applyAlignment="1">
      <alignment vertical="top" wrapText="1"/>
    </xf>
    <xf numFmtId="0" fontId="13" fillId="35" borderId="53" xfId="0" applyFont="1" applyFill="1" applyBorder="1" applyAlignment="1">
      <alignment horizontal="left" vertical="top" wrapText="1"/>
    </xf>
    <xf numFmtId="0" fontId="13" fillId="35" borderId="53" xfId="0" applyFont="1" applyFill="1" applyBorder="1" applyAlignment="1">
      <alignment horizontal="justify" vertical="top" wrapText="1"/>
    </xf>
    <xf numFmtId="0" fontId="8" fillId="35" borderId="55" xfId="0" applyFont="1" applyFill="1" applyBorder="1" applyAlignment="1">
      <alignment vertical="top" wrapText="1"/>
    </xf>
    <xf numFmtId="0" fontId="13" fillId="35" borderId="57" xfId="0" applyFont="1" applyFill="1" applyBorder="1" applyAlignment="1">
      <alignment vertical="top" wrapText="1"/>
    </xf>
    <xf numFmtId="0" fontId="13" fillId="35" borderId="56" xfId="0" applyFont="1" applyFill="1" applyBorder="1" applyAlignment="1">
      <alignment vertical="top" wrapText="1"/>
    </xf>
  </cellXfs>
  <cellStyles count="100">
    <cellStyle name="20% - Colore 1" xfId="1" builtinId="30" customBuiltin="1"/>
    <cellStyle name="20% - Colore 1 2" xfId="2"/>
    <cellStyle name="20% - Colore 2" xfId="3" builtinId="34" customBuiltin="1"/>
    <cellStyle name="20% - Colore 2 2" xfId="4"/>
    <cellStyle name="20% - Colore 3" xfId="5" builtinId="38" customBuiltin="1"/>
    <cellStyle name="20% - Colore 3 2" xfId="6"/>
    <cellStyle name="20% - Colore 4" xfId="7" builtinId="42" customBuiltin="1"/>
    <cellStyle name="20% - Colore 4 2" xfId="8"/>
    <cellStyle name="20% - Colore 5" xfId="9" builtinId="46" customBuiltin="1"/>
    <cellStyle name="20% - Colore 5 2" xfId="10"/>
    <cellStyle name="20% - Colore 6" xfId="11" builtinId="50" customBuiltin="1"/>
    <cellStyle name="20% - Colore 6 2" xfId="12"/>
    <cellStyle name="40% - Colore 1" xfId="13" builtinId="31" customBuiltin="1"/>
    <cellStyle name="40% - Colore 1 2" xfId="14"/>
    <cellStyle name="40% - Colore 2" xfId="15" builtinId="35" customBuiltin="1"/>
    <cellStyle name="40% - Colore 2 2" xfId="16"/>
    <cellStyle name="40% - Colore 3" xfId="17" builtinId="39" customBuiltin="1"/>
    <cellStyle name="40% - Colore 3 2" xfId="18"/>
    <cellStyle name="40% - Colore 4" xfId="19" builtinId="43" customBuiltin="1"/>
    <cellStyle name="40% - Colore 4 2" xfId="20"/>
    <cellStyle name="40% - Colore 5" xfId="21" builtinId="47" customBuiltin="1"/>
    <cellStyle name="40% - Colore 5 2" xfId="22"/>
    <cellStyle name="40% - Colore 6" xfId="23" builtinId="51" customBuiltin="1"/>
    <cellStyle name="40% - Colore 6 2" xfId="24"/>
    <cellStyle name="60% - Colore 1" xfId="25" builtinId="32" customBuiltin="1"/>
    <cellStyle name="60% - Colore 1 2" xfId="26"/>
    <cellStyle name="60% - Colore 2" xfId="27" builtinId="36" customBuiltin="1"/>
    <cellStyle name="60% - Colore 2 2" xfId="28"/>
    <cellStyle name="60% - Colore 3" xfId="29" builtinId="40" customBuiltin="1"/>
    <cellStyle name="60% - Colore 3 2" xfId="30"/>
    <cellStyle name="60% - Colore 4" xfId="31" builtinId="44" customBuiltin="1"/>
    <cellStyle name="60% - Colore 4 2" xfId="32"/>
    <cellStyle name="60% - Colore 5" xfId="33" builtinId="48" customBuiltin="1"/>
    <cellStyle name="60% - Colore 5 2" xfId="34"/>
    <cellStyle name="60% - Colore 6" xfId="35" builtinId="52" customBuiltin="1"/>
    <cellStyle name="60% - Colore 6 2" xfId="36"/>
    <cellStyle name="Calcolo" xfId="37" builtinId="22" customBuiltin="1"/>
    <cellStyle name="Calcolo 2" xfId="38"/>
    <cellStyle name="Cella collegata" xfId="39" builtinId="24" customBuiltin="1"/>
    <cellStyle name="Cella collegata 2" xfId="40"/>
    <cellStyle name="Cella da controllare" xfId="41" builtinId="23" customBuiltin="1"/>
    <cellStyle name="Cella da controllare 2" xfId="42"/>
    <cellStyle name="Colore 1" xfId="43" builtinId="29" customBuiltin="1"/>
    <cellStyle name="Colore 1 2" xfId="44"/>
    <cellStyle name="Colore 2" xfId="45" builtinId="33" customBuiltin="1"/>
    <cellStyle name="Colore 2 2" xfId="46"/>
    <cellStyle name="Colore 3" xfId="47" builtinId="37" customBuiltin="1"/>
    <cellStyle name="Colore 3 2" xfId="48"/>
    <cellStyle name="Colore 4" xfId="49" builtinId="41" customBuiltin="1"/>
    <cellStyle name="Colore 4 2" xfId="50"/>
    <cellStyle name="Colore 5" xfId="51" builtinId="45" customBuiltin="1"/>
    <cellStyle name="Colore 5 2" xfId="52"/>
    <cellStyle name="Colore 6" xfId="53" builtinId="49" customBuiltin="1"/>
    <cellStyle name="Colore 6 2" xfId="54"/>
    <cellStyle name="Input" xfId="55" builtinId="20" customBuiltin="1"/>
    <cellStyle name="Input 2" xfId="56"/>
    <cellStyle name="Migliaia" xfId="57" builtinId="3"/>
    <cellStyle name="Migliaia (0)_all.2" xfId="58"/>
    <cellStyle name="Migliaia [0]" xfId="59" builtinId="6"/>
    <cellStyle name="Migliaia [0] 2" xfId="60"/>
    <cellStyle name="Migliaia [0] 3" xfId="61"/>
    <cellStyle name="Migliaia [0] 4" xfId="62"/>
    <cellStyle name="Migliaia 2" xfId="63"/>
    <cellStyle name="Migliaia 3" xfId="64"/>
    <cellStyle name="Neutrale" xfId="65" builtinId="28" customBuiltin="1"/>
    <cellStyle name="Neutrale 2" xfId="66"/>
    <cellStyle name="Normale" xfId="0" builtinId="0"/>
    <cellStyle name="Normale 2" xfId="67"/>
    <cellStyle name="Normale 2 2" xfId="68"/>
    <cellStyle name="Normale 3" xfId="69"/>
    <cellStyle name="Normale_dolore" xfId="70"/>
    <cellStyle name="Normale_Foglio1" xfId="71"/>
    <cellStyle name="Normale_Foglio5" xfId="72"/>
    <cellStyle name="Nota" xfId="73" builtinId="10" customBuiltin="1"/>
    <cellStyle name="Nota 2" xfId="74"/>
    <cellStyle name="Output" xfId="75" builtinId="21" customBuiltin="1"/>
    <cellStyle name="Output 2" xfId="76"/>
    <cellStyle name="Percentuale" xfId="77" builtinId="5"/>
    <cellStyle name="Percentuale 2" xfId="78"/>
    <cellStyle name="Testo avviso" xfId="79" builtinId="11" customBuiltin="1"/>
    <cellStyle name="Testo avviso 2" xfId="80"/>
    <cellStyle name="Testo descrittivo" xfId="81" builtinId="53" customBuiltin="1"/>
    <cellStyle name="Testo descrittivo 2" xfId="82"/>
    <cellStyle name="Titolo" xfId="83" builtinId="15" customBuiltin="1"/>
    <cellStyle name="Titolo 1" xfId="84" builtinId="16" customBuiltin="1"/>
    <cellStyle name="Titolo 1 2" xfId="85"/>
    <cellStyle name="Titolo 2" xfId="86" builtinId="17" customBuiltin="1"/>
    <cellStyle name="Titolo 2 2" xfId="87"/>
    <cellStyle name="Titolo 3" xfId="88" builtinId="18" customBuiltin="1"/>
    <cellStyle name="Titolo 3 2" xfId="89"/>
    <cellStyle name="Titolo 4" xfId="90" builtinId="19" customBuiltin="1"/>
    <cellStyle name="Titolo 4 2" xfId="91"/>
    <cellStyle name="Titolo 5" xfId="92"/>
    <cellStyle name="Totale" xfId="93" builtinId="25" customBuiltin="1"/>
    <cellStyle name="Totale 2" xfId="94"/>
    <cellStyle name="Valore non valido" xfId="95" builtinId="27" customBuiltin="1"/>
    <cellStyle name="Valore non valido 2" xfId="96"/>
    <cellStyle name="Valore valido" xfId="97" builtinId="26" customBuiltin="1"/>
    <cellStyle name="Valore valido 2" xfId="98"/>
    <cellStyle name="Valuta (0)_all.2" xfId="99"/>
  </cellStyles>
  <dxfs count="2154">
    <dxf>
      <fill>
        <patternFill patternType="solid">
          <bgColor rgb="FFFF9900"/>
        </patternFill>
      </fill>
    </dxf>
    <dxf>
      <fill>
        <patternFill>
          <bgColor theme="0"/>
        </patternFill>
      </fill>
    </dxf>
    <dxf>
      <fill>
        <patternFill patternType="solid">
          <bgColor rgb="FFFFC000"/>
        </patternFill>
      </fill>
    </dxf>
    <dxf>
      <fill>
        <patternFill patternType="solid">
          <bgColor rgb="FFFFC000"/>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8"/>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font>
        <b/>
      </font>
    </dxf>
    <dxf>
      <font>
        <b/>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NULL"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NULL"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NULL"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Regione Lombardia" refreshedDate="40136.604448148151" createdVersion="1" recordCount="65535" upgradeOnRefresh="1">
  <cacheSource type="worksheet">
    <worksheetSource ref="AC1:AG65540" sheet="Nomenclatore Tariffario" r:id=""/>
  </cacheSource>
  <cacheFields count="12">
    <cacheField name="NOTE riferite alla dgr 21511_02_12_96  " numFmtId="0">
      <sharedItems containsBlank="1" count="2">
        <m/>
        <s v="riduzione del 20% della tarioffa prevista dal DM 22.7.1996"/>
      </sharedItems>
    </cacheField>
    <cacheField name="NOTE riferite alla dgr 2799_22_12_00  " numFmtId="0">
      <sharedItems containsBlank="1" count="2">
        <m/>
        <s v="nuova introduzione"/>
      </sharedItems>
    </cacheField>
    <cacheField name="NOTE riferite alla dgr 2800_22_12_00  " numFmtId="0">
      <sharedItems containsBlank="1" count="3">
        <m/>
        <s v="nuova introduzione: all A NPI"/>
        <s v="nuova introduzione: all B NPI"/>
      </sharedItems>
    </cacheField>
    <cacheField name="NOTE riferite alla dgr 13796 - tariffario in vigore da 1.8.03" numFmtId="0">
      <sharedItems containsBlank="1" count="5">
        <m/>
        <s v="erogate secondo specifiche indicazioni cliniche"/>
        <s v="modificata tariffa"/>
        <s v="nuova introduzione"/>
        <s v="modificata descrizione"/>
      </sharedItems>
    </cacheField>
    <cacheField name="NOTE dgr 15324 del 28/11/2003 - tariffario in vigore da 1.1.04" numFmtId="0">
      <sharedItems containsBlank="1" count="5">
        <m/>
        <s v="modificata tariffa"/>
        <s v="modificata descrizione"/>
        <s v="modificata descrizione e tariffa"/>
        <s v="nuova introduzione"/>
      </sharedItems>
    </cacheField>
    <cacheField name="NOTE dgr 18595 del 05/08/2004 - tariffario in vigore da prenotazione 1.9.04" numFmtId="0">
      <sharedItems containsBlank="1" count="2">
        <m/>
        <s v="nuova introduzione"/>
      </sharedItems>
    </cacheField>
    <cacheField name="NOTE dgr VIII/003776 del 13.12.2006 - tariffario in vigore da1.1.2007" numFmtId="0">
      <sharedItems containsBlank="1" count="12">
        <m/>
        <s v="nuova introduzione"/>
        <s v="prestazione aggiunta anche nella BS &quot;Dermosifilopatia&quot;"/>
        <s v=" elimanta prestazione dalla BS &quot;Dermosifilopatia&quot;"/>
        <s v="prestazione aggiunta anche nella BS &quot;Dermosifilopatia&quot; e modificata tariffa"/>
        <s v="Modifica All 2 - * Trattamento limitato a cheratosi attiniche, verruche piane plurime"/>
        <s v="modificata descrizione"/>
        <s v="modificata tariffa"/>
        <s v="modificata descrizione e tariffa"/>
        <s v="eliminata prestazione dalla BS &quot;Radioterapia&quot; e introdotta nella BS &quot;Diagnostica per immagini - Medicina nucleare&quot;"/>
        <s v="coretto descrizione che per errore riportava la descrizione FOTOCHEMIOTERAPIA corrispondente al codice di nuova introduzione 99.83"/>
        <s v="nuova introduzione - Modificato allegato 2 * - La prestazione è indicata per psoriasi in pazienti HIV+, linfomi, connettivopatie"/>
      </sharedItems>
    </cacheField>
    <cacheField name="NOTE dgr VIII/5237 del 02.08.2007 - tariffario in vigore da prenotazione 1.9.2007 e  indicazioni per prestazioni erogate dal 15.08.07" numFmtId="0">
      <sharedItems containsBlank="1" count="3">
        <m/>
        <s v="nuova introduzione"/>
        <s v="modificata descrizione per prestazioni erogate da 15.08.2007"/>
      </sharedItems>
    </cacheField>
    <cacheField name="NOTE dgr VIII/5743 del 31/10/2007" numFmtId="0">
      <sharedItems containsBlank="1" count="3">
        <s v="modificata tariffa: aumento del 2,2%"/>
        <m/>
        <s v="modificata tariffa: aumento del 5,283%"/>
      </sharedItems>
    </cacheField>
    <cacheField name="NOTE dgr VIII/8501 del 26/11/2008" numFmtId="0">
      <sharedItems containsBlank="1" count="5">
        <m/>
        <s v="riduzione tariffa"/>
        <s v="riduzione tariffa e modificata descrizione - nota 23.12.2008 prot. N. h1.2008.0046487"/>
        <s v="incremento tariffa del 5%"/>
        <s v="nuova introduzione"/>
      </sharedItems>
    </cacheField>
    <cacheField name="NOTE dgr VIII/09173 del 30.03.09" numFmtId="0">
      <sharedItems containsBlank="1" count="6">
        <m/>
        <s v="modificata tariffa e descrizione"/>
        <s v="prestazione aggiunta anche nella BS &quot;ostetricia e ginecologia&quot;"/>
        <s v="modificata descrizione"/>
        <s v="ulteriori indicazioni "/>
        <s v="nuova introduzione"/>
      </sharedItems>
    </cacheField>
    <cacheField name="NOTE dgr VIII/10077 del 7/08/2009" numFmtId="0">
      <sharedItems containsBlank="1" count="2">
        <m/>
        <s v="modificata descrizione"/>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aniela Giovanna Magnani" refreshedDate="40834.535267824074" createdVersion="1" refreshedVersion="3" recordCount="3744" upgradeOnRefresh="1">
  <cacheSource type="worksheet">
    <worksheetSource ref="B1:Q2131" sheet="Nomenclatore Tariffario" r:id=""/>
  </cacheSource>
  <cacheFields count="31">
    <cacheField name="codice_senza_punto" numFmtId="0">
      <sharedItems containsBlank="1" containsMixedTypes="1" containsNumber="1" containsInteger="1" minValue="11997" maxValue="91369"/>
    </cacheField>
    <cacheField name="codice" numFmtId="0">
      <sharedItems containsDate="1" containsBlank="1" containsMixedTypes="1" minDate="1899-12-30T13:41:00" maxDate="1899-12-30T13:41:00"/>
    </cacheField>
    <cacheField name="nota" numFmtId="0">
      <sharedItems containsBlank="1"/>
    </cacheField>
    <cacheField name="Cicli/prest  per seduta/gruppo" numFmtId="0">
      <sharedItems containsBlank="1" count="23">
        <s v="prestazione:NO ciclica/NOper seduta/NOgruppo"/>
        <s v="Ciclo terapeutico - tariffa per ciclo"/>
        <s v="per seduta (prestazione non ciclica)"/>
        <s v="prestazione:NO ciclica/NOper seduta/Nogruppo (rilevazione mensile per codice)"/>
        <s v="seduta unica"/>
        <s v="gruppo:fino a 12 allergeni (tariffa per singolo allergene)"/>
        <s v="no gruppo: per singolo allergene"/>
        <s v="gruppo:fino a 25 allergeni (tariffa per singolo allergene)"/>
        <s v="gruppo:fino a 7 allergeni"/>
        <s v="gruppo:fino a 20 allergeni (tariffa per singolo allergene)"/>
        <s v="gruppo:fino a 12 allergeni"/>
        <s v="gruppo:fino 10 allergeni (tariffa per singolo allergene)"/>
        <s v="per singola immagine"/>
        <s v="Ciclo: (fino a 5 sedute) - tariffa per ciclo"/>
        <s v="Ciclo: (maggiore di 5 sedute) - tariffa per ciclo"/>
        <s v="Ciclo: (10 sedute) - tariffa per seduta"/>
        <s v="intero ciclo - tariffa per ciclo"/>
        <s v="Ciclo: (6 sedute) - tariffa per seduta"/>
        <s v="massimo 3 sedute (per seduta)"/>
        <s v="Ciclo: (3 sedute) - tariffa per seduta"/>
        <s v="Ciclo: (3 valutazioni) - tariffa per valutazione"/>
        <s v="Ciclo: (10 interventi) - per singolo intervento"/>
        <m/>
      </sharedItems>
    </cacheField>
    <cacheField name="controllo quantità max per codice:Cicli/prest  per seduta/gruppo/altro (per NPI e dialisi vedi foglio PASSAGGI_Contr_quantMAX)" numFmtId="0">
      <sharedItems containsBlank="1" containsMixedTypes="1" containsNumber="1" containsInteger="1" minValue="1" maxValue="31"/>
    </cacheField>
    <cacheField name="controllo quantità max per codice NEW" numFmtId="0">
      <sharedItems containsString="0" containsBlank="1" containsNumber="1" containsInteger="1" minValue="1" maxValue="31" count="9">
        <n v="1"/>
        <n v="25"/>
        <n v="31"/>
        <n v="12"/>
        <n v="20"/>
        <n v="10"/>
        <n v="6"/>
        <n v="3"/>
        <m/>
      </sharedItems>
    </cacheField>
    <cacheField name="descr_prestaz breve" numFmtId="0">
      <sharedItems containsBlank="1"/>
    </cacheField>
    <cacheField name="DESCR_PRESTAZ_completa" numFmtId="0">
      <sharedItems containsBlank="1"/>
    </cacheField>
    <cacheField name="tariffa_euro in vigore da prenotazioni 1.10.2010 (e aggiornamenti dgr 2057 del 28/7/2011))" numFmtId="0">
      <sharedItems containsString="0" containsBlank="1" containsNumber="1" minValue="0" maxValue="10000"/>
    </cacheField>
    <cacheField name="tariffa_euro in vigore da prenotazioni 1.10.2010 (e aggiornamenti al 1.1.2011)" numFmtId="0">
      <sharedItems containsString="0" containsBlank="1" containsNumber="1" minValue="0" maxValue="10000"/>
    </cacheField>
    <cacheField name="tariffa_euro in vigore da prenotazioni 1.5.2009" numFmtId="0">
      <sharedItems containsString="0" containsBlank="1" containsNumber="1" minValue="1.05" maxValue="10000"/>
    </cacheField>
    <cacheField name="tariffa_euro in vigore da prenotazioni 1.1.2009" numFmtId="0">
      <sharedItems containsString="0" containsBlank="1" containsNumber="1" minValue="1.05" maxValue="1081.8599999999999"/>
    </cacheField>
    <cacheField name="tariffa_euro in vigore da prenotazioni 1.1.2008" numFmtId="0">
      <sharedItems containsBlank="1" containsMixedTypes="1" containsNumber="1" minValue="1.05" maxValue="1081.8599999999999"/>
    </cacheField>
    <cacheField name="tariffa_euro in vigore da 1.9.2007" numFmtId="0">
      <sharedItems containsBlank="1" containsMixedTypes="1" containsNumber="1" minValue="1.03" maxValue="1058.57"/>
    </cacheField>
    <cacheField name="tariffe da 1.1.2002" numFmtId="0">
      <sharedItems containsString="0" containsBlank="1" containsNumber="1" minValue="1.0329137981789729" maxValue="1189.4002386030875"/>
    </cacheField>
    <cacheField name="tariffa DM 1996" numFmtId="0">
      <sharedItems containsBlank="1" containsMixedTypes="1" containsNumber="1" minValue="0.72303965872528109" maxValue="1071.6480656106844"/>
    </cacheField>
    <cacheField name="diff. Tariffa" numFmtId="0">
      <sharedItems containsString="0" containsBlank="1" containsNumber="1" minValue="-92.720363430719885" maxValue="374.38563754021908"/>
    </cacheField>
    <cacheField name="tariffa DM 96 modif (M) o non modif (no M) da Regione" numFmtId="0">
      <sharedItems containsBlank="1"/>
    </cacheField>
    <cacheField name="origine" numFmtId="0">
      <sharedItems containsBlank="1"/>
    </cacheField>
    <cacheField name="BS_n°" numFmtId="0">
      <sharedItems containsBlank="1" containsMixedTypes="1" containsNumber="1" containsInteger="1" minValue="1" maxValue="2"/>
    </cacheField>
    <cacheField name="BS_n OLD" numFmtId="0">
      <sharedItems containsBlank="1" containsMixedTypes="1" containsNumber="1" containsInteger="1" minValue="1" maxValue="4"/>
    </cacheField>
    <cacheField name="BS_M1" numFmtId="0">
      <sharedItems containsBlank="1"/>
    </cacheField>
    <cacheField name="descr_BS_M1" numFmtId="0">
      <sharedItems containsBlank="1" count="28">
        <s v="NEUROLOGIA"/>
        <s v="ONCOLOGIA"/>
        <s v="ANESTESIA"/>
        <s v="NEUROCHIRURGIA"/>
        <s v="ORTOPEDIA E TRAUMATOLOGIA"/>
        <s v="CHIRURGIA GENERALE"/>
        <s v="OCULISTICA"/>
        <s v="OTORINOLARINGOIATRIA"/>
        <s v="ODONTOSTOMATOLOGIA - CHIRURGIA MAXILLO FACCIALE"/>
        <s v="PNEUMOLOGIA"/>
        <s v="CARDIOLOGIA"/>
        <s v="CHIRURGIA VASCOLARE  - ANGIOLOGIA"/>
        <s v="NEFROLOGIA"/>
        <s v="RADIOTERAPIA"/>
        <s v="GASTROENTEROLOGIA - CHIRURGIA ED ENDOSCOPIA DIGESTIVA"/>
        <s v="UROLOGIA"/>
        <s v="DIAGNOSTICA PER IMMAGINI: RADIOLOGIA DIAGNOSTICA"/>
        <s v="DERMOSIFILOPATIA"/>
        <s v="OSTETRICIA E GINECOLOGIA"/>
        <s v="ALTRE PRESTAZIONI"/>
        <s v="CHIRURGIA PLASTICA"/>
        <s v="DIAGNOSTICA PER IMMAGINI: MEDICINA NUCLEARE"/>
        <s v="ENDOCRINOLOGIA"/>
        <s v="LABORATORIO ANALISI CHIMICO-CLINICHE, MICROBIOLOGIA ETC."/>
        <s v="MEDICINA FISICA E RIABILITAZIONE - RECUPERO E RIABILITAZIONE FUNZIONALE DEI MOTULESI E NEUROLESI"/>
        <s v="PSICHIATRIA"/>
        <s v="NEUROPSICHIATRIA INFANTILE"/>
        <m/>
      </sharedItems>
    </cacheField>
    <cacheField name="BS_M2" numFmtId="0">
      <sharedItems containsBlank="1"/>
    </cacheField>
    <cacheField name="descr_BS_M2" numFmtId="0">
      <sharedItems containsBlank="1"/>
    </cacheField>
    <cacheField name="BS_M3" numFmtId="0">
      <sharedItems containsBlank="1"/>
    </cacheField>
    <cacheField name="descr_BS_M3" numFmtId="0">
      <sharedItems containsBlank="1"/>
    </cacheField>
    <cacheField name="BS_M4" numFmtId="0">
      <sharedItems containsBlank="1"/>
    </cacheField>
    <cacheField name="descr_BS_M4" numFmtId="0">
      <sharedItems containsBlank="1"/>
    </cacheField>
    <cacheField name="cod BS Reg" numFmtId="0">
      <sharedItems containsBlank="1"/>
    </cacheField>
    <cacheField name="Descr BS Reg"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Daniela Giovanna Magnani" refreshedDate="41281.668697685185" createdVersion="1" refreshedVersion="3" recordCount="4139" upgradeOnRefresh="1">
  <cacheSource type="worksheet">
    <worksheetSource ref="B1:Q2131" sheet="Nomenclatore Tariffario" r:id=""/>
  </cacheSource>
  <cacheFields count="31">
    <cacheField name="codice_senza_punto" numFmtId="0">
      <sharedItems containsBlank="1" containsMixedTypes="1" containsNumber="1" containsInteger="1" minValue="215" maxValue="91369" count="2165">
        <s v="02931"/>
        <s v="038"/>
        <s v="0391"/>
        <s v="0392"/>
        <s v="03931"/>
        <s v="04071"/>
        <s v="04111"/>
        <s v="0443"/>
        <s v="04811"/>
        <s v="04812"/>
        <s v="0531"/>
        <s v="0532"/>
        <s v="0601"/>
        <s v="06111"/>
        <s v="06112"/>
        <s v="0613"/>
        <s v="0801"/>
        <s v="0802"/>
        <s v="0809"/>
        <s v="0811"/>
        <s v="0821"/>
        <s v="0822"/>
        <s v="0823"/>
        <s v="0824"/>
        <s v="0825"/>
        <s v="0838"/>
        <s v="0841"/>
        <s v="0842"/>
        <s v="0843"/>
        <s v="0844"/>
        <s v="0852"/>
        <s v="086"/>
        <s v="0872"/>
        <s v="0874"/>
        <s v="0881"/>
        <s v="0882"/>
        <s v="0883"/>
        <s v="0884"/>
        <s v="0891"/>
        <s v="0892"/>
        <s v="08991"/>
        <s v="090"/>
        <s v="0911"/>
        <s v="0912"/>
        <s v="0919"/>
        <s v="0921"/>
        <s v="0941"/>
        <s v="0942"/>
        <s v="0943"/>
        <s v="0951"/>
        <s v="0952"/>
        <s v="0953"/>
        <s v="0959"/>
        <s v="096"/>
        <s v="0971"/>
        <s v="0973"/>
        <s v="1021"/>
        <s v="1031"/>
        <s v="1032"/>
        <s v="1033"/>
        <s v="104"/>
        <s v="106"/>
        <s v="1091"/>
        <s v="1131"/>
        <s v="1132"/>
        <s v="1139"/>
        <s v="1142"/>
        <s v="1143"/>
        <s v="11751"/>
        <s v="1191"/>
        <s v="11991"/>
        <s v="11992"/>
        <s v="11993"/>
        <s v="11994"/>
        <s v="11997"/>
        <s v="1214"/>
        <s v="1240"/>
        <s v="1241"/>
        <s v="1272"/>
        <s v="1273"/>
        <s v="1291"/>
        <s v="1341"/>
        <s v="1364"/>
        <s v="1422"/>
        <s v="1431"/>
        <s v="1432"/>
        <s v="1433"/>
        <s v="1434"/>
        <s v="14591"/>
        <s v="1475"/>
        <s v="1622"/>
        <s v="1691"/>
        <s v="1802"/>
        <s v="1812"/>
        <s v="1819"/>
        <s v="1829"/>
        <s v="200"/>
        <s v="2031"/>
        <s v="20321"/>
        <s v="20391"/>
        <s v="208"/>
        <s v="2101"/>
        <s v="2102"/>
        <s v="2103"/>
        <s v="2122"/>
        <s v="2131"/>
        <s v="2171"/>
        <s v="2191"/>
        <s v="2201"/>
        <s v="2271"/>
        <s v="2301"/>
        <s v="2309"/>
        <s v="2311"/>
        <s v="2319"/>
        <s v="23201"/>
        <s v="23202"/>
        <s v="233"/>
        <s v="2341"/>
        <s v="23411"/>
        <s v="23412"/>
        <s v="23413"/>
        <s v="23414"/>
        <s v="2342"/>
        <s v="23431"/>
        <s v="23432"/>
        <s v="23433"/>
        <s v="23491"/>
        <s v="235"/>
        <s v="236"/>
        <s v="23711"/>
        <s v="23712"/>
        <s v="2373"/>
        <s v="24001"/>
        <s v="2411"/>
        <s v="2412"/>
        <s v="24201"/>
        <s v="2431"/>
        <s v="24391"/>
        <s v="24392"/>
        <s v="244"/>
        <s v="24701"/>
        <s v="24702"/>
        <s v="24703"/>
        <s v="24801"/>
        <s v="2501"/>
        <s v="2591"/>
        <s v="2592"/>
        <s v="260"/>
        <s v="2611"/>
        <s v="2691"/>
        <s v="2721"/>
        <s v="2723"/>
        <s v="2724"/>
        <s v="2741"/>
        <s v="27491"/>
        <s v="2751"/>
        <s v="2752"/>
        <s v="2771"/>
        <s v="2791"/>
        <s v="28001"/>
        <s v="2912"/>
        <s v="3142"/>
        <s v="31421"/>
        <s v="31422"/>
        <s v="3143"/>
        <s v="31481"/>
        <s v="31482"/>
        <s v="3322"/>
        <s v="3324"/>
        <s v="33261"/>
        <s v="3424"/>
        <s v="3491"/>
        <s v="34911"/>
        <s v="3492"/>
        <s v="3822"/>
        <s v="38221"/>
        <s v="3859"/>
        <s v="38591"/>
        <s v="3869"/>
        <s v="3895"/>
        <s v="3898"/>
        <s v="38991"/>
        <s v="38992"/>
        <s v="3992"/>
        <s v="39951"/>
        <s v="39952"/>
        <s v="39953"/>
        <s v="39954"/>
        <s v="39955"/>
        <s v="39956"/>
        <s v="39957"/>
        <s v="39958"/>
        <s v="39959"/>
        <s v="3995A"/>
        <s v="39991"/>
        <s v="4011"/>
        <s v="40191"/>
        <s v="40192"/>
        <s v="4131"/>
        <s v="4224"/>
        <s v="42291"/>
        <s v="42292"/>
        <s v="42293"/>
        <s v="42331"/>
        <s v="42332"/>
        <s v="4311"/>
        <s v="43111"/>
        <s v="43411"/>
        <s v="43412"/>
        <s v="4414"/>
        <s v="44141"/>
        <s v="44191"/>
        <s v="44192"/>
        <s v="44193"/>
        <s v="44221"/>
        <s v="4513"/>
        <s v="45131"/>
        <s v="4513A"/>
        <s v="4513B"/>
        <s v="4523A"/>
        <s v="4523B"/>
        <s v="4514"/>
        <s v="4516"/>
        <s v="4523"/>
        <s v="45231"/>
        <s v="4524"/>
        <s v="4525"/>
        <s v="45291"/>
        <s v="45292"/>
        <s v="45293"/>
        <s v="45294"/>
        <s v="4542"/>
        <s v="45431"/>
        <s v="46851"/>
        <s v="4823"/>
        <s v="4824"/>
        <s v="48241"/>
        <s v="48291"/>
        <s v="48292"/>
        <s v="4835"/>
        <s v="4901"/>
        <s v="4902"/>
        <s v="4911"/>
        <s v="4921"/>
        <s v="4923"/>
        <s v="4931"/>
        <s v="4939"/>
        <s v="49391"/>
        <s v="4942"/>
        <s v="4945"/>
        <s v="4946"/>
        <s v="4947"/>
        <s v="4959"/>
        <s v="5011"/>
        <s v="50191"/>
        <s v="5091"/>
        <s v="5112"/>
        <s v="52111"/>
        <s v="52112"/>
        <s v="52131"/>
        <s v="52141"/>
        <s v="5422"/>
        <s v="5423"/>
        <s v="5424"/>
        <s v="54241"/>
        <s v="5491"/>
        <s v="54911"/>
        <s v="5493"/>
        <s v="5497"/>
        <s v="54981"/>
        <s v="54982"/>
        <s v="5592"/>
        <s v="5631"/>
        <s v="5717"/>
        <s v="5732"/>
        <s v="5733"/>
        <s v="57391"/>
        <s v="57392"/>
        <s v="57491"/>
        <s v="5794"/>
        <s v="5822"/>
        <s v="5823"/>
        <s v="5831"/>
        <s v="5847"/>
        <s v="585"/>
        <s v="58601"/>
        <s v="58602"/>
        <s v="58603"/>
        <s v="598"/>
        <s v="600"/>
        <s v="6011"/>
        <s v="60111"/>
        <s v="6013"/>
        <s v="6091"/>
        <s v="610"/>
        <s v="6191"/>
        <s v="6211"/>
        <s v="6352"/>
        <s v="6371"/>
        <s v="640"/>
        <s v="6411"/>
        <s v="64191"/>
        <s v="64192"/>
        <s v="642"/>
        <s v="64921"/>
        <s v="6493"/>
        <s v="6511"/>
        <s v="6591"/>
        <s v="668"/>
        <s v="6712"/>
        <s v="67191"/>
        <s v="6732"/>
        <s v="6733"/>
        <s v="68121"/>
        <s v="68161"/>
        <s v="68162"/>
        <s v="68291"/>
        <s v="6909"/>
        <s v="697"/>
        <s v="6992"/>
        <s v="69921"/>
        <s v="70111"/>
        <s v="7021"/>
        <s v="7024"/>
        <s v="70291"/>
        <s v="70331"/>
        <s v="7111"/>
        <s v="7122"/>
        <s v="71301"/>
        <s v="71901"/>
        <s v="75101"/>
        <s v="75102"/>
        <s v="75103"/>
        <s v="75331"/>
        <s v="75341"/>
        <s v="758"/>
        <s v="7601"/>
        <s v="762"/>
        <s v="7677"/>
        <s v="7693"/>
        <s v="7696"/>
        <s v="77401"/>
        <s v="7756"/>
        <s v="787"/>
        <s v="7900"/>
        <s v="7901"/>
        <s v="7902"/>
        <s v="7903"/>
        <s v="7904"/>
        <s v="7907"/>
        <s v="7908"/>
        <s v="7970"/>
        <s v="7971"/>
        <s v="7972"/>
        <s v="7973"/>
        <s v="7974"/>
        <s v="8023"/>
        <s v="8026"/>
        <s v="8030"/>
        <s v="8061"/>
        <s v="8074"/>
        <s v="8172"/>
        <s v="8175"/>
        <s v="8191"/>
        <s v="8192"/>
        <s v="8201"/>
        <s v="8212"/>
        <s v="8221"/>
        <s v="8229"/>
        <s v="8231"/>
        <s v="8233"/>
        <s v="8239"/>
        <s v="8245"/>
        <s v="8253"/>
        <s v="8291"/>
        <s v="8301"/>
        <s v="8302"/>
        <s v="8303"/>
        <s v="8309"/>
        <s v="8321"/>
        <s v="83211"/>
        <s v="8331"/>
        <s v="8364"/>
        <s v="8365"/>
        <s v="8398"/>
        <s v="850"/>
        <s v="8511"/>
        <s v="85111"/>
        <s v="85112"/>
        <s v="85113"/>
        <s v="8520"/>
        <s v="8521"/>
        <s v="85211"/>
        <s v="8601"/>
        <s v="86021"/>
        <s v="86022"/>
        <s v="8603"/>
        <s v="8604"/>
        <s v="86051"/>
        <s v="8611"/>
        <s v="8622"/>
        <s v="8623"/>
        <s v="8624"/>
        <s v="8625"/>
        <s v="8627"/>
        <s v="8628"/>
        <s v="86301"/>
        <s v="86303"/>
        <s v="86304"/>
        <s v="86305"/>
        <s v="864"/>
        <s v="86591"/>
        <s v="86592"/>
        <s v="86593"/>
        <s v="8660"/>
        <s v="8661"/>
        <s v="8662"/>
        <s v="8671"/>
        <s v="8672"/>
        <s v="8673"/>
        <s v="8674"/>
        <s v="8675"/>
        <s v="8681"/>
        <s v="8684"/>
        <s v="8703"/>
        <s v="87031"/>
        <s v="87032"/>
        <s v="87033"/>
        <s v="87034"/>
        <s v="87035"/>
        <s v="87036"/>
        <s v="87037"/>
        <s v="87038"/>
        <s v="87039"/>
        <s v="87041"/>
        <s v="8705"/>
        <s v="8706"/>
        <s v="87061"/>
        <s v="8707"/>
        <s v="87091"/>
        <s v="87092"/>
        <s v="87111"/>
        <s v="87112"/>
        <s v="87113"/>
        <s v="87114"/>
        <s v="87121"/>
        <s v="87122"/>
        <s v="87131"/>
        <s v="87132"/>
        <s v="87161"/>
        <s v="87162"/>
        <s v="87163"/>
        <s v="87164"/>
        <s v="87171"/>
        <s v="87172"/>
        <s v="87173"/>
        <s v="8722"/>
        <s v="8723"/>
        <s v="8724"/>
        <s v="8729"/>
        <s v="8735"/>
        <s v="87371"/>
        <s v="87372"/>
        <s v="87373"/>
        <s v="8738"/>
        <s v="8741"/>
        <s v="87411"/>
        <s v="87421"/>
        <s v="87422"/>
        <s v="87423"/>
        <s v="87431"/>
        <s v="87432"/>
        <s v="87441"/>
        <s v="87442"/>
        <s v="87491"/>
        <s v="8752"/>
        <s v="87541"/>
        <s v="87591"/>
        <s v="8761"/>
        <s v="8762"/>
        <s v="87621"/>
        <s v="87622"/>
        <s v="87623"/>
        <s v="8763"/>
        <s v="8764"/>
        <s v="87651"/>
        <s v="87652"/>
        <s v="87653"/>
        <s v="8766"/>
        <s v="87691"/>
        <s v="8771"/>
        <s v="87711"/>
        <s v="8772"/>
        <s v="8773"/>
        <s v="87741"/>
        <s v="87742"/>
        <s v="87751"/>
        <s v="8776"/>
        <s v="87761"/>
        <s v="8777"/>
        <s v="87771"/>
        <s v="8779"/>
        <s v="87791"/>
        <s v="8783"/>
        <s v="87891"/>
        <s v="87991"/>
        <s v="87992"/>
        <s v="88011"/>
        <s v="88012"/>
        <s v="88013"/>
        <s v="88014"/>
        <s v="88015"/>
        <s v="88016"/>
        <s v="88031"/>
        <s v="8804"/>
        <s v="8819"/>
        <s v="8821"/>
        <s v="8822"/>
        <s v="8823"/>
        <s v="8825"/>
        <s v="8826"/>
        <s v="8827"/>
        <s v="8828"/>
        <s v="88291"/>
        <s v="88292"/>
        <s v="8831"/>
        <s v="88311"/>
        <s v="8832"/>
        <s v="88331"/>
        <s v="88332"/>
        <s v="88351"/>
        <s v="88371"/>
        <s v="88381"/>
        <s v="88382"/>
        <s v="88383"/>
        <s v="88384"/>
        <s v="88385"/>
        <s v="88386"/>
        <s v="88387"/>
        <s v="88388"/>
        <s v="88391"/>
        <s v="88421"/>
        <s v="88422"/>
        <s v="8848"/>
        <s v="88601"/>
        <s v="88611"/>
        <s v="88612"/>
        <s v="88631"/>
        <s v="88632"/>
        <s v="88651"/>
        <s v="88652"/>
        <s v="88653"/>
        <s v="88661"/>
        <s v="88662"/>
        <s v="88711"/>
        <s v="88712"/>
        <s v="88713"/>
        <s v="88714"/>
        <s v="88721"/>
        <s v="88722"/>
        <s v="88723"/>
        <s v="88724"/>
        <s v="88725"/>
        <s v="8872A"/>
        <s v="88731"/>
        <s v="88732"/>
        <s v="88733"/>
        <s v="88734"/>
        <s v="88735"/>
        <s v="88741"/>
        <s v="88742"/>
        <s v="88743"/>
        <s v="88744"/>
        <s v="88745"/>
        <s v="8874A"/>
        <s v="88751"/>
        <s v="88752"/>
        <s v="8875A"/>
        <s v="88761"/>
        <s v="88762"/>
        <s v="8876A"/>
        <s v="88771"/>
        <s v="88772"/>
        <s v="88773"/>
        <s v="8878"/>
        <s v="88781"/>
        <s v="88782"/>
        <s v="88791"/>
        <s v="88792"/>
        <s v="88793"/>
        <s v="88794"/>
        <s v="88795"/>
        <s v="88796"/>
        <s v="88797"/>
        <s v="88798"/>
        <s v="88831"/>
        <s v="8885"/>
        <s v="8889"/>
        <s v="88901"/>
        <s v="88902"/>
        <s v="88903"/>
        <s v="88911"/>
        <s v="88912"/>
        <s v="88913"/>
        <s v="88914"/>
        <s v="88915"/>
        <s v="88916"/>
        <s v="88917"/>
        <s v="88918"/>
        <s v="8892"/>
        <s v="88921"/>
        <s v="88922"/>
        <s v="88923"/>
        <s v="88924"/>
        <s v="88925"/>
        <s v="88926"/>
        <s v="88927"/>
        <s v="88928"/>
        <s v="88929"/>
        <s v="8893"/>
        <s v="88931"/>
        <s v="88941"/>
        <s v="88942"/>
        <s v="88943"/>
        <s v="88944"/>
        <s v="88951"/>
        <s v="88952"/>
        <s v="88953"/>
        <s v="88954"/>
        <s v="88955"/>
        <s v="88956"/>
        <s v="88991"/>
        <s v="88992"/>
        <s v="88993"/>
        <s v="88994"/>
        <s v="88995"/>
        <s v="8901"/>
        <s v="89011"/>
        <s v="89012"/>
        <s v="89013"/>
        <s v="89014"/>
        <s v="89015"/>
        <s v="89016"/>
        <s v="89017"/>
        <s v="89018"/>
        <s v="89019"/>
        <s v="8901A"/>
        <s v="8901B"/>
        <s v="8901E"/>
        <s v="8901F"/>
        <s v="8901G"/>
        <s v="8901H"/>
        <s v="8901L"/>
        <s v="8901M "/>
        <s v="8901Q"/>
        <s v="89031"/>
        <s v="8907"/>
        <s v="8911"/>
        <s v="8912"/>
        <s v="8913"/>
        <s v="89131"/>
        <s v="8914"/>
        <s v="89141"/>
        <s v="89142"/>
        <s v="89143"/>
        <s v="89144"/>
        <s v="89145"/>
        <s v="89151"/>
        <s v="89152"/>
        <s v="89153"/>
        <s v="89154"/>
        <s v="89155"/>
        <s v="89156"/>
        <s v="89157"/>
        <s v="89158"/>
        <s v="89159"/>
        <s v="8917"/>
        <s v="89181"/>
        <s v="89182"/>
        <s v="89191"/>
        <s v="89192"/>
        <s v="89193"/>
        <s v="8922"/>
        <s v="8923"/>
        <s v="8924"/>
        <s v="8925"/>
        <s v="89261"/>
        <s v="89262"/>
        <s v="89263"/>
        <s v="89264"/>
        <s v="8932"/>
        <s v="89321"/>
        <s v="89371"/>
        <s v="89372"/>
        <s v="89373"/>
        <s v="89374"/>
        <s v="89375"/>
        <s v="89376"/>
        <s v="89381"/>
        <s v="89382"/>
        <s v="89383"/>
        <s v="89384"/>
        <s v="89385"/>
        <s v="89386"/>
        <s v="89387"/>
        <s v="89388"/>
        <s v="89389"/>
        <s v="90532"/>
        <s v="89394"/>
        <s v="89395"/>
        <s v="89396"/>
        <s v="8941"/>
        <s v="8942"/>
        <s v="8943"/>
        <s v="8944"/>
        <s v="89441"/>
        <s v="89442"/>
        <s v="89481"/>
        <s v="89482"/>
        <s v="8950"/>
        <s v="8952"/>
        <s v="8954"/>
        <s v="89581"/>
        <s v="89582"/>
        <s v="89583"/>
        <s v="89584"/>
        <s v="89585"/>
        <s v="89586"/>
        <s v="89587"/>
        <s v="89588"/>
        <s v="89591"/>
        <s v="8959A"/>
        <s v="89611"/>
        <s v="8962"/>
        <s v="89651"/>
        <s v="89652"/>
        <s v="89653"/>
        <s v="89654"/>
        <s v="89655"/>
        <s v="89656"/>
        <s v="8966"/>
        <s v="897"/>
        <s v="897A1"/>
        <s v="897A2"/>
        <s v="897A3"/>
        <s v="897A4"/>
        <s v="897A5"/>
        <s v="897A6"/>
        <s v="897A7"/>
        <s v="897A8"/>
        <s v="897A9"/>
        <s v="897B1"/>
        <s v="897B2"/>
        <s v="897B3"/>
        <s v="897B4"/>
        <s v="897B5"/>
        <s v="897B6"/>
        <s v="897B7"/>
        <s v="897B8"/>
        <s v="897B9"/>
        <s v="897C1"/>
        <s v="897C2"/>
        <s v="90011"/>
        <s v="90012"/>
        <s v="90013"/>
        <s v="90014"/>
        <s v="90015"/>
        <s v="90016"/>
        <s v="90021"/>
        <s v="90022"/>
        <s v="90023"/>
        <s v="90024"/>
        <s v="90025"/>
        <s v="90031"/>
        <s v="90032"/>
        <s v="90033"/>
        <s v="90034"/>
        <s v="90035"/>
        <s v="90041"/>
        <s v="90042"/>
        <s v="90043"/>
        <s v="90044"/>
        <s v="90045"/>
        <s v="90051"/>
        <s v="90052"/>
        <s v="90053"/>
        <s v="90054"/>
        <s v="90055"/>
        <s v="90061"/>
        <s v="90062"/>
        <s v="90063"/>
        <s v="90064"/>
        <s v="90065"/>
        <s v="90071"/>
        <s v="90072"/>
        <s v="90073"/>
        <s v="90074"/>
        <s v="90075"/>
        <s v="90081"/>
        <s v="90082"/>
        <s v="90083"/>
        <s v="90084"/>
        <s v="90085"/>
        <s v="90091"/>
        <s v="90092"/>
        <s v="90093"/>
        <s v="90094"/>
        <s v="90095"/>
        <s v="90101"/>
        <s v="90102"/>
        <s v="90103"/>
        <s v="90104"/>
        <s v="90105"/>
        <s v="90111"/>
        <s v="90112"/>
        <s v="90113"/>
        <s v="90114"/>
        <s v="90115"/>
        <s v="90116"/>
        <s v="90121"/>
        <s v="90122"/>
        <s v="90123"/>
        <s v="90124"/>
        <s v="90125"/>
        <s v="90126"/>
        <s v="9012A"/>
        <s v="90131"/>
        <s v="90132"/>
        <s v="90133"/>
        <s v="90134"/>
        <s v="90135"/>
        <s v="9013B"/>
        <s v="9013C"/>
        <s v="90141"/>
        <s v="90143"/>
        <s v="90144"/>
        <s v="90145"/>
        <s v="90151"/>
        <s v="90152"/>
        <s v="90153"/>
        <s v="90154"/>
        <s v="90155"/>
        <s v="90161"/>
        <s v="90162"/>
        <s v="90163"/>
        <s v="90164"/>
        <s v="90165"/>
        <s v="90166"/>
        <s v="90168"/>
        <s v="90171"/>
        <s v="90172"/>
        <s v="90173"/>
        <s v="90174"/>
        <s v="90175"/>
        <s v="90176"/>
        <s v="9017D"/>
        <s v="90181"/>
        <s v="90182"/>
        <s v="90183"/>
        <s v="90184"/>
        <s v="90185"/>
        <s v="90191"/>
        <s v="90192"/>
        <s v="90193"/>
        <s v="90194"/>
        <s v="90195"/>
        <s v="90201"/>
        <s v="90202"/>
        <s v="90203"/>
        <s v="90204"/>
        <s v="90205"/>
        <s v="90206"/>
        <s v="9020A"/>
        <s v="90211"/>
        <s v="90212"/>
        <s v="90213"/>
        <s v="90214"/>
        <s v="90215"/>
        <s v="90221"/>
        <s v="90222"/>
        <s v="90223"/>
        <s v="90224"/>
        <s v="90225"/>
        <s v="90231"/>
        <s v="90232"/>
        <s v="90233"/>
        <s v="90234"/>
        <s v="90235"/>
        <s v="90241"/>
        <s v="90242"/>
        <s v="90243"/>
        <s v="90244"/>
        <s v="90245"/>
        <s v="90251"/>
        <s v="90252"/>
        <s v="90253"/>
        <s v="90254"/>
        <s v="90255"/>
        <s v="90256"/>
        <s v="90261"/>
        <s v="90262"/>
        <s v="90263"/>
        <s v="90264"/>
        <s v="90265"/>
        <s v="90271"/>
        <s v="90272"/>
        <s v="90273"/>
        <s v="90274"/>
        <s v="90275"/>
        <s v="90276"/>
        <s v="90281"/>
        <s v="90282"/>
        <s v="90283"/>
        <s v="90284"/>
        <s v="90285"/>
        <s v="90291"/>
        <s v="90292"/>
        <s v="90293"/>
        <s v="90294"/>
        <s v="90295"/>
        <s v="90301"/>
        <s v="90302"/>
        <s v="90303"/>
        <s v="90304"/>
        <s v="90305"/>
        <s v="90311"/>
        <s v="90312"/>
        <s v="90313"/>
        <s v="90314"/>
        <s v="90315"/>
        <s v="90321"/>
        <s v="90322"/>
        <s v="90323"/>
        <s v="90324"/>
        <s v="90325"/>
        <s v="90326"/>
        <s v="90331"/>
        <s v="90332"/>
        <s v="90333"/>
        <s v="90334"/>
        <s v="90335"/>
        <s v="90336"/>
        <s v="90337"/>
        <s v="90341"/>
        <s v="90342"/>
        <s v="90343"/>
        <s v="90344"/>
        <s v="90345"/>
        <s v="90346"/>
        <s v="90351"/>
        <s v="90352"/>
        <s v="90353"/>
        <s v="90354"/>
        <s v="90355"/>
        <s v="90361"/>
        <s v="90362"/>
        <s v="90363"/>
        <s v="90364"/>
        <s v="90365"/>
        <s v="90366"/>
        <s v="90367"/>
        <s v="90368"/>
        <s v="90371"/>
        <s v="90372"/>
        <s v="90373"/>
        <s v="90374"/>
        <s v="90375"/>
        <s v="90376"/>
        <s v="90381"/>
        <s v="90382"/>
        <s v="90383"/>
        <s v="90384"/>
        <s v="90385"/>
        <s v="90391"/>
        <s v="90392"/>
        <s v="90393"/>
        <s v="90394"/>
        <s v="90395"/>
        <s v="90401"/>
        <s v="90402"/>
        <s v="90403"/>
        <s v="90404"/>
        <s v="90405"/>
        <s v="90406"/>
        <s v="9040E"/>
        <s v="90411"/>
        <s v="90412"/>
        <s v="90413"/>
        <s v="90414"/>
        <s v="90415"/>
        <s v="90416"/>
        <s v="90417"/>
        <s v="90421"/>
        <s v="90422"/>
        <s v="90423"/>
        <s v="90424"/>
        <s v="90425"/>
        <s v="90426"/>
        <s v="90431"/>
        <s v="90432"/>
        <s v="90433"/>
        <s v="90434"/>
        <s v="90435"/>
        <s v="90436"/>
        <s v="90441"/>
        <s v="90442"/>
        <s v="90443"/>
        <s v="90444"/>
        <s v="90445"/>
        <s v="90451"/>
        <s v="90452"/>
        <s v="90453"/>
        <s v="90454"/>
        <s v="90455"/>
        <s v="90463"/>
        <s v="90464"/>
        <s v="90465"/>
        <s v="90471"/>
        <s v="90472"/>
        <s v="90473"/>
        <s v="90474"/>
        <s v="90475"/>
        <s v="90481"/>
        <s v="90482"/>
        <s v="90483"/>
        <s v="90484"/>
        <s v="90485"/>
        <s v="90486"/>
        <s v="90487"/>
        <s v="90488"/>
        <s v="90491"/>
        <s v="90492"/>
        <s v="90493"/>
        <s v="90494"/>
        <s v="90495"/>
        <s v="90496"/>
        <s v="90497"/>
        <s v="90498"/>
        <s v="90499"/>
        <s v="9049A"/>
        <s v="90501"/>
        <s v="90502"/>
        <s v="90503"/>
        <s v="90504"/>
        <s v="90505"/>
        <s v="90511"/>
        <s v="90512"/>
        <s v="90513"/>
        <s v="90514"/>
        <s v="90515"/>
        <s v="90516"/>
        <s v="90517"/>
        <s v="90518"/>
        <s v="90521"/>
        <s v="90522"/>
        <s v="90523"/>
        <s v="90524"/>
        <s v="90525"/>
        <s v="90526"/>
        <s v="90531"/>
        <s v="90533"/>
        <s v="90534"/>
        <s v="90535"/>
        <s v="90536"/>
        <s v="90537"/>
        <s v="90538"/>
        <s v="90539"/>
        <s v="9053A"/>
        <s v="9053B"/>
        <s v="9053C"/>
        <s v="9053D"/>
        <s v="9053E"/>
        <s v="9053F"/>
        <s v="90541"/>
        <s v="90542"/>
        <s v="90543"/>
        <s v="90544"/>
        <s v="90545"/>
        <s v="90546"/>
        <s v="90547"/>
        <s v="90551"/>
        <s v="90552"/>
        <s v="90553"/>
        <s v="90554"/>
        <s v="90555"/>
        <s v="90561"/>
        <s v="90562"/>
        <s v="90563"/>
        <s v="90564"/>
        <s v="90565"/>
        <s v="90571"/>
        <s v="90572"/>
        <s v="90573"/>
        <s v="90574"/>
        <s v="90575"/>
        <s v="90581"/>
        <s v="90582"/>
        <s v="90583"/>
        <s v="90584"/>
        <s v="90585"/>
        <s v="90591"/>
        <s v="90592"/>
        <s v="90593"/>
        <s v="90594"/>
        <s v="90601"/>
        <s v="90602"/>
        <s v="90603"/>
        <s v="90604"/>
        <s v="90605"/>
        <s v="90611"/>
        <s v="90612"/>
        <s v="90613"/>
        <s v="90614"/>
        <s v="90615"/>
        <s v="90616"/>
        <s v="90621"/>
        <s v="90622"/>
        <s v="90623"/>
        <s v="90624"/>
        <s v="90625"/>
        <s v="90631"/>
        <s v="90632"/>
        <s v="90633"/>
        <s v="90634"/>
        <s v="90635"/>
        <s v="90641"/>
        <s v="90642"/>
        <s v="90643"/>
        <s v="90644"/>
        <s v="90645"/>
        <s v="90651"/>
        <s v="90652"/>
        <s v="90653"/>
        <s v="90654"/>
        <s v="90661"/>
        <s v="90662"/>
        <s v="90663"/>
        <s v="90664"/>
        <s v="90665"/>
        <s v="90666"/>
        <s v="90671"/>
        <s v="90672"/>
        <s v="90673"/>
        <s v="90674"/>
        <s v="90675"/>
        <s v="90681"/>
        <s v="90682"/>
        <s v="90683"/>
        <s v="90684"/>
        <s v="90685"/>
        <s v="90686"/>
        <s v="90691"/>
        <s v="90692"/>
        <s v="90693"/>
        <s v="90694"/>
        <s v="90695"/>
        <s v="90701"/>
        <s v="90702"/>
        <s v="90703"/>
        <s v="90704"/>
        <s v="90705"/>
        <s v="90711"/>
        <s v="90712"/>
        <s v="90713"/>
        <s v="90714"/>
        <s v="90715"/>
        <s v="90721"/>
        <s v="90722"/>
        <s v="90723"/>
        <s v="90724"/>
        <s v="90725"/>
        <s v="90731"/>
        <s v="90732"/>
        <s v="90733"/>
        <s v="90734"/>
        <s v="90735"/>
        <s v="90741"/>
        <s v="90742"/>
        <s v="90743"/>
        <s v="90744"/>
        <s v="90745"/>
        <s v="90751"/>
        <s v="90752"/>
        <s v="90753"/>
        <s v="90754"/>
        <s v="90755"/>
        <s v="90761"/>
        <s v="90762"/>
        <s v="90763"/>
        <s v="90764"/>
        <s v="90765"/>
        <s v="90771"/>
        <s v="90772"/>
        <s v="90773"/>
        <s v="90774"/>
        <s v="90775"/>
        <s v="90781"/>
        <s v="90782"/>
        <s v="90783"/>
        <s v="90784"/>
        <s v="90785"/>
        <s v="90791"/>
        <s v="90792"/>
        <s v="90793"/>
        <s v="90794"/>
        <s v="90795"/>
        <s v="90801"/>
        <s v="90802"/>
        <s v="90803"/>
        <s v="90804"/>
        <s v="90805"/>
        <s v="90811"/>
        <s v="90812"/>
        <s v="90813"/>
        <s v="90814"/>
        <s v="90815"/>
        <s v="90821"/>
        <s v="90822"/>
        <s v="90823"/>
        <s v="90824"/>
        <s v="90825"/>
        <s v="90831"/>
        <s v="90832"/>
        <s v="90833"/>
        <s v="90834"/>
        <s v="90835"/>
        <s v="90836"/>
        <s v="90837"/>
        <s v="90838"/>
        <s v="90839"/>
        <s v="90841"/>
        <s v="90842"/>
        <s v="90843"/>
        <s v="90844"/>
        <s v="90845"/>
        <s v="90851"/>
        <s v="90852"/>
        <s v="90853"/>
        <s v="90854"/>
        <s v="90855"/>
        <s v="90856"/>
        <s v="90861"/>
        <s v="90862"/>
        <s v="90863"/>
        <s v="90864"/>
        <s v="90865"/>
        <s v="90871"/>
        <s v="90872"/>
        <s v="90873"/>
        <s v="90874"/>
        <s v="90875"/>
        <s v="90876"/>
        <s v="90881"/>
        <s v="90882"/>
        <s v="90883"/>
        <s v="90884"/>
        <s v="90885"/>
        <s v="90886"/>
        <s v="90887"/>
        <s v="90891"/>
        <s v="90892"/>
        <s v="90893"/>
        <s v="90894"/>
        <s v="90895"/>
        <s v="90901"/>
        <s v="90902"/>
        <s v="90903"/>
        <s v="90904"/>
        <s v="90905"/>
        <s v="90911"/>
        <s v="90912"/>
        <s v="90913"/>
        <s v="90914"/>
        <s v="90915"/>
        <s v="90916"/>
        <s v="90917"/>
        <s v="90918"/>
        <s v="90921"/>
        <s v="90922"/>
        <s v="90923"/>
        <s v="90924"/>
        <s v="90925"/>
        <s v="90931"/>
        <s v="90932"/>
        <s v="90933"/>
        <s v="90934"/>
        <s v="90935"/>
        <s v="90941"/>
        <s v="90942"/>
        <s v="90943"/>
        <s v="90944"/>
        <s v="90945"/>
        <s v="90946"/>
        <s v="90947"/>
        <s v="90948"/>
        <s v="90949"/>
        <s v="90951"/>
        <s v="90952"/>
        <s v="90953"/>
        <s v="90954"/>
        <s v="90955"/>
        <s v="90956"/>
        <s v="90957"/>
        <s v="90958"/>
        <s v="90961"/>
        <s v="90962"/>
        <s v="90963"/>
        <s v="90964"/>
        <s v="90965"/>
        <s v="90971"/>
        <s v="90972"/>
        <s v="90973"/>
        <s v="90974"/>
        <s v="90975"/>
        <s v="90981"/>
        <s v="90982"/>
        <s v="90983"/>
        <s v="90984"/>
        <s v="90985"/>
        <s v="90986"/>
        <s v="90987"/>
        <s v="90992"/>
        <s v="90994"/>
        <s v="91012"/>
        <s v="91013"/>
        <s v="91014"/>
        <s v="91015"/>
        <s v="91018"/>
        <s v="91021"/>
        <s v="91022"/>
        <s v="91023"/>
        <s v="91024"/>
        <s v="91025"/>
        <s v="91026"/>
        <s v="91027"/>
        <s v="91028"/>
        <s v="91031"/>
        <s v="91032"/>
        <s v="91033"/>
        <s v="91034"/>
        <s v="91035"/>
        <s v="91036"/>
        <s v="91041"/>
        <s v="91042"/>
        <s v="91043"/>
        <s v="91044"/>
        <s v="91045"/>
        <s v="91046"/>
        <s v="91051"/>
        <s v="91052"/>
        <s v="91053"/>
        <s v="91054"/>
        <s v="91055"/>
        <s v="91056"/>
        <s v="91061"/>
        <s v="91062"/>
        <s v="91063"/>
        <s v="91064"/>
        <s v="91065"/>
        <s v="91071"/>
        <s v="91072"/>
        <s v="91073"/>
        <s v="91074"/>
        <s v="91075"/>
        <s v="91076"/>
        <s v="91081"/>
        <s v="91082"/>
        <s v="91083"/>
        <s v="91084"/>
        <s v="91085"/>
        <s v="91086"/>
        <s v="91087"/>
        <s v="91091"/>
        <s v="91092"/>
        <s v="91093"/>
        <s v="91094"/>
        <s v="91095"/>
        <s v="91096"/>
        <s v="91097"/>
        <s v="91098"/>
        <s v="91101"/>
        <s v="91102"/>
        <s v="91103"/>
        <s v="91104"/>
        <s v="91105"/>
        <s v="91106"/>
        <s v="91107"/>
        <s v="91108"/>
        <s v="9110A"/>
        <s v="91111"/>
        <s v="91112"/>
        <s v="91113"/>
        <s v="91114"/>
        <s v="91115"/>
        <s v="91116"/>
        <s v="91121"/>
        <s v="91122"/>
        <s v="91123"/>
        <s v="91124"/>
        <s v="91125"/>
        <s v="91131"/>
        <s v="91132"/>
        <s v="91133"/>
        <s v="91134"/>
        <s v="91135"/>
        <s v="91141"/>
        <s v="91142"/>
        <s v="91143"/>
        <s v="91144"/>
        <s v="91145"/>
        <s v="91151"/>
        <s v="91152"/>
        <s v="91153"/>
        <s v="91154"/>
        <s v="91155"/>
        <s v="91161"/>
        <s v="91162"/>
        <s v="91163"/>
        <s v="91164"/>
        <s v="91165"/>
        <s v="91166"/>
        <s v="91171"/>
        <s v="91172"/>
        <s v="91173"/>
        <s v="91174"/>
        <s v="91175"/>
        <s v="91181"/>
        <s v="91182"/>
        <s v="91183"/>
        <s v="91184"/>
        <s v="91185"/>
        <s v="91191"/>
        <s v="91192"/>
        <s v="91193"/>
        <s v="91194"/>
        <s v="91195"/>
        <s v="91201"/>
        <s v="91202"/>
        <s v="91203"/>
        <s v="91204"/>
        <s v="91205"/>
        <s v="91211"/>
        <s v="91212"/>
        <s v="91213"/>
        <s v="91214"/>
        <s v="91215"/>
        <s v="91221"/>
        <s v="91222"/>
        <s v="91223"/>
        <s v="91224"/>
        <s v="91225"/>
        <s v="91231"/>
        <s v="91232"/>
        <s v="91233"/>
        <s v="91234"/>
        <s v="91235"/>
        <s v="91241"/>
        <s v="91242"/>
        <s v="91243"/>
        <s v="91244"/>
        <s v="91245"/>
        <s v="91249"/>
        <s v="9124A"/>
        <s v="9124B"/>
        <s v="9124C"/>
        <s v="91251"/>
        <s v="91252"/>
        <s v="91253"/>
        <s v="91254"/>
        <s v="91255"/>
        <s v="91261"/>
        <s v="91262"/>
        <s v="91263"/>
        <s v="91264"/>
        <s v="91265"/>
        <s v="91271"/>
        <s v="91272"/>
        <s v="91273"/>
        <s v="91274"/>
        <s v="91275"/>
        <s v="91281"/>
        <s v="91282"/>
        <s v="91283"/>
        <s v="91284"/>
        <s v="91285"/>
        <s v="91291"/>
        <s v="91292"/>
        <s v="91293"/>
        <s v="91294"/>
        <s v="91295"/>
        <s v="91301"/>
        <s v="91302"/>
        <s v="91303"/>
        <s v="91304"/>
        <s v="91305"/>
        <s v="91311"/>
        <s v="91312"/>
        <s v="91313"/>
        <s v="91314"/>
        <s v="91315"/>
        <s v="91321"/>
        <s v="91322"/>
        <s v="91323"/>
        <s v="91324"/>
        <s v="91325"/>
        <s v="91331"/>
        <s v="91332"/>
        <s v="91333"/>
        <s v="91334"/>
        <s v="91335"/>
        <s v="91341"/>
        <s v="91342"/>
        <s v="91343"/>
        <s v="91344"/>
        <s v="91345"/>
        <s v="91351"/>
        <s v="91352"/>
        <s v="91353"/>
        <s v="91354"/>
        <s v="91355"/>
        <s v="91361"/>
        <s v="91362"/>
        <s v="91363"/>
        <s v="91364"/>
        <s v="91365"/>
        <s v="91369"/>
        <s v="91371"/>
        <s v="91372"/>
        <s v="91373"/>
        <s v="91374"/>
        <s v="91375"/>
        <s v="91381"/>
        <s v="91382"/>
        <s v="91383"/>
        <s v="91384"/>
        <s v="91385"/>
        <s v="91391"/>
        <s v="91392"/>
        <s v="91393"/>
        <s v="91394"/>
        <s v="91395"/>
        <s v="91396"/>
        <s v="91397"/>
        <s v="91401"/>
        <s v="91402"/>
        <s v="91403"/>
        <s v="91404"/>
        <s v="91405"/>
        <s v="91406"/>
        <s v="91407"/>
        <s v="91411"/>
        <s v="91412"/>
        <s v="91413"/>
        <s v="91414"/>
        <s v="91415"/>
        <s v="91416"/>
        <s v="91417"/>
        <s v="90418"/>
        <s v="91421"/>
        <s v="91422"/>
        <s v="91423"/>
        <s v="91424"/>
        <s v="91425"/>
        <s v="91431"/>
        <s v="91432"/>
        <s v="91433"/>
        <s v="91434"/>
        <s v="91435"/>
        <s v="91441"/>
        <s v="91442"/>
        <s v="91443"/>
        <s v="91444"/>
        <s v="91445"/>
        <s v="91451"/>
        <s v="91452"/>
        <s v="91453"/>
        <s v="91454"/>
        <s v="91455"/>
        <s v="91461"/>
        <s v="91462"/>
        <s v="91463"/>
        <s v="91464"/>
        <s v="91465"/>
        <s v="91466"/>
        <s v="91467"/>
        <s v="91471"/>
        <s v="91472"/>
        <s v="91473"/>
        <s v="91474"/>
        <s v="91475"/>
        <s v="91481"/>
        <s v="91482"/>
        <s v="91483"/>
        <s v="91484"/>
        <s v="91485"/>
        <s v="91491"/>
        <s v="91492"/>
        <s v="91493"/>
        <s v="91901"/>
        <s v="91902"/>
        <s v="91903"/>
        <s v="91904"/>
        <s v="91905"/>
        <s v="91906"/>
        <s v="91907"/>
        <s v="91908"/>
        <s v="91909"/>
        <s v="9190A"/>
        <s v="9190B"/>
        <s v="92011"/>
        <s v="92012"/>
        <s v="92013"/>
        <s v="92014"/>
        <s v="92021"/>
        <s v="92022"/>
        <s v="92023"/>
        <s v="92024"/>
        <s v="92025"/>
        <s v="92031"/>
        <s v="92032"/>
        <s v="92033"/>
        <s v="92034"/>
        <s v="92035"/>
        <s v="92041"/>
        <s v="92042"/>
        <s v="92043"/>
        <s v="92044"/>
        <s v="92045"/>
        <s v="92051"/>
        <s v="92052"/>
        <s v="92053"/>
        <s v="92054"/>
        <s v="92055"/>
        <s v="92056"/>
        <s v="92091"/>
        <s v="92092"/>
        <s v="92093"/>
        <s v="92094"/>
        <s v="92095"/>
        <s v="92096"/>
        <s v="92097"/>
        <s v="92111"/>
        <s v="92112"/>
        <s v="92113"/>
        <s v="92114"/>
        <s v="92115"/>
        <s v="92116"/>
        <s v="92117"/>
        <s v="9213"/>
        <s v="92141"/>
        <s v="92142"/>
        <s v="92151"/>
        <s v="92152"/>
        <s v="92153"/>
        <s v="92154"/>
        <s v="92155"/>
        <s v="92161"/>
        <s v="92181"/>
        <s v="92182"/>
        <s v="92183"/>
        <s v="92184"/>
        <s v="92185"/>
        <s v="92186"/>
        <s v="92191"/>
        <s v="92192"/>
        <s v="92193"/>
        <s v="92195"/>
        <s v="92196"/>
        <s v="92211"/>
        <s v="92231"/>
        <s v="92232"/>
        <s v="92233"/>
        <s v="92241"/>
        <s v="92242"/>
        <s v="92243"/>
        <s v="92245"/>
        <s v="92246"/>
        <s v="92247"/>
        <s v="92248"/>
        <s v="92251"/>
        <s v="92252"/>
        <s v="92271"/>
        <s v="92273"/>
        <s v="92275"/>
        <s v="92281"/>
        <s v="92282"/>
        <s v="92283"/>
        <s v="92284"/>
        <s v="92285"/>
        <s v="92286"/>
        <s v="92291"/>
        <s v="92292"/>
        <s v="92293"/>
        <s v="92294"/>
        <s v="92295"/>
        <s v="92296"/>
        <s v="92297"/>
        <s v="92298"/>
        <s v="92299"/>
        <s v="9229A"/>
        <s v="9229B"/>
        <s v="9229C"/>
        <s v="9229D"/>
        <s v="9229E"/>
        <s v="9229F"/>
        <s v="9229G"/>
        <s v="9229H"/>
        <s v="9229J"/>
        <s v="9229K"/>
        <s v="9229L"/>
        <s v="9229M"/>
        <s v="93011"/>
        <s v="93012"/>
        <s v="93013"/>
        <s v="93014"/>
        <s v="9302"/>
        <s v="9303"/>
        <s v="93041"/>
        <s v="93042"/>
        <s v="93051"/>
        <s v="93052"/>
        <s v="93053"/>
        <s v="93054"/>
        <s v="93055"/>
        <s v="93081"/>
        <s v="93082"/>
        <s v="93083"/>
        <s v="93084"/>
        <s v="93085"/>
        <s v="93086"/>
        <s v="93087"/>
        <s v="93088"/>
        <s v="93091"/>
        <s v="93092"/>
        <s v="93111"/>
        <s v="93112"/>
        <s v="93113"/>
        <s v="93114"/>
        <s v="93115"/>
        <s v="9315"/>
        <s v="9316"/>
        <s v="93181"/>
        <s v="93182"/>
        <s v="93191"/>
        <s v="93192"/>
        <s v="9322"/>
        <s v="9326"/>
        <s v="9329"/>
        <s v="93311"/>
        <s v="93312"/>
        <s v="93313"/>
        <s v="93331"/>
        <s v="93332"/>
        <s v="93341"/>
        <s v="93351"/>
        <s v="93352"/>
        <s v="93353"/>
        <s v="93354"/>
        <s v="9336"/>
        <s v="9337"/>
        <s v="93391"/>
        <s v="93392"/>
        <s v="93393"/>
        <s v="93394"/>
        <s v="93395"/>
        <s v="93396"/>
        <s v="93397"/>
        <s v="93398"/>
        <s v="93399"/>
        <s v="93431"/>
        <s v="9346"/>
        <s v="9351"/>
        <s v="9352"/>
        <s v="9353"/>
        <s v="93541"/>
        <s v="93542"/>
        <s v="93543"/>
        <s v="93544"/>
        <s v="93545"/>
        <s v="93546"/>
        <s v="93547"/>
        <s v="93548"/>
        <s v="93561"/>
        <s v="93562"/>
        <s v="93563"/>
        <s v="93564"/>
        <s v="93565"/>
        <s v="93566"/>
        <s v="93567"/>
        <s v="93571"/>
        <s v="93711"/>
        <s v="93712"/>
        <s v="93713"/>
        <s v="93714"/>
        <s v="93721"/>
        <s v="93722"/>
        <s v="93781"/>
        <s v="93782"/>
        <s v="93821"/>
        <s v="93822"/>
        <s v="9383"/>
        <s v="93831"/>
        <s v="93891"/>
        <s v="93892"/>
        <s v="93893"/>
        <s v="9391"/>
        <s v="9394"/>
        <s v="9395"/>
        <s v="93951"/>
        <s v="93961"/>
        <s v="93962"/>
        <s v="93963"/>
        <s v="9399"/>
        <s v="93991"/>
        <s v="94011"/>
        <s v="94012"/>
        <s v="94021"/>
        <s v="94022"/>
        <s v="94081"/>
        <s v="94082"/>
        <s v="94083"/>
        <s v="94084"/>
        <s v="94085"/>
        <s v="94086"/>
        <s v="9409"/>
        <s v="94121"/>
        <s v="94191"/>
        <s v="943"/>
        <s v="9432"/>
        <s v="9442"/>
        <s v="9444"/>
        <s v="9501"/>
        <s v="9502"/>
        <s v="95021"/>
        <s v="95031"/>
        <s v="9505"/>
        <s v="9506"/>
        <s v="9507"/>
        <s v="95071"/>
        <s v="95091"/>
        <s v="95092"/>
        <s v="95093"/>
        <s v="9511"/>
        <s v="95111"/>
        <s v="9512"/>
        <s v="9513"/>
        <s v="95131"/>
        <s v="95132"/>
        <s v="9514"/>
        <s v="9515"/>
        <s v="952"/>
        <s v="9521"/>
        <s v="9522"/>
        <s v="9523"/>
        <s v="95231"/>
        <s v="95241"/>
        <s v="95242"/>
        <s v="9525"/>
        <s v="9526"/>
        <s v="9535"/>
        <s v="95411"/>
        <s v="95412"/>
        <s v="95413"/>
        <s v="95414"/>
        <s v="9542"/>
        <s v="9543"/>
        <s v="95441"/>
        <s v="95442"/>
        <s v="9545"/>
        <s v="9546"/>
        <s v="9547"/>
        <s v="95481"/>
        <s v="95482"/>
        <s v="95483"/>
        <s v="95484"/>
        <s v="9549"/>
        <s v="9607"/>
        <s v="9617"/>
        <s v="9618"/>
        <s v="9622"/>
        <s v="9623"/>
        <s v="9626"/>
        <s v="9627"/>
        <s v="9633"/>
        <s v="9638"/>
        <s v="9649"/>
        <s v="9651"/>
        <s v="9652"/>
        <s v="96541"/>
        <s v="96542"/>
        <s v="96543"/>
        <s v="9657"/>
        <s v="9659"/>
        <s v="96591"/>
        <s v="96592"/>
        <s v="96593"/>
        <s v="96594"/>
        <s v="96595"/>
        <s v="96596"/>
        <s v="971"/>
        <s v="97291"/>
        <s v="9735"/>
        <s v="9771"/>
        <s v="9782"/>
        <s v="9788"/>
        <s v="9789"/>
        <s v="9801"/>
        <s v="9802"/>
        <s v="9803"/>
        <s v="9805"/>
        <s v="9811"/>
        <s v="9812"/>
        <s v="9813"/>
        <s v="9814"/>
        <s v="9815"/>
        <s v="9816"/>
        <s v="9817"/>
        <s v="9818"/>
        <s v="9819"/>
        <s v="9820"/>
        <s v="9821"/>
        <s v="9822"/>
        <s v="9823"/>
        <s v="9824"/>
        <s v="9825"/>
        <s v="9826"/>
        <s v="9827"/>
        <s v="9828"/>
        <s v="9829"/>
        <s v="98591"/>
        <s v="98592"/>
        <s v="99061"/>
        <s v="99071"/>
        <s v="9912"/>
        <s v="9913"/>
        <s v="99141"/>
        <s v="9923"/>
        <s v="99241"/>
        <s v="9925"/>
        <s v="9927"/>
        <s v="99291"/>
        <s v="99292"/>
        <s v="99293"/>
        <s v="99294"/>
        <s v="99295"/>
        <s v="99296"/>
        <s v="99297"/>
        <s v="99298"/>
        <s v="99299"/>
        <s v="992A"/>
        <s v="992B"/>
        <s v="9938"/>
        <s v="99381"/>
        <s v="9956"/>
        <s v="9971"/>
        <s v="9972"/>
        <s v="9973"/>
        <s v="99731"/>
        <s v="9974"/>
        <s v="99791"/>
        <s v="9982"/>
        <s v="99821"/>
        <s v="9983"/>
        <s v="9985"/>
        <s v="9988"/>
        <s v="9991"/>
        <s v="9992"/>
        <s v="9994"/>
        <s v="9995"/>
        <s v="99971"/>
        <s v="99972"/>
        <s v="99991"/>
        <s v="999A"/>
        <s v="AA041"/>
        <s v="AA091"/>
        <s v="AA621"/>
        <s v="AB042"/>
        <s v="AC251"/>
        <s v="AD252"/>
        <s v="AF241"/>
        <s v="AF571"/>
        <s v="AF581"/>
        <s v="AF591"/>
        <s v="AF601"/>
        <s v="AG572"/>
        <s v="AG582"/>
        <s v="AG602"/>
        <s v="AG642"/>
        <s v="AI451"/>
        <s v="AK111"/>
        <s v="AL461"/>
        <s v="AL471"/>
        <s v="AL481"/>
        <s v="AL491"/>
        <s v="AL501"/>
        <s v="AL551"/>
        <s v="AM482"/>
        <s v="AM552"/>
        <s v="AN401"/>
        <s v="AN411"/>
        <s v="AN421"/>
        <s v="AN431"/>
        <s v="AN441"/>
        <s v="AN521"/>
        <s v="AO522"/>
        <s v="AP021"/>
        <s v="AP031"/>
        <s v="AP231"/>
        <s v="AP631"/>
        <s v="AQ022"/>
        <s v="AQ032"/>
        <s v="AQ232"/>
        <s v="AQ632"/>
        <s v="AR011"/>
        <s v="AR221"/>
        <s v="AS012"/>
        <s v="AS222"/>
        <s v="BK271"/>
        <s v="BK301"/>
        <s v="BK311"/>
        <s v="BL261"/>
        <s v="BL281"/>
        <s v="BL291"/>
        <s v="CA001"/>
        <s v="CA002"/>
        <s v="CA003"/>
        <s v="CA004"/>
        <s v="CA005"/>
        <s v="CA006"/>
        <s v="CA007"/>
        <s v="CA008"/>
        <s v="CA009"/>
        <s v="CA010"/>
        <s v="CA011"/>
        <s v="CA012"/>
        <s v="CA013"/>
        <s v="CA014"/>
        <s v="CA015"/>
        <s v="CA016"/>
        <s v="42333"/>
        <s v="43413"/>
        <s v="45432"/>
        <s v="0444"/>
        <s v="0529"/>
        <s v="1319"/>
        <s v="1370"/>
        <s v="1371"/>
        <s v="1372"/>
        <s v="138"/>
        <s v="1831"/>
        <s v="1839"/>
        <s v="215"/>
        <s v="2161"/>
        <s v="2162"/>
        <s v="2169"/>
        <s v="242"/>
        <s v="245"/>
        <s v="3009"/>
        <s v="3327"/>
        <s v="5301"/>
        <s v="5302"/>
        <s v="5303"/>
        <s v="5304"/>
        <s v="5305"/>
        <s v="5321"/>
        <s v="5329"/>
        <s v="5341"/>
        <s v="5349"/>
        <s v="631"/>
        <s v="632"/>
        <s v="672"/>
        <s v="6739"/>
        <s v="6829"/>
        <s v="7751"/>
        <s v="7860"/>
        <s v="7861"/>
        <s v="7862"/>
        <s v="7863"/>
        <s v="7864"/>
        <s v="7865"/>
        <s v="7866"/>
        <s v="7867"/>
        <s v="7868"/>
        <s v="7869"/>
        <s v="8020"/>
        <s v="8235"/>
        <s v="8339"/>
        <s v="8401"/>
        <s v="8402"/>
        <s v="8411"/>
        <s v="8663"/>
        <s v="8666"/>
        <s v="8667"/>
        <s v="8669"/>
        <s v="8689"/>
        <s v="9851"/>
        <s v="9852"/>
        <s v="9859"/>
        <m/>
        <n v="5321" u="1"/>
        <n v="7866" u="1"/>
        <n v="5329" u="1"/>
        <n v="8675" u="1"/>
        <n v="6732" u="1"/>
        <n v="8660" u="1"/>
        <n v="8235" u="1"/>
        <n v="7867" u="1"/>
        <n v="8661" u="1"/>
        <n v="242" u="1"/>
        <n v="6591" u="1"/>
        <n v="8520" u="1"/>
        <n v="8662" u="1"/>
        <n v="7860" u="1"/>
        <n v="7868" u="1"/>
        <n v="8521" u="1"/>
        <n v="45131" u="1"/>
        <n v="8663" u="1"/>
        <n v="8411" u="1"/>
        <n v="5733" u="1"/>
        <n v="3327" u="1"/>
        <n v="864" u="1"/>
        <n v="2161" u="1"/>
        <n v="2169" u="1"/>
        <n v="245" u="1"/>
        <n v="672" u="1"/>
        <n v="90418" u="1"/>
        <n v="7861" u="1"/>
        <n v="7869" u="1"/>
        <n v="6829" u="1"/>
        <n v="7751" u="1"/>
        <n v="1370" u="1"/>
        <n v="5301" u="1"/>
        <n v="8666" u="1"/>
        <n v="1831" u="1"/>
        <n v="7862" u="1"/>
        <n v="4939" u="1"/>
        <n v="215" u="1"/>
        <n v="8667" u="1"/>
        <n v="5341" u="1"/>
        <n v="1839" u="1"/>
        <n v="8020" u="1"/>
        <n v="5302" u="1"/>
        <n v="2162" u="1"/>
        <n v="3009" u="1"/>
        <n v="8684" u="1"/>
        <n v="7863" u="1"/>
        <n v="8401" u="1"/>
        <n v="8669" u="1"/>
        <n v="5303" u="1"/>
        <n v="8402" u="1"/>
        <n v="8339" u="1"/>
        <n v="631" u="1"/>
        <n v="632" u="1"/>
        <n v="7864" u="1"/>
        <n v="8671" u="1"/>
        <n v="5304" u="1"/>
        <n v="8672" u="1"/>
        <n v="11997" u="1"/>
        <n v="7865" u="1"/>
        <n v="8673" u="1"/>
        <n v="91369" u="1"/>
        <n v="8689" u="1"/>
        <n v="5305" u="1"/>
        <n v="6739" u="1"/>
        <n v="8674" u="1"/>
      </sharedItems>
    </cacheField>
    <cacheField name="codice" numFmtId="0">
      <sharedItems containsDate="1" containsBlank="1" containsMixedTypes="1" minDate="1899-12-30T13:41:00" maxDate="1899-12-30T13:41:00"/>
    </cacheField>
    <cacheField name="nota" numFmtId="0">
      <sharedItems containsBlank="1" count="22">
        <s v="I"/>
        <s v="H"/>
        <s v="P"/>
        <s v=""/>
        <s v="IHca"/>
        <s v="HM"/>
        <s v="MH"/>
        <s v="M"/>
        <s v="IHM"/>
        <s v="IH"/>
        <s v="HP"/>
        <s v="MIHca"/>
        <s v="*"/>
        <s v="MI"/>
        <s v="IM"/>
        <s v="IR"/>
        <s v="R"/>
        <s v="MR"/>
        <s v="RM"/>
        <s v="IHR"/>
        <s v="*I"/>
        <m/>
      </sharedItems>
    </cacheField>
    <cacheField name="Cicli/prest  per seduta/gruppo" numFmtId="0">
      <sharedItems containsBlank="1"/>
    </cacheField>
    <cacheField name="controllo quantità max per codice:Cicli/prest  per seduta/gruppo/altro (per NPI e dialisi vedi foglio PASSAGGI_Contr_quantMAX)" numFmtId="0">
      <sharedItems containsBlank="1" containsMixedTypes="1" containsNumber="1" containsInteger="1" minValue="1" maxValue="31"/>
    </cacheField>
    <cacheField name="controllo quantità max per codice NEW" numFmtId="0">
      <sharedItems containsString="0" containsBlank="1" containsNumber="1" containsInteger="1" minValue="1" maxValue="31"/>
    </cacheField>
    <cacheField name="descr_prestaz breve" numFmtId="0">
      <sharedItems containsBlank="1"/>
    </cacheField>
    <cacheField name="DESCR_PRESTAZ_completa" numFmtId="0">
      <sharedItems containsBlank="1" count="2115">
        <s v="CONTROLLO / PROGRAMMAZIONE DI NEUROSTIMOLATORE ENCEFALICO_x000a_Non associabile a Visita neurologica di controllo 89. 01.C"/>
        <s v="INIEZIONE DI FARMACI CITOTOSSICI NEL CANALE VERTEBRALE; Iniezione endorachide di antiblastici "/>
        <s v="INIEZIONE DI ANESTETICO NEL CANALE VERTEBRALE PER ANALGESIA; Iniezione peridurale; Escluso: il caso in cui l' anestesia sia effettuata per intervento"/>
        <s v="INIEZIONE DI ALTRI FARMACI NEL CANALE VERTEBRALE; Iniezione intratecale [endorachide] di steroidi; Escluso: Iniezione di liquido di contrasto per mielogramma, ; Iniezione di farmaco citotossico nel canale vertebrale (03.8)"/>
        <s v="CONTROLLO / PROGRAMMAZIONE DI NEUROSTIMOLATORE SPINALE"/>
        <s v="RESEZIONE O ASPORTAZIONE DEI NERVI PERIFERICI; Curettage, sbrigliamento, resezione di nervo periferico (o di relativa lesione); Asportazione di neuroma periferico ; Escluso: Biopsia di nervo periferico (04.11.1)"/>
        <s v="BIOPSIA [PERCUTANEA][AGOBIOPSIA] DEI NERVI PERIFERICI "/>
        <s v="LIBERAZIONE DEL TUNNEL CARPALE se eventualmente effettuati sono inclusi: Visita anestesiologica ed anestesia, esami pre intervento, intervento, medicazioni, rimozione punti, visita di controllo"/>
        <s v="INIEZIONE DI ANESTETICO IN NERVO PERIFERICO PER ANALGESIA; Blocco del Ganglio di Gasser e dei suoi rami; Escluso: le anestesie per intervento "/>
        <s v="INIEZIONE DI ANESTETICO IN NERVO PERIFERICO PER ANALGESIA; Blocco degli intercostali; Blocco di altre vie nervose; Escluso: le anestesie per intervento "/>
        <s v="INIEZIONE DI ANESTETICO NEI NERVI SIMPATICI PER ANALGESIA; Blocco simpatico regionale arto superiore o inferiore; Blocco del Ganglio celiaco; Blocco del Ganglio stellato; Blocco del simpatico lombare"/>
        <s v="INIEZIONE DI AGENTI NEUROLITICI NEI NERVI SIMPATICI"/>
        <s v="ASPIRAZIONE NELLA REGIONE TIROIDEA; Drenaggio eco-guidato percutaneo  della regione tiroidea; Alcolizzazione noduli tiroidei"/>
        <s v="BIOPSIA [PERCUTANEA] [AGOBIOPSIA] DELLA TIROIDE; Biopsia di materiale agoaspirato della tiroide"/>
        <s v="BIOPSIA [PERCUTANEA] [AGOBIOPSIA] DELLA TIROIDE; Biopsia eco-guidata di materiale agoaspirato della tiroide"/>
        <s v="BIOPSIA DELLE PARATIROIDI"/>
        <s v="INCISIONE DEL MARGINE PALPEBRALE; Incluso: Incisione di ascesso palpebrale"/>
        <s v="APERTURA DI BLEFARORRAFIA"/>
        <s v="ALTRA INCISIONE DELLA PALBEBRA; Riapertura anchiloblefaron"/>
        <s v="BIOPSIA DELLA PALPEBRA"/>
        <s v="ASPORTAZIONE DI CALAZIO"/>
        <s v="ASPORTAZIONE DI ALTRA LESIONE MINORE DELLA PALPEBRA; Asportazione di verruca, papilloma, cisti, porro, condiloma"/>
        <s v="ASPORTAZIONE DI LESIONE MAGGIORE DELLA PALPEBRA, NON A TUTTO SPESSORE; Asportazione che include un quarto o più del margine palpebrale a spessore parziale; Xantelasma"/>
        <s v="ASPORTAZIONE DI LESIONE MAGGIORE DELLA PALPEBRA, A TUTTO SPESSORE; Asportazione che include un quarto o più del margine palpebrale a tutto spessore; Resezione a cuneo della palpebra"/>
        <s v="DEMOLIZIONE DI LESIONE DELLA PALPEBRA; Intervento per  blefarocalasi"/>
        <s v="CORREZIONE DI RETRAZIONE DELLA PALPEBRA se eventualmente effettuati sono inclusi: Visita anestesiologica ed anestesia, esami pre intervento, intervento, medicazioni, rimozione punti, visita di controllo"/>
        <s v="RIPARAZIONE DI ENTROPION O ECTROPION CON TERMOCOAGULAZIONE"/>
        <s v="RIPARAZIONE DI ENTROPION O ECTROPION CON TECNICA DI SUTURA"/>
        <s v="RIPARAZIONE DI ENTROPION O ECTROPION CON RESEZIONE CUNEIFORME"/>
        <s v="RIPARAZIONE DI ENTROPION O ECTROPION CON RICOSTRUZIONE DELLA PALPEBRA; Riparazione di ectropion con innesto o lembo"/>
        <s v="BLEFARORRAFIA; Cantorrafia, Tarsorrafia"/>
        <s v="RICOSTRUZIONE DELLA PALPEBRA CON LEMBO O INNESTO; Escluso: quelle associate con riparazione di entropion o ectropion (08.44)"/>
        <s v="RICOSTRUZIONE DELLA PALPEBRA  NON A TUTTO SPESSORE  Escluso: Riparazione di entropion o ectropion con ricostruzione della palpebra (08.44), ricostruzione della palpebra con lembo o innesto (08.6). Se eventualmente effettuati sono inclusi: Visita anestesio"/>
        <s v="RICOSTRUZIONE DELLA PALPEBRA  A TUTTO SPESSORE Escluso:Riparazione di entropion o ectropion con ricostruzione della palpebra (08.44), ricostruzione della palpebra con lembo o innesto (08.6). Se eventualmente effettuati sono inclusi: Visita anestesiologica"/>
        <s v="RIPARAZIONE LINEARE DI LACERAZIONE DELLA PALPEBRA E DELLE SOPRACCIGLIA"/>
        <s v="RIPARAZIONE DI LACERAZIONE DELLA PALPEBRA INTERESSANTE IL MARGINE PALPEBRALE, ; NON A TUTTO SPESSORE"/>
        <s v="ALTRA RIPARAZIONE DI LACERAZIONE DELLA PALPEBRA, NON A TUTTO SPESSORE"/>
        <s v="RIPARAZIONE DI LACERAZIONE DELLA PALPEBRA INTERESSANTE IL MARGINE PALPEBRALE,; A TUTTO SPESSORE"/>
        <s v="DEPILAZIONE ELETTROCHIRURGICA DELLA PALPEBRA"/>
        <s v="DEPILAZIONE CRIOCHIRURGICA DELLA PALPEBRA"/>
        <s v="INFILTRAZIONE DI ANGIOMA PALPEBRALE"/>
        <s v="INCISIONE DELLA GHIANDOLA LACRIMALE; Incisione di cisti lacrimale (con drenaggio)"/>
        <s v="BIOPSIA DELLA GHIANDOLA LACRIMALE"/>
        <s v="BIOPSIA DEL SACCO LACRIMALE"/>
        <s v="ALTRE PROCEDURE DIAGNOSTICHE SULL'APPARATO LACRIMALE; Test di Schirmer; Escluso: Dacriocistogramma per contrasto (87.05), Rx del tessuto molle del dotto naso-lacrimale"/>
        <s v="ASPORTAZIONE DI LESIONE DELLA GHIANDOLA LACRIMALE; Escluso: Biopsia della ghiandola lacrimale (09.11)"/>
        <s v="SPECILLAZIONE DEL PUNTO LACRIMALE"/>
        <s v="SPECILLAZIONE DEI CANALICOLI LACRIMALI; Incluso: Rimozione di calcolo, dilatazione; (Per ciclo terapeutico)"/>
        <s v="ENDOSCOPIA DELLE VIE LACRIMALI  Incluso: Rimozione di calcolo, dilatazione _x000a_"/>
        <s v="INCISIONE DEL PUNTO LACRIMALE"/>
        <s v="INCISIONE DEI CANALICOLI LACRIMALI"/>
        <s v="INCISIONE DEL SACCO LACRIMALE"/>
        <s v="ALTRA INCISIONE DELLE VIE LACRIMALI; Incisione (drenaggio) di dotto nasolacrimale NAS"/>
        <s v="ASPORTAZIONE DEL SACCO E DELLE VIE LACRIMALI; Escluso: Biopsia del sacco lacrimale (09.12)"/>
        <s v="CORREZIONE DI EVERSIONE DEL PUNTO LACRIMALE"/>
        <s v="RIPARAZIONE DEI CANALICOLI"/>
        <s v="BIOPSIA DELLA CONGIUNTIVA"/>
        <s v="ASPORTAZIONE DI LESIONE O TESSUTO DELLA CONGIUNTIVA; Asportazione di anello congiuntivale attorno alla cornea; Escluso: Biopsia della congiuntiva (10.21)"/>
        <s v="DEMOLIZIONE DI  LESIONE DELLA CONGIUNTIVA; Escluso: Asportazione di lesione (10.31), Termocauterizzazione per entropion (08.41)"/>
        <s v="ALTRI INTERVENTI DI DEMOLIZIONE DELLA CONGIUNTIVA; Rimozione di follicoli di tracoma"/>
        <s v="CONGIUNTIVOPLASTICA"/>
        <s v="RIPARAZIONE DI LACERAZIONE DELLA CONGIUNTIVA"/>
        <s v="INIEZIONE SOTTOCONGIUNTIVALE"/>
        <s v="TRASPOSIZIONE DELLO PTERIGIUM"/>
        <s v="ASPORTAZIONE DELLO PTERIGIUM CON INNESTO DELLA CORNEA"/>
        <s v="ALTRA ASPORTAZIONE DELLO PTERIGIUM"/>
        <s v="TERMOCAUTERIZZAZIONE DI LESIONI DELLA CORNEA"/>
        <s v="CRIOTERAPIA DI LESIONE DELLA CORNEA"/>
        <s v="CHERATOTOMIA ARCIFORME"/>
        <s v="TATUAGGIO DELLA CORNEA"/>
        <s v="APPLICAZIONE TERAPEUTICA DI LENTE A CONTATTO"/>
        <s v="CORREZIONE DEI VIZI DI REFRAZIONE; Con laser a eccimeri (PRK) (LASIK) "/>
        <s v="CORREZIONE DI ALTERAZIONI CORNEALI ; Con laser a eccimeri (PTK)"/>
        <s v="CORREZIONE DEI VIZI DI REFRAZIONE; Con laser ad olmio"/>
        <s v="CROSS LINKING CORNEALE incluso prima visita ed esami pre operatori di arruolamento, intervento, visite di controllo entro 12 mesi"/>
        <s v="IRIDECTOMIA; Iridectomia (basale) (periferica) (totale) (iridectomia mediante laser); Escluso: Iridectomia associata a: estrazione di cataratta (13.64), rimozione di lesione (12.41)"/>
        <s v="RIMOZIONE DI LESIONE DEL SEGMENTO ANTERIORE DELL'OCCHIO, NAS"/>
        <s v="DEMOLIZIONE DI LESIONE DELL' IRIDE, NON ESCISSIONALE; Demolizione di lesione dell'iride per mezzo di:; cauterizzazione; crioterapia; fotocoagulazione; laser"/>
        <s v="CICLOCRIOTERAPIA"/>
        <s v="CICLOFOTOCOAGULAZIONE"/>
        <s v="SVUOTAMENTO TERAPEUTICO DELLA CAMERA ANTERIORE; Paracentesi della camera anteriore"/>
        <s v="INTERVENTO DI CATARATTA CON O SENZA IMPIANTO DI LENTE INTRAOCULARE Incluso: Visita pre operatoria, biometria, impianto di lenti e le visite di controllo che si rendono necessarie entro 10 gg. dall'intervento"/>
        <s v="CAPSULOTOMIA YAG-LASER PER CATARATTA SECONDARIA; Separazione di membrana secondaria (dopo cataratta)"/>
        <s v="DEMOLIZIONE DI LESIONE CORIORETINICA MEDIANTE CRIOTERAPIA"/>
        <s v="RIPARAZIONE DI LACERAZIONE DELLA RETINA MEDIANTE DIATERMIA"/>
        <s v="RIPARAZIONE DI LACERAZIONE DELLA RETINA MEDIANTE CRIOTERAPIA"/>
        <s v="RIPARAZIONE DI LACERAZIONE DELLA RETINA MEDIANTE FOTOCOAGULAZIONE CON XENON (LASER)"/>
        <s v="RIPARAZIONE DI LACERAZIONE DELLA RETINA MEDIANTE FOTOCOAGULAZIONE CON ARGON (LASER)"/>
        <s v="PNEUMORETINOPESSIA"/>
        <s v="INIEZIONE INTRAVITREALE DI SOSTANZE TERAPEUTICHE Escluso costo del farmaco (Incluso visita pre e post procedura)"/>
        <s v="AGOBIOPSIA ORBITARIA"/>
        <s v="INIEZIONE RETROBULBARE DI SOSTANZE TERAPEUTICHE; Escluso: Iniezione di sostanza per contrasto radiografico, Iniezione otticociliare "/>
        <s v="INCISIONE DEL CANALE UDITIVO ESTERNO E DEL PADIGLIONE AURICOLARE; Escluso: Rimozione di corpo estraneo intraluminale (98.11)"/>
        <s v="BIOPSIA DELL'ORECCHIO ESTERNO"/>
        <s v="OTOMICROSCOPIA"/>
        <s v="ASPORTAZIONE O DEMOLIZIONE DI ALTRA LESIONE DELL'ORECCHIO ESTERNO; Cauterizzazione; Coagulazione; Criochirurgia; Curettage; Elettrocoagulazione; Enucleazione ; Asportazione di: residuo (appendice) preauricolare; polipi, cisti; Escluso: Biopsia dell'orecch"/>
        <s v="MIRINGOTOMIA"/>
        <s v="ELETTROCOCLEOGRAFIA"/>
        <s v="BIOPSIA DELL'ORECCHIO MEDIO"/>
        <s v="OTOEMISSIONI ACUSTICHE; SOAE, TEOAE, DPOAE"/>
        <s v="INTERVENTI SULLA TUBA DI EUSTACHIO; Cateterismo, Insufflazione (acido borico, acido salicilico), Intubazione, Politzerizzazione"/>
        <s v="CONTROLLO DI EPISTASSI MEDIANTE TAMPONAMENTO NASALE ANTERIORE"/>
        <s v="CONTROLLO DI EPISTASSI MEDIANTE TAMPONAMENTO NASALE POSTERIORE (E ANTERIORE)"/>
        <s v="CONTROLLO DI EPISTASSI MEDIANTE CAUTERIZZAZIONE (E TAMPONAMENTO); (Cura completa)"/>
        <s v="BIOPSIA DEL NASO"/>
        <s v="ASPORTAZIONE O DEMOLIZIONE LOCALE DI LESIONE INTRANASALE"/>
        <s v="RIDUZIONE CHIUSA DI FRATTURA NASALE NON A CIELO APERTO; Incluso: Contenzione e sua rimozione"/>
        <s v="LISI DI ADERENZE DEL NASO; Sinechia nasale"/>
        <s v="PUNTURA DEI SENI NASALI PER ASPIRAZIONE O LAVAGGIO; Drenaggio mascellare per via diameatica"/>
        <s v="CHIUSURA DI FISTOLA OROANTRALE; Chiusura di fistola del seno nasale"/>
        <s v="ESTRAZIONE DI DENTE DECIDUO; Incluso: Anestesia"/>
        <s v="ESTRAZIONE DI DENTE PERMANENTE; Estrazione di altro dente NAS; Incluso: Anestesia"/>
        <s v="ESTRAZIONE DI RADICE RESIDUA; Incluso: Anestesia"/>
        <s v="ALTRA ESTRAZIONE CHIRURGICA DI DENTE; Odontectomia NAS, rimozione di dente incluso, allacciamento di dente incluso, germectomia,; estrazione dentale con elevazione di lembo muco-periostale; Incluso: Anestesia"/>
        <s v="RICOSTRUZIONE DI DENTE MEDIANTE OTTURAZIONE; Fino a due superfici; Incluso: Otturazione carie, Otturazione carie con incappucciamento indiretto della polpa"/>
        <s v="RICOSTRUZIONE DI DENTE MEDIANTE OTTURAZIONE; A tre o più superfici e/o applicazione di perno endocanalare; Incluso: Otturazione carie, Otturazione carie con incappucciamento indiretto della polpa"/>
        <s v="RICOSTRUZIONE DI DENTE MEDIANTE INTARSIO; Ricostruzione di dente fratturato"/>
        <s v="APPLICAZIONE DI CORONA; Trattamento per applicazione di corona a giacca in resina"/>
        <s v="APPLICAZIONE DI CORONA IN LEGA AUREA; Trattamento per applicazione di corona faccettata in lega aurea e resina o di corona 3/4 lega aurea o in lega aurea fusa"/>
        <s v="ALTRA APPLICAZIONE DI CORONA; Trattamento per applicazione di corona a giacca in porcellana; o di corona faccettata (Weneer) in lega aurea e porcellana "/>
        <s v="APPLICAZIONE DI CORONA E PERNO; Trattamento per applicazione di corona a giacca in resina o oro resina; con perno moncone in lega aurea"/>
        <s v="ALTRA APPLICAZIONE DI CORONA E PERNO; Trattamento per applicazione di corona a giacca in porcellana o oro porcellana ; con perno moncone in lega aurea"/>
        <s v="INSERZIONE DI PONTE FISSO; Trattamento per applicazione di elemento fuso in lega aurea, oro resina o oro porcellana ; e/o elemento di sovrastruttura per corona su impianti endoossei  ; (Per elemento)"/>
        <s v="INSERZIONE DI PROTESI RIMOVIBILE; Trattamento per applicazione protesi rimovibile completa ; (Per arcata)"/>
        <s v="ALTRA INSERZIONE DI PROTESI RIMOVIBILE; Trattamento per applicazione protesi rimovibile parziale; [protesi scheletrata in cromo-cobalto-molibdeno o oro]; (Per arcata)  ; Incluso: Eventuali attacchi di precisione"/>
        <s v="INSERZIONE DI PROTESI PROVVISORIA ; Rimovibile o fissa; (Per elemento)"/>
        <s v="ALTRA RIPARAZIONE DENTARIA; Molaggio selettivo dei denti; (Per seduta)"/>
        <s v="IMPIANTO DI DENTE; Reimpianto di elementi dentari lussati o avulsi"/>
        <s v="IMPIANTO DI PROTESI DENTARIA; Impianto dentale endoosseo"/>
        <s v="TERAPIA CANALARE IN DENTE MONORADICOLATO; Trattamento o pulpotomia ; Escluso: Otturazione (23.2.1, 23.2.2)"/>
        <s v="TERAPIA CANALARE IN DENTE PLURIRADICOLATO; Trattamento o pulpotomia ; Escluso: Otturazione (23.2.1, 23.2.2)"/>
        <s v="APICECTOMIA; Incluso: Otturazione retrograda"/>
        <s v="GENGIVECTOMIA; (Per gruppo di 4 denti); Incluso: Innesto libero o peduncolato"/>
        <s v="BIOPSIA DELLA GENGIVA"/>
        <s v="BIOPSIA DELL'ALVEOLO"/>
        <s v="GENGIVOPLASTICA [CHIRURGIA PARODONTALE]; Lembo di Widman modificato con levigatura radici e curettage tasche infraossee,; applicazione di osso o membrane, osteoplastica; (Per sestante)"/>
        <s v="ASPORTAZIONE DI LESIONE O TESSUTO DELLA GENGIVA; Asportazione di epulidi ; Escluso: Biopsia della gengiva (24.11), Asportazione di lesione odontogena (24.4)"/>
        <s v="LEVIGATURA DELLE RADICI ; Levigatura di radici e/o curettage delle tasche parodontali a cielo coperto; (Per sestante)"/>
        <s v="INTERVENTO CHIRURGICO PREPROTESICO; (Per emiarcata)"/>
        <s v="ASPORTAZIONE DI LESIONE DENTARIA DELLA MANDIBOLA; Asportazione di lesione odontogenica"/>
        <s v="TRATTAMENTO ORTODONTICO CON APPARECCHI MOBILI; (Per anno)"/>
        <s v="TRATTAMENTO ORTODONTICO CON APPARECCHI FISSI; (Per anno)"/>
        <s v="TRATTAMENTO ORTODONTICO CON APPARECCHI ORTOPEDICO FUNZIONALI; Incluso: Trattamento con placca di svincolo ; (Per anno)"/>
        <s v="RIPARAZIONE DI APPARECCHIO ORTODONTICO"/>
        <s v="BIOPSIA [AGOBIOPSIA] DELLA LINGUA"/>
        <s v="FRENULOTOMIA LINGUALE; Escluso: Frenulotomia labiale (27.91)"/>
        <s v="FRENULECTOMIA LINGUALE; Escluso: Frenulectomia labiale (27.41)"/>
        <s v="INCISIONE DELLE GHIANDOLE O DOTTI SALIVARI; Asportazione di calcoli del dotto salivare"/>
        <s v="BIOPSIA [AGOBIOPSIA] DI GHIANDOLA O DOTTO SALIVARE"/>
        <s v="SPECILLAZIONE DI DOTTO SALIVARE"/>
        <s v="BIOPSIA DEL PALATO OSSEO"/>
        <s v="BIOPSIA DEL LABBRO"/>
        <s v="BIOPSIA DELLA BOCCA, STRUTTURA NON SPECIFICATA"/>
        <s v="FRENULECTOMIA LABIALE; Escluso: Sezione del frenulo labiale (27.91)"/>
        <s v="ALTRA ASPORTAZIONE DI LESIONE DELLA BOCCA; Asportazione neoformazioni del cavo orale"/>
        <s v="SUTURA DI LACERAZIONE DEL LABBRO"/>
        <s v="SUTURA DI LACERAZIONE DI ALTRA PARTE DELLA BOCCA"/>
        <s v="INCISIONE DELL' UGOLA"/>
        <s v="FRENULOTOMIA LABIALE; Sezione del frenulo labiale; Escluso: Frenulotomia linguale (25.91)"/>
        <s v="INCISIONE E DRENAGGIO ASCESSO PERITONSILLARE"/>
        <s v="BIOPSIA FARINGEA"/>
        <s v="LARINGOSCOPIA E ALTRA TRACHEOSCOPIA; Laringoscopia a fibre ottiche"/>
        <s v="LARINGOSCOPIA INDIRETTA; Incluso: Anestesia"/>
        <s v="LARINGOSTROBOSCOPIA"/>
        <s v="BIOPSIA [ENDOSCOPICA] DELLA LARINGE; In laringoscopia indiretta o con fibre ottiche; Incluso: Anestesia"/>
        <s v="ESAME ELETTROGLOTTOGRAFICO"/>
        <s v="ESAME FONETOGRAFICO"/>
        <s v="BRONCOSCOPIA CON FIBRE OTTICHE; Tracheobroncoscopia esplorativa; Escluso: Broncoscopia con biopsia (33.24)"/>
        <s v="BIOPSIA BRONCHIALE [ENDOSCOPICA]; Broncoscopia (fibre ottiche) (rigida) con:; biopsia esfoliativa del polmone; brushing o washing per prelievo di campione; biopsia asportativa; Escluso: Biopsia percutanea del polmone diversa da quella esfoliativa "/>
        <s v="BIOPSIA [PERCUTANEA] [AGOBIOPSIA] DEL POLMONE ; TC-guidata"/>
        <s v="BIOPSIA DELLA PLEURA; Biopsia con ago sottile"/>
        <s v="TORACENTESI"/>
        <s v="TORACENTESI; TC-guidata"/>
        <s v="INIEZIONE NELLA CAVITA' TORACICA; Pleurodesi chimica, iniezione di agente citotossico o tetraciclina; E' richiesto un codice aggiuntivo per eventuale chemioterapico antitumorale (99.25); Escluso: Iniezione per collasso del polmone"/>
        <s v="ANGIOSCOPIA PERCUTANEA; Capillaroscopia ; Escluso: Angioscopia dell' occhio (95.12)"/>
        <s v="CAPILLAROSCOPIA CON VIDEOREGISTRAZIONE; Escluso: Angioscopia dell' occhio (95.12)"/>
        <s v="LEGATURA E STRIPPING DI VENE VARICOSE DELL' ARTO INFERIORE Se eventualmente effettuati sono inclusi: Visita anestesiologica ed anestesia, esami pre intervento, intervento, medicazioni, rimozione punti, visita di controllo"/>
        <s v="MINISTRIPPING DI VENE VARICOSE DELL' ARTO INFERIORE; Stripping delle collaterali"/>
        <s v="ALTRA ASPORTAZIONE DI VENE DELL'ARTO INFERIORE Incluso: Visita anestesiologica ed anestesia, esami pre intervento, intervento, medicazioni, rimozione punti, visita di controllo"/>
        <s v="CATETERISMO VENOSO PER DIALISI RENALE; Singolo o doppio"/>
        <s v="PUNTURA DI ARTERIA; Iniezione endoarteriosa; Escluso: Puntura per arteriografia coronarica, Arteriografia (88.42.1-88.48)"/>
        <s v="INIEZIONE DI MEZZO DI CONTRASTO PER SIMULAZIONE RADIOTERAPICA TC"/>
        <s v="INIEZIONE DI MEZZO DI CONTRASTO PER SIMULAZIONE RADIOTERAPICA  RM"/>
        <s v="INIEZIONE INTRAVENOSA DI SOSTANZE SCLEROSANTI; Escluso: Iniezioni per varici esofagee, emorroidi (49.42)"/>
        <s v="EMODIALISI IN ACETATO O IN BICARBONATO"/>
        <s v="EMODIALISI IN ACETATO O IN BICARBONATO, AD ASSISTENZA LIMITATA"/>
        <s v="EMODIALISI IN ACETATO O IN BICARBONATO, DOMICILIARE"/>
        <s v="EMODIALISI IN BICARBONATO E MEMBRANE MOLTO BIOCOMPATIBILI"/>
        <s v="EMODIAFILTRAZIONE; Biofiltrazione senza acetato; Biofiltrazione; Emodiafiltrazione con membrane a permeabilita' elevata"/>
        <s v="EMODIAFILTRAZIONE AD ASSISTENZA LIMITATA; Biofiltrazione senza acetato; Biofiltrazione; Emodiafiltrazione con membrane a permeabilita' elevata"/>
        <s v="ALTRA EMODIAFILTRAZIONE; Con membrane a permeabilita' elevata e molto biocompatibili"/>
        <s v="EMOFILTRAZIONE"/>
        <s v="EMODIALISI - EMOFILTRAZIONE; Tecnica mista"/>
        <s v="EMODIALISI EXTRACORPOREA IN COSTANZA DI RICOVERO"/>
        <s v="VALUTAZIONE DEL RICIRCOLO DI FISTOLA ARTEROVENOSA"/>
        <s v="BIOPSIA DI STRUTTURE LINFATICHE; Biopsia di linfonodi cervicali, sopraclaveari o prescalenici; Biopsia di linfonodi ascellari"/>
        <s v="AGOBIOPSIA LINFONODALE ECO-GUIDATA"/>
        <s v="AGOBIOPSIA LINFONODALE TC-GUIDATA"/>
        <s v="BIOPSIA [AGOBIOPSIA] DEL MIDOLLO OSSEO"/>
        <s v="BIOPSIA [ENDOSCOPICA] DELL' ESOFAGO; Brushing o washing per raccolta di campione; Esofagoscopia con biopsia; Biopsia aspirativa dell' esofago; Escluso: Esofagogastroduodenoscopia [EGD] con biopsia (45.16)"/>
        <s v="TEST DI BERNSTEIN"/>
        <s v="pH METRIA ESOFAGEA (24 ORE)"/>
        <s v="IMPEDENZIOMETRIA ESOFAGEA (Ph-IMP)"/>
        <s v="ASPORTAZIONE O DEMOLIZIONE ENDOSCOPICA DI LESIONE O TESSUTO ESOFAGEO; Per via endoscopica:  polipectomia esofagea di uno o più polipi; Escluso: Biopsia dell' esofago (42.24), Fistolectomia, Legatura (aperta) di varici esofagee"/>
        <s v="ASPORTAZIONE  DI LESIONE O TESSUTO ESOFAGEO O RICANALIZZAZIONE ENDOSCOPICA ; Mediante laser"/>
        <s v="GASTROSTOMIA PERCUTANEA ENDOSCOPICA PEG Incluso: Visita anestesiologica ed anestesia, esami pre intervento, intervento, medicazioni, rimozione punti, visita di controllo"/>
        <s v="SOSTITUZIONE GASTROSTOMIA E/O DIGIUNOSTOMIA PERCUTANEA "/>
        <s v="ASPORTAZIONE O DEMOLIZIONE LOCALE DI LESIONE O TESSUTO DELLO STOMACO PER VIA ENDOSCOPICA; Polipectomia gastrica di uno o più polipi con approccio endoscopico; Escluso: Biopsia dello stomaco (44.14), Controllo di emorragia"/>
        <s v="ASPORTAZIONE O DEMOLIZIONE LOCALE DI LESIONE O TESSUTO DELLO STOMACO PER VIA ENDOSCOPICA; Mediante laser; Escluso: Biopsia dello stomaco (44.14), Controllo di emorragia"/>
        <s v="BIOPSIA [ENDOSCOPICA] DELLO STOMACO; Brushing o washing per prelievo di campione; Escluso: Esofagogastroduodenoscopia [EGD] con biopsia (45.16)"/>
        <s v="ECOENDOSCOPIA SUP. (esofago, stomaco, duodeno)  CON BIOPSIA"/>
        <s v="SONDAGGIO GASTRICO FRAZIONATO; Con stimolazione ; Escluso: Lavanda gastrica, Esame istologico di campione dello stomaco,; Radiografia gastrointestinale superiore (87.62)"/>
        <s v="BREATH TEST PER HELYCOBACTER PYLORI (UREA C13); Compresa somministrazione Urea C13"/>
        <s v="ECOENDOSCOPIA SUP. (esofago, stomaco, duodeno)  "/>
        <s v="DILATAZIONE ENDOSCOPICA DELLO STOMACO, DEL PILORO  Incluso: EGDS (45.13)"/>
        <s v="ESOFAGOGASTRODUODENOSCOPIA [EGD]; Endoscopia dell' intestino tenue; Escluso: Endoscopia con biopsia (45.14-45.16)"/>
        <s v="ENTEROSCOPIA CON MICROCAMERA INGERIBILE [VCE]"/>
        <s v="ENTEROSCOPIA PER VIA ANTEROGRADA con pallone [BAE]"/>
        <s v="ENTEROSCOPIA PER VIA ANTEROGRADA con pallone [BAE] CON BIOPSIA"/>
        <s v="ILEOCOLONSCOPIA PER VIA RETROGRADA con pallone [BAE]"/>
        <s v="ILEOCOLONSCOPIA PER VIA RETROGRADA con pallone [BAE] CON BIOPSIA"/>
        <s v="BIOPSIA [ENDOSCOPICA] DELL' INTESTINO TENUE; Brushing o washing per prelievo di campione; Escluso: Esofagogastroduodenoscopia[EGD] con biopsia (45.16)"/>
        <s v="ESOFAGOGASTRODUODENOSCOPIA [EGD] CON BIOPSIA; Biopsia di una o più sedi di esofago, stomaco e duodeno"/>
        <s v="COLONSCOPIA CON ENDOSCOPIO FLESSIBILE; Escluso: Colonscopia transaddominale o attraverso stoma artificiale, Sigmoidoscopia ; con endoscopio flessibile (45.24), Proctosigmoidoscopia con endoscopio rigido (48.23),; Endoscopia transaddominale dell' intestino"/>
        <s v="COLONSCOPIA - ILEOSCOPIA RETROGRADA"/>
        <s v="SIGMOIDOSCOPIA CON ENDOSCOPIO FLESSIBILE; Endoscopia del colon discendente; Escluso: Proctosigmoidoscopia con endoscopio rigido (48.23)"/>
        <s v="BIOPSIA [ENDOSCOPICA] DELL' INTESTINO CRASSO; Biopsia di sedi intestinali aspecifiche; Brushing o washing per prelievo di campione; Colonscopia con biopsia; Escluso: Proctosigmoidoscopia con biopsia (48.24)"/>
        <s v="BREATH TEST PER DETERMINAZIONE TEMPO DI TRANSITO INTESTINALE"/>
        <s v="BREATH TEST PER DETERMINAZIONE DI COLONIZZAZIONE BATTERICA ANOMALA"/>
        <s v="BREATH TEST AL LATTOSIO"/>
        <s v="MANOMETRIA DEL COLON"/>
        <s v="POLIPECTOMIA ENDOSCOPICA  DELL' INTESTINO CRASSO; Polipectomia di uno o più polipi con approccio endoscopico; Escluso: Polipectomia con approccio addominale"/>
        <s v="ASPORTAZIONE O DEMOLIZIONE LOCALE DI LESIONE O TESSUTO DELL' INTESTINO CRASSO  PER VIA ENDOSCOPICA; Mediante laser; Escluso: Polipectomia endoscopica dell' intestino crasso (45.42)"/>
        <s v="DILATAZIONE DELL'INTESTINO  Incluso: Colonscopia totale con endoscopio flessibile (45.23) e retto-sigmoidoscopia con endoscopio flessibile (45.24)"/>
        <s v="PROCTOSIGMOIDOSCOPIA CON ENDOSCOPIO RIGIDO; Escluso: Sigmoidoscopia con endoscopio flessibile (45.24)"/>
        <s v="BIOPSIA [ENDOSCOPICA] DEL RETTO; Brushing o washing per raccolta di campione; Proctosigmoidoscopia con biopsia"/>
        <s v="ECOENDOSCOPIA  INF.   (retto,colon)  CON BIOPSIA"/>
        <s v="MANOMETRIA ANO-RETTALE"/>
        <s v="ECOENDOSCOPIA  INF.   (retto,colon)  "/>
        <s v="ASPORTAZIONE LOCALE DI LESIONE O TESSUTO DEL RETTO; Escluso: Biopsia del retto (48.24), Asportazione di tessuto perirettale,; Emorroidectomia (49.46), Fistolectomia rettale"/>
        <s v="INCISIONE DI ASCESSO PERIANALE"/>
        <s v="ALTRA INCISIONE DI TESSUTI PERIANALI; Undercutting di tessuto perianale; Escluso: Fistulotomia anale (49.11)"/>
        <s v="FISTULOTOMIA ANALE; Extrasfinterica"/>
        <s v="ANOSCOPIA"/>
        <s v="BIOPSIA DELL' ANO"/>
        <s v="ASPORTAZIONE ENDOSCOPICA O DEMOLIZIONE DI LESIONE O TESSUTO DELL'ANO; Escissione di papilla anale ipertrofica"/>
        <s v="ALTRA ASPORTAZIONE O DEMOLIZIONE LOCALE DI LESIONE O TESSUTO DELL'ANO; Asportazione o demolizione di ragadi anali; Escluso: Asportazione o demolizione per via endoscopica (49.31)"/>
        <s v="ASPORTAZIONE DI CONDILOMI PERIANALI"/>
        <s v="INIEZIONI DELLE EMORROIDI"/>
        <s v="LEGATURA DELLE EMORROIDI"/>
        <s v="ASPORTAZIONE DELLE EMORROIDI; Emorroidectomia NAS"/>
        <s v="RIMOZIONE DI EMORROIDI TROMBIZZATE"/>
        <s v="SFINTEROTOMIA ANALE; Divisione di sfintere NAS (interna)"/>
        <s v="BIOPSIA [PERCUTANEA][AGOBIOPSIA] DEL FEGATO; Aspirazione diagnostica del fegato "/>
        <s v="BIOPSIA [PERCUTANEA][AGOBIOPSIA] DEL FEGATO; Aspirazione diagnostica TC-guidata"/>
        <s v="ASPIRAZIONE PERCUTANEA DEL FEGATO; Alcolizzazione percutanea Eco-guidata ; Escluso: Biopsia percutanea (50.11)"/>
        <s v="BIOPSIA PERCUTANEA DELLA COLECISTI E DEI DOTTI BILIARI; Agobiopsia Eco-guidata delle vie biliari"/>
        <s v="BIOPSIA [AGOBIOPSIA] [PERCUTANEA] [ASPIRAZIONE] DEL PANCREAS Eco-guidata"/>
        <s v="BIOPSIA [AGOBIOPSIA] [PERCUTANEA] [ASPIRAZIONE] DEL PANCREAS TC-guidata"/>
        <s v="ECOENDOSCOPIA DEL  PANCREAS"/>
        <s v="ECOENDOSCOPIA DEL PANCREAS CON BIOPSIA"/>
        <s v="BIOPSIA DELLA PARETE ADDOMINALE O DELL' OMBELICO"/>
        <s v="BIOPSIA DEL PERITONEO; Biopsia del mesentere, omento, impianto peritoneale"/>
        <s v="BIOPSIA [PERCUTANEA][AGOBIOPSIA] DI MASSA INTRAADDOMINALE; Escluso: Agobiopsia di tube di Fallopio, ovaio (65.11), peritoneo, legamenti dell' utero, utero (68.16.1)"/>
        <s v="BIOPSIA [PERCUTANEA][AGOBIOPSIA] ECO-GUIDATA DI MASSA INTRAADDOMINALE; Escluso: Agobiopsia di tube di Fallopio, ovaio (65.11), peritoneo, legamenti dell' utero, utero (68.16.1)"/>
        <s v="DRENAGGIO PERCUTANEO ADDOMINALE; Paracentesi (delle regioni superficiali); Escluso: Creazione di fistola cutaneoperitoneale (54.93)"/>
        <s v="DRENAGGIO TC-GUIDATO PERCUTANEO ADDOMINALE; Drenaggio delle regioni superficiali "/>
        <s v="CREAZIONE DI FISTOLA CUTANEOPERITONEALE; Inserzione di catetere permanente per dialisi"/>
        <s v="INIEZIONE DI SOSTANZE TERAPEUTICHE AD AZIONE LOCALE NELLA CAVITA'  PERITONEALE ; Escluso: Dialisi peritoneale (54.98)"/>
        <s v="DIALISI PERITONEALE AUTOMATIZZATA (CCPD)"/>
        <s v="DIALISI PERITONEALE CONTINUA (CAPD)"/>
        <s v="ASPIRAZIONE PERCUTANEA RENALE; Puntura di cisti renale"/>
        <s v="URETEROSCOPIA; Con strumento flessibile"/>
        <s v="CISTOSTOMIA PERCUTANEA; Escluso: Rimozione di sonda cistostomica, Sostituzione di sonda cistostomica,; Cistotomia e cistostomia come approccio chirurgico; Puntura sovrapubica vescica"/>
        <s v="CISTOSCOPIA [TRANSURETRALE]; Escluso: Cistoureteroscopia con biopsia ureterale, Pielografia retrograda (87.74), ; Cistoscopia per controllo postoperatorio della vescica, della prostata "/>
        <s v="CISTOSCOPIA [TRANSURETRALE] CON BIOPSIA"/>
        <s v="CROMOCISTOSCOPIA"/>
        <s v="ESAME URODINAMICO INVASIVO"/>
        <s v="RESEZIONE TRANSURETRALE DI LESIONE VESCICALE O NEOPLASIA; Elettrocoagulazione endoscopica vescicale; Escluso: Biopsia transuretrale della vescica (57.33), Fistolectomia transuretrale"/>
        <s v="CATETERISMO VESCICALE"/>
        <s v="URETROSCOPIA"/>
        <s v="BIOPSIA DELL' URETRA"/>
        <s v="ASPORTAZIONE O  ELETTROCOAGULAZIONE DI LESIONE O TESSUTO DELL'URETRA; Asportazione di caruncola uretrale"/>
        <s v="MEATOPLASTICA URETRALE"/>
        <s v="URETROTOMIA ENDOSCOPICA; Sezione di sfintere uretrale, meatotomia uretrale interna, uretrolisi"/>
        <s v="DILATAZIONE URETRALE; Dilatazione di giuntura uretrovescicale, passaggio di sonda attraverso l'uretra ; (Seduta unica)"/>
        <s v="DILATAZIONI URETRALI PROGRESSIVE; (Per seduta)"/>
        <s v="RIMOZIONE [ENDOSCOPICA] DI CALCOLO URETRALE "/>
        <s v="CATETERIZZAZIONE URETERALE; Drenaggio del rene con catetere, inserzione di  stent ureterale,; dilatazione dell'orifizio ureterovescicale; Escluso: Cateterizzazione per estrazione di calcolo renale, Pielografia retrograda (87.74)"/>
        <s v="DRENAGGIO ASCESSO PROSTATICO; Incisione della prostata; Escluso: Drenaggio del tessuto periprostatico"/>
        <s v="BIOPSIA TRANSPERINEALE [PERCUTANEA] [AGOBIOPSIA] DELLA PROSTATA; Approccio transperineale o transrettale "/>
        <s v="BIOPSIA TRANSPERINEALE [PERCUTANEA] [AGOBIOPSIA] DELLA PROSTATA; Agobiopsia Eco-guidata della prostata"/>
        <s v="BIOPSIA [PERCUTANEA] DELLE VESCICOLE SEMINALI"/>
        <s v="ASPIRAZIONE PERCUTANEA [CITOASPIRAZIONE] DELLA PROSTATA; Escluso: Agobiopsia della prostata (60.11)"/>
        <s v="INCISIONE E DRENAGGIO DELLO SCROTO E DELLA TUNICA VAGINALE; Escluso: Puntura evacuativa di idrocele (61.91)"/>
        <s v="PUNTURA EVACUATIVA DI IDROCELE DELLA TUNICA VAGINALE; Aspirazione percutanea della tunica vaginale"/>
        <s v="BIOPSIA [PERCUTANEA] [AGOBIOPSIA] DEL TESTICOLO"/>
        <s v="DEROTAZIONE DEL FUNICOLO E DEL TESTICOLO; Manuale; Escluso: quella associata ad orchidopessi "/>
        <s v="LEGATURA DEI DOTTI DEFERENTI "/>
        <s v="CIRCONCISIONE Se eventualmente effettuati sono inclusi:  Visita anestesiologica ed anestesia, esami pre intervento, intervento, medicazioni, rimozione punti, visita di controllo"/>
        <s v="BIOPSIA DEL PENE"/>
        <s v="BALANOSCOPIA"/>
        <s v="RICERCA DEL TREPONEMA AL PARABOLOIDE"/>
        <s v="ASPORTAZIONE O DEMOLIZIONE DI LESIONE DEL PENE; Asportazione condilomi ; Escluso: Biopsia del pene (64.11)"/>
        <s v="FRENULOTOMIA"/>
        <s v="LIBERAZIONE DI SINECHIE PENIENE"/>
        <s v="AGOASPIRAZIONE ECO-GUIDATA DEI FOLLICOLI"/>
        <s v="AGOASPIRAZIONE DI CISTI DELL' OVAIO; Aspirazione dell' ovaio Eco-guidata ; Escluso: Biopsia aspirativa dell' ovaio (65.11)"/>
        <s v="INSUFFLAZIONE DELLE TUBE; Insufflazione utero-tubarica; Escluso: Iniezione di sostanze terapeutiche e quella per isterosalpingografia (87.83)"/>
        <s v="BIOPSIA ENDOCERVICALE [ISTEROSCOPIA]; Escluso: Conizzazione della cervice "/>
        <s v="BIOPSIA MIRATA  DELLA PORTIO A GUIDA COLPOSCOPICA; Biopsia di una o piu sedi"/>
        <s v="CAUTERIZZAZIONE DEL COLLO UTERINO; Elettroconizzazione della cervice, Asportazione polipi cervicali, Asportazione condilomi,; Diatermocoagulazione di erosione della portio"/>
        <s v="CRIOCHIRURGIA DEL COLLO UTERINO; Crioconizzazione della cervice, Asportazione polipi cervicali, Asportazione condilomi"/>
        <s v="ISTEROSCOPIA; Escluso: Biopsia con dilatazione del canale cervicale"/>
        <s v="BIOPSIA DEL CORPO UTERINO; Biopsia endoscopica [isteroscopia] dell' endometrio; Escluso: Biopsia con dilatazione del canale cervicale"/>
        <s v="BIOPSIA DELL' UTERO CON DILATAZIONE DEL CANALE CERVICALE se eventualmente effettuati sono inclusi: Visita anestesiologica ed anestesia, esami pre intervento, intervento, medicazioni, rimozione punti, visita di controllo"/>
        <s v="ASPORTAZIONE DI TUMORI BENIGNI PEDUNCOLATI DELL' UTERO; Asportazione polipi endometriali a guida isteroscopica, Miomectomia  ; per via vaginale mediante torsione; Escluso: Miomectomia con parcellizzazione"/>
        <s v="ALTRA DILATAZIONE O RASCHIAMENTO DELL' UTERO Incluso: Visita anestesiologica ed anestesia, esami pre intervento, intervento, medicazioni, rimozione punti, visita di controllo"/>
        <s v="INSERZIONE DI DISPOSITIVO CONTRACCETTIVO INTRAUTERINO (I.U.D.)"/>
        <s v="INSEMINAZIONE ARTIFICIALE; Intracervicale e intrauterina (IAO)"/>
        <s v="CAPACITAZIONE DEL MATERIALE SEMINALE"/>
        <s v="IMENOTOMIA; Per ematocolpo"/>
        <s v="COLPOSCOPIA"/>
        <s v="BIOPSIA DELLE PARETI VAGINALI; Con eventuale puntura esplorativa"/>
        <s v="BIOPSIA DELLE PARETI VAGINALI A GUIDA COLPOSCOPICA"/>
        <s v="ASPORTAZIONE DI CONDILOMI VAGINALI"/>
        <s v="BIOPSIA DELLA VULVA O DELLA CUTE PERINEALE"/>
        <s v="INCISIONE DI ASCESSO DELLA GHIANDOLA DEL BARTOLINO"/>
        <s v="ASPORTAZIONE CONDILOMI VULVARI E  PERINEALI"/>
        <s v="ALTRI INTERVENTI SULL' APPARATO GENITALE FEMMINILE;  Laserterapia per fatti distrofici"/>
        <s v="PRELIEVO DEI VILLI CORIALI"/>
        <s v="AMNIOCENTESI PRECOCE"/>
        <s v="AMNIOCENTESI TARDIVA"/>
        <s v="FUNICOLOCENTESI CON RACCOLTA DI CELLULE STAMINALI EMOPOIETICHE "/>
        <s v="CARDIOTOCOGRAFIA; Cardiotocografia esterna in gravidanza, NST o OCT"/>
        <s v="TAMPONAMENTO OSTETRICO DELL' UTERO O DELLA VAGINA; Medicazione, Tamponamento utero-cervico-vaginale; Tamponamento cervico -vaginale a scopo emostatico"/>
        <s v="SEQUESTRECTOMIA DI OSSO FACCIALE; Rimozione di frammento osseo necrotico da osso della faccia"/>
        <s v="ASPORTAZIONE O DEMOLIZIONE LOCALE DI LESIONE DELLE OSSA FACCIALI; Asportazione o marsupializzazione di cisti del mascellare"/>
        <s v="RIDUZIONE APERTA DI FRATTURA ALVEOLARE; Riduzione di frattura alveolare con stabilizzazione dei denti"/>
        <s v="RIDUZIONE CHIUSA DI LUSSAZIONE TEMPOROMANDIBOLARE"/>
        <s v="INIEZIONE DI SOSTANZA TERAPEUTICA NELL'ARTICOLAZIONE TEMPOROMANDIBOLARE"/>
        <s v="BIOPSIA DELL'OSSO, SEDE NON SPECIFICATA TC-guidata"/>
        <s v="RIPARAZIONE DI DITO A MARTELLO/ARTIGLIO se eventualmente effettuati sono inclusi: Visita anestesiologica ed anestesia, esami pre intervento, intervento, medicazioni, rimozione punti, visita di controllo "/>
        <s v="OSTEOCLASIA; Manuale o strumentale"/>
        <s v="RIDUZIONE CHIUSA DI FRATTURA SENZA FISSAZIONE INTERNA IN SEDE NON SPECIFICATA "/>
        <s v="RIDUZIONE CHIUSA DI FRATTURA DELL'OMERO SENZA FISSAZIONE INTERNA"/>
        <s v="RIDUZIONE CHIUSA DI FRATTURA DI RADIO E ULNA SENZA FISSAZIONE INTERNA; Braccio NAS"/>
        <s v="RIDUZIONE CHIUSA DI FRATTURA DI CARPO E METACARPO SENZA FISSAZIONE INTERNA; Mano NAS"/>
        <s v="RIDUZIONE CHIUSA DI FRATTURA DELLE FALANGI DELLA MANO SENZA FISSAZIONE INTERNA"/>
        <s v="RIDUZIONE CHIUSA DI FRATTURA DI TARSO E METATARSO SENZA FISSAZIONE INTERNA; Piede NAS"/>
        <s v="RIDUZIONE CHIUSA DI FRATTURA DELLE FALANGI DEL PIEDE SENZA FISSAZIONE INTERNA"/>
        <s v="RIDUZIONE CHIUSA DI LUSSAZIONE IN SEDE NON SPECIFICATA"/>
        <s v="RIDUZIONE CHIUSA DI LUSSAZIONE DELLA SPALLA"/>
        <s v="RIDUZIONE CHIUSA DI LUSSAZIONE DEL GOMITO"/>
        <s v="RIDUZIONE CHIUSA DI LUSSAZIONE DEL POLSO"/>
        <s v="RIDUZIONE CHIUSA DI LUSSAZIONE DELLA MANO E DELLE DITA DELLA MANO"/>
        <s v="ARTROSCOPIA DEL POLSO se eventualmente effettuati sono inclusi: Visita anestesiologica ed anestesia, esami pre intervento, intervento, medicazioni, rimozione punti, visita di controllo"/>
        <s v="ARTROSCOPIA DIAGNOSTICA DEL GINOCCHIO se eventualmente effettuati sono inclusi: Visita anestesiologica ed anestesia, esami pre intervento, intervento, medicazioni, rimozione punti, visita di controllo "/>
        <s v="BIOPSIA DELLE STRUTTURE ARTICOLARI, SEDE NON SPECIFICATA; Biopsia aspirativa"/>
        <s v="ASPORTAZIONE ARTROSCOPICA DI CARTILAGINE SEMILUNARE DEL GINOCCHIO se eventualmente effettuati sono inclusi: Visita anestesiologica ed anestesia, esami pre intervento, intervento, medicazioni, rimozione punti, visita di controllo"/>
        <s v="SINOVIECTOMIA DELLA MANO E DELLE DITA DELLA MANO se eventualmente effettuati sono inclusi: Visita anestesiologica ed anestesia, esami pre intervento, intervento, medicazioni, rimozione punti, visita di controllo"/>
        <s v="ARTROPLASTICA DELL' ARTICOLAZIONE METACARPOFALANGEA E INTERFALANGEA SENZA IMPIANTO se eventualmente effettuati sono inclusi: Visita anestesiologica ed anestesia, esami pre intervento, intervento, medicazioni, rimozione punti, visita di controllo "/>
        <s v="ARTROPLASTICA DELL' ARTICOLAZIONE CARPOCARPALE E CARPOMETACARPALE SENZA IMPIANTO se eventualmente effettuati sono inclusi: Visita anestesiologica ed anestesia, esami pre intervento, intervento, medicazioni, rimozione punti, visita di controllo "/>
        <s v="ARTROCENTESI; Aspirazione articolare; Escluso: quella per: biopsia delle strutture articolari (80.30), iniezione di farmaci (81.92),; artrografia (88.32)"/>
        <s v="INIEZIONE DI SOSTANZE TERAPEUTICHE NELL'ARTICOLAZIONE O NEL LEGAMENTO"/>
        <s v="ESPLORAZIONE DELLA FASCIA TENDINEA DELLA MANO se eventualmente effettuati sono inclusi: Visita anestesiologica ed anestesia, esami pre intervento, intervento, medicazioni, rimozione punti, visita di controllo"/>
        <s v="FASCIOTOMIA DELLA MANO Sezione di fascia della mano. Se eventualmente effettuati sono inclusi: Visita anestesiologica ed anestesia, esami pre intervento, intervento, medicazioni, rimozione punti, visita di controllo"/>
        <s v="ASPORTAZIONE DI LESIONE DELLA FASCIA TENDINEA DELLA MANO Se eventualmente effettuati sono inclusi: Visita anestesiologica ed anestesia, esami pre intervento, intervento, medicazioni, rimozione punti, visita di controllo "/>
        <s v="ASPORTAZIONE DI ALTRE LESIONI DEI TESSUTI MOLLI DELLA MANO Se eventualmente effettuati sono inclusi: Visita anestesiologica ed anestesia, esami pre intervento, intervento, medicazioni, rimozione punti, visita di controllo "/>
        <s v="BORSECTOMIA DELLA MANO Se eventualmente effettuati sono inclusi: Visita anestesiologica ed anestesia, esami pre intervento, intervento, medicazioni, rimozione punti, visita di controllo "/>
        <s v="ALTRA TENDINECTOMIA DELLA MANO Se eventualmente effettuati sono inclusi: Visita anestesiologica ed anestesia, esami pre intervento, intervento, medicazioni, rimozione punti, visita di controllo"/>
        <s v="ALTRA ASPORTAZIONE DEI TESSUTI MOLLI DELLA MANO Se eventualmente effettuati sono inclusi: Visita anestesiologica ed anestesia, esami pre intervento, intervento, medicazioni, rimozione punti, visita di controllo"/>
        <s v="SUTURA DEI TENDINI DELLA MANO Se eventualmente effettuati sono inclusi:Visita anestesiologica ed anestesia, esami pre intervento, intervento, medicazioni, rimozione punti, visita di controllo "/>
        <s v="REINSERZIONE DI TENDINI DELLA MANO Se eventualmente effettuati sono inclusi:Visita anestesiologica ed anestesia, esami pre intervento, intervento, medicazioni, rimozione punti, visita di controllo "/>
        <s v="LISI DI ADERENZE DELLA MANO [Dito a scatto] Se eventualmente effettuati sono inclusi:Visita anestesiologica ed anestesia, esami pre intervento, intervento, medicazioni, rimozione punti, visita di controllo "/>
        <s v="ESPLORAZIONE DELLA FASCIA TENDINEA AD ECCEZIONE DELLA MANO Se eventualmente effettuati sono inclusi: Visita anestesiologica ed anestesia, esami pre intervento, intervento, medicazioni, rimozione punti, visita di controllo"/>
        <s v="MIOTOMIA; Escluso: Miotomia cricofaringea "/>
        <s v="BORSOTOMIA; Rimozione di deposito calcareo della borsa; Escluso: Aspirazione percutanea della borsa "/>
        <s v="ALTRA INCISIONE DEI TESSUTI MOLLI; Incisione della fascia; Incisione per rimozione di corpi estranei sotto controllo scopico; Escluso: Incisione solo di cute e tessuto sottocutaneo (86.01-86.05)"/>
        <s v="BIOPSIA DEI TESSUTI MOLLI; Escluso: Biopsia della parete toracica, biopsia di cute e tessuto sottocutaneo (86.11)"/>
        <s v="BIOPSIA ECO-GUIDATA DEI TESSUTI MOLLI"/>
        <s v="ASPORTAZIONE DI LESIONE DELLE FASCE TENDINEE; Asportazione di ganglio di guaina tendinea, eccetto della mano"/>
        <s v="TENORRAFIA SEMPLICE"/>
        <s v="SUTURA DI FERITA PROFONDA CON LESIONE FASCIALE"/>
        <s v="INIEZIONE DI SOSTANZE TERAPEUTICHE AD AZIONE LOCALE ALL' INTERNO DI ALTRI TESSUTI MOLLI; Inclusi iniezione punti trigger e tender; Escluso: Iniezioni sottocutanee o intramuscolari (99.25-99.29.9)"/>
        <s v="MASTOTOMIA; Incisione della mammella (cute); Mammotomia; Escluso: Aspirazione della mammella, Rimozione di protesi"/>
        <s v="BIOPSIA [PERCUTANEA][AGOBIOPSIA] DELLA MAMMELLA"/>
        <s v="BIOPSIA ECO-GUIDATA  DELLA MAMMELLA; Biopsia con ago sottile della mammella"/>
        <s v="BIOPSIA MINIINVSIVA &quot;VACUUM ASSISTED&quot; CON SISTEMA DI GUIDA ECOGRAFICO"/>
        <s v="BIOPSIA MINIINVSIVA &quot;VACUUM ASSISTED&quot; CON SISTEMA DI GUIDA STEREOTASSICO"/>
        <s v="ASPORTAZIONE O DEMOLIZIONE DI TESSUTO DELLA MAMMELLA, NAS; Incisione di ascesso mammario "/>
        <s v="ASPORTAZIONE LOCALE DI LESIONE DELLA MAMMELLA; Rimozione di area fibrosa dalla mammella ; Escluso: Biopsia della mammella (85.11)"/>
        <s v="ASPIRAZIONE PERCUTANEA DI CISTI DELLA MAMMELLA; Eco-guidata"/>
        <s v="ASPIRAZIONE DELLA CUTE E DEL TESSUTO SOTTOCUTANEO; Sulle unghie, sulla pelle o sul tessuto sottocutaneo; aspirazione di: ascesso, ematoma, sieroma"/>
        <s v="SCLEROSI DI FISTOLA PILONIDALE"/>
        <s v="INFILTRAZIONE DI CHELOIDE"/>
        <s v="INCISIONE DI CISTI O SENO PILONIDALE; Escluso: Marsupializzazione "/>
        <s v="INCISIONE CON DRENAGGIO DELLA CUTE E DEL TESSUTO SOTTOCUTANEO; Asportazione o demolizione locale di lesione o tessuto cutaneo e sottocutaneo, mediante incisione; Incluso: asportazione cisti sebacea, verruche; Escluso: Drenaggio di compartimento fasciale d"/>
        <s v="INCISIONE CON RIMOZIONE DI CORPO ESTRANEO DA CUTE E TESSUTO SOTTOCUTANEO ; Estrazione di corpo estraneo profondo; Escluso: Rimozione di corpo estraneo senza incisione (98.20-98.29)"/>
        <s v="BIOPSIA DELLA CUTE E DEL TESSUTO SOTTOCUTANEO"/>
        <s v="RIMOZIONE ASPORTATIVA DI FERITA, INFEZIONE O USTIONE; Rimozione per mezzo di asportazione di: tessuto devitalizzato, necrosi,  ; massa di tessuto necrotico ; Escluso: Sbrigliamento di: parete addominale (ferita),; osso, muscolo, della mano, unghia (matric"/>
        <s v="RIMOZIONE DI UNGHIA, MATRICE UNGUEALE O PLICA UNGUEALE"/>
        <s v="CHEMIOCHIRURGIA DELLA CUTE; Peeling chimico della cute "/>
        <s v="DERMOABRASIONE; Quella con laser (o mezzo meccanico) (Per seduta); Escluso: Dermoabrasione di ferita per rimozione di frammenti inclusi (86.28)"/>
        <s v="CURETTAGE DI UNGHIA, MATRICE UNGUEALE O PLICA UNGUEALE; Rimozione di: necrosi, massa di tessuto necrotico; Escluso: Rimozione di unghia, matrice ungueale o plica ungueale (86.23)"/>
        <s v="RIMOZIONE NON ASPORTATIVA DI FERITA, INFEZIONE O USTIONE; Rimozione NAS; Rimozione di tessuto devitalizzato, necrosi e massa necrotica mediante metodi come: ; brushing, irrigazione (sotto pressione), washing, scrubbing; (Per seduta)"/>
        <s v="ASPORTAZIONE O DEMOLIZIONE LOCALE DI LESIONE O TESSUTO CUTANEO E SOTTOCUTANEO MEDIANTE CRIOTERAPIA (Per seduta)"/>
        <s v="ASPORTAZIONE O DEMOLIZIONE LOCALE DI LESIONE O TESSUTO CUTANEO E SOTTOCUTANEO,; MEDIANTE CAUTERIZZAZIONE O  FOLGORAZIONE; (Per seduta)"/>
        <s v="ASPORTAZIONE O DISTRUZIONE DI NEOFORMAZIONI CUTANEE, MEDIANTE LASER"/>
        <s v="TRATTAMENTO DI ANGIOMI MEDIANTE LASER"/>
        <s v="ASPORTAZIONE RADICALE DI LESIONE DELLA CUTE; Asportazione larga di lesione della cute coinvolgente le strutture sottostanti o adiacenti"/>
        <s v="SUTURA ESTETICA DI FERITA DEL VOLTO"/>
        <s v="SUTURA ESTETICA DI FERITA IN ALTRI DISTRETTI DEL CORPO; Di piccole dimensioni (fino a 5 cm)"/>
        <s v="ALTRA SUTURA ESTETICA DI FERITA IN ALTRI DISTRETTI DEL CORPO"/>
        <s v="INNESTO CUTANEO, NAS; Escluso: Costruzione o ricostruzione di pene, trachea, vagina"/>
        <s v="INNESTO DI CUTE A PIENO SPESSORE NELLA MANO; Escluso: Innesto eterologo, Innesto omologo "/>
        <s v="ALTRO INNESTO DI CUTE NELLA MANO; Escluso: Innesto eterologo, Innesto omologo"/>
        <s v="ALLESTIMENTO E PREPARAZIONE DI LEMBI PEDUNCOLATI; Allestimento di lembo dal suo letto (autonomizzazione); Taglio parziale di peduncolo o lembo; Sezione di peduncolo di lembo"/>
        <s v="AVANZAMENTO DI LEMBO PEDUNCOLATO"/>
        <s v="TRASFERIMENTO DI LEMBO PEDUNCOLATO SULLA MANO; Escluso: Ricostruzione del pollice o trasferimento di dita "/>
        <s v="TRASFERIMENTO DI LEMBO PEDUNCOLATO IN ALTRE SEDI; Trasferimento di: lembo di avanzamento, lembo doppiamente peduncolato,; lembo di rotazione, lembo di scorrimento, lembo a tubo"/>
        <s v="REVISIONE DI LEMBO PEDUNCOLATO; Sbrigliamento di innesto peduncolato o a lembo; Liberazione di tessuto adiposo di innesto peduncolato o a lembo; (Assottigliamento di innesto peduncolato o a lembo)"/>
        <s v="RIPARAZIONE DI DIFETTI DEL VISO"/>
        <s v="CORREZIONE DI CICATRICE O BRIGLIA RETRATTILE DELLA CUTE; Plastica a &quot;Z&quot; della cute della mano e delle dita della mano"/>
        <s v="TOMOGRAFIA COMPUTERIZZATA (TC) DEL CAPO; TC del cranio [sella turcica, orbite]; TC dell' encefalo"/>
        <s v="TOMOGRAFIA COMPUTERIZZATA (TC) DEL CAPO, SENZA E CON CONTRASTO; TC del cranio [sella turcica, orbite]; TC dell' encefalo"/>
        <s v="TOMOGRAFIA COMPUTERIZZATA (TC) DEL MASSICCIO FACCIALE; TC del massiccio facciale [mascellare, seni paranasali, etmoide, articolazioni temporo-mandibolari]; In caso di ricostruzione tridimensionale codificare anche (88.90.2) "/>
        <s v="TOMOGRAFIA COMPUTERIZZATA (TC) DEL MASSICCIO FACCIALE, SENZA E CON CONTRASTO; TC del massiccio facciale [mascellare, seni paranasali, etmoide, articolazioni temporo-mandibolari]; In caso di ricostruzione tridimensionale codificare anche (88.90.2) "/>
        <s v="TOMOGRAFIA COMPUTERIZZATA (TC) DELLE ARCATE DENTARIE [DENTALSCAN]; TC dei denti (arcata superiore o inferiore)"/>
        <s v="TOMOGRAFIA COMPUTERIZZATA (TC) DELL' ORECCHIO; TC dell'orecchio [orecchio medio e interno, rocche e mastoidi,  base cranica e angolo ponto cerebellare]"/>
        <s v="TOMOGRAFIA COMPUTERIZZATA (TC) DELL' ORECCHIO, SENZA E CON CONTRASTO; TC dell'orecchio [orecchio medio e interno, rocche e mastoidi,  base cranica e angolo ponto cerebellare]"/>
        <s v="TOMOGRAFIA COMPUTERIZZATA (TC) DEL COLLO; TC del collo [ghiandole salivari, tiroide-paratiroidi, faringe, laringe, esofago cervicale]"/>
        <s v="TOMOGRAFIA COMPUTERIZZATA (TC) DEL COLLO, SENZA E CON CONTRASTO; TC del collo [ghiandole salivari, tiroide-paratiroidi, faringe, laringe, esofago cervicale]"/>
        <s v="TOMOGRAFIA COMPUTERIZZATA (TC) DELLE GHIANDOLE SALIVARI; Scialo-Tc"/>
        <s v="TOMOGRAFIA [STRATIGRAFIA] DELLA LARINGE"/>
        <s v="DACRIOCISTOGRAFIA"/>
        <s v="FARINGOGRAFIA ; Incluso: esame diretto "/>
        <s v="RADIOGRAFIA CON CONTRASTO DELLE GHIANDOLE SALIVARI; Scialografia ; (4 proiezioni); Incluso: esame diretto "/>
        <s v="LARINGOGRAFIA CON CONTRASTO; (4 radiogrammi) ; Incluso: esame diretto "/>
        <s v="RADIOGRAFIA DEI TESSUTI MOLLI DELLA FACCIA, DEL CAPO E DEL COLLO; Esame diretto (2 proiezioni) di: laringe, rinofaringe, ghiandole salivari ; In caso di contemporanea esecuzione di stratigrafia delle ghiandole salivari; codificare anche 88.90.1"/>
        <s v="RADIOGRAFIA DEL TRATTO FARINGO-CRICO-ESOFAGEO-CARDIALE; Con videoregistrazione"/>
        <s v="RADIOGRAFIA DI ARCATA  DENTARIA; Superiore o inferiore"/>
        <s v="RADIOGRAFIA CON OCCLUSALE DI ARCATA  DENTARIA; Superiore o inferiore"/>
        <s v="ORTOPANORAMICA DELLE ARCATE DENTARIE; Arcate dentarie complete superiore e inferiore (OPT)"/>
        <s v="TOMOGRAFIA [STRATIGRAFIA] DELLE ARCATE DENTARIE"/>
        <s v="TELERADIOGRAFIA DEL CRANIO; Per  cefalometria ortodontica"/>
        <s v="ALTRA RADIOGRAFIA DENTARIA; Radiografia endorale ; (1 radiogramma)"/>
        <s v="ARTROGRAFIA TEMPOROMANDIBOLARE CON CONTRASTO; Monolaterale ; (4 proiezioni); Incluso: esame diretto "/>
        <s v="ARTROGRAFIA TEMPOROMANDIBOLARE CON CONTRASTO; Bilaterale; Incluso: esame diretto "/>
        <s v="ALTRA RADIOGRAFIA DI OSSA DELLA FACCIA; Radiografia (2 proiezioni) di: orbite, mastoidi [rocche petrose, forami ottici], ; ossa nasali, articolazione temporo-mandibolare, emimandibola"/>
        <s v="TOMOGRAFIA [STRATIGRAFIA] ARTICOLAZIONE TEMPOROMANDIBOLARE; Basale e dinamica  biIaterale ; Incluso: esame diretto "/>
        <s v="TOMOGRAFIA [STRATIGRAFIA] ARTICOLAZIONE TEMPOROMANDIBOLARE; Monolaterale; Incluso: esame diretto ; Escluso: Stratigrafia articolazione temporomandibolare basale e dinamica (87.16.2)"/>
        <s v="TOMOGRAFIA [STRATIGRAFIA] ARTICOLAZIONE TEMPOROMANDIBOLARE; Bilaterale; Incluso: esame diretto ; Escluso: Stratigrafia articolazione temporomandibolare basale e dinamica (87.16.2)"/>
        <s v="RADIOGRAFIA DEL CRANIO E  DEI SENI PARANASALI; Cranio in tre proiezioni"/>
        <s v="RADIOGRAFIA DELLA SELLA TURCICA; (2 proiezioni)"/>
        <s v="CONTROLLO RADIOLOGICO DI DERIVAZIONI LIQUORALI; (2 proiezioni)"/>
        <s v="RADIOGRAFIA DELLA COLONNA CERVICALE; (2 proiezioni); Esame morfodinamico della colonna cervicale"/>
        <s v="RADIOGRAFIA DELLA COLONNA TORACICA (DORSALE); (2 proiezioni); Esame morfodinamico della colonna dorsale, rachide dorsale per morfometria vertebrale"/>
        <s v="RADIOGRAFIA DELLA COLONNA LOMBOSACRALE; (2 proiezioni); Radiografia del rachide lombosacrale o sacrococcigeo, esame morfodinamico della ; colonna lombosacrale, rachide lombosacrale per morfometria vertebrale"/>
        <s v="RADIOGRAFIA COMPLETA DELLA COLONNA ; (2 proiezioni); Radiografia completa della colonna e del bacino sotto carico "/>
        <s v="GALATTOGRAFIA"/>
        <s v="MAMMOGRAFIA  BILATERALE; (2 proiezioni)"/>
        <s v="MAMMOGRAFIA MONOLATERALE; (2 proiezioni)"/>
        <s v="PNEUMOCISTIGRAFIA MAMMARIA"/>
        <s v="FISTOLOGRAFIA DELLA PARETE TORACICA; (Minimo 2 radiogrammi)"/>
        <s v="TOMOGRAFIA COMPUTERIZZATA (TC) DEL TORACE; TC del torace [polmoni, aorta toracica, trachea, esofago, sterno, coste, mediastino] "/>
        <s v="TOMOGRAFIA COMPUTERIZZATA (TC) DEL TORACE, SENZA E CON CONTRASTO; TC del torace [polmoni, aorta toracica, trachea, esofago, sterno, coste, mediastino] "/>
        <s v="TOMOGRAFIA [STRATIGRAFIA] TORACICA BILATERALE; Tomografia bilaterale polmonare"/>
        <s v="TOMOGRAFIA [STRATIGRAFIA] TORACICA MONOLATERALE; Tomografia monolaterale polmonare"/>
        <s v="TOMOGRAFIA [STRATIGRAFIA] DEL MEDIASTINO"/>
        <s v="RADIOGRAFIA BILATERALE DI COSTE, CLAVICOLA; (3 proiezioni); Scheletro toracico costale, clavicolare bilaterale"/>
        <s v="RADIOGRAFIA MONOLATERALE DI COSTE, STERNO, CLAVICOLA; (2 proiezioni); Scheletro toracico sternale.; Scheletro toracico costale, clavicolare monolaterale"/>
        <s v="RADIOGRAFIA DEL TORACE DI ROUTINE, NAS; Radiografia standard del torace [Teleradiografia, Telecuore]; (2 proiezioni)"/>
        <s v="TELECUORE CON ESOFAGO BARITATO; (4 proiezioni)"/>
        <s v="RADIOGRAFIA DELLA  TRACHEA ; (2 proiezioni); In caso di contemporanea esecuzione di stratigrafia della trachea; codificare anche 88.90.1"/>
        <s v="COLANGIOGRAFIA INTRAVENOSA; Incluso: esame diretto e tomografia delle vie biliari"/>
        <s v="COLANGIOGRAFIA TRANS-KEHR; Incluso: esame diretto"/>
        <s v="COLECISTOGRAFIA; Incluso: esame diretto e prova di Bronner"/>
        <s v="RADIOGRAFIA COMPLETA DEL TUBO DIGERENTE ; Pasto baritato ; (9 radiogrammi); Incluso: Radiografia dell' esofago"/>
        <s v="RADIOGRAFIA  DEL TRATTO GASTROINTESTINALE SUPERIORE; Studio seriato delle prime vie del tubo digerente (esofago stomaco e duodeno); (6 radiogrammi)"/>
        <s v="RADIOGRAFIA DELL'ESOFAGO CON CONTRASTO"/>
        <s v="RADIOGRAFIA DELL'ESOFAGO CON DOPPIO CONTRASTO"/>
        <s v="RADIOGRAFIA  DELLO STOMACO E DEL DUODENO CON DOPPIO CONTRASTO"/>
        <s v="STUDIO SERIATO DELL' INTESTINO TENUE"/>
        <s v="RADIOGRAFIA  DEL TRATTO GASTROINTESTINALE INFERIORE; Tubo digerente (tenue e colon), seconde vie ; (5 radiogrammi)"/>
        <s v="CLISMA OPACO SEMPLICE"/>
        <s v="CLISMA CON DOPPIO CONTRASTO"/>
        <s v="CLISMA  DEL TENUE CON DOPPIO CONTRASTO"/>
        <s v="RADIOGRAFIA DEL PANCREAS CON CONTRASTO; Wirsungrafia"/>
        <s v="ALTRE PROCEDURE DIAGNOSTICHE SULL' APPARATO DIGERENTE; Defecografia, ansogramma colico per atresia anorettale "/>
        <s v="TOMOGRAFIA COMPUTERIZZATA (TC) DEI RENI; Incluso: Logge renali, surreni, logge surrenaliche, psoas, retroperitoneo"/>
        <s v="TOMOGRAFIA COMPUTERIZZATA (TC) DEI RENI, SENZA E CON CONTRASTO; Incluso: Logge renali, surreni, logge surrenaliche, psoas, retroperitoneo"/>
        <s v="TOMOGRAFIA [STRATIGRAFIA] RENALE; Tomografia regioni renali, nefropielotomografia; Incluso: esame diretto"/>
        <s v="UROGRAFIA ENDOVENOSA; Incluso: esame diretto e nefropielotomografia"/>
        <s v="PIELOGRAFIA RETROGRADA MONOLATERALE; (6 radiogrammi); Incluso: esame diretto"/>
        <s v="PIELOGRAFIA RETROGRADA BILATERALE; (8 radiogrammi); Incluso: esame diretto"/>
        <s v="PIELOGRAFIA TRANSPIELOSTOMICA"/>
        <s v="CISTOURETROGRAFIA RETROGRADA; Uretrocistografia ascendente e minzionale ; (6 radiogrammi)"/>
        <s v="CISTOURETROGRAFIA MINZIONALE"/>
        <s v="CISTOGRAFIA; (4 radiogrammi); Incluso: esame diretto"/>
        <s v="CISTOGRAFIA CON DOPPIO CONTRASTO; (6 radiogrammi); Incluso: esame diretto"/>
        <s v="RADIOGRAFIA DELL' APPARATO URINARIO; Apparato urinario a vuoto; (2 radiogrammi)"/>
        <s v="URETROGRAFIA; (3 radiogrammi)"/>
        <s v="ISTEROSALPINGOGRAFIA; (6 radiogrammi); Incluso:  esame diretto"/>
        <s v="COLPOGRAFIA; (4 radiogrammi)"/>
        <s v="CAVERNOSOGRAFIA SEMPLICE"/>
        <s v="CAVERNOSOGRAFIA  DINAMICA"/>
        <s v="TOMOGRAFIA COMPUTERIZZATA (TC) DELL' ADDOME SUPERIORE; Incluso: Fegato e vie biliari, pancreas, milza, retroperitoneo, stomaco, duodeno, tenue, ; grandi vasi addominali, reni e surreni"/>
        <s v="TOMOGRAFIA COMPUTERIZZATA (TC) DELL' ADDOME SUPERIORE, SENZA E CON CONTRASTO; Incluso: Fegato e vie biliari, pancreas, milza, retroperitoneo, stomaco, duodeno, tenue, ; grandi vasi addominali, reni e surreni"/>
        <s v="TOMOGRAFIA COMPUTERIZZATA (TC) DELL' ADDOME INFERIORE; Incluso: Pelvi, colon e retto, vescica, utero e annessi o prostata"/>
        <s v="TOMOGRAFIA COMPUTERIZZATA (TC) DELL' ADDOME INFERIORE, SENZA E CON CONTRASTO; Incluso: Pelvi, colon e retto, vescica, utero e annessi o prostata"/>
        <s v="TOMOGRAFIA COMPUTERIZZATA (TC) DELL' ADDOME COMPLETO"/>
        <s v="TOMOGRAFIA COMPUTERIZZATA (TC) DELL' ADDOME COMPLETO, SENZA E CON CONTRASTO"/>
        <s v="FISTOLOGRAFIA DELLA PARETE ADDOMINALE E/O DELL' ADDOME; (4 radiogrammi)"/>
        <s v="LINFOGRAFIA ADDOMINALE"/>
        <s v="RADIOGRAFIA DELL' ADDOME; (2 proiezioni)"/>
        <s v="RADIOGRAFIA DI SPALLA, BRACCIO, TORACO-BRACHIALE; (2 proiezioni)"/>
        <s v="RADIOGRAFIA DI GOMITO, AVAMBRACCIO; (2 proiezioni)"/>
        <s v="RADIOGRAFIA DI POLSO, MANO; (2 proiezioni)"/>
        <s v="PELVIMETRIA"/>
        <s v="RADIOGRAFIA DI BACINO, ANCA"/>
        <s v="RADIOGRAFIA DI FEMORE, GINOCCHIO, GAMBA; (2 proiezioni)"/>
        <s v="RADIOGRAFIA DI CAVIGLIA, PIEDE; (2 proiezioni)"/>
        <s v="RADIOGRAFIA COMPLETA DEGLI ARTI INFERIORI E DEL BACINO SOTTO CARICO"/>
        <s v="RADIOGRAFIA  ASSIALE DELLA ROTULA; (3 proiezioni)"/>
        <s v="RADIOGRAFIA DELLO SCHELETRO IN TOTO; [Scheletro per patologia sistemica]"/>
        <s v="RADIOGRAFIA COMPLETA DEL LATTANTE"/>
        <s v="ARTROGRAFIA CON CONTRASTO; (4 proiezioni); Escluso: quella dell' articolazione temporomandibolare (87.13.1, 87.13.2)"/>
        <s v="STUDIO DELL' ETA' OSSEA ; (1 proiezione); polso-mano o ginocchia"/>
        <s v="TOMOGRAFIA [STRATIGRAFIA] DI SEGMENTO SCHELETRICO"/>
        <s v="FISTOLOGRAFIA DELL' ARTO SUPERIORE; (Minimo 2 radiogrammi)"/>
        <s v="FISTOLOGRAFIA DELL' ARTO INFERIORE; (Minimo 2 radiogrammi)"/>
        <s v="TOMOGRAFIA COMPUTERIZZATA  (TC) DEL RACHIDE E DELLO SPECO VERTEBRALE; TC del rachide [cervicale, toracico, lombosacrale], spinale; Incluso: lo studio di 3 metameri e  2 spazi intersomatici; In caso di estensione della prestazione ad un ulteriore spazio in"/>
        <s v="TOMOGRAFIA COMPUTERIZZATA  (TC) DEL RACHIDE E DELLO SPECO VERTEBRALE, SENZA E CON CONTRASTO; TC del rachide [cervicale, toracico, lombosacrale], spinale; Incluso: lo studio di 3 metameri e  2 spazi intersomatici; In caso di estensione della prestazione ad"/>
        <s v="TOMOGRAFIA COMPUTERIZZATA  (TC) DI SPALLA, GOMITO, POLSO E MANO; TC di: spalla e braccio [spalla, braccio], gomito e avambraccio [gomito, avambraccio],; polso e mano [polso, mano]"/>
        <s v="TOMOGRAFIA COMPUTERIZZATA  (TC) DI SPALLA, GOMITO, POLSO E MANO, SENZA E CON CONTRASTO; TC di: spalla e braccio [spalla, braccio], gomito e avambraccio [gomito, avambraccio],; polso e mano [polso, mano]"/>
        <s v="TOMOGRAFIA COMPUTERIZZATA (TC) DEL BACINO; TC di: bacino e articolazioni sacro-iliache"/>
        <s v="TOMOGRAFIA COMPUTERIZZATA (TC) DI FEMORE, GINOCCHIO, CAVIGLIA E PIEDE; TC di: articolazione coxo-femorale e femore [articolazione coxo-femorale, femore], ; ginocchio e gamba [ginocchio, gamba], caviglia e piede [caviglia, piede] "/>
        <s v="TOMOGRAFIA COMPUTERIZZATA (TC) DI FEMORE, GINOCCHIO, CAVIGLIA E PIEDE, SENZA E CON CONTRASTO; TC di: articolazione coxo-femorale e femore [articolazione coxo-femorale, femore], ; ginocchio e gamba [ginocchio, gamba], caviglia e piede [caviglia, piede] "/>
        <s v="ARTRO TC; Spalla o gomito o ginocchio"/>
        <s v="LOCALIZZAZIONE RADIOLOGICA CORPO ESTRANEO; (2 proiezioni)"/>
        <s v="AORTOGRAFIA; Angiografia digitale arteriosa dell' aorta e dell' arco aortico "/>
        <s v="AORTOGRAFIA ADDOMINALE; Angiografia digitale dell' aorta addominale"/>
        <s v="ARTERIOGRAFIA DELL' ARTO INFERIORE"/>
        <s v="FLEBOGRAFIA  SPINALE; Cervicale, dorsale, lombare"/>
        <s v="FLEBOGRAFIA ORBITARIA"/>
        <s v="FLEBOGRAFIA GIUGULARE"/>
        <s v="CAVOGRAFIA SUPERIORE"/>
        <s v="FLEBOGRAFIA DELL' ARTO SUPERIORE; Monolaterale"/>
        <s v="CAVOGRAFIA INFERIORE"/>
        <s v="FLEBOGRAFIA RENALE"/>
        <s v="FLEBOGRAFIA ILIACA; Bilaterale"/>
        <s v="FLEBOGRAFIA  DEGLI ARTI INFERIORI; Monolaterale"/>
        <s v="FLEBOGRAFIA  DEGLI ARTI INFERIORI; Bilaterale"/>
        <s v="ECOENCEFALOGRAFIA; Ecografia tranfontanellare"/>
        <s v="STUDIO DOPPLER TRANSCRANICO; Con analisi spettrale dopo prova fisica o farmacologica"/>
        <s v="COLOR DOPPLER TRANSCRANICO"/>
        <s v="DIAGNOSTICA ECOGRAFICA DEL CAPO E DEL COLLO; Ecografia di: ghiandole salivari, collo per linfonodi, tiroide-paratiroidi"/>
        <s v="ECOGRAFIA CARDIACA Ecocardiografia mono e bidimensionale  Non associabile a 88.72.2, 88.72.3, 8872A"/>
        <s v="ECO(COLOR)DOPPLERGRAFIA CARDIACA A riposo  (non associabile a 88.72.1, 88.72.3 e 88.72.A)"/>
        <s v="ECO(COLOR)DOPPLERGRAFIA CARDIACA A riposo e dopo prova fisica o farmacologica  (non associabile a 88.72.1, 88.72.2 e 88.72.A)"/>
        <s v="ECO(COLOR)DOPPLERGRAFIA CARDIACA TRANSESOFAGEA Ecocardiografia transesofagea  "/>
        <s v="ECOCARDIOGRAMMA FETALE"/>
        <s v="ECOGRAFIA CARDIACA SENZA E CON CONTRASTO; Ecocardiografia mono e bidimensionale (non associabile a 88.72.1, 88.72.2 e 88.72.3)"/>
        <s v="ECOGRAFIA BILATERALE DELLA MAMMELLA  "/>
        <s v="ECOGRAFIA MONOLATERALE DELLA MAMMELLA  "/>
        <s v="ECOGRAFIA  POLMONARE"/>
        <s v="ECO(COLOR)DOPPLER DELLA MAMMELLA"/>
        <s v="ECO(COLOR)DOPPLER DEI TRONCHI SOVRAAORTICI ; A riposo o dopo prova fisica o farmacologica"/>
        <s v="ECOGRAFIA DELL' ADDOME SUPERIORE; Incluso: Fegato e vie biliari, pancreas, milza, reni e surreni, retroperitoneo; Escluso: Ecografia dell' addome completo (88.76.1)"/>
        <s v="ECO(COLOR)DOPPLER DEL FEGATO E DELLE VIE BILIARI"/>
        <s v="ECO(COLOR)DOPPLER DEL  PANCREAS"/>
        <s v="ECO(COLOR)DOPPLER DELLA MILZA"/>
        <s v="ECO(COLOR)DOPPLER DEI RENI E DEI SURRENI"/>
        <s v="ECOGRAFIA DELL'ADDOME SUPERIORE SENZA E CON CONTRASTO; Incluso: Fegato e vie biliari, pancreas, milza, reni e surreni, retroperitoneo; Escluso: Ecografia dell' addome completo (88.76.1)"/>
        <s v="ECOGRAFIA DELL' ADDOME INFERIORE ; Incluso: Ureteri, vescica e pelvi maschile o femminile ; Escluso: Ecografia dell' addome completo (88.76.1)"/>
        <s v="ECO(COLOR)DOPPLER DELL'ADDOME INFERIORE; Vescica e pelvi maschile o femminile,; Ecografia ostetrica o ginecologica con flussimetria doppler"/>
        <s v="ECOGRAFIA DELL' ADDOME INFERIORE SENZA E CON CONTRASTO ; Incluso: Ureteri, vescica e pelvi maschile o femminile ; Escluso: Ecografia dell' addome completo (88.76.1)"/>
        <s v="ECOGRAFIA ADDOME COMPLETO"/>
        <s v="ECOGRAFIA DI GROSSI VASI ADDOMINALI; Aorta addominale, grossi vasi addominali e linfonodi paravasali"/>
        <s v="ECOGRAFIA DI GROSSI VASI ADDOMINALI SENZA E CON CONTRASTO; Aorta addominale, grossi vasi addominali e linfonodi paravasali"/>
        <s v="ECOGRAFIA DEGLI ARTI SUPERIORI O INFERIORI O DISTRETTUALE, ARTERIOSA  O VENOSA; A riposo o dopo prova fisica o farmacologica"/>
        <s v="ECO(COLOR)DOPPLERGRAFIA DEGLI ARTI SUPERIORI O INFERIORI O DISTRETTUALE, ARTERIOSA O VENOSA; A riposo o dopo prova fisica o farmacologica"/>
        <s v="(LASER)DOPPLERGRAFIA DEGLI ARTI SUPERIORI O INFERIORI"/>
        <s v="ECOGRAFIA OSTETRICA"/>
        <s v="ECOGRAFIA OVARICA; Per monitoraggio ovulazione"/>
        <s v="ECOGRAFIA GINECOLOGICA"/>
        <s v="ECOGRAFIA DELLA CUTE E DEL TESSUTO SOTTOCUTANEO"/>
        <s v="ECOGRAFIA OSTEOARTICOLARE; Ecografia del bacino per screening lussazione congenita dell' anca"/>
        <s v="ECOGRAFIA MUSCOLOTENDINEA"/>
        <s v="ECOGRAFIA TRANSESOFAGEA DEL TORACE"/>
        <s v="ECOGRAFIA DEL PENE"/>
        <s v="ECOGRAFIA DEI TESTICOLI"/>
        <s v="ECOGRAFIA TRANSVAGINALE"/>
        <s v="ECOGRAFIA TRANSRETTALE"/>
        <s v="TELETERMOGRAFIA OSTEOARTICOLARE; Scheletro in toto e colonna"/>
        <s v="TELETERMOGRAFIA DELLA MAMMELLA; Bilaterale"/>
        <s v="TELETERMOGRAFIA PARTI MOLLI"/>
        <s v="EVENTUALE TOMOGRAFIA [STRATIGRAFIA] CONTEMPORANEA AD ESAME  DI: Ghiandole salivari (87.09.1) ; Trachea (87.49.1)"/>
        <s v="RICOSTRUZIONE TRIDIMENSIONALE TC; Ricostruzione tridimensionale in corso di:; TC del massiccio facciale (87.03.2, 87.03.3), Studio fisico-dosimetrico (92.29.5)"/>
        <s v="TOMOGRAFIA COMPUTERIZZATA (TC) DEL RACHIDE E DELLO SPECO VERTEBRALE; Spazio intersomatico o metamero aggiuntivo; in corso di TC del rachide [cervicale, toracico, lombosacrale], spinale"/>
        <s v="RISONANZA MAGNETICA NUCLEARE (RM) DEL CERVELLO E DEL TRONCO ENCEFALICO; Incluso: relativo distretto vascolare"/>
        <s v="RISONANZA MAGNETICA NUCLEARE (RM) DEL CERVELLO E DEL TRONCO ENCEFALICO, SENZA E CON CONTRASTO; Incluso: relativo distretto vascolare"/>
        <s v="RISONANZA MAGNETICA NUCLEARE (RM) DEL MASSICCIO FACCIALE; [sella turcica, orbite, rocche petrose, articolazioni temporomandibolari]; Incluso: relativo distretto vascolare"/>
        <s v="RISONANZA MAGNETICA NUCLEARE (RM) DEL MASSICCIO FACCIALE, SENZA E CON CONTRASTO; [sella turcica, orbite, rocche petrose, articolazioni temporomandibolari]; Incluso: relativo distretto vascolare"/>
        <s v="ANGIO- RM DEL DISTRETTO VASCOLARE INTRACRANICO"/>
        <s v="RISONANZA MAGNETICA NUCLEARE (RM) DEL COLLO; [faringe, laringe, parotidi-ghiandole salivari, tiroide-paratiroidi]; Incluso: relativo distretto vascolare"/>
        <s v="RISONANZA MAGNETICA NUCLEARE (RM) DEL COLLO, SENZA E CON CONTRASTO; [faringe, laringe, parotidi-ghiandole salivari, tiroide-paratiroidi]; Incluso: relativo distretto vascolare"/>
        <s v="ANGIO- RM DEI VASI DEL COLLO"/>
        <s v="RISONANZA MAGNETICA NUCLEARE (RM) DEL TORACE ; [mediastino, esofago]; Incluso: relativo distretto vascolare"/>
        <s v="RISONANZA MAGNETICA NUCLEARE (RM) DEL TORACE, SENZA E CON CONTRASTO; [mediastino, esofago]; Incluso: relativo distretto vascolare"/>
        <s v="ANGIO- RM DEL  DISTRETTO TORACICO"/>
        <s v="RISONANZA MAGNETICA NUCLEARE (RM) DEL CUORE "/>
        <s v="RISONANZA MAGNETICA NUCLEARE (RM) DEL CUORE, SENZA E CON CONTRASTO "/>
        <s v="RISONANZA MAGNETICA NUCLEARE (CINE-RM) DEL CUORE "/>
        <s v="RISONANZA MAGNETICA NUCLEARE (RM) DELLA MAMMELLA; Monolaterale"/>
        <s v="RISONANZA MAGNETICA NUCLEARE (RM) DELLA MAMMELLA, SENZA E CON CONTRASTO; Monolaterale"/>
        <s v="RISONANZA MAGNETICA NUCLEARE (RM) DELLA MAMMELLA; Bilaterale"/>
        <s v="RISONANZA MAGNETICA NUCLEARE (RM) DELLA MAMMELLA, SENZA E CON CONTRASTO; Bilaterale"/>
        <s v="RISONANZA MAGNETICA NUCLEARE (RM) DELLA COLONNA; Cervicale, toracica, lombosacrale"/>
        <s v="RISONANZA MAGNETICA NUCLEARE (RM) DELLA COLONNA, SENZA E CON CONTRASTO; Cervicale, toracica, lombosacrale"/>
        <s v="RISONANZA MAGNETICA NUCLEARE (RM) MUSCOLOSCHELETRICA; RM di spalla e braccio [spalla, braccio]; RM di gomito e avambraccio [gomito, avambraccio]; RM di polso e mano [polso, mano]; RM di bacino  ; RM di articolazione coxo-femorale e femore [articolazione c"/>
        <s v="RISONANZA MAGNETICA NUCLEARE (RM) MUSCOLOSCHELETRICA, SENZA E CON CONTRASTO; RM di spalla e braccio [spalla, braccio]; RM di gomito e avambraccio [gomito, avambraccio]; RM di polso e mano [polso, mano]; RM di bacino  ; RM di articolazione coxo-femorale e "/>
        <s v="ANGIO-RM DELL' ARTO SUPERIORE O INFERIORE"/>
        <s v="RISONANZA MAGNETICA NUCLEARE (RM) ARTICOLARE EFFETTUATA CON APPARECCHIATURA DEDICATA"/>
        <s v="RISONANZA MAGNETICA NUCLEARE (RM) DELL'ADDOME SUPERIORE; Incluso: Fegato e vie biliari, milza, pancreas, reni e surreni, retroperitoneo; e relativo distretto vascolare"/>
        <s v="RISONANZA MAGNETICA NUCLEARE (RM) DELL'ADDOME SUPERIORE, SENZA E CON CONTRASTO; Incluso: Fegato e vie biliari, milza, pancreas, reni e surreni, retroperitoneo; e relativo distretto vascolare"/>
        <s v="ANGIO RM DELL'ADDOME SUPERIORE"/>
        <s v="RISONANZA MAGNETICA NUCLEARE (RM) DELL'ADDOME INFERIORE E SCAVO PELVICO; Vescica e pelvi maschile o femminile; Incluso: relativo distretto vascolare"/>
        <s v="RISONANZA MAGNETICA NUCLEARE (RM) DELL'ADDOME INFERIORE E SCAVO PELVICO, SENZA E CON CONTRASTO; Vescica e pelvi maschile o femminile; Incluso: relativo distretto vascolare"/>
        <s v="ANGIO RM DELL'ADDOME INFERIORE"/>
        <s v="DENSITOMETRIA OSSEA CON TECNICA DI ASSORBIMENTO A FOTONE SINGOLO O DOPPIO; Polso o caviglia"/>
        <s v="DENSITOMETRIA OSSEA CON TECNICA DI ASSORBIMENTO A  RAGGI X; Lombare, femorale, ultradistale"/>
        <s v="DENSITOMETRIA OSSEA CON TECNICA DI ASSORBIMENTO A  RAGGI X; Total body"/>
        <s v="DENSITOMETRIA OSSEA CON TC; Lombare"/>
        <s v="DENSITOMETRIA OSSEA AD ULTRASUONI"/>
        <s v="VISITA DI CONTROLLO (di routine o di follow up) Escluso: le visite di controllo specificamente codificate; Nella visita di controllo un problema già inquadrato dal punto di vista diagnostico e terapeutico (ad es. un paziente cronico) viene rivalutato dal "/>
        <s v="VISITA ANESTESIOLOGICA DI CONTROLLO Per terapia del dolore"/>
        <s v="VISITA ANGIOLOGICA DI CONTROLLO"/>
        <s v="VISITA CARDIOLOGICA DI CONTROLLO"/>
        <s v="VISITA CHIRURGICA DI CONTROLLO"/>
        <s v="VISITA DI CHIRURGIA PLASTICA DI CONTROLLO"/>
        <s v="VISITA CHIRURGICA VASCOLARE DI CONTROLLO"/>
        <s v="VISITA DERMATOLOGICA/ALLERGOLOGICA DI CONTROLLO"/>
        <s v="VISITA ENDOCRINOLOGICA/DIABETOLOGICA - ANDROLOGICA DI CONTROLLO"/>
        <s v="VISITA GASTROENTEROLOGICA DI CONTROLLO"/>
        <s v="VISITA DI MEDICINA NUCLEARE DI CONTROLLO"/>
        <s v="VISITA NEFROLOGICA DI CONTROLLO Incluso: verifica dell'adesione al trattamento conservativo (dietetico e farmacologico), sostitutivo (adeguatezza al trattamento dialitico) e funzione rene trapiantato "/>
        <s v="VISITA ODONTOSTOMATOLOGICA o MAXILLO-FACCIALE DI CONTROLLO"/>
        <s v="VISITA ONCOLOGICA DI CONTROLLO "/>
        <s v="VISITA ORTOPEDICA DI CONTROLLO"/>
        <s v="VISITA ORL DI CONTROLLO"/>
        <s v="VISITA PNEUMOLOGICA DI CONTROLLO"/>
        <s v="VISITA RADIOTERAPICA DI CONTROLLO"/>
        <s v="VISITA UROLOGICA DI CONTROLLO Incluso: eventuale rimozione e/o controllo del catetere vescicale e/o nefrostomico"/>
        <s v="Stesura del piano di emodialisi o di dialisi peritoneale"/>
        <s v="VISITA MULTIDISCIPLINARE - Nella visita multidisciplinare il paziente viene visitato contemporaneamente da più specialisti."/>
        <s v="TONOMETRIA"/>
        <s v="STUDIO DELLA FUNZIONE NASALE; Rinomanometria"/>
        <s v="PRIMA VISITA NEUROLOGICA [NEUROCHIRURGICA]  Incluso: eventuale fundus oculi e Minimental test (MMSE)"/>
        <s v="VISITA NEUROLOGICA DI CONTROLLO"/>
        <s v="ELETTROENCEFALOGRAMMA; Elettroencefalogramma standard e con sensibilizzazione; (stimolazione luminosa intermittente, iperpnea); Escluso: EEG con polisonnogramma (89.17)"/>
        <s v="ELETTROENCEFALOGRAMMA CON SONNO FARMACOLOGICO"/>
        <s v="ELETTROENCEFALOGRAMMA CON PRIVAZIONE DEL SONNO "/>
        <s v="ELETTROENCEFALOGRAMMA DINAMICO 24 Ore "/>
        <s v="ELETTROENCEFALOGRAMMA DINAMICO 12 Ore"/>
        <s v="ELETTROENCEFALOGRAMMA CON ANALISI SPETTRALE; Con mappaggio"/>
        <s v="POTENZIALI EVOCATI ACUSTICI "/>
        <s v="POTENZIALI EVOCATI STIMOLO ED EVENTO CORRELATI; Potenziali evocati speciali (olfattivi, trigeminali); Incluso: EEG "/>
        <s v="POTENZIALI EVOCATI MOTORI; Arto superiore o inferiore; Incluso: EEG "/>
        <s v="POTENZIALI EVOCATI SOMATO-SENSORIALI; Per nervo o dermatomero; Incluso: EEG "/>
        <s v="TEST NEUROFISIOLOGICI PER LA VALUTAZIONE DEL SISTEMA NERVOSO VEGETATIVO; Incluso: Analisi spettrale o registrazione poligrafica,; valutazione strumentale della sensibilità termica, tattile e dolorifica"/>
        <s v="POLIGRAFIA; Escluso: Test neurofisiologici per la valutazione del sistema nervoso vegetativo (89.15.5)"/>
        <s v="POLIGRAFIA DINAMICA AMBULATORIALE; Escluso: Test neurofisiologici per la valutazione del sistema nervoso vegetativo (89.15.5)"/>
        <s v="POTENZIALI EVOCATI UDITIVI; Per ricerca di soglia"/>
        <s v="POTENZIALI EVOCATI UDITIVI; Da stimolo elettrico"/>
        <s v="POLISONNOGRAMMA; Diurno o notturno  e con metodi speciali"/>
        <s v="TEST POLISONNOGRAFICI DEL LIVELLO DI VIGILANZA"/>
        <s v="MONITORAGGIO PROTRATTO DEL CICLO SONNO-VEGLIA"/>
        <s v="ELETTROENCEFALOGRAMMA CON VIDEOREGISTRAZIONE"/>
        <s v="POLIGRAFIA CON VIDEOREGISTRAZIONE"/>
        <s v="CONTROLLO E PROGRAMMAZIONE NEUROSTIMOLATORE SPINALE"/>
        <s v="CISTOMETROGRAFIA; Cistomanometria"/>
        <s v="ELETTROMIOGRAFIA DELLO SFINTERE URETRALE"/>
        <s v="UROFLUSSOMETRIA"/>
        <s v="PROFILO PRESSORIO URETRALE"/>
        <s v="PRIMA VISITA GINECOLOGICA  Incluso: eventuale addestramento all'uso del diaframma vaginale, eventuale prelievo citologico, eventuale rimozione di corpo estraneo intraluminale dalla vagina senza incisione. Non associabile a 89.26.3 "/>
        <s v="VISITA GINECOLOGICA DI CONTROLLO Incluso: eventuale rimozione di dispositivo contraccettivo intrauterino, eventuale rimozione di corpo estraneo intraluminale dalla vagina senza incisione"/>
        <s v="PRIMA VISITA  OSTETRICA  Non associabile a 89.26.1 "/>
        <s v="VISITA  OSTETRICA  DI CONTROLLO  Non associabile al codice 89.26.2"/>
        <s v="MANOMETRIA ESOFAGEA"/>
        <s v="MANOMETRIA ESOFAGEA 24 Ore"/>
        <s v="SPIROMETRIA SEMPLICE"/>
        <s v="SPIROMETRIA GLOBALE"/>
        <s v="SPIROMETRIA SEPARATA DEI DUE POLMONI (METODICA DI ARNAUD)"/>
        <s v="TEST DI BRONCODILATAZIONE FARMACOLOGICA; Spirometria basale e dopo somministrazione di farmaco"/>
        <s v="PROVA BRONCODINAMICA CON BRONCOCOSTRITTORE SPECIFICO O ASPECIFICO; Curva dose-risposta; Spirometria di base e spirometrie di controllo fino ad un massimo di 13"/>
        <s v="PROVA BRONCODINAMICA CON BRONCOCOSTRITTORE SPECIFICO ; Singolo stimolo; Spirometria di base e spirometrie di controllo fino ad un massimo di 4"/>
        <s v="RESISTENZE DELLE VIE AEREE ; Escluso: Spirometria"/>
        <s v="SPIROMETRIA GLOBALE CON TECNICA PLETISMOGRAFICA"/>
        <s v="DIFFUSIONE ALVEOLO-CAPILLARE  DEL CO"/>
        <s v="COMPLIANCE POLMONARE STATICA E DINAMICA"/>
        <s v="DETERMINAZIONE DEL PATTERN RESPIRATORIO A RIPOSO"/>
        <s v="VALUTAZIONE DELLA VENTILAZIONE E DEI GAS ESPIRATI E RELATIVI PARAMETRI"/>
        <s v="DETERMINAZIONE DELLE MASSIME PRESSIONI INSPIRATORIE ED ESPIRATORIE O TRANSDIAFRAMMATICHE"/>
        <s v="TEST DI DISTRIBUZIONE DELLA VENTILAZIONE CON GAS NON RADIOATTIVI"/>
        <s v="DETERMINAZIONE DELLA P O.1"/>
        <s v="ANTICORPI ANTI PIASTRINE"/>
        <s v="GUSTOMETRIA [OLFATTOMETRIA]"/>
        <s v="ELETTROGUSTOMETRIA"/>
        <s v="OSSERVAZIONE DI LESIONI PIGMENTARIE E NON CON VIDEODERMATOSCOPIO"/>
        <s v="TEST CARDIOVASCOLARE DA SFORZO CON PEDANA MOBILE; Escluso: Prova da sforzo cardiorespiratorio (89.44.1)"/>
        <s v="TEST DA SFORZO DEI DUE GRADINI DI MASTERS"/>
        <s v="TEST CARDIOVASCOLARE DA SFORZO CON CICLOERGOMETRO; Escluso: Prova da sforzo cardiorespiratorio (89.44.1)"/>
        <s v="ALTRI TEST CARDIOVASCOLARI DA SFORZO; Test da sforzo al tallio con o senza stimolatore transesofageo; Test da sforzo isometrici, test da sforzo con arti superiori, test con stress mentale"/>
        <s v="PROVA DA SFORZO CARDIORESPIRATORIO ; ECG, analisi gas respiratori, determinazione della ventilazione, emogasanalisi"/>
        <s v="TEST DEL CAMMINO"/>
        <s v="CONTROLLO / PROGRAMMAZIONE DI PACE-MAKER "/>
        <s v="CONTROLLO / PROGRAMMAZIONE DI DEFIBRILLATORE IMPIANTABILE Incluso: ECG (89.52) "/>
        <s v="ELETTROCARDIOGRAMMA DINAMICO; Dispositivi analogici (Holter)"/>
        <s v="ELETTROCARDIOGRAMMA"/>
        <s v="MONITORAGGIO ELETTROCARDIOGRAFICO; Telemetria; ECG con studio dei potenziali tardivi; Escluso: Elettrocardiogramma dinamico (89.50), quello durante chirurgia "/>
        <s v="FOTOPLETISMOGRAFIA DEGLI ARTI SUPERIORI O INFERIORI; A riposo o dopo prova fisica o farmacologica"/>
        <s v="FOTOPLETISMOGRAFIA DEGLI ARTI SUPERIORI E INFERIORI; A riposo o dopo prova fisica o farmacologica"/>
        <s v="FOTOPLETISMOGRAFIA DI ALTRI DISTRETTI ; A riposo o dopo prova fisica o farmacologica o durante blocco anestetico"/>
        <s v="PLETISMOGRAFIA AD OCCLUSIONE VENOSA DEGLI ARTI SUPERIORI O INFERIORI; A riposo o dopo prova fisica o farmacologica; Escluso: Pletismografia di un arto (89.58.8)"/>
        <s v="PLETISMOGRAFIA AD OCCLUSIONE VENOSA DEGLI ARTI SUPERIORI E INFERIORI; A riposo o dopo prova fisica o farmacologica; Escluso: Pletismografia di un arto (89.58.8)"/>
        <s v="PLETISMOGRAFIA PENIENA; A riposo o dopo prova fisica o farmacologica"/>
        <s v="PLETISMOGRAFIA DI ALTRI DISTRETTI ; A riposo o dopo prova fisica o farmacologica o durante blocco anestetico"/>
        <s v="PLETISMOGRAFIA DI UN ARTO"/>
        <s v="TEST  CARDIOVASCOLARI PER VALUTAZIONE DI NEUROPATIA AUTONOMICA; Valutazione della risposta cardiovascolare riflessa mediante test provocativi; Escluso: Tilting test"/>
        <s v="TILTING TEST"/>
        <s v="MONITORAGGIO CONTINUO [24 Ore] DELLA PRESSIONE ARTERIOSA "/>
        <s v="MONITORAGGIO DELLA PRESSIONE VENOSA CENTRALE"/>
        <s v="EMOGASANALISI ARTERIOSA SISTEMICA; Emogasanalisi di sangue capillare o arterioso"/>
        <s v="EMOGASANALISI DURANTE RESPIRAZIONE DI O2 AD ALTA CONCENTRAZIONE ; Test dell' iperossia"/>
        <s v="EMOGASANALISI DURANTE RESPIRAZIONE DI O2 A BASSA CONCENTRAZIONE; Test dell' ipossia"/>
        <s v="MONITORAGGIO TRANSCUTANEO DI O2 E CO2"/>
        <s v="MONITORAGGIO INCRUENTO DELLA SATURAZIONE ARTERIOSA"/>
        <s v="EMOGASANALISI PRIMA E DOPO IPERVENTILAZIONE"/>
        <s v="EMOGASANALISI DI SANGUE MISTO VENOSO"/>
        <s v="PRIMA VISITA  Escluso: le prime visite specificamente codificate ;Nella prima visita il problema clinico principale del paziente è affrontato per la prima volta, viene predisposta appropriata documentazione clinica ed impostato un eventuale piano diagnost"/>
        <s v="PRIMA VISITA ANESTESIOLOGICA  Prima valutazione per terapia del dolore e programmazione della terapia specifica  Escluso: la visita pre-operatoria  Incluso: eventuale stesura del piano nutrizionale "/>
        <s v="PRIMA VISITA ANGIOLOGICA"/>
        <s v="PRMA VISITA CARDIOLOGICA  "/>
        <s v="PRIMA VISITA CHIRURGICA GENERALE"/>
        <s v="PRIMA VISITA CHIRURGICA PLASTICA"/>
        <s v="PRIMA VISITA CHIRURGICA VASCOLARE"/>
        <s v="PRIMA VISITA DERMATOLOGICA  Incluso: osservazione in epiluminescenza"/>
        <s v="PRIMA VISITA ENDOCRINOLOGICA/DIABETOLOGICA Incluso: eventuale stesura del piano nutrizionale ed eventuale applicazione di microinfusore sottocute"/>
        <s v="PRIMA VISITA GASTROENTEROLOGICA"/>
        <s v="PRIMA VISITA DI GENETICA MEDICA  Incluso: Primo colloquio, costruzione di un albero familiare, anamnesi personale e familiare Escluso: Visita multidisciplinare 89.07"/>
        <s v="PRIMA VISITA DI MEDICINA FISICA E RIABILITAZIONE"/>
        <s v="PRIMA VISITA DI MEDICINA NUCLEARE  Incluso: Valutazione pretrattamento e stesura del piano di trattamento"/>
        <s v="PRIMA VISITA NEFROLOGICA  Incluso: stesura del piano di trattamento conservativo (dietetico e farmacologico), sostitutivo (dialisi extracorporea o peritoneale) o per trapianto "/>
        <s v="PRIMA VISITA ODONTOSTOMATOLOGICA o MAXILLO-FACCIALE  Incluso: eventuale radiografia endorale ed eventuale rimozione di corpo estraneo intraluminale dalla bocca, senza incisione"/>
        <s v="PRIMA VISITA ONCOLOGICA  Incluso: stesura del piano di trattamento"/>
        <s v="PRIMA VISITA ORTOPEDICA  Incluso: eventuale podoscopia per prescrizione di plantare"/>
        <s v="PRIMA VISITA ORL "/>
        <s v="PRIMA VISITA PNEUMOLOGICA  Incluso: eventuale rilevazione incruenta della saturazione arteriosa"/>
        <s v="PRIMA VISITA DI RADIOTERAPIA  Incluso: stesura del piano di trattamento"/>
        <s v="PRIMA VISITA UROLOGICA/ANDROLOGICA  Incluso: esplorazione dei genitali esterni ed esplorazione rettale"/>
        <s v="11 DEOSSICORTISOLO"/>
        <s v="17 ALFA IDROSSIPROGESTERONE (17 OH-P)"/>
        <s v="17 CHETOSTEROIDI [dU]"/>
        <s v="17 IDROSSICORTICOIDI [dU]"/>
        <s v="ACIDI BILIARI"/>
        <s v="3 METIL ISTIDINA [S/U]"/>
        <s v="ACIDO 5 IDROSSI 3 INDOLACETICO  [dU]"/>
        <s v="ACIDO CITRICO "/>
        <s v="ACIDO DELTA AMINOLEVULINICO (ALA)"/>
        <s v="ACIDO IPPURICO"/>
        <s v="ACIDO LATTICO"/>
        <s v="ACIDO PARA AMINOIPPURICO (PAI)"/>
        <s v="ACIDO PIRUVICO"/>
        <s v="ACIDO SIALICO"/>
        <s v="ACIDO VALPROICO"/>
        <s v="ACIDO VANILMANDELICO (VMA) [dU]"/>
        <s v="ADIURETINA (ADH)"/>
        <s v="ADRENALINA - NORADRENALINA [P] "/>
        <s v="ADRENALINA - NORADRENALINA [U]"/>
        <s v="ALA DEIDRASI ERITROCITARIA"/>
        <s v="ALANINA AMINOTRANSFERASI (ALT) (GPT) [S/U]"/>
        <s v="ALBUMINA [S/U/dU]"/>
        <s v="ALDOLASI [S]"/>
        <s v="ALDOSTERONE [S/U]"/>
        <s v="ALFA 1 ANTITRIPSINA [S]"/>
        <s v="ALFA 1 FETOPROTEINA [S/La/Alb]"/>
        <s v="ALFA 1 GLICOPROTEINA ACIDA [S]"/>
        <s v="ALFA 1 MICROGLOBULINA [S/U]"/>
        <s v="ALFA 2 MACROGLOBULINA"/>
        <s v="ALFA AMILASI [S/U]"/>
        <s v="ALFA AMILASI ISOENZIMI (Frazione pancreatica)"/>
        <s v="ALLUMINIO [S/U]"/>
        <s v="AMINOACIDI DOSAGGIO SINGOLO [S/U/Sg/P]"/>
        <s v="AMINOACIDI TOTALI [S/U/Sg/P]"/>
        <s v="AMITRIPTILINA"/>
        <s v="AMMONIO [P]"/>
        <s v="ANDROSTENEDIOLO GLUCURONIDE [S]"/>
        <s v="ANGIOTENSINA II"/>
        <s v="ANTIBIOTICI; Aminoglicosidi, Vancomicina"/>
        <s v="APOLIPOPROTEINA ALTRA"/>
        <s v="APOLIPOPROTEINA B"/>
        <s v="APTOGLOBINA"/>
        <s v="ASPARTATO AMINOTRANSFERASI  (AST) (GOT) [S]"/>
        <s v="BARBITURICI"/>
        <s v="BENZODIAZEPINE"/>
        <s v="BENZOLO"/>
        <s v="BETA2 MICROGLOBULINA [S/U]"/>
        <s v="BICARBONATI (Idrogenocarbonato)"/>
        <s v="BILIRUBINA (Curva spettrofotometrica nel liquido amniotico)"/>
        <s v="BILIRUBINA TOTALE"/>
        <s v="BILIRUBINA TOTALE E FRAZIONATA"/>
        <s v="C PEPTIDE"/>
        <s v="C PEPTIDE: Dosaggi seriati dopo test di stimolo ( 5 )"/>
        <s v="CADMIO"/>
        <s v="CALCIO TOTALE [S/U/dU]"/>
        <s v="CALCITONINA "/>
        <s v="CALCIO IONIZZATO"/>
        <s v="CALCOLI E CONCREZIONI (Ricerca semiquantitativa)"/>
        <s v="CALCOLI ESAME CHIMICO DI BASE (Ricerca qualitativa)"/>
        <s v="CARBAMAZEPINA"/>
        <s v="CATECOLAMINE TOTALI URINARIE"/>
        <s v="CERULOPLASMINA"/>
        <s v="CATENE KAPPA E LAMBA [S/U] dosaggio (per ogni dosaggio)"/>
        <s v="CALPROTECTINA IMMUNOMETRICO nelle feci "/>
        <s v="CHIMOTRIPSINA [Feci]"/>
        <s v="CICLOSPORINA"/>
        <s v="CLORURO [S/U/dU]"/>
        <s v="CLORURO, SODIO E POTASSIO [Sd] (Stimolazione con Pilocarpina)"/>
        <s v="COBALAMINA (VIT. B12) [S]"/>
        <s v="COLESTEROLO LDL (calcolo indiretto) Erogabile solo in associazione ai codici 90.14.1, 90.14.3 e 90.43.2"/>
        <s v="COLESTEROLO LDL (determinazione diretta)"/>
        <s v="COLESTEROLO HDL"/>
        <s v="COLESTEROLO TOTALE "/>
        <s v="COLINESTERASI (PSEUDO-CHE)"/>
        <s v="COPROPORFIRINE "/>
        <s v="CORPI CHETONICI"/>
        <s v="CORTICOTROPINA (ACTH) [P] "/>
        <s v="CORTISOLO [S/U]"/>
        <s v="CREATINCHINASI (CPK o CK)"/>
        <s v="CREATINCHINASI ISOENZIMA MB (CK-MB)"/>
        <s v="CREATINCHINASI ISOENZIMI "/>
        <s v="CREATINCHINASI ISOFORME"/>
        <s v="CREATININA [S/U/dU/La]"/>
        <s v="CREATININA CLEARANCE"/>
        <s v="CROMO"/>
        <s v="DECARBOSSIPROTROMBINA"/>
        <s v="CROMOGRANINA A"/>
        <s v="DEIDROEPIANDROSTERONE (DEA) "/>
        <s v="DEIDROEPIANDROSTERONE SOLFATO (DEA-S)"/>
        <s v="DELTA 4 ANDROSTENEDIONE"/>
        <s v="DESIPRAMINA"/>
        <s v="DIIDROTESTOSTERONE (DHT) "/>
        <s v="DESOSSIPIRIDINOLINA"/>
        <s v="ELASTASI 1 PANCREATICA"/>
        <s v="DOPAMINA [S/U] "/>
        <s v="DOXEPINA"/>
        <s v="DROGHE D'ABUSO; Amfetamina, Caffeina, Cannabinoidi, Cocaina, Eroina, LSD, Oppiacei, Fenilciclidina, Propossifene, Nicotina"/>
        <s v="ENOLASI NEURONESPECIFICA (NSE) "/>
        <s v="ERITROPOIETINA"/>
        <s v="ESTERI ORGANOFOSFORICI"/>
        <s v="ESTRADIOLO (E2) [S/U]"/>
        <s v="ESTRIOLO (E3) [S/U]"/>
        <s v="ESTRIOLO NON CONIUGATO "/>
        <s v="ESTRONE (E1)"/>
        <s v="ETANOLO"/>
        <s v="ETOSUCCIMIDE"/>
        <s v="FARMACI ANTIARITMICI; Chinidina, Disopiramide, Lidocaina, Procainamide "/>
        <s v="FARMACI ANTIINFIAMMATORI; Acetaminofene, Paracetamolo, Salicilati "/>
        <s v="FARMACI ANTITUMORALI; Ciclofosfamide, Metotressato"/>
        <s v="FARMACI DOSAGGIO QUANTITATIVO IN CROMATOGRAFIA; Incluso: Barbiturici (90.09.3), Benzodiazepine (90.09.4), Carbamazepina (90.12.3), Droghe d'abuso (90.18.3), Etanolo (90.20.1),; Antiaritmici (90.20.3), Antiinfiammatori (90.20.4), Antitumorali (90.20.5), Di"/>
        <s v="FARMACI ANTI EPILETTICI (Metodi immunometrici)"/>
        <s v="FARMACI DIGITALICI "/>
        <s v="FATTORE NATRIURETICO ATRIALE"/>
        <s v="FECI ESAME CHIMICO E MICROSCOPICO (Grassi, prod. di digestione)"/>
        <s v="FECI SANGUE OCCULTO"/>
        <s v="FENILALANINA"/>
        <s v="FENITOINA"/>
        <s v="FENOLO [U]"/>
        <s v="FERRITINA [P/(Sg)Er]"/>
        <s v="FERRO [dU]"/>
        <s v="FERRO [S]"/>
        <s v="FLUORO"/>
        <s v="FOLATO [S/(Sg)Er]"/>
        <s v="FOLLITROPINA (FSH) [S/U]"/>
        <s v="FOSFATASI ACIDA"/>
        <s v="FOSFATASI ALCALINA"/>
        <s v="FOSFATASI ALCALINA ISOENZIMA OSSEO"/>
        <s v="FOSFATASI PROSTATICA (PAP)"/>
        <s v="FOSFATO INORGANICO [S/U/dU]"/>
        <s v="FOSFOESOSOISOMERASI (PHI)"/>
        <s v="FOSFORO"/>
        <s v="FRUTTOSAMINA (PROTEINE GLICATE) [S]"/>
        <s v="FRUTTOSIO [Ls]"/>
        <s v="GALATTOSIO (Prova da carico)"/>
        <s v="GALATTOSIO [S/U]"/>
        <s v="GAMMA GLUTAMIL TRANSPEPTIDASI (gamma GT) [S/U]"/>
        <s v="GALATTOSIO 1-FOSFATO URIDIL TRANSFERASI (GALT)"/>
        <s v="GASTRINA [S]"/>
        <s v="GLOBULINA LEGANTE LA TIROXINA (TBG) "/>
        <s v="GLUCAGONE [S]"/>
        <s v="GLUCOSIO (Curva da carico 3 determinazioni)"/>
        <s v="GLUCOSIO (Curva da carico 6 determinazioni)"/>
        <s v="GLUCOSIO [S/P/U/dU/La]"/>
        <s v="GLUCOSIO 6 FOSFATO DEIDROGENASI (G6PDH) [(Sg)Er]"/>
        <s v="GONADOTROPINA CORIONICA (Prova immunologica di gravidanza [U]"/>
        <s v="GONADOTROPINA CORIONICA (Subunità beta frazione libera) [S/U]"/>
        <s v="GONADOTROPINA CORIONICA (Subunità beta, molecola intera)"/>
        <s v="GLUTAMMATO DEIDROGENASI"/>
        <s v="Hb - EMOGLOBINA GLICATA"/>
        <s v="IDROSSIPROLINA [U]"/>
        <s v="IMIPRAMINA"/>
        <s v="IMMUNOGLOBULINE: CATENE KAPPA E LAMBDA [S/U]"/>
        <s v="INSULINA (Curva da carico o dopo test farmacologici, max. 5)"/>
        <s v="INSULINA [S]"/>
        <s v="LATTATO DEIDROGENASI (LDH) [S/F]"/>
        <s v="LATTE MULIEBRE "/>
        <s v="LATTOSIO [U/Ls]"/>
        <s v="LEUCIN AMINO PEPTIDASI (LAP) [S]"/>
        <s v="LEVODOPA"/>
        <s v="LIPASI [S]"/>
        <s v="LIPOPROTEINA (a)"/>
        <s v="LIQUIDI DA VERSAMENTI ESAME CHIMICO FISICO E MICROSCOPICO"/>
        <s v="LIQUIDO AMNIOTICO ENZIMI"/>
        <s v="LIQUIDO AMNIOTICO FOSFOLIPIDI (Cromatografia)"/>
        <s v="LIQUIDO AMNIOTICO RAPPORTO LECITINA/SFINGOMIELINA"/>
        <s v="LIQUIDO AMNIOTICO TEST ALLA SCHIUMA DI CLEMENTS"/>
        <s v="LIQUIDO SEMINALE ESAME MORFOLOGICO E INDICE DI FERTILITA'"/>
        <s v="LIQUIDO SEMINALE PROVE DI VALUTAZIONE DELLA FERTILITA'"/>
        <s v="LIQUIDO SINOVIALE ESAME CHIMICO FISICO E MICROSCOPICO"/>
        <s v="LITIO [P]"/>
        <s v="LUTEOTROPINA (LH) [S/U]"/>
        <s v="LUTEOTROPINA (LH) E FOLLITROPINA (FSH): Dosaggi seriati dopo GNRH o altro stimolo ( 5 ) "/>
        <s v="MAGNESIO TOTALE [S/U/dU/(Sg)Er]"/>
        <s v="LISOZIMA [S/U]"/>
        <s v="MANGANESE [S]"/>
        <s v="MEPROBAMATO"/>
        <s v="MERCURIO"/>
        <s v="MICROALBUMINURIA"/>
        <s v="MIOGLOBINA [S/U]"/>
        <s v="MUCOPOLISACCARIDI Screening"/>
        <s v="MUCOPOLISACCARIDI Titolazione"/>
        <s v="NEOPTERINA"/>
        <s v="NICHEL"/>
        <s v="NORTRIPTILINA"/>
        <s v="OLIGOELEMENTI: DOSAGGIO PLASMATICO"/>
        <s v="ORMONE LATTOGENO PLACENTARE O SOMATOMAMMOTROPINA (HPL) [S]"/>
        <s v="OMOCISTEINA [S/U] "/>
        <s v="ORMONE SOMATOTROPO (GH) [P/U]"/>
        <s v="ORMONI: Dosaggi seriati dopo stimolo ( 5 ) ; (17 OH-P,  FSH,  LH, T SH,  ACTH,  CORTISOLO,  GH)"/>
        <s v="OSSALATI [U]"/>
        <s v="OSTEOCALCINA (BGP)"/>
        <s v="PARATORMONE (PTH) [S]"/>
        <s v="PARATORMONE RELATED PEPTIDE [S]"/>
        <s v="pH EMATICO"/>
        <s v="PIOMBO [S/U]"/>
        <s v="PIRUVATOCHINASI (PK) [(Sg)Er]"/>
        <s v="POLIPEPTIDE INTESTINALE VASOATTIVO (VIP)"/>
        <s v="PIRIDINOLINA"/>
        <s v="POLIPEPTIDE SPECIFICO TISSUTALE (PPS)"/>
        <s v="PEPTIDE NATRIURETICO TIPO B (BNP)"/>
        <s v="PORFIRINE (Ricerca qualitativa e quantitativa)"/>
        <s v="PORFOBILINOGENO [U]"/>
        <s v="POST COITAL TEST"/>
        <s v="POTASSIO [S/U/dU/(Sg)Er]"/>
        <s v="PRIMIDONE"/>
        <s v="PREALBUMINA"/>
        <s v="PROGESTERONE [S]"/>
        <s v="PROLATTINA (PRL) [S]"/>
        <s v="PROLATTINA (PRL): Dosaggi seriati dopo TRH  ( 5 )"/>
        <s v="PROTEINE (ELETTROFORESI DELLE) [S]; Incluso: Dosaggio Proteine totali"/>
        <s v="PROTEINE [S/U/dU/La]"/>
        <s v="PROTEINE URINARIE (ELETTROFORESI DELLE); Incluso: Dosaggio Proteine totali"/>
        <s v="PROTOPORFIRINA IX ERITROCITARIA"/>
        <s v="PURINE E LORO METABOLITI"/>
        <s v="RAME [S/U]"/>
        <s v="RECETTORI DEGLI ESTROGENI"/>
        <s v="RECETTORI DEL PROGESTERONE"/>
        <s v="RENINA [P]"/>
        <s v="SELENIO"/>
        <s v="SODIO [S/U/dU/(Sg)Er]"/>
        <s v="SUCCO GASTRICO ESAME CHIMICO COMPLETO"/>
        <s v="SOMATOMEDINA C [IGF I]"/>
        <s v="SIROLIMUS"/>
        <s v="SUDORE (Esame con determinazione di Na+ e K+)"/>
        <s v="TEOFILLINA"/>
        <s v="TESTOSTERONE [P/U]"/>
        <s v="TESTOSTERONE LIBERO"/>
        <s v="TIREOGLOBULINA (Tg)"/>
        <s v="TACROLIMUS FK 506"/>
        <s v="TELOPEPTIDE"/>
        <s v="TIREOTROPINA (TSH)"/>
        <s v="TIREOTROPINA (TSH): Dosaggi seriati dopo TRH ( 4 ) "/>
        <s v="TIROXINA LIBERA (FT4)"/>
        <s v="TRANSFERRINA (Capacità ferrolegante)"/>
        <s v="TRANSFERRINA [S]"/>
        <s v="TRANSFERRINA DESIALATA"/>
        <s v="TRI TEST: ALFA 1 FETO, GONADOTROPINA CORIONICA ED ESTRIOLO LIBERO; (Per screening S. Down e altre anomalie)"/>
        <s v="TRIGLICERIDI"/>
        <s v="TRIODOTIRONINA LIBERA (FT3)"/>
        <s v="TRIPSINA [S/U]"/>
        <s v="URATO [S/U/dU]"/>
        <s v="TROPONINA T"/>
        <s v="UREA [S/P/U/dU]"/>
        <s v="URINE CONTA DI ADDIS"/>
        <s v="URINE ESAME CHIMICO FISICO E MICROSCOPICO"/>
        <s v="URINE ESAME PARZIALE (Acetone e glucosio quantitativo)"/>
        <s v="VITAMINA D"/>
        <s v="VITAMINE IDROSOLUBILI: DOSAGGIO PLASMATICO"/>
        <s v="VITAMINE LIPOSOLUBILI: DOSAGGIO PLASMATICO"/>
        <s v="XILOSIO (Test di assorbimento)"/>
        <s v="ZINCO [S/U]"/>
        <s v="ZINCOPROTOPORFIRINA [(Sg)Er]"/>
        <s v="AGGLUTININE A FREDDO"/>
        <s v="ALFA 2 ANTIPLASMINA"/>
        <s v="ANTICOAGULANTE LUPUS-LIKE (LAC)"/>
        <s v="ANTICOAGULANTI ACQUISITI RICERCA"/>
        <s v="ANTICORPI ANTI A/B"/>
        <s v="ANTICORPI ANTI ANTIGENI NUCLEARI ESTRAIBILI (ENA)"/>
        <s v="ANTICORPI ANTI CANALE DEL CALCIO"/>
        <s v="ANTICORPI ANTI CARDIOLIPINA (IgG, IgA, IgM)"/>
        <s v="ANTICORPI ANTI CELLULE PARIETALI GASTRICHE (PCA)"/>
        <s v="ANTICORPI ANTI CITOPLASMA DEI NEUTROFILI (ANCA)"/>
        <s v="ANTICORPI ANTI DNA NATIVO"/>
        <s v="ANTICORPI ANTI ERITROCITARI (Caratterizzazione del range termico) "/>
        <s v="ANTICORPI ANTI ERITROCITARI (Con mezzo potenziante)"/>
        <s v="ANTICORPI ANTI ENDOMISIO"/>
        <s v="ANTICORPI ANTI ENDOTELIO"/>
        <s v="ANTICORPI ANTI CENTROMERO (ACA)"/>
        <s v="ANTICORPI ANTI ERITROCITARI (Titolazione) "/>
        <s v="ANTICORPI ANTI ERITROCITARI IDENTIFICAZIONE"/>
        <s v="ANTICORPI ANTI ERITROCITI [Test di Coombs indiretto]"/>
        <s v="ANTICORPI ANTI FATTORE VIII"/>
        <s v="ANTICORPI ANTI GLIADINA (IgG, IgA)"/>
        <s v="ANTICORPI ANTI FOSFOLIPIDI"/>
        <s v="ANTICORPI ANTI GLUTAMMICO DECARBOSSILASI (GAD)"/>
        <s v="ANTICORPI ANTI GANGLIOSIDE GM1, IgG e IgM (Per classe di anticorpi) "/>
        <s v="ANTICORPI ANTI GANGLIOSIDE GQ1b, IgG e IgM (Per classe di anticorpi) "/>
        <s v="ANTICORPI ANTI GLICOPROTEINA OLIGODENDROCITARIA MIELINICA (MOG) "/>
        <s v="ANTICORPI ANTI HLA (Cross-match, singolo individuo, urgente)"/>
        <s v="ANTICORPI ANTI HLA (Titolo per singola specificità)"/>
        <s v="ANTICORPI ANTI HLA CONTRO PANNELLO LINFOCITARIO (almeno 10 soggetti, urgente)"/>
        <s v="ANTICORPI ANTI HLA CONTRO SOSPENSIONI LINFOCITARIE (almeno 10 soggetti)"/>
        <s v="ANTICORPI ANTI INSULA PANCREATICA (ICA)"/>
        <s v="ANTICORPI ANTI INSULINA (AIAA)"/>
        <s v="ANTICORPI ANTI LEUCOCITI "/>
        <s v="ANTICORPI ANTI MAG"/>
        <s v="ANTICORPI ANTI MICROSOMI (AbTMS) O ANTI TIREOPEROSSIDASI (AbTPO)"/>
        <s v="ANTICORPI ANTI MICROSOMI EPATICI E RENALI (LKMA)"/>
        <s v="ANTICORPI ANTI ISTONI"/>
        <s v="ANTICORPI ANTI JO1"/>
        <s v="ANTICORPI ANTI MIELOPEROSSIDASI (MPO)"/>
        <s v="ANTICORPI ANTI MITOCONDRI (AMA)"/>
        <s v="ANTICORPI ANTI MUSCOLO LISCIO (ASMA)"/>
        <s v="ANTICORPI ANTI MUSCOLO STRIATO (Cuore)"/>
        <s v="ANTICORPI ANTI NUCLEO (ANA)"/>
        <s v="ANTICORPI ANTI ORGANO"/>
        <s v="ANTICORPI ANTI MITOCONDRI TIPO M2"/>
        <s v="ANTICORPI ANTI OVAIO"/>
        <s v="ANTICORPI ANTI PIASTRINE IDENTIFICAZIONE"/>
        <s v="ANTICORPI ANTI RECETTORE NICOTINICO MUSCOLARE"/>
        <s v="ANTICORPI ANTI RECETTORI DEL TSH"/>
        <s v="ANTICORPI ANTI P53 [S]"/>
        <s v="ANTICORPI ANTI PCNA"/>
        <s v="ANTICORPI ANTI Scl-70"/>
        <s v="ANTICORPI ANTI Sm"/>
        <s v="ANTICORPI ANTI RIBONUCLEOPROTEINE (RNA)"/>
        <s v="ANTICORPI ANTI RIBOSOMI"/>
        <s v="ANTICORPI ANTI PEPTIDE CICLICO CITRULLINATO (CCP)"/>
        <s v="ANTICORPI ANTI TRANSGLUTAMINASI (IgG, IgA) per ciascuna determinazione"/>
        <s v="ANTICORPI ANTI SACCAROMYCES CEREVISIAE  per classe anticorpale"/>
        <s v="ANTICORPI ANTI PROTEINASI 3 (PR3)"/>
        <s v="ANTICORPI ANTI SPERMATOZOI (ADESI) (ASA)"/>
        <s v="ANTICORPI ANTI SPERMATOZOI (LIBERI) (ASA)"/>
        <s v="ANTICORPI ANTI SURRENE"/>
        <s v="ANTICORPI ANTI TIREOGLOBULINA (AbTg)"/>
        <s v="ANTICORPI EMOLITICI ANTI ERITROCITARI"/>
        <s v="ANTICORPI ANTI SSA"/>
        <s v="ANTICORPI ANTI SSB"/>
        <s v="ANTIGENE CARBOIDRATICO 125 (CA 125)"/>
        <s v="ANTIGENE CARBOIDRATICO 15.3 (CA 15.3)"/>
        <s v="ANTIGENE CARBOIDRATICO 19.9 (CA 19.9)"/>
        <s v="ANTIGENE CARBOIDRATICO 195 (CA 195)"/>
        <s v="ANTIGENE CARBOIDRATICO 50 (CA 50)"/>
        <s v="ANTIGENE CARBOIDRATICO 72-4 (CA 72-4)"/>
        <s v="ANTIGENE CARBOIDRATICO MUCINOSO (MCA)"/>
        <s v="ANTIGENE CARCINO EMBRIONARIO (CEA)"/>
        <s v="ANTIGENE POLIPEPTIDICO TISSUTALE (TPA)"/>
        <s v="ANTIGENE PROSTATICO SPECIFICO (PSA) Incluso eventuale dosaggio della Frazione Libera"/>
        <s v="ANTIGENE TA 4 (SCC)"/>
        <s v="ANTIGENI ERITROCITARI CD55/CD59"/>
        <s v="ANTIGENI HLA (Ciascuno) "/>
        <s v="ANTIGENI PIASTRINICI"/>
        <s v="ANTITROMBINA III FUNZIONALE"/>
        <s v="ATTIVATORE TISSUTALE DEL PLASMINOGENO (tPA)"/>
        <s v="AUTOANTICORPI ANTI ERITROCITI [Test di Coombs diretto]"/>
        <s v="BETA TROMBOGLOBULINA"/>
        <s v="CARBOSSIEMOGLOBINA [(Sg)Hb/(Sg)Er]"/>
        <s v="CITOTOSSICITA' CON ANTIGENI SPECIFICI"/>
        <s v="CITOTOSSICITA' CTL"/>
        <s v="CITOTOSSICITA' LAK"/>
        <s v="CITOTOSSICITA' SPONTANEA NK "/>
        <s v="COLTURA MISTA LINFOCITARIA UNIDIREZIONALE; (tra 2 soggetti e almeno 1 controllo)"/>
        <s v="COMPLEMENTO (C1 Inibitore)"/>
        <s v="COMPLEMENTO: C1Q, C3, C3 ATT., C4, CH50 (Ciascuno)"/>
        <s v="CRIOCONSERVAZIONE CELLULE STAMINALI [PLACENTARI] PER TRAPIANTO"/>
        <s v="CRIOCONSERVAZIONE SIERO PRE-TRAPIANTO"/>
        <s v="CRIOCONSERVAZIONE SOSPENSIONI LINFOCITARIE "/>
        <s v="CRIOGLOBULINE RICERCA "/>
        <s v="CRIOGLOBULINE TIPIZZAZIONE "/>
        <s v="CYFRA 21-1"/>
        <s v="D-DIMERO (EIA)"/>
        <s v="D-DIMERO (Test al latice)"/>
        <s v="Du VARIANTE ricerca"/>
        <s v="EMAZIE (Conteggio), EMOGLOBINA"/>
        <s v="EMOCROMO:  Hb, GR, GB, HCT, PLT, IND. DERIV., F. L."/>
        <s v="EMOLISINA BIFASICA"/>
        <s v="ENZIMI ERITROCITARI"/>
        <s v="EOSINOFILI (Conteggio)[Alb]"/>
        <s v="EPARINA (Mediante dosaggio inibitore fattore X attivato) "/>
        <s v="ERITROCITI: ANTIGENI NON ABO E NON RH (Per ciascuno antigene)"/>
        <s v="ESAME DEL MIDOLLO OSSEO PER APPOSIZIONE E/O STRISCIO; Caratterizzazione di cellule patologiche (con reaz. citochimiche e citoenzimatiche)"/>
        <s v="ESAME MICROSCOPICO DEL SANGUE PERIFERICO; Caratterizzazione di cellule patologiche (con reaz. citochimiche e citoenzimatiche)"/>
        <s v="ESAME MICROSCOPICO DI STRISCIO O APPOSIZIONE DI CITOASPIRATO LINFOGHIANDOLARE"/>
        <s v="FATTORE  vWF ANALISI MULTIMERICA "/>
        <s v="FATTORE REUMATOIDE"/>
        <s v="FATTORI DELLA COAGULAZIONE (II, V, VII, VIII, IX, X, XI, XII, XIII) ( Ciascuno) "/>
        <s v="FENOTIPO Rh"/>
        <s v="FIBRINA / FIBRINOGENO: PROD. DEGRADAZIONE (FDP/FSP) [S/U]"/>
        <s v="FIBRINOGENO FUNZIONALE"/>
        <s v="GLICOPROTEINA RICCA IN ISTIDINA"/>
        <s v="GRUPPO SANGUIGNO ABO e Rh (D)"/>
        <s v="GRUPPO SANGUIGNO ABO/Rh II controllo"/>
        <s v="Hb - BIOSINTESI IN VITRO"/>
        <s v="Hb - EMOGLOBINA [Sg/La]"/>
        <s v="Hb - EMOGLOBINA A2"/>
        <s v="Hb - EMOGLOBINA FETALE (Dosaggio)"/>
        <s v="Hb - EMOGLOBINE ANOMALE (HbS, HbD, HbH, ecc.)"/>
        <s v="Hb - EMOGLOBINA PLASMATICA LIBERA "/>
        <s v="Hb - ISOELETTROFOCALIZZAZIONE"/>
        <s v="Hb - RICERCA MUTAZIONI DELLE CATENE GLOBINICHE (Cromatografia)"/>
        <s v="Hb - TEST DI STABILITA' [(Sg)Er]"/>
        <s v="IDENTIFICAZIONE DI SPECIFICITA' ANTI HLA CONTRO PANNELLO LINFOCITARIO; (1 siero/30 soggetti)"/>
        <s v="IgA SECRETORIE [Sa/Alb]"/>
        <s v="IgE SPECIFICHE ALLERGOLOGICHE: QUANTITATIVO per ogni allergene; (pannello fino a 12 allergeni)"/>
        <s v="IgE SPECIFICHE ALLERGOLOGICHE: SCREENING MULTIALLERGENICO QUALITATIVO"/>
        <s v="IgE TOTALI"/>
        <s v="IgG SOTTOCLASSE 1, 2, 3, 4; IgA (ciascuna)"/>
        <s v="IgG SPECIFICHE ALLERGOLOGICHE"/>
        <s v="DOSAGGIO DELL'ALLERGENE DEL DERMATOFAGOIDE IN CAMPIONI DI POLVERE; (per singolo allergene)"/>
        <s v="IMMUNOCOMPLESSI CIRCOLANTI"/>
        <s v="IMMUNOFISSAZIONE"/>
        <s v="IMMUNOGLOBULINE DI SUPERFICIE LINFOCITARIE"/>
        <s v="IMMUNOGLOBULINE IgA, IgG o IgM (Ciascuna)"/>
        <s v="INIBITORE ATTIVATORE DEL PLASMINOGENO (PAI I)"/>
        <s v="INTERFERONE"/>
        <s v="INTERLEUCHINA e altre CITOCHINE (Ciascuna)"/>
        <s v="INTRADERMOREAZIONI CON PPD, CANDIDA, STREPTOCHINASI E MUMPS (Per test)"/>
        <s v="LEUCOCITI (Conteggio e formula leucocitaria microscopica) [(Sg)]"/>
        <s v="LEUCOCITI (Conteggio) [(Sg)]"/>
        <s v="METAEMOGLOBINA [(Sg)Er]"/>
        <s v="MONOMERI SOLUBILI DI FIBRINA (FS Test)"/>
        <s v="PIASTRINE (Conteggio) [(Sg)]"/>
        <s v="PINK TEST"/>
        <s v="PLASMINOGENO"/>
        <s v="PROTEINA C ANTICOAGULANTE  ANTIGENE [P]"/>
        <s v="PROTEINA C ANTICOAGULANTE FUNZIONALE [P]"/>
        <s v="PROTEINA C REATTIVA (Quantitativa)"/>
        <s v="PROTEINA S LIBERA [P]"/>
        <s v="PROTEINA S TOTALE [P]"/>
        <s v="PROTROMBINA FRAMMENTI 1, 2"/>
        <s v="PROVA CROCIATA DI COMPATIBILITA' TRASFUSIONALE"/>
        <s v="PROVA CROCIATA PIASTRINICA"/>
        <s v="PROVA DI COMPATIBILITA' MOLECOLARE PRE-TRAPIANTO (Reazione polimerasica a catena- Fingerprint)"/>
        <s v="PROVA DI COMPATIBILITA' SIEROLOGICA PRE-TRAPIANTO  CITOMETRICA "/>
        <s v="PROVA DI COMPATIBILITA' SIEROLOGICA PRE-TRAPIANTO (Con 3 sieri ricevente)"/>
        <s v="REAZIONE DI WAALER ROSE"/>
        <s v="RESISTENZA OSMOTICA ERITROCITARIA (Test di Simmel)"/>
        <s v="RESISTENZE OSMOTICO GLOBULARI (Curva)"/>
        <s v="RETICOLOCITI (Conteggio) [(Sg)]"/>
        <s v="SOSTANZA AMILOIDE RICERCA"/>
        <s v="TEMPO DI EMORRAGIA SEC. MIELKE"/>
        <s v="TEMPO DI LISI EUGLOBULINICA"/>
        <s v="TEMPO DI PROTROMBINA (PT)"/>
        <s v="TEMPO DI TROMBINA (TT)"/>
        <s v="TEMPO DI TROMBOPLASTINA PARZIALE (PTT)"/>
        <s v="TEST DI AGGREGAZIONE PIASTRINICA Secondo Born"/>
        <s v="TEST DI EMOLISI AL SACCAROSIO"/>
        <s v="TEST DI FALCIZZAZIONE "/>
        <s v="TEST DI HAM"/>
        <s v="TEST DI KLEIHAUER (Ricerca emazie fetali)"/>
        <s v="TEST DI RESISTENZA ALLA PROTEINA C ATTIVATA"/>
        <s v="TEST DI STIMOLAZIONE LINFOCITARIA (Per mitogeno) "/>
        <s v="TEST DI STIMOLAZIONE LINFOCITARIA CON ANTIGENI SPECIFICI"/>
        <s v="TEST FUNZIONALI PRE-TRAPIANTO (HTLp, CTLp)"/>
        <s v="TINE TEST (Reazione cutanea alla turbecolina)"/>
        <s v="TIPIZZAZIONE GENOMICA HLA-A"/>
        <s v="TIPIZZAZIONE GENOMICA HLA-A MEDIANTE SEQUENZIAMENTO DIRETTO"/>
        <s v="TIPIZZAZIONE GENOMICA HLA-B"/>
        <s v="TIPIZZAZIONE GENOMICA HLA-B MEDIANTE SEQUENZIAMENTO DIRETTO"/>
        <s v="TIPIZZAZIONE GENOMICA HLA-C"/>
        <s v="TIPIZZAZIONE GENOMICA HLA-C MEDIANTE SEQUENZIAMENTO DIRETTO"/>
        <s v="TIPIZZAZIONE GENOMICA HLA-DP MEDIANTE SEQUENZIAMENTO DIRETTO"/>
        <s v="TIPIZZAZIONE GENOMICA HLA-DPA1 AD ALTA RISOLUZIONE "/>
        <s v="TIPIZZAZIONE GENOMICA HLA-DPB1 AD ALTA RISOLUZIONE  "/>
        <s v="TIPIZZAZIONE GENOMICA HLA-DQ MEDIANTE SEQUENZIAMENTO DIRETTO"/>
        <s v="TIPIZZAZIONE GENOMICA HLA-DQA1 AD ALTA RISOLUZIONE "/>
        <s v="TIPIZZAZIONE GENOMICA HLA-DQB1 A BASSA RISOLUZIONE"/>
        <s v="TIPIZZAZIONE GENOMICA HLA-DQB1 AD ALTA RISOLUZIONE "/>
        <s v="TIPIZZAZIONE GENOMICA HLA-DR MEDIANTE SEQUENZIAMENTO DIRETTO"/>
        <s v="TIPIZZAZIONE GENOMICA HLA-DRB (DRB1 e DRB3,DRB4,DRB5) A BASSA RISOLUZIONE "/>
        <s v="TIPIZZAZIONE GENOMICA HLA-DRB (DRB1 e DRB3,DRB4,DRB5) AD ALTA RISOLUZIONE "/>
        <s v="TIPIZZAZIONE SIEROLOGICA HLA CLASSE I (Fenot. compl. loci A, B, C, o loci A, B)"/>
        <s v="TIPIZZAZIONE SIEROLOGICA HLA CLASSE II (Fenot. compl. loci DR, DQ o locus DP)"/>
        <s v="TIPIZZAZIONE SOTTOPOPOLAZIONI DI CELLULE DEL SANGUE (Per ciascun anticorpo)"/>
        <s v="TROMBINA - ANTITROMBINA III COMPLESSO (TAT)"/>
        <s v="TROMBOSSANO B2 "/>
        <s v="TROPONINA I"/>
        <s v="VALORE EMATOCRITO"/>
        <s v="VELOCITA' DI SEDIMENTAZIONE DELLE EMAZIE (VES)"/>
        <s v="VISCOSITA' EMATICA"/>
        <s v="VISCOSITA' PLASMATICA"/>
        <s v="ACTINOMICETI IN MATERIALI BIOLOGICI ESAME COLTURALE "/>
        <s v="BATTERI ACIDI NUCLEICI IN MATERIALI BIOLOGICI IBRIDAZIONE NAS; (Previa reazione polimerasica a catena)"/>
        <s v="BATTERI ACIDI NUCLEICI IN MATERIALI BIOLOGICI IBRIDAZIONE DIRETTA NAS"/>
        <s v="ANTICORPI IgG AVIDITY per Toxoplasma, Rosolia, Citomegalovirus. Per ogni determinazione."/>
        <s v="AMEBE A VITA LIBERA ESAME COLTURALE"/>
        <s v="AMEBE A VITA LIBERA ESAME MICROSCOPICO (Con colorazioni specifiche)"/>
        <s v="BARTONELLA HANSELAE ANTICORPI, IgG e IgM (Per classe di anticorpi)"/>
        <s v="BATTERI ANAEROBI ANTIBIOGRAMMA DA COLTURA (M.I.C.)"/>
        <s v="BATTERI ANAEROBI DA COLTURA IDENTIFICAZIONE BIOCHIMICA "/>
        <s v="BATTERI ANAEROBI IN MATERIALI BIOLOGICI ESAME COLTURALE"/>
        <s v="BATTERI ANTIBIOGRAMMA DA COLTURA (attività associazioni antibiotiche)"/>
        <s v="BATTERI ANTIBIOGRAMMA DA COLTURA (attività battericida C.M.B.)"/>
        <s v="BATTERI ANTIBIOGRAMMA DA COLTURA (Kirby Bauer)"/>
        <s v="BATTERI ANTIBIOGRAMMA DA COLTURA (M.I.C.)"/>
        <s v="BATTERI ANTIGENI CELLULARI ED EXTRACELLULARI IDENTIFICAZIONE DIRETTA ;  In materiali biologici (E.I.A.) NAS"/>
        <s v="BATTERI ANTIGENI CELLULARI ED EXTRACELLULARI IDENTIFICAZIONE DIRETTA ; In materiali biologici (Agglutinazione)"/>
        <s v="BATTERI ANTIGENI CELLULARI ED EXTRACELLULARI IDENTIFICAZIONE DIRETTA ; In materiali biologici (Elettrosineresi)"/>
        <s v="BATTERI ANTICORPI  IMMUNOBLOTTING (Saggio di conferma)"/>
        <s v="BATTERI DA COLTURA IDENTIFICAZIONE BIOCHIMICA Nas"/>
        <s v="BATTERI DA COLTURA IDENTIFICAZIONE SIEROLOGICA Nas"/>
        <s v="BATTERI DETERMINAZIONE CARICA MICROBICA IN LIQUIDI BIOLOGICI DIVERSI ; Misura mediante conta su piastra mediante metodi indiretti. Escluso: Conta batterica urinaria"/>
        <s v="BATTERI IN CAMPIONI BIOLOGICI DIVERSI  RICERCA MICROSCOPICA ; Colorazioni di routine (Gram, blu di metilene) o a fresco"/>
        <s v="BATTERI IN CAMPIONI BIOLOGICI DIVERSI  RICERCA MICROSCOPICA ; Colorazioni speciali"/>
        <s v="BATTERI POTERE ANTIBATTERICO RESIDUO IN MATERIALI BIOLOGICI DIVERSI; Saggio di inibizione della crescita"/>
        <s v="BATTERI POTERE BATTERICIDA DEL SIERO  SULL'ISOLATO CLINICO ; Saggio di inibizione della crescita"/>
        <s v="BATTERI PRODOTTI METABOLICI IN MATERIALI BIOLOGICI DIVERSI IDENTIFICAZIONE; Mediante gas-cromatografia (ricerca diretta)"/>
        <s v="BORDETELLA ANTICORPI (E.I.A.)"/>
        <s v="BORRELIA BURGDORFERI ANTICORPI (E.I.A.) "/>
        <s v="BORDETELLA ESAME COLTURALE"/>
        <s v="BORRELIA BURGDORFERI ANTICORPI (I.F.)"/>
        <s v="BRUCELLE ANTICORPI (Titolazione mediante agglutinazione) [WRIGHT]"/>
        <s v="CAMPYLOBACTER ANTIBIOGRAMMA"/>
        <s v="CAMPYLOBACTER DA COLTURA IDENTIFICAZIONE BIOCHIMICA "/>
        <s v="CAMPYLOBACTER ESAME COLTURALE NAS"/>
        <s v="BRUCELLE ANTICORPI INCOMPLETI (Coombs)"/>
        <s v="BRUCELLE ANTICORPI (E.I.A.)"/>
        <s v="CHLAMYDIE ANTICORPI (E.I.A.) (I.F.)"/>
        <s v="CHLAMYDIE ANTICORPI (Titolazione mediante  F.C.)"/>
        <s v="CHLAMYDIE DA COLTURA IDENTIFICAZIONE  MICROSCOPICA (Col. Iodio, Giemsa)"/>
        <s v="CHLAMYDIE DA COLTURA IDENTIFICAZIONE (I.F.)"/>
        <s v="CHLAMYDIE ESAME COLTURALE "/>
        <s v="CHLAMYDIE RICERCA DIRETTA (E.I.A.)"/>
        <s v="CHLAMYDIE RICERCA DIRETTA (I.F.)"/>
        <s v="CHLAMYDIE RICERCA DIRETTA (mediante ibridazione)"/>
        <s v="CLOSTRIDIUM DIFFICILE DA COLTURA IDENTIFICAZIONE BIOCHIMICA "/>
        <s v="CLOSTRIDIUM DIFFICILE ESAME COLTURALE"/>
        <s v="CLOSTRIDIUM DIFFICILE TOSSINA NELLE FECI RICERCA DIRETTA (E.I.A.)  "/>
        <s v="CRYPTOSPORIDIUM ANTIGENI NELLE FECI RICERCA DIRETTA (E.I.A.)"/>
        <s v="CRYPTOSPORIDIUM ANTIGENI NELLE FECI RICERCA DIRETTA (I.F.)"/>
        <s v="E. COLI ENTEROPATOGENI NELLE FECI ESAME COLTURALE "/>
        <s v="E. COLI PATOGENI DA COLTURA IDENTIFICAZIONE BIOCHIMICA"/>
        <s v="CORYNEBACTERIUM DIPHTERIAE ESAME COLTURALE"/>
        <s v="COXIELLA BURNETI ANTICORPI"/>
        <s v="CRIPTOCOCCO ANTIGENI RICERCA DIRETTA (Metodi immunologici)"/>
        <s v="E. COLI PATOGENI DA COLTURA IDENTIFICAZIONE SIEROLOGICA "/>
        <s v="ECHINOCOCCO [IDATIDOSI] ANTICORPI (E.I.A.)"/>
        <s v="ECHINOCOCCO [IDATIDOSI] ANTICORPI (Titolazione mediante I.H.A.)"/>
        <s v="ENTAMOEBA HISTOLYTICA ANTICORPI (E.I.A.)"/>
        <s v="ENTAMOEBA HISTOLYTICA ANTICORPI (Titolazione mediante emoagglutinazione passiva) "/>
        <s v="ENTAMOEBA HISTOLYTICA NELLE FECI  ESAME COLTURALE (Coltura xenica)"/>
        <s v="ENTEROBIUS VERMICULARIS [OSSIURI]  RICERCA  MICROSCOPICA ; Nelle feci [materiale perianale] su cellophan adesivo (scotch test)"/>
        <s v="ESAME COLTURALE CAMPIONI  BIOLOGICI DIVERSI; Ricerca completa microrganismi e lieviti  patogeni "/>
        <s v="ESAME COLTURALE CAMPIONI APPARATO GENITOURINARIO   ; Ricerca completa microrganismi e lieviti  patogeni ; Escluso: Neisseria gonorrhoeae e Chlamydia trachomatis"/>
        <s v="ESAME COLTURALE CAMPIONI CAVITA' ORO-FARINGO-NASALE       ; Ricerca completa microrganismi  e lieviti patogeni; Escluso: Neisseria meningitidis"/>
        <s v="ESAME COLTURALE DEL SANGUE [EMOCOLTURA]       ; Ricerca completa microrganismi e lieviti  patogeni"/>
        <s v="ESAME COLTURALE DELL' URINA [URINOCOLTURA]; Ricerca completa microrganismi e lieviti patogeni. Incluso: conta batterica. Incluso eventuale identificazione e antibiogramma "/>
        <s v="ESAME COLTURALE DELLE FECI  [COPROCOLTURA]; Ricerca Salmonelle, Shigelle e  Campylobacter; Escluso: E.coli enteropatogeni, Yersinia, Vibrio cholerae"/>
        <s v="HELICOBACTER PYLORI ANTICORPI (E.I.A.)"/>
        <s v="HELICOBACTER PYLORI IN MATERIALI BIOLOGICI ESAME COLTURALE "/>
        <s v="HELICOBACTER PYLORI ANTIGENI NELLE FECI RICERCA DIRETTA"/>
        <s v="GIARDIA ANTIGENE NELLE FECI RICERCA DIRETTA (E.I.A.)"/>
        <s v="GIARDIA ANTIGENE NELLE FECI RICERCA DIRETTA (I.F.)"/>
        <s v="ESAME COLTURALE SERIATO DI: URINE PRIMO MITTO, MITTO INTERMEDIO, LIQUIDO PROSTATICO O SEMINALE [TEST DI STAMEY]; Incluso: ricerca micoplasmi urogenitali nel liquido prostatico o seminale. Escluso: eventuale massaggio prostatico"/>
        <s v="HELICOBACTER PYLORI UREASI NEL MATERIALE BIOPTICO (Saggio mediante prova biochimica)"/>
        <s v="LEGIONELLE ANTICORPI (E.I.A.)"/>
        <s v="LEGIONELLE ANTICORPI (Titolazione mediante I.F.) "/>
        <s v="LEGIONELLE IN MATERIALI BIOLOGICI  ESAME COLTURALE"/>
        <s v="LEGIONELLE IN MATERIALI BIOLOGICI  RICERCA DIRETTA (I.F.) (E.I.A.)"/>
        <s v="LEGIONELLE ANTIGENE NELLE URINE"/>
        <s v="FRANCISELLA TULARENSIS [TULAREMIA] ANTICORPI"/>
        <s v="LEISHMANIA ESAME COLTURALE"/>
        <s v="LEISHMANIA ANTICORPI (Titolazione mediante I.F.) (E.I.A.)"/>
        <s v="LEISHMANIA SPP. NEL MATERIALE BIOPTICO RICERCA MICROSCOPICA (Giemsa)"/>
        <s v="LEPTOSPIRE ANTICORPI (E.I.A.)"/>
        <s v="LEPTOSPIRE ANTICORPI (Titolazione mediante F.C.)"/>
        <s v="LEPTOSPIRE ANTICORPI (Titolazione mediante microagglutinazione e lisi)"/>
        <s v="LISTERIA MONOCYTOGENES ANTICORPI (Titolazione mediante agglutinazione)"/>
        <s v="MICETI  ANTICORPI (D.I.D.)"/>
        <s v="MICETI [LIEVITI] ANTIMICOGRAMMA DA COLTURA (M.I.C., fino a 5 antimicotici)"/>
        <s v="MICETI [LIEVITI] IDENTIFICAZIONE BIOCHIMICA"/>
        <s v="MICETI ANTICORPI (Titolazione mediante agglutinazione)"/>
        <s v="MICETI ANTICORPI (Titolazione mediante F.C.)"/>
        <s v="MICETI DA COLTURA IDENTIFICAZIONE MICROSCOPICA (Osservazione morfologica)"/>
        <s v="MICETI DA COLTURA IDENTIFICAZIONE SIEROLOGICA"/>
        <s v="MICETI IN CAMPIONI BIOLOGICI DIVERSI ESAME COLTURALE"/>
        <s v="MICETI IN CAMPIONI BIOLOGICI DIVERSI RICERCA MICROSCOPICA"/>
        <s v="MICETI ANTIGENI (metodi immunologici)"/>
        <s v="MICROFILARIE (W. BANCROFTI) ANTIGENI RICERCA DIRETTA (Metodi immunologici)"/>
        <s v="MICOBATTERI ACIDI NUCLEICI, IN MATERIALI BIOLOGICI O DA COLTURA Ricerca qualitativa  Incluso: estrazione, amplificazione e rivelazione"/>
        <s v="MICOBATTERI ANTIBIOGRAMMA DA COLTURA IN TERRENO LIQUIDO (Metodo radiometrico e non radiometrico)  Almeno 3 antibiotici"/>
        <s v="MICOBATTERI ANTIBIOGRAMMA DA COLTURA (Met. tradizionale, almeno 3 antibiotici)"/>
        <s v="MICOBATTERI ANTICORPI (E.I.A.)"/>
        <s v="MICOBATTERI DA COLTURA IDENTIFICAZIONE (Saggio inibizione NAP met. radiometrico )"/>
        <s v="MICOBATTERI DA COLTURA IDENTIFICAZIONE BIOCHIMICA "/>
        <s v="MICOBATTERI IN CAMPIONI BIOLOGICI VARI Esame colturale in terreno liquido"/>
        <s v="MICOBATTERI DA COLTURA IDENTIFICAZIONE MEDIANTE IBRIDAZIONE (Previa reazione polimerasica a catena o ibridazione diretta) "/>
        <s v="MICOBATTERI IN CAMPIONI BIOLOGICI DIVERSI ESAME COLTURALE (Met. radiometrico)"/>
        <s v="MICOBATTERI IN CAMPIONI BIOLOGICI ESAME COLTURALE (Met. tradizionale)"/>
        <s v="MICOBATTERI IN CAMPIONI BIOLOGICI RICERCA MICROSCOPICA (Ziehl-Neelsen, Kinyiun, Auramina-Rodamina)"/>
        <s v="MICOPLASMA PNEUMONIAE ANTICORPI (E.I.A.)"/>
        <s v="MICOBATTERI IN CAMPIONI BIOLOGICI ESAME COLTURALE (Met.in brodo)"/>
        <s v="MICOBATTERI RICERCA DIRETTA DA MATERIALE BIOLOGICO (previa amplificaz. acidi nucleici)"/>
        <s v="MICOBATTERI RICERCA DIRETTA DA MATERIALE BIOLOGICO (mediante ibridazione)"/>
        <s v="MICOPLASMA PNEUMONIAE ANTICORPI (Titolazione mediante I.F.)  "/>
        <s v="MICOPLASMA PNEUMONIAE DA COLTURA IDENTIFICAZIONE BIOCHIMICA"/>
        <s v="MICOPLASMA PNEUMONIAE DA COLTURA IDENTIFICAZIONE SIEROLOGICA"/>
        <s v="MICOPLASMA PNEUMONIAE IN MATERIALI BIOLOGICI DIVERSI ESAME COLTURALE "/>
        <s v="NEISSERIA GONORRHOEAE  ESAME COLTURALE "/>
        <s v="MICOPLASMI UROGENITALI ESAME COLTURALE ; Incluso: identificazione ed eventuale antibiogramma"/>
        <s v="NEISSERIA MENINGITIDIS ESAME COLTURALE"/>
        <s v="NEISSERIAE IDENTIFICAZIONE BIOCHIMICA"/>
        <s v="NEISSERIAE IDENTIFICAZIONE SIEROLOGICA"/>
        <s v="PARASSITI [ELMINTI, PROTOZOI] NEL SANGUE O INTESTINALI ESAME MICROSCOPICO (Giemsa)"/>
        <s v="PARASSITI IN MATERIALI BIOLOGICI RICERCA  MACRO E MICROSCOPICA "/>
        <s v="PARASSITI ANTICORPI  IMMUNOBLOTTING (Saggio di conferma)"/>
        <s v="PARASSITI INTESTINALI [ELMINTI, PROTOZOI]  RICERCA MACRO E MICROSCOPICA"/>
        <s v="PARASSITI INTESTINALI [ELMINTI, PROTOZOI] RICERCA MICROSCOPICA (Col. tricromica)"/>
        <s v="PARASSITI INTESTINALI [PROTOZOI] ESAME COLTURALE (Coltura xenica)"/>
        <s v="PARASSITI INTESTINALI RICERCA MICROSCOPICA  (Previa concentraz. o arricchim.)"/>
        <s v="PLASMODI DELLA MALARIA NEL SANGUE RICERCA  MICROSCOPICA (Giemsa); Striscio sottile e goccia spessa"/>
        <s v="PLASMODI DELLA MALARIA NEL SANGUE RICERCA DIRETTA ANTIGENI  "/>
        <s v="PLASMODIO FALCIPARUM ANTICORPI (Titolazione mediante I.F.)"/>
        <s v="PNEUMOCISTIS CARINII NEL BRONCOLAVAGGIO ESAME MICROSCOPICO "/>
        <s v="PNEUMOCISTIS CARINII NEL BRONCOLAVAGGIO RICERCA DIRETTA (I.F.)"/>
        <s v="PROTOZOI IN MATERIALI BIOLOGICI DIVERSI ESAME COLTURALE NAS"/>
        <s v="RICKETTSIE ANTICORPI (Titolazione mediante I.F.) Ogni antigene "/>
        <s v="RICKETTSIE ANTICORPI [ANTI PROTEUS SPP.] (Titolazione mediante agglutin.) [WEIL-FELIX]"/>
        <s v="SALMONELLE ANTICORPI (E.I.A.)"/>
        <s v="SALMONELLE ANTICORPI (Titolazione mediante agglutinazione) [WIDAL]"/>
        <s v="SALMONELLE DA COLTURA IDENTIFICAZIONE BIOCHIMICA E SIEROLOGICA DI GRUPPO"/>
        <s v="SALMONELLE DA COLTURA IDENTIFICAZIONE SIEROLOGICA "/>
        <s v="SALMONELLE ESAME COLTURALE NAS"/>
        <s v="SALMONELLE E BRUCELLE ANTICORPI (Titolazione mediante agglutin.) [WIDAL-WRIGHT]"/>
        <s v="SCHISTOSOMA ANTICORPI (Titolazione mediante emoagglutinazione passiva)  "/>
        <s v="SHIGELLE DA COLTURA IDENTIFICAZIONE BIOCHIMICA E SIEROLOGICA"/>
        <s v="STREPTOCOCCO AGALACTIAE NEL TAMPONE VAGINALE E RETTALE ESAME COLTURALE"/>
        <s v="STREPTOCOCCO ANTICORPI ANTI ANTISTREPTOLISINA-O [T.A.S.]  "/>
        <s v="STREPTOCOCCUS PNEUMONIAE ANTIGENI NELLE URINE RICERCA DIRETTA (Metodi immunologici)"/>
        <s v="STRONGYLOIDES STERCORALIS RICERCA LARVE NELLE FECI (Esame colturale o Baermann)"/>
        <s v="STREPTOCOCCO ANTICORPI ANTI DNAsi B"/>
        <s v="STREPTOCOCCUS PYOGENES NEL TAMPONE OROFARINGEO  ESAME COLTURALE"/>
        <s v="TOXOCARA ANTICORPI (E.I.A.)"/>
        <s v="TOXOPLASMA ANTICORPI (E.I.A.) Per classe di anticorpi"/>
        <s v="TOXOPLASMA ANTICORPI (Titolazione mediante agglutinazione) [TEST DI FULTON]"/>
        <s v="TOXOPLASMA ANTICORPI IMMUNOBLOTTING per IgG e IgM (Saggio di conferma ) (Per classe di anticorpi)"/>
        <s v="TAENIA SOLIUM [CISTIRCOSI] ANTICORPI"/>
        <s v="TAENIA SOLIUM [CISTIRCOSI] IMMUNOBLOTTING (Saggio di conferma)"/>
        <s v="TOXOPLASMA ANTICORPI (Titolazione mediante I.F.) Per classe di anticorpi"/>
        <s v="TREPONEMA PALLIDUM ANTICORPI (E.I.A.)"/>
        <s v="TREPONEMA PALLIDUM ANTICORPI (I.F.) [FTA-ABS]"/>
        <s v="TREPONEMA PALLIDUM ANTICORPI (Ricerca qualitat. mediante emoagglutin. passiva) [TPHA] [TPPA]"/>
        <s v="TREPONEMA PALLIDUM ANTICORPI (Ricerca quantit. mediante emoagglutin. passiva) [TPHA] [TPPA]"/>
        <s v="TOSSINA DIFTERICA ANTICORPI"/>
        <s v="TOSSINA TETANICA ANTICORPI"/>
        <s v="TRICHINELLA ANTICORPI"/>
        <s v="TRICHOMONAS VAGINALIS ANTIGENI RICERCA DIRETTA (Metodi immunologici)"/>
        <s v="TREPONEMA PALLIDUM ANTICORPI ANTI CARDIOLIPINA (Flocculazione) [VDRL] [RPR] qualitativa"/>
        <s v="TRICHOMONAS VAGINALIS NEL SECRETO VAGINALE ESAME COLTURALE "/>
        <s v="VIBRIO CHOLERAE NELLE FECI  ESAME COLTURALE"/>
        <s v="VIBRIO DA COLTURA IDENTIFICAZIONE BIOCHIMICA  E SIEROLOGICA"/>
        <s v="VIRUS ACIDI NUCLEICI IN MATERIALI BIOLOGICI IBRIDAZIONE  NAS (Previa reazione polimerasica a catena)"/>
        <s v="TREPONEMA PALLIDUM ANTICORPI ANTI CARDIOLIPINA (Flocculazione) [VDRL] [RPR] quantitativa"/>
        <s v="VIRUS ACIDI NUCLEICI IN MATERIALI BIOLOGICI IBRIDAZIONE  NAS (Previa Retrotrascrizione-Reazione polimerasica a catena)"/>
        <s v="VIRUS ACIDI NUCLEICI IN MATERIALI BIOLOGICI IBRIDAZIONE DIRETTA NAS"/>
        <s v="VIRUS ADENOVIRUS ANTICORPI (E.I.A.)"/>
        <s v="VIRUS ADENOVIRUS ANTICORPI (Titolazione mediante F.C.)"/>
        <s v="VIRUS ADENOVIRUS IN MATERIALI BIOLOGICI ESAME COLTURALE (Metodo rapido)"/>
        <s v="VIRUS ANTICORPI  (Titolazione mediante F.C.) NAS"/>
        <s v="VIRUS ANTICORPI  IMMUNOBLOTTING (Saggio di conferma) NAS"/>
        <s v="VIRUS ANTIGENI IN MATERIALI BIOLOGICI  RICERCA DIRETTA (Agglutinazione passiva); Adenovirus, Rotavirus, Virus dell'apparato gastroenterico "/>
        <s v="VIRUS ANTIGENI IN MATERIALI BIOLOGICI RICERCA DIRETTA (E.I.A.); Adenovirus, Parvovirus B19, Rotavirus"/>
        <s v="VIRUS ANTIGENI IN MATERIALI BIOLOGICI RICERCA DIRETTA (I.F.); Citomegalovirus, Herpes, Virus dell' apparato respiratorio"/>
        <s v="VIRUS CITOMEGALOVIRUS ANTICORPI (E.I.A.)"/>
        <s v="VIRUS CITOMEGALOVIRUS ANTICORPI (Titolazione mediante F.C.)"/>
        <s v="VIRUS CITOMEGALOVIRUS ANTICORPI IgM  (E.I.A.)"/>
        <s v="VIRUS CITOMEGALOVIRUS DA COLTURA IDENTIFICAZIONE  MEDIANTE IBRIDAZIONE"/>
        <s v="VIRUS CITOMEGALOVIRUS IN MATERIALI BIOLOGICI DIVERSI RICERCA MEDIANTE ESAME COLTURALE (Metodo rapido)"/>
        <s v="VIRUS CITOMEGALOVIRUS NEL LATTE MATERNO E NEL TAMPONE FARINGEO  ESAME COLTURALE (Metodo tradizionale) "/>
        <s v="VIRUS CITOMEGALOVIRUS NEL SANGUE ACIDI NUCLEICI IDENTIFICAZIONE MEDIANTE IBRIDAZIONE"/>
        <s v="VIRUS CITOMEGALOVIRUS NEL SANGUE ESAME COLTURALE (Metodo tradizionale)"/>
        <s v="VIRUS CITOMEGALOVIRUS NELL' URINA  ESAME COLTURALE (Metodo tradizionale)"/>
        <s v="VIRUS CITOMEGALOVIRUS NELL' URINA ACIDI NUCLEICI IDENTIFICAZIONE MEDIANTE IBRIDAZIONE"/>
        <s v="VIRUS COXSACKIE [B1, B2, B3, B4, B5, B6] ANTICORPI (Titolazione mediante F.C.)"/>
        <s v="VIRUS COXSACKIE [B1, B2, B3, B4, B5, B6] ANTICORPI (Titolazione mediante I.F.) "/>
        <s v="VIRUS DA COLTURA IDENTIFICAZIONE (mediante I.F.); Citomegalovirus, Herpes, Virus dell'apparato respiratorio"/>
        <s v="VIRUS DA COLTURA IDENTIFICAZIONE (mediante M. E.); Virus dell'apparato gastroenterico"/>
        <s v="VIRUS DA COLTURA IDENTIFICAZIONE (mediante Neutralizzazione); Virus dell'apparato gastroenterico"/>
        <s v="VIRUS ECHO (Titolazione mediante I.F.)"/>
        <s v="VIRUS EPATITE A [HAV] ANTICORPI  "/>
        <s v="VIRUS EPATITE A [HAV] ANTICORPI IgM  "/>
        <s v="VIRUS EPATITE B [HBV] ACIDI NUCLEICI IBRIDAZIONE (Previa reazione polimerasica a catena)"/>
        <s v="VIRUS EPATITE B [HBV] ACIDI NUCLEICI IBRIDAZIONE DIRETTA"/>
        <s v="VIRUS EPATITE B [HBV] ANTICORPI HBcAg"/>
        <s v="VIRUS EPATITE B [HBV] ANTICORPI HBcAg  IgM "/>
        <s v="VIRUS EPATITE B [HBV] ANTICORPI HBeAg"/>
        <s v="VIRUS EPATITE B [HBV] ANTICORPI HBsAg "/>
        <s v="VIRUS EPATITE B [HBV] ANTIGENE HBeAg"/>
        <s v="VIRUS EPATITE B [HBV] ANTIGENE HBsAg "/>
        <s v="VIRUS EPATITE B [HBV] ANTIGENE HBsAg (Saggio di conferma)"/>
        <s v="VIRUS EPATITE B [HBV] DNA-POLIMERASI "/>
        <s v="VIRUS EPATITE C [HCV] ANALISI QUALITATIVA DI HCV RNA"/>
        <s v="VIRUS EPATITE C [HCV] ANALISI QUANTITATIVA DI HCV RNA"/>
        <s v="VIRUS EPATITE C [HCV] ANTICORPI "/>
        <s v="VIRUS EPATITE C [HCV] IMMUNOBLOTTING (Saggio di conferma)"/>
        <s v="VIRUS EPATITE C [HCV] TIPIZZAZIONE GENOMICA"/>
        <s v="VIRUS EPATITE DELTA [HDV] ANTICORPI "/>
        <s v="VIRUS EPATITE DELTA [HDV] ANTICORPI IgM "/>
        <s v="VIRUS EPATITE DELTA [HDV] ANTIGENE HDVAg "/>
        <s v="VIRUS EPSTEIN BARR [EBV] ANTICORPI (EA o EBNA o VCA) (E.I.A.)"/>
        <s v="VIRUS EPSTEIN BARR [EBV] ANTICORPI (EA o EBNA o VCA) (Titolazione mediante I.F.)   "/>
        <s v="VIRUS EPSTEIN BARR [EBV] ANTICORPI ETEROFILI (Test rapido)"/>
        <s v="VIRUS EPSTEIN BARR [EBV] ANTICORPI ETEROFILI [R. PAUL BUNNEL DAVIDSOHN]"/>
        <s v="VIRUS HERPES ANTICORPI (Titolazione mediante F.C.)"/>
        <s v="VIRUS HERPES SIMPLEX (TIPO 1 o 2) ANTICORPI "/>
        <s v="VIRUS IMMUNODEF. ACQUISITA [HIV ] ANALISI QUALITATIVA DI RNA (Previa reazione polimerasica a catena)"/>
        <s v="VIRUS IMMUNODEF. ACQUISITA [HIV ] ANALISI QUANTITATIVA DI RNA (Previa reazione polimerasica a catena)"/>
        <s v="VIRUS IMMUNODEF. ACQUISITA [HIV 1-2] ANTICORPI "/>
        <s v="VIRUS IMMUNODEF. ACQUISITA [HIV 1-2] ANTICORPI  IMMUNOBLOTTING (Saggio di conferma)"/>
        <s v="VIRUS IMMUNODEF. ACQUISITA [HIV 1] ANTICORPI  IMMUNOBLOTTING (Saggio di conferma)"/>
        <s v="VIRUS IMMUNODEF. ACQUISITA [HIV 1] ANTICORPI ANTI ANTIGENE  P24 (E.I.A.)"/>
        <s v="VIRUS IMMUNODEF. ACQUISITA [HIV 1] ANTIGENE P24 (E.I.A.)"/>
        <s v="VIRUS IMMUNODEF. ACQUISITA [HIV 1] ANTIGENE P24 DA COLTURE LINFOCITARIE (E.I.A.)"/>
        <s v="VIRUS IMMUNODEF. ACQUISITA [HIV 2] ANTICORPI IMMUNOBLOTTING (Saggio di conferma)"/>
        <s v="VIRUS IN MATERIALI BIOLOGICI ESAME COLTURALE (Metodo rapido)"/>
        <s v="VIRUS IN MATERIALI BIOLOGICI ESAME COLTURALE (Metodo tradizionale); Herpes, Herpes/Varicella, Virus dell'app. gastroenterico, dell'app. respiratorio"/>
        <s v="VIRUS MORBILLO ANTICORPI (E.I.A.)"/>
        <s v="VIRUS MORBILLO ANTICORPI (I.F.)"/>
        <s v="VIRUS MORBILLO ANTICORPI (Titolazione mediante F.C.)"/>
        <s v="VIRUS PAPILLOMAVIRUS (HPV) Analisi qualitativa DNA  Incluso: estrazione, amplificazione e rivelazione"/>
        <s v="VIRUS PAPILLOMAVIRUS (HPV) in materiali biologici mediante ibridazione diretta"/>
        <s v="VIRUS PAPILLOMAVIRUS (HPV) Tipizzazione genomica  Incluso: estrazione, amplificazione, rivelazione previa digestione con enzimi di restrizione o mediante ibridazione inversa od altro metodo"/>
        <s v="VIRUS PAPILLOMAVIRUS (HPV) Tipizzazione genomica Incluso: estrazione, amplificazione, sequenziamento per segmento di acido nucleico"/>
        <s v="VIRUS PAROTITE ANTICORPI (E.I.A.)"/>
        <s v="VIRUS PAROTITE ANTICORPI (I.F.)"/>
        <s v="VIRUS PAROTITE ANTICORPI (Titolazione mediante F.C.)"/>
        <s v="VIRUS PARVOVIRUS B19 ANTICORPI (E.I.A.)"/>
        <s v="VIRUS RESPIRATORIO SINCIZIALE ANTICORPI (E.I.A.)"/>
        <s v="VIRUS RESPIRATORIO SINCIZIALE ANTICORPI (I.F.)  "/>
        <s v="VIRUS RESPIRATORIO SINCIZIALE ANTICORPI (Titolazione mediante F.C.)"/>
        <s v="VIRUS RETROVIRUS ANTICORPI ANTI HTLV1-HTLV2 (E.I.A.)"/>
        <s v="VIRUS ROSOLIA ANTICORPI per classe di anticorpi"/>
        <s v="VIRUS ROSOLIA ANTICORPI (Titolazione mediante I.H.A.)"/>
        <s v="VIRUS VARICELLA ZOSTER ANTICORPI (E.I.A.)"/>
        <s v="VIRUS VARICELLA ZOSTER ANTICORPI (I.F.)  "/>
        <s v="VIRUS VARICELLA ZOSTER ANTICORPI (Titolazione mediante F.C.)"/>
        <s v="YERSINIA DA COLTURA IDENTIFICAZIONE BIOCHIMICA "/>
        <s v="YERSINIA NELLE FECI ESAME COLTURALE "/>
        <s v="ANALISI CITOGENETICA PER PATOLOGIA DA FRAGILITA' CROMOSOMICA; Con agente clastogenico &quot;in vitro&quot;"/>
        <s v="ANALISI CITOGENETICA PER RICERCA SITI FRAGILI"/>
        <s v="ANALISI CITOGENETICA PER SCAMBI DI CROMATIDI FRATELLI"/>
        <s v="ANALISI CITOGENETICA PER STUDIO MOSAICISMO CROMOSOMICO"/>
        <s v="ANALISI CITOGENETICA PER STUDIO RIARRANGIAMENTI CROMOSOMICI INDOTTI"/>
        <s v="ANALISI DEL DNA ED IBRIDAZIONE CON SONDA MOLECOLARE (Southern blot)"/>
        <s v="ANALISI DEL DNA PER POLIMORFISMO; Con reazione polimerasica a catena, digestione enzimatica ed elettroforesi "/>
        <s v="ANALISI DI MUTAZIONE DEL DNA ; Con reazione polimerasica a catena e elettroforesi"/>
        <s v="ANALISI DI MUTAZIONE DEL DNA ; Con reazione polimerasica a catena e ibridazione con sonde non radiomarcate"/>
        <s v="ANALISI DI MUTAZIONE DEL DNA ; Con reazione polimerasica a catena e ibridazione con sonde radiomarcate "/>
        <s v="ANALISI DI MUTAZIONI DEL DNA ; Con Reverse Dot Blot (da 2 a 10 mutazioni)"/>
        <s v="ANALISI DI POLIMORFISMI (str, VNTR); Con reazione polimerasica a catena ed elettroforesi (per locus)"/>
        <s v="ANALISI  DI SEGMENTI DI DNA MEDIANTE SEQUENZIAMENTO ; (Blocchi di circa 400 bp)"/>
        <s v="CARIOTIPO  AD ALTA RISOLUZIONE; 1 Tecnica di bandeggio (Risoluzione non inferiore alle 550 bande)"/>
        <s v="CARIOTIPO DA METAFASI DI FIBROBLASTI O DI ALTRI TESSUTI (Mat. abortivo, ecc.); 1 Tecnica di bandeggio (Risoluzione non inferiore alle 320 bande)"/>
        <s v="CARIOTIPO DA METAFASI DI LIQUIDO AMNIOTICO; 1 Tecnica di bandeggio (Risoluzione non inferiore alle 320 bande)"/>
        <s v="CARIOTIPO DA METAFASI LINFOCITARIE; 1 Tecnica di bandeggio (Risoluzione non inferiore alle 320 bande)"/>
        <s v="CARIOTIPO DA METAFASI SPONTANEE DI MIDOLLO OSSEO; 1 Tecnica di bandeggio (Risoluzione non inferiore alle 320 bande)"/>
        <s v="CARIOTIPO DA METAFASI SPONTANEE DI VILLI CORIALI; 1 Tecnica di bandeggio (Risoluzione non inferiore alle 300 bande)"/>
        <s v="COLORAZIONE AGGIUNTIVA IN BANDE: Actinomicina D"/>
        <s v="COLORAZIONE AGGIUNTIVA IN BANDE: Bandeggio C"/>
        <s v="COLORAZIONE AGGIUNTIVA IN BANDE: Bandeggio G"/>
        <s v="COLORAZIONE AGGIUNTIVA IN BANDE: Bandeggio G ad alta risoluzione"/>
        <s v="COLORAZIONE AGGIUNTIVA IN BANDE: Bandeggio NOR"/>
        <s v="COLORAZIONE AGGIUNTIVA IN BANDE: Bandeggio Q"/>
        <s v="COLORAZIONE AGGIUNTIVA IN BANDE: Bandeggio R"/>
        <s v="COLORAZIONE AGGIUNTIVA IN BANDE: Bandeggio T"/>
        <s v="COLORAZIONE AGGIUNTIVA IN BANDE: Distamicina A"/>
        <s v="COLTURA DI AMNIOCITI"/>
        <s v="COLTURA DI CELLULE DI ALTRI TESSUTI"/>
        <s v="COLTURA DI FIBROBLASTI"/>
        <s v="COLTURA DI LINEE CELLULARI STABILIZZATE CON VIRUS"/>
        <s v="COLTURA DI LINEE LINFOCITARIE STABILIZZATE CON VIRUS O INTERLEUCHINA"/>
        <s v="COLTURA DI LINFOCITI FETALI CON PHA"/>
        <s v="COLTURA DI LINFOCITI PERIFERICI CON PHA O ALTRI MITOGENI"/>
        <s v="COLTURA DI MATERIALE ABORTIVO"/>
        <s v="COLTURA SEMISOLIDA DI CELLULE EMOPOIETICHE; BFU-E, CFU-GM, CFUGEMM (Ciascuna)"/>
        <s v="COLTURA DI VILLI CORIALI (A breve termine)"/>
        <s v="COLTURA DI VILLI CORIALI"/>
        <s v="COLTURA PER STUDIO DEL CROMOSOMA X  A REPLICAZIONE TARDIVA; Linfociti periferici, cellule di altri tessuti"/>
        <s v="CONSERVAZIONE DI CAMPIONI DI DNA O DI RNA"/>
        <s v="CRIOCONSERVAZIONE IN AZOTO LIQUIDO DI COLTURE CELLULARI"/>
        <s v="CRIOCONSERVAZIONE IN AZOTO LIQUIDO DI CELLULE E TESSUTI"/>
        <s v="DIGESTIONE DI DNA CON ENZIMI DI RESTRIZIONE"/>
        <s v="ESTRAZIONE DI DNA O DI RNA  (nucleare o mitocondriale); Da sangue periferico, tessuti, colture cellulari, villi coriali"/>
        <s v="IBRIDAZIONE GENOMICA COMPARATIVA su array_x000a_(Array - CGH). Inclusa estrazione, amplificazione e_x000a_rivelazione"/>
        <s v="IBRIDAZIONE CON SONDA MOLECOLARE"/>
        <s v="IBRIDAZIONE IN SITU (FISH) SU METAFASI, NUCLEI INTERFASICI, TESSUTI ; mediante sequenze genomiche in YAC"/>
        <s v="IBRIDAZIONE IN SITU (FISH) SU METAFASI, NUCLEI INTERFASICI, TESSUTI ; mediante sonde molecolari a singola copia in cosmide"/>
        <s v="IBRIDAZIONE IN SITU (FISH) SU METAFASI, NUCLEI INTERFASICI, TESSUTI ; mediante sonde molecolari alfoidi ed altre sequenze ripetute"/>
        <s v="IBRIDAZIONE IN SITU (FISH) SU METAFASI, NUCLEI INTERFASICI, TESSUTI ; mediante sonde molecolari painting"/>
        <s v="RICERCA MUTAZIONE (DGGE); Ricerca heteroduplex (HA)"/>
        <s v="RICERCA MUTAZIONE (SSCP)"/>
        <s v="SINTESI DI OLIGONUCLEOTIDI (Ciascuno)"/>
        <s v="ANALISI DEL DNA CELLULARE PER LO STUDIO CITOMETRICO DEL CICLO CELLULARE E DELLA PLOIDIA"/>
        <s v="ES. CITOLOGICO CERVICO VAGINALE [PAP test]"/>
        <s v="ES. CITOLOGICO DA AGOASPIRAZIONE Nas: Sede unica"/>
        <s v="ES. CITOLOGICO DI ESPETTORATO, BRONCOASPIRATO, LAVAGGIO BRONCO-ALVEOLARE (Fino a 5 vetrini e/o colorazioni); (Ogni campione)"/>
        <s v="ES. CITOLOGICO DI VERSAMENTI (Fino a 5 vetrini e/o colorazioni)"/>
        <s v="ES. CITOLOGICO URINE PER RICERCA CELLULE NEOPLASTICHE; (Fino a 5 vetrini e/o colorazioni)"/>
        <s v="ES. ISTOCITOPATOLOGICO ARTICOLAZIONI: Tessuto fibrotendineo; In malattia di Dupuytren e malattia di De Quervain"/>
        <s v="ES. CITOLOGICO DA AGOASPIRAZIONE Nas: Sedi multiple"/>
        <s v="ES. CITOLOGICO DA AGOASPIRAZIONE ECOGUIDATA Nas: Sedi multiple"/>
        <s v="ES. ISTOCITOPATOLOGICO ARTICOLAZIONI: Biopsia sinoviale, biopsia tendinea"/>
        <s v="ES. ISTOCITOPATOLOGICO BULBO OCULARE: Biopsia semplice"/>
        <s v="ES. ISTOCITOPATOLOGICO CAVO ORALE: Biopsia semplice"/>
        <s v="ES. ISTOCITOPATOLOGICO CUTE (Shave o punch)"/>
        <s v="ES. ISTOCITOPATOLOGICO CUTE E/O TESSUTI MOLLI: Biopsia escissionale"/>
        <s v="ES. ISTOCITOPATOLOGICO CAVO ORALE: Biopsia multiple"/>
        <s v="ES. ISTOCITOPATOLOGICO CAVO ORALE: Escissione neoformazione"/>
        <s v="ES. ISTOCITOPATOLOGICO CUTE E/O TESSUTI MOLLI: Biopsia incisionale"/>
        <s v="ES. ISTOCITOPATOLOGICO APP. DIGERENTE: Agobiopsia epatica"/>
        <s v="ES. ISTOCITOPATOLOGICO APP. DIGERENTE: Biopsia endoscopica (Sede unica)"/>
        <s v="ES. ISTOCITOPATOLOGICO APP. DIGERENTE: Biopsia endoscopica (Sedi multiple)"/>
        <s v="ES. ISTOCITOPATOLOGICO APP. DIGERENTE: Biopsia ghiandola salivare"/>
        <s v="ES. ISTOCITOPATOLOGICO CUTE E/O TESSUTI MOLLI: Biopsie multiple"/>
        <s v="ES. ISTOCITOPATOLOGICO CUTE E/O TESSUTI MOLLI: Escissione neoformazioni multiple"/>
        <s v="TIREOTROPINA RIFLESSA (TSH-R)TSH Incluso eventuale_x000a_dosaggio di FT4 e FT3"/>
        <s v="ES. ISTOCITOPATOLOGICO APP. DIGERENTE: Polipectomia endoscopica (Sedi multiple)"/>
        <s v="ES. ISTOCITOPATOLOGICO APP. DIGERENTE: Polipectomia endoscopica (Singola)"/>
        <s v="ES. ISTOCITOPATOLOGICO APP. MUSCOLO SCHELETRICO: Biopsia incisionale o punch"/>
        <s v="ES. ISTOCITOPATOLOGICO APP. RESPIRATORIO: Agobiopsia pleurica"/>
        <s v="ES. ISTOCITOPATOLOGICO APP. RESPIRATORIO: Biopsia cavità nasali"/>
        <s v="ES. ISTOCITOPATOLOGICO APP. RESPIRATORIO: Biopsia endobronchiale (Sede unica)"/>
        <s v="ES. ISTOCITOPATOLOGICO APP. RESPIRATORIO: Biopsia endobronchiale (Sedi multiple)"/>
        <s v="ES. ISTOCITOPATOLOGICO APP. RESPIRATORIO: Biopsia laringea"/>
        <s v="ES. ISTOCITOPATOLOGICO APP. RESPIRATORIO: Biopsia vie aeree (Sedi multiple)"/>
        <s v="ES. ISTOCITOPATOLOGICO APP. UROGENITALE: Agobiopsia ovarica"/>
        <s v="ES. ISTOCITOPATOLOGICO APP. UROGENITALE: Agobiopsia prostatica"/>
        <s v="ES. ISTOCITOPATOLOGICO APP. UROGENITALE: Biopsia annessi testicolari"/>
        <s v="ES. ISTOCITOPATOLOGICO APP. UROGENITALE: Biopsia cervicale e endometriale ; (Con raschiamento del canale)"/>
        <s v="ES. ISTOCITOPATOLOGICO APP. UROGENITALE: Biopsia cervice uterina"/>
        <s v="ES. ISTOCITOPATOLOGICO APP. UROGENITALE: Biopsia endometriale (VABRA)"/>
        <s v="ES. ISTOCITOPATOLOGICO APP. UROGENITALE: Biopsia endoscopica vescicale (Sede unica)"/>
        <s v="ES. ISTOCITOPATOLOGICO APP. UROGENITALE: Biopsia endoscopica vescicale (Sedi multiple)"/>
        <s v="ES. ISTOCITOPATOLOGICO APP. UROGENITALE: Biopsia pene"/>
        <s v="ES. ISTOCITOPATOLOGICO APP. UROGENITALE: Biopsia testicolare"/>
        <s v="ES. ISTOCITOPATOLOGICO APP. UROGENITALE: Biopsia vaginale"/>
        <s v="ES. ISTOCITOPATOLOGICO APP. UROGENITALE: Biopsia vulvare (Sede unica)"/>
        <s v="ES. ISTOCITOPATOLOGICO APP. UROGENITALE: Biopsia vulvare (Sedi multiple)"/>
        <s v="ES. ISTOCITOPATOLOGICO APP. UROGENITALE: Biopsie cervicali (Sedi multiple)"/>
        <s v="ES. ISTOCITOPATOLOGICO APP. UROGENITALE: Polipectomia endocervicale"/>
        <s v="ES. ISTOCITOPATOLOGICO MAMMELLA: Biopsia stereotassica"/>
        <s v="ES. ISTOCITOPATOLOGICO APP. UROGENITALE: Conizzazione della cervice "/>
        <s v="ES. ISTOCITOPATOLOGICO APP. UROGENITALE: Raschiamento endometriale"/>
        <s v="ES. ISTOCITOPATOLOGICO MAMMELLA: Nodulectomia"/>
        <s v="ES. ISTOCITOPATOLOGICO SISTEMA EMOPOIETICO: Agobiopsia linfonodale"/>
        <s v="ES. ISTOCITOPATOLOGICO SISTEMA EMOPOIETICO: Agobiopsia linfonodale (Sedi multiple)"/>
        <s v="ES. ISTOCITOPATOLOGICO SISTEMA EMOPOIETICO: Asportazione di linfonodo superficiale"/>
        <s v="ES. ISTOCITOPATOLOGICO SISTEMA EMOPOIETICO: Biopsia osteo midollare"/>
        <s v="ES. ISTOCITOPATOLOGICO SISTEMA ENDOCRINO: Agobiopsia tiroidea"/>
        <s v="ES. ISTOCITOPATOLOGICO S.N.P.: Biopsia di nervo periferico"/>
        <s v="ES. ISTOCITOPATOLOGICO ULTRASTRUTTURALE (S.E.M., T.E.M.); PRELIEVI"/>
        <s v="PRELIEVO CITOLOGICO"/>
        <s v="PRELIEVO DI SANGUE ARTERIOSO"/>
        <s v="PRELIEVO DI SANGUE CAPILLARE"/>
        <s v="PRELIEVO DI SANGUE VENOSO "/>
        <s v="PRELIEVO MICROBIOLOGICO"/>
        <s v="ESAME ALLERGOLOGICO STRUMENTALE PER ORTICARIE FISICHE"/>
        <s v="INDAGINI FOTOBIOLOGICHE PER FOTODERMATOSI [FOTO PATCH TEST] (fino a 25 allergeni) (per singolo allergene)"/>
        <s v="INDAGINI FOTOBIOLOGICHE PER FOTODERMATOSI [FOTOTEST]"/>
        <s v="SCREENING ALLERGOLOGICO PER INALANTI ED ALIMENTI [PRICK TEST] (Fino a 7 allergeni)"/>
        <s v="TEST EPICUTANEI A LETTURA RITARDATA [PATCH TEST] (fino a 20 allergeni) (per singolo allergene)"/>
        <s v="TEST PERCUTANEI E INTRACUTANEI A LETTURA IMMEDIATA (Fino a 12 allergeni)"/>
        <s v="TEST DI TOLLERANZA CON FARMACI E DI PROVOCAZIONE ORALE CON ALIMENTI ED ADDITIVI (per singola dose)"/>
        <s v="TEST PERCUTANEI E INTRACUTANEI A LETTURA IMMEDIATA E RITARDATA PER FARMACI (fino a 7 allergeni)"/>
        <s v="PRICK BY PRICK CON ALLERGENI FRESCHI (per singolo allergene)"/>
        <s v="TEST EPICUTANEO IN APERTO [OPEN TEST] (per singolo allergene)"/>
        <s v="TEST EPICUTANEI A LETTURA RITARDATA PER SERIE PROFESSIONALI, METALLI E ORTOPEDICI (fino a 10 allergeni) (per singolo allergene)"/>
        <s v="CAPTAZIONE TIROIDEA"/>
        <s v="SCINTIGRAFIA TIROIDEA CON CAPTAZIONE, CON O SENZA PROVE FARMACOLOGICHE"/>
        <s v="SCINTIGRAFIA TIROIDEA"/>
        <s v="SCINTIGRAFIA TIROIDEA CON INDICATORI POSITIVI"/>
        <s v="SCINTIGRAFIA EPATICA; (3 proiezioni); In caso di contemporanea esecuzione di tomoscintigrafia codificare anche 92.02.5"/>
        <s v="SCINTIGRAFIA EPATICA PER RICERCA DI LESIONI ANGIOMATOSE  ; In caso di contemporanea esecuzione di tomoscintigrafia codificare anche 92.02.5"/>
        <s v="SCINTIGRAFIA SEQUENZIALE EPATOBILIARE, INCLUSA COLECISTI; CON O SENZA PROVE FARMACOLOGICHE, CON O SENZA MISURAZIONE DELLA FUNZIONALITA' DELLA COLECISTI"/>
        <s v="SCINTIGRAFIA EPATICA CON INDICATORI POSITIVI; In caso di contemporanea esecuzione di tomoscintigrafia codificare anche 92.02.5"/>
        <s v="TOMOSCINTIGRAFIA EPATICA ; In corso di esame planare, con unica somministrazione di radiofarmaco"/>
        <s v="SCINTIGRAFIA RENALE; In caso di contemporanea esecuzione di tomoscintigrafia codificare anche 92.03.5"/>
        <s v="SCINTIGRAFIA RENALE CON ANGIOSCINTIGRAFIA   ;  In corso di scintigrafia renale con unica somministrazione di radiofarmaco"/>
        <s v="SCINTIGRAFIA SEQUENZIALE RENALE; Studio sequenziale della funzione renale senza o con prove farmacologiche; Incluso: misura del filtrato glomerulare o della portata plasmatica renale"/>
        <s v="STUDIO DEL REFLUSSO VESCICO-URETERALE ; Mediante cistoscintigrafia minzionale diretta"/>
        <s v="TOMOSCINTIGRAFIA RENALE   ; In corso di esame planare, con unica somministrazione di radiofarmaco"/>
        <s v="SCINTIGRAFIA SEQUENZIALE DELLE GHIANDOLE SALIVARI CON STUDIO FUNZIONALE"/>
        <s v="STUDIO DEL TRANSITO ESOFAGO-GASTRO-DUODENALE"/>
        <s v="STUDIO DEL REFLUSSO GASTRO-ESOFAGEO O DUODENO-GASTRICO "/>
        <s v="VALUTAZIONE DELLE GASTROENTERORRAGIE"/>
        <s v="STUDIO DELLA PERMEABILITA' INTESTINALE"/>
        <s v="SCINTIGRAFIA MIOCARDICA DI PERFUSIONE, A RIPOSO E DOPO STIMOLO (FISICO O FARMACOLOGICO), STUDIO QUANTITATIVO"/>
        <s v="SCINTIGRAFIA MIOCARDICA CON INDICATORI DI LESIONE; In caso di contemporanea esecuzione di tomoscintigrafia codificare anche 92.09.3"/>
        <s v="ANGIOCARDIOSCINTIGRAFIA DI PRIMO PASSAGGIO (FIRST PASS); Studi multipli del pool ematico cardiaco first pass,; a riposo e durante stimolo (fisico o farmacologico),; studio del movimento di parete e frazione di eiezione,; analisi quantitativa"/>
        <s v="ANGIOCARDIOSCINTIGRAFIA ALL'EQUILIBRIO; Studi multipli del pool ematico cardiaco all' equilibrio,; a riposo e dopo stimolo (fisico e/o farmacologico),; studio del movimento di parete e frazione di eiezione,; analisi quantitativa"/>
        <s v="SCINTIGRAFIA SPLENICA  "/>
        <s v="SCINTIGRAFIA DEL MIDOLLO OSSEO  TOTAL BODY"/>
        <s v="TOMOSCINTIGRAFIA MIOCARDICA (PET) DI PERFUSIONE A RIPOSO E DOPO STIMOLO "/>
        <s v="TOMOSCINTIGRAFIA MIOCARDICA (SPET) DI PERFUSIONE A RIPOSO O DOPO STIMOLO"/>
        <s v="TOMOSCINTIGRAFIA MIOCARDICA CON INDICATORI DI LESIONE; In corso di esame planare con indicatori di lesione, con unica somministrazione di radiofarmaco"/>
        <s v="DETERMINAZIONE DEL VOLUME PLASMATICO O DEL VOLUME ERITROCITARIO"/>
        <s v="STUDIO DI SOPRAVVIVENZA DEGLI ERITROCITI, CINETICA DIFFERENZIALE PER ORGANO/TESSUTO (FEGATO, MILZA)"/>
        <s v="STUDIO COMPLETO DELLA FERROCINETICA"/>
        <s v="STUDIO DELLA CINETICA DELLE PIASTRINE O DEI LEUCOCITI, CON O SENZA LOCALIZZAZIONE DIFFERENZIALE PER ORGANO/TESSUTO "/>
        <s v="SCINTIGRAFIA CEREBRALE, STATICA, STUDIO COMPLETO"/>
        <s v="SCINTIGRAFIA CEREBRALE CON ANGIOSCINTIGRAFIA, STUDIO COMPLETO"/>
        <s v="VALUTAZIONE DELLE  DERIVAZIONI LIQUORALI "/>
        <s v="DETERMINAZIONE E LOCALIZZAZIONE PERDITE DI LCR"/>
        <s v="TOMOSCINTIGRAFIA  CEREBRALE (SPET)"/>
        <s v="TOMOSCINTIGRAFIA  CEREBRALE (PET); Studio qualitativo"/>
        <s v="TOMOSCINTIGRAFIA  CEREBRALE (PET); Studio quantitativo"/>
        <s v="SCINTIGRAFIA DELLE PARATIROIDI; Con tecnica di sottrazione incluso: Scintigrafia della tiroide"/>
        <s v="SCINTIGRAFIA OSSEA O ARTICOLARE SEGMENTARIA"/>
        <s v="SCINTIGRAFIA OSSEA  O ARTICOLARE SEGMENTARIA POLIFASICA"/>
        <s v="SCINTIGRAFIA POLMONARE PERFUSIONALE ; (6 proiezioni)"/>
        <s v="SCINTIGRAFIA POLMONARE VENTILATORIA"/>
        <s v="STUDIO QUANTITATIVO DIFFERENZIALE DELLA FUNZIONE POLMONARE; Eventuale aggiunta a: Scintigrafia perfusionale/ventilatoria (92.15.1-92.15.2)"/>
        <s v="SCINTIGRAFIA POLMONARE CON INDICATORE POSITIVO"/>
        <s v="TOMOSCINTIGRAFIA POLMONARE ; In corso di scintigrafia polmonare, con unica somministrazione di radiofarmaco"/>
        <s v="SCINTIGRAFIA LINFATICA E LINFOGHIANDOLARE SEGMENTARIA"/>
        <s v="SCINTIGRAFIA GLOBALE CORPOREA CON INDICATORI POSITIVI"/>
        <s v="SCINTIGRAFIA OSSEA O ARTICOLARE"/>
        <s v="RICERCA DI METASTASI DI TUMORI TIROIDEI "/>
        <s v="SCINTIGRAFIA GLOBALE CORPOREA CON CELLULE AUTOLOGHE MARCATE"/>
        <s v="SCINTIGRAFIA GLOBALE CORPOREA CON TRACCIANTI IMMUNOLOGICI E RECETTORIALI"/>
        <s v="TOMOSCINTIGRAFIA GLOBALE CORPOREA (PET)"/>
        <s v="SCINTIGRAFIA SURRENALICA CORTICALE"/>
        <s v="SCINTIGRAFIA SURRENALICA MIDOLLARE"/>
        <s v="SCINTIGRAFIA DEI TESTICOLI"/>
        <s v="ANGIOSCINTIGRAFIA (ANGIOGRAFIA, VENOGRAFIA RADIOISOTOPICA)"/>
        <s v="SCINTIGRAFIA SEGMENTARIA DOPO SCINTIGRAFIA TOTAL BODY; Con o senza indicatori positivi, cellule autologhe marcate, traccianti immunologici e recettoriali"/>
        <s v="PLESIO-ROENTGENTERAPIA ; Per seduta"/>
        <s v="TELECOBALTOTERAPIA; CON CAMPO FISSO  O DUE CAMPI CONTRAPPOSTI; Per seduta e per focolaio trattato"/>
        <s v="TELECOBALTOTERAPIA; CON CAMPI MULTIPLI, DI MOVIMENTO ; Per seduta e per focolaio trattato"/>
        <s v="TELECOBALTOTERAPIA; CON TECNICA FLASH; Per seduta e per focolaio trattato"/>
        <s v="TELETERAPIA CON ACCELERATORE LINEARE; CON CAMPO FISSO  O DUE CAMPI CONTRAPPOSTI 2D; Per seduta e per focolaio trattato"/>
        <s v="TELETERAPIA CON ACCELERATORE LINEARE; CON CAMPI MULTIPLI, DI MOVIMENTO 2D ; Per seduta e per focolaio trattato"/>
        <s v="TELETERAPIA CON ACCELERATORE LINEARE ; CON TECNICA FLASH; Per seduta e per focolaio trattato (fino a un max di 5 sedute)"/>
        <s v="TELETERAPIA CON ACCELERATORE LINEARE CON CAMPI MULTIPLI O DI MOVIMENTO, TECNICHE 3D Per seduta e per focolaio trattato"/>
        <s v="TELETERAPIA CON ACCELERATORE LINEARE CON CAMPI MULTIPLI O DI MOVIMENTO, TECNICHE CON MODULAZIONE DI INTENSITA' Per seduta e per focolaio trattato (IMRT)"/>
        <s v="RADIOTERAPIA STEREOTASSICA UNICA  O PRIMA SEDUTA"/>
        <s v="RADIOTERAPIA STEREOTASSICA SEDUTE SUCESSIVE ALLA PRIMA (per seduta)"/>
        <s v="TELETERAPIA CON ELETTRONI A UNO O PIU' CAMPI FISSI; Per seduta e per focolaio trattato"/>
        <s v="IRRADIAZIONE CUTANEA TOTALE CON ELETTRONI (TSEI/TSEBI) "/>
        <s v="BRACHITERAPIA ENDOLUMINALE E INTERSTIZIALE CON VETTORI SINGOLO O MULTIPLI, BRACHITERAPIA ENDOCAVITARIA CON VETTORI MULTIPLI CON HDR. Per seduta e per focolaio trattato"/>
        <s v="BRACHITERAPIA ENDOCAVITARIA CON VETTORE SINGOLO O BRACHITERAPIA DI SUPERFICE CON VETTORE SINGOLO O VETTORI MULTIPLI CON HDR; Per seduta e per focolaio trattato"/>
        <s v="BETATERAPIA DI CONTATTO; Per seduta e per focolaio trattato"/>
        <s v="TERAPIA DEGLI IPERTIROIDISMI; Fino a 370 MBq"/>
        <s v="TERAPIA DEGLI IPERTIROIDISMI; Per ogni 370 MBq successivi"/>
        <s v="TERAPIA ENDOCAVITARIA"/>
        <s v="TERAPIA CON ANTICORPI MONOCLONALI; Fino a 185 MBq"/>
        <s v="TERAPIA CON ANTICORPI MONOCLONALI; Per ogni 185 MBq successivi"/>
        <s v="TERAPIA PALLIATIVA DEL DOLORE DA METASTASI OSSEE"/>
        <s v="INDIVIDUAZIONE DEL VOLUME BERSAGLIO E SIMULAZIONE; Con simulatore radiologico o procedure di simulazione sull'unità di terapia; (intero trattamento)"/>
        <s v="INDIVIDUAZIONE DEL VOLUME BERSAGLIO E SIMULAZIONE; Con TC simulatore o TC; In caso di iniezione di mezzo di contrasto codificare anche (38.99.1); (intero trattamento)"/>
        <s v="INDIVIDUAZIONE DEL VOLUME BERSAGLIO E SIMULAZIONE; Con RM; In caso di iniezione di mezzo di contrasto codificare anche (38.99.2); (intero trattamento)"/>
        <s v="STUDIO FISICO-DOSIMETRICO; Calcolo della dose in punti"/>
        <s v="STUDIO FISICO-DOSIMETRICO CON ELABORATORE SU SCANSIONI TC; In caso di ricostruzione 3D codificare anche (88.90.2)"/>
        <s v="DOSIMETRIA IN VIVO"/>
        <s v="SCHERMATURA PERSONALIZZATA;  (intero trattamento)"/>
        <s v="SISTEMA DI IMMOBILIZZAZIONE PERSONALIZZATO; (intero trattamento)"/>
        <s v="PREPARAZIONE COMPENSATORI/MODULATORI PER MODULAZIONE DI INTESITA' PER FASCIO; (intero trattamento). Escluso: schermatura personalizzata (92.29.7)"/>
        <s v="INDIVIDUAZIONE DEL VOLUME BERSAGLIO E SIMULAZIONE; con PET-TC (intero trattamento). Individuazione del volume bersaglio attraverso l'utilizzazione di PET accoppiata o non con TC"/>
        <s v="STUDIO FISICO-DOSIMETRICO 3D CON ELABORATORE SU SCANSIONI TC DI &quot;ELEVATA COMPLESSITA'&quot; "/>
        <s v="STUDIO FISICO-DOSIMETRICO CON ELABORATORE SU SCANSIONI TC IN MODALITA' IMRT Incluso: controllo fisico dell'accuratezza dosimetrica e geometrica "/>
        <s v="FUSIONE DI IMMAGINI (RM, TC/PET, VOLUMI BIOLOGICI, VOLUMI MOLECOLARI) CON TC DI PIANIFICAZIONE"/>
        <s v="DEFINIZIONE DEL VOLUME BERSAGLIO E DEGLI ORGANI A RISCHIO PER TECNICHE 2D"/>
        <s v="DEFINIZIONE DEL VOLUME BERSAGLIO E DEGLI ORGANI A RISCHIO PER TECNICHE 3D E IMRT"/>
        <s v="CONTROLLO DEL SET UP INIZIALE PER PRIMA SEDUTA, CONTROLLO PORTALE E/O DELLA RIPETIBILITA' DEL SET UP DEL PAZIENTE (per ogni singola immagine)"/>
        <s v="RADIOTERAPIA CON GATING RESPIRATORIO per seduta e per focolaio trattato"/>
        <s v="RADIOTERAPIA GUIDATA DA IMMAGINI [IGRT] per seduta e per focolaio trattato"/>
        <s v="RADIOTERAPIA CON TECNICHE AD INTENSITA' MODULATA AD ARCHI MULTIPLI O DI TIPO ELICALE CON CONTROLLO DEL POSIZIONAMENTO DEL PAZIENTE (IGRT) CON TAC INTEGRATA (FINO A 5 SEDUTE) Fino a 5 sedute - comprensivo di visite radioterapiche (prima visita e visite dur"/>
        <s v="RADIOTERAPIA CON TECNICHE AD INTENSITA' MODULATA AD ARCHI MULTIPLI O DI TIPO ELICALE CON CONTROLLO DEL POSIZIONAMENTO DEL PAZIENTE (IGRT) CON TAC INTEGRATA (PIU' DI 5 SEDUTE) - più di 5 sedute - comprensivo di visite radioterapiche (prima visita e visite "/>
        <s v="RADIOTERAPIA STEREOTASSICA SENZA CASCO CON BRACCIO ROBOTICO PER IL RIPOSIZIONAMENTO ED IL CONTROLLO ONLINE DEL BERSAGLIO (fino a 5 sedute)"/>
        <s v="VALUTAZIONE FUNZIONALE GLOBALE; Con scala psico-comportamentale"/>
        <s v="VALUTAZIONE FUNZIONALE SEGMENTARIA; Con scala psico-comportamentale"/>
        <s v="VALUTAZIONE MONOFUNZIONALE; Con scala psico-comportamentale; Bilancio pretrattamento dei disturbi comunicativi e del linguaggio, somministrazione di test delle funzioni linguistiche; Escluso: Esame dell' afasia (94.08.4)"/>
        <s v="VALUTAZIONE FUNZIONALE DELLE FUNZIONI CORTICALI SUPERIORI; Bilancio pretrattamento delle funzioni corticali superiori correlate a disturbi; comunicativi e del linguaggio o di altre funzioni cognitive"/>
        <s v="VALUTAZIONE ORTOTTICA"/>
        <s v="VALUTAZIONE PROTESICA"/>
        <s v="VALUTAZIONE MANUALE DI FUNZIONE MUSCOLARE ; Bilancio articolare e muscolare generale"/>
        <s v="VALUTAZIONE MANUALE DI FUNZIONE MUSCOLARE ; Bilancio articolare e muscolare segmentario"/>
        <s v="ANALISI CINEMATICA DELL' ARTO SUPERIORE O INFERIORE O DEL TRONCO"/>
        <s v="ANALISI DINAMOMETRICA DELL' ARTO SUPERIORE O INFERIORE O DEL TRONCO"/>
        <s v="ANALISI DINAMOMETRICA ISOCINETICA SEGMENTALE"/>
        <s v="TEST POSTUROGRAFICO"/>
        <s v="TEST STABILOMETRICO STATICO E DINAMICO"/>
        <s v="ELETTROMIOGRAFIA SEMPLICE [EMG]; Analisi qualitativa o quantitativa per muscolo; Escluso: EMG dell' occhio (95.25), EMG dello sfintere uretrale (89.23),; quello con polisonnogramma (89.17)"/>
        <s v="ELETTROMIOGRAFIA SINGOLA FIBRA; Densità delle fibre"/>
        <s v="ELETTROMIOGRAFIA  DI UNITA' MOTORIA; Esame ad ago"/>
        <s v="ELETTROMIOGRAFIA DI MUSCOLI SPECIALI [Laringei, perineali]; Escluso: Elettromiografia dello sfintere uretrale (89.23), Elettromiografia dell' occhio (95.25)"/>
        <s v="RISPOSTE RIFLESSE ; H, F, Blink reflex, Riflesso bulbocavernoso, Riflessi esterocettivi agli arti, Riflessi tendinei; Incluso: EMG"/>
        <s v="STIMOLAZIONE RIPETITIVA ; Stimolazione ripetitiva per nervo, Stimolazione ripetitiva con tensilon; Incluso: EMG"/>
        <s v="TEST PER TETANIA LATENTE; Incluso: EMG"/>
        <s v="TEST DI ISCHEMIA PROLUNGATA; Incluso: EMG"/>
        <s v="VELOCITA' DI CONDUZIONE NERVOSA MOTORIA ; Per nervo"/>
        <s v="VELOCITA' DI CONDUZIONE NERVOSA  SENSITIVA; Per nervo"/>
        <s v="RIEDUCAZIONE MOTORIA INDIVIDUALE IN MOTULESO GRAVE; STRUMENTALE COMPLESSA; Per seduta di 30 minuti  (Ciclo di dieci sedute) "/>
        <s v="RIEDUCAZIONE MOTORIA INDIVIDUALE IN MOTULESO GRAVE; SEMPLICE; Incluso: Biofeedback; Per seduta di 30 minuti  (Ciclo di dieci sedute) "/>
        <s v="RIEDUCAZIONE MOTORIA INDIVIDUALE IN MOTULESO SEGMENTALE; STRUMENTALE COMPLESSA; Per seduta di 30 minuti  (Ciclo di dieci sedute) "/>
        <s v="RIEDUCAZIONE MOTORIA INDIVIDUALE IN MOTULESO SEGMENTALE; SEMPLICE; Incluso: Biofeedback; Per seduta di 30 minuti  (Ciclo di dieci sedute) "/>
        <s v="RIEDUCAZIONE MOTORIA IN GRUPPO ; Per seduta di 30 minuti  max. 5 pazienti (Ciclo di dieci sedute) "/>
        <s v="MOBILIZZAZIONE DELLA COLONNA VERTEBRALE; Manipolazione della colonna vertebrale per seduta; Escluso: Manipolazione di articolazione temporo-mandibolare"/>
        <s v="MOBILIZZAZIONE DI ALTRE ARTICOLAZIONI; Manipolazione incruenta di rigidità di piccole articolazioni; Escluso: Manipolazione di articolazione temporo-mandibolare"/>
        <s v="ESERCIZI RESPIRATORI; Per seduta individuale (Ciclo di dieci sedute)"/>
        <s v="ESERCIZI RESPIRATORI; Per seduta collettiva (Ciclo di dieci sedute)"/>
        <s v="ESERCIZI POSTURALI - PROPRIOCETTIVI; Per seduta individuale di 60 minuti (Ciclo di dieci sedute)  "/>
        <s v="ESERCIZI POSTURALI - PROPRIOCETTIVI; Per seduta collettiva di 60 minuti  max. 5 pazienti (Ciclo di dieci sedute)  "/>
        <s v="TRAINING DEAMBULATORI E DEL PASSO; Incluso: Addestramento all' uso di protesi, ortesi, ausili e/o istruzione dei familiari; Per seduta di 30 minuti  (Ciclo di dieci sedute) "/>
        <s v="RISOLUZIONE MANUALE DI ADERENZE ARTICOLARI"/>
        <s v="ALTRE CORREZIONI FORZATE DI DEFORMITA'; Correzione manuale di piede torto congenito"/>
        <s v="ESERCIZIO ASSISTITO IN ACQUA ; Per seduta individuale di 30 minuti  (Ciclo di dieci sedute)"/>
        <s v="ESERCIZIO ASSISTITO IN ACQUA ; Per seduta di gruppo di 30 minuti  max 5 pazienti (Ciclo di dieci sedute)"/>
        <s v="IDROMASSOTERAPIA; Per seduta di 15 minuti per arto (Ciclo di dieci sedute) "/>
        <s v="GINNASTICA VASCOLARE IN ACQUA; Per seduta individuale di 30 minuti  (Ciclo di dieci sedute)"/>
        <s v="GINNASTICA VASCOLARE IN ACQUA; Per seduta di gruppo di 30 minuti  max 5 pazienti (Ciclo di dieci sedute)"/>
        <s v="DIATERMIA AD ONDE CORTE E MICROONDE; Per seduta di 10 minuti (Ciclo di dieci sedute)"/>
        <s v="AGOPUNTURA CON MOXA REVULSIVANTE; Per seduta"/>
        <s v="IRRADIAZIONE INFRAROSSA; Per seduta"/>
        <s v="PARAFFINOTERAPIA; Bagno paraffinico per seduta (Ciclo di dieci sedute)"/>
        <s v="IPERTERMIA  NAS; Per seduta; Escluso: Ipertermia per il trattamento di tumore (99.85)"/>
        <s v="RIABILITAZIONE CARDIOLOGICA"/>
        <s v="TRAINING PRENATALE; Training psico-fisico per il parto naturale; Intero ciclo"/>
        <s v="MASSOTERAPIA DISTRETTUALE-RIFLESSOGENA; Per seduta di 10 minuti  (Ciclo di dieci sedute)"/>
        <s v="MASSOTERAPIA PER DRENAGGIO LINFATICO; Per seduta (30 minuti ciascuna)"/>
        <s v="PRESSOTERAPIA O PRESSO-DEPRESSOTERAPIA INTERMITTENTE ; Per seduta di 30 minuti  (Ciclo di dieci sedute) "/>
        <s v="ELETTROTERAPIA ANTALGICA ; Diadinamica; Per seduta di 10 minuti  (Ciclo di dieci sedute)"/>
        <s v="ELETTROTERAPIA ANTALGICA ; Elettroanalgesia transcutanea (TENS, alto voltaggio); Per seduta di 30 minuti  (Ciclo di dieci sedute) "/>
        <s v="ELETTROTERAPIA DI MUSCOLI NORMO O DENERVATI DELLA MANO O DEL VISO; Per seduta (Ciclo di dieci sedute) "/>
        <s v="ELETTROTERAPIA DI MUSCOLI NORMO O DENERVATI DI ALTRI DISTRETTI; Per seduta (Ciclo di dieci sedute) "/>
        <s v="MAGNETOTERAPIA ; Per seduta (Ciclo di dieci sedute) "/>
        <s v="ULTRASONOTERAPIA; Per seduta (Ciclo di dieci sedute) "/>
        <s v="TRAZIONE SCHELETRICA ; Trazioni cervicali o dorso lombari meccaniche; Per seduta (Ciclo di dieci sedute) "/>
        <s v="ALTRE TRAZIONI CUTANEE DEGLI ARTI; Trazione : con nastro adesivo, a stivale, di Buck, con forcella"/>
        <s v="APPLICAZIONE DI CORSETTO GESSATO; Escluso: Minerva gessata (93.52)"/>
        <s v="APPLICAZIONE DI SUPPORTO PER IL COLLO; Applicazione di: collare cervicale; Minerva gessata; supporto sagomato del collo"/>
        <s v="APPLICAZIONE DI ALTRO CORSETTO GESSATO; Busto gessato "/>
        <s v="BENDAGGIO CON DOCCIA DI IMMOBILIZZAZIONE; Antibraccio-mano; Gamba e piede"/>
        <s v="BENDAGGIO DESAULT AMIDATO O GESSATO"/>
        <s v="APPARECCHIO GESSATO: TORACO-BRACHIALE, COSCIA-PIEDE"/>
        <s v="APPARECCHIO GESSATO: OMERO-MANO, STIVALE"/>
        <s v="APPARECCHIO GESSATO: AVAMBRACCIO-MANO"/>
        <s v="APPARECCHIO GESSATO: GINOCCHIO"/>
        <s v="APPARECCHIO GESSATO: POLSO, MANO, PIEDE"/>
        <s v="DOCCIA GESSATA DI DITO DELLA MANO O DEL PIEDE; Applicazione di stecca di Zimmer"/>
        <s v="FASCIATURA SEMPLICE"/>
        <s v="BENDAGGIO ALLA COLLA DI ZINCO DI COSCIA-PIEDE"/>
        <s v="BENDAGGIO ALLA COLLA DI ZINCO DI GAMBA-PIEDE"/>
        <s v="BENDAGGIO ADESIVO ELASTICO"/>
        <s v="BENDAGGIO A 8 PER CLAVICOLA"/>
        <s v="MEDICAZIONE DI SHANZ"/>
        <s v="ALTRO BENDAGGIO ; Desault, So-Bar"/>
        <s v="MEDICAZIONE DI USTIONI  "/>
        <s v="TRAINING PER DISLESSIA ; Per seduta individuale (Ciclo di dieci sedute)"/>
        <s v="TRAINING PER DISLESSIA ; Per seduta collettiva (Ciclo di dieci sedute)"/>
        <s v="TRAINING PER DISCALCULIA; Per seduta individuale (Ciclo di dieci sedute)"/>
        <s v="TRAINING PER DISCALCULIA; Per seduta collettiva (Ciclo di dieci sedute)"/>
        <s v="TRAINING PER DISFASIA [LOGOPEDIA]; Per seduta individuale (Ciclo di dieci sedute)"/>
        <s v="TRAINING PER DISFASIA [LOGOPEDIA]; Per seduta collettiva (Ciclo di dieci sedute)"/>
        <s v="RIABILITAZIONE DEL CIECO; Terapia delle attività della vita quotidiana; Per seduta individuale (Ciclo di dieci sedute)"/>
        <s v="RIABILITAZIONE DEL CIECO; Terapia delle attività della vita quotidiana; Per seduta collettiva (Ciclo di dieci sedute)"/>
        <s v="TERAPIA EDUCAZIONALE DEL DIABETICO E DI PAZIENTI CON ALTRE PATOLOGIE NUTRIZIONALI; Per seduta individuale (Ciclo di dieci sedute)"/>
        <s v="TERAPIA EDUCAZIONALE DEL DIABETICO E DI PAZIENTI CON ALTRE PATOLOGIE NUTRIZIONALI; Per seduta collettiva (Ciclo di dieci sedute)"/>
        <s v="TERAPIA OCCUPAZIONALE; Terapia delle attività della vita quotidiana; Escluso: Training in attività di vita quotidiana per ciechi (93.78); Per seduta individuale (Ciclo di dieci sedute)"/>
        <s v="TERAPIA OCCUPAZIONALE ; Per seduta collettiva (Ciclo di dieci sedute)"/>
        <s v="TRAINING CONDIZIONAMENTO AUDIOMETRICO INFANTILE; Per seduta individuale (Ciclo di sei sedute)"/>
        <s v="TRAINING PER DISTURBI COGNITIVI; Riabilitazione funzioni mnesiche, gnosiche e prassiche; Per seduta individuale (Ciclo di dieci sedute)"/>
        <s v="TRAINING PER DISTURBI COGNITIVI; Riabilitazione funzioni mnesiche, gnosiche e prassiche; Per seduta collettiva (Ciclo di dieci sedute)"/>
        <s v="RESPIRAZIONE A PRESSIONE POSITIVA INTERMITTENTE; Per seduta"/>
        <s v="MEDICAMENTO RESPIRATORIO SOMMINISTRATO PER MEZZO DI NEBULIZZATORE; Aerosolterapia; Per seduta  (Ciclo di dieci sedute)"/>
        <s v="OSSIGENAZIONE IPERBARICA; Per seduta; Prestazione sostituita da 93.95.1"/>
        <s v="OSSIGENAZIONE IPERBARICA; Per seduta (durata trattamento iperbarico di 90 minuti)"/>
        <s v="INIEZIONE DI OSSIGENO OZONO A CONTROLLO FOTOMETRICO U.V.; Periarticolare antalgica"/>
        <s v="OSSIGENO OZONO IN SACCHETTO LOCALE; Per ulcere e piaghe"/>
        <s v="OSSIGENO OZONO QUASI TOTAL BODY; Per riabilitazione vascolare"/>
        <s v="ALTRE PROCEDURE RESPIRATORIE; Drenaggio posturale; Per seduta  (Ciclo di dieci sedute)"/>
        <s v="BRONCOINSTILLAZIONI; Per seduta"/>
        <s v="SOMMINISTRAZIONE DI TEST DI INTELLIGENZA"/>
        <s v="SOMMINISTRAZIONE DI TEST DI DETERIORAMENTO O SVILUPPO INTELLETTIVO; M.D.B., MODA, WAIS, STANFORD  BINET"/>
        <s v="SOMMINISTRAZIONE DI TEST DELLA MEMORIA; Memoria implicita, esplicita, a breve e lungo termine"/>
        <s v="TEST DELLA SCALA DI MEMORIA DI WECHSLER [WMS]"/>
        <s v="SOMMINISTRAZIONE DI TEST DELLE FUNZIONI ESECUTIVE "/>
        <s v="SOMMINISTRAZIONE DI TEST DELLE  ABILITA' VISUO SPAZIALI"/>
        <s v="SOMMINISTRAZIONE DI TEST PROIETTIVI E DELLA PERSONALITA'; Somministrazione test per disturbi comportamento alimentare"/>
        <s v="ESAME  DELL' AFASIA; Con batteria standardizzata (Boston A.B., Aachen A.B., ENPA)"/>
        <s v="TEST DI VALUTAZIONE DELLA DISABILITA' SOCIALE"/>
        <s v="TEST DI VALUTAZIONE DEL CARICO FAMILIARE E DELLE STRATEGIE DI COPING"/>
        <s v="COLLOQUIO PSICOLOGICO CLINICO"/>
        <s v="VISITA PSICHIATRICA DI CONTROLLO"/>
        <s v="PRIMA VISITA PSICHIATRICA"/>
        <s v="PSICOTERAPIA INDIVIDUALE"/>
        <s v="IPNOTERAPIA; Ipnosi; Incluso: Ipnosi per analgesia"/>
        <s v="PSICOTERAPIA FAMILIARE; Per seduta"/>
        <s v="PSICOTERAPIA DI GRUPPO; Per seduta e per partecipante"/>
        <s v="ESAME PARZIALE DELL'OCCHIO; Esame dell'occhio con prescrizione di lenti"/>
        <s v="PRIMA VISITA OCULISTICA Incluso: Esame del visus, refrazione con eventuale prescrizione di lenti, tonometria, biomicroscopia, fundus oculi con o senza midriasi farmacologica"/>
        <s v="VISITA OCULISTICA DI CONTROLLO Incluso: Esame clinico parziale, mirato solo ad alcuni aspetti  del sistema visivo"/>
        <s v="STUDIO DELLA TOPOGRAFIA CORNEALE"/>
        <s v="STUDIO DEL CAMPO VISIVO; Campimetria, perimetria statica/cinetica"/>
        <s v="STUDIO DELLA SENSIBILITA' AL COLORE; Test di acuità visiva e di discriminazione cromatica"/>
        <s v="STUDIO DELL'ADATTABILITA' AL BUIO"/>
        <s v="STUDIO DELLA SENSIBILITA' AL CONTRASTO"/>
        <s v="ESAME DEL FUNDUS OCULI "/>
        <s v="ESOFTALMOMETRIA"/>
        <s v="CHERATOESTESIOMETRIA"/>
        <s v="FOTOGRAFIA DEL FUNDUS ; Per occhio"/>
        <s v="FOTOGRAFIA DEL SEGMENTO ANTERIORE"/>
        <s v="ANGIOGRAFIA CON FLUORESCEINA O ANGIOSCOPIA OCULARE"/>
        <s v="ECOGRAFIA OCULARE; Ecografia; Ecobiometria"/>
        <s v="PACHIMETRIA CORNEALE"/>
        <s v="BIOMICROSCOPIA CORNEALE; Con conta cellule endoteliali"/>
        <s v="STUDIO RADIOLOGICO DELL'OCCHIO"/>
        <s v="STUDIO DELLA MOTILITA' OCULARE"/>
        <s v="TEST FUNZIONALI OBIETTIVI DELL'OCCHIO; Test di Hess - Lancaster; Escluso: Test con polisonnogramma (89.17)"/>
        <s v="ELETTRORETINOGRAFIA (ERG, FLASH-PATTERN)"/>
        <s v="ELETTROOCULOGRAFIA (EOG)"/>
        <s v="POTENZIALI EVOCATI VISIVI  (VEP); Potenziali evocati da pattern o da flash o da pattern ad emicampi"/>
        <s v="INTERFEROMETRIA"/>
        <s v="STUDIO DEL NISTAGMO REGISTRATO SPONTANEO O POSIZIONALE"/>
        <s v="STUDIO DEL NISTAGMO REGISTRATO PROVOCATO"/>
        <s v="ELETTROMIOGRAFIA DELL'OCCHIO (EMG)"/>
        <s v="TONOGRAFIA, TEST DI PROVOCAZIONE E ALTRI TEST PER IL GLAUCOMA"/>
        <s v="TRAINING ORTOTTICO; Per seduta"/>
        <s v="ESAME AUDIOMETRICO TONALE"/>
        <s v="ESAME AUDIOMETRICO VOCALE"/>
        <s v="AUDIOMETRIA AUTOMATICA"/>
        <s v="ESAME AUDIOMETRICO CONDIZIONATO INFANTILE"/>
        <s v="IMPEDENZOMETRIA"/>
        <s v="VALUTAZIONE AUDIOLOGICA; Valutazione con: macchine del rumore di Barany, test ad occhi chiusi; feedbak ritardato, mascheramento, lateralizzazione di Weber"/>
        <s v="TEST CLINICO DELLA FUNZIONALITA' VESTIBOLARE; Esame clinico con prove caloriche"/>
        <s v="ESAME CLINICO DELLA FUNZIONALITA' VESTIBOLARE; Test posizionali o rilievo segni spontanei"/>
        <s v="STIMOLAZIONI VESTIBOLARI ROTATORIE;  Prove rotatorie, Prove pendolari a smorzamento meccanico"/>
        <s v="ALTRI TEST AUDIOMETRICI O DELLA FUNZIONALITA' VESTIBOLARE; Prove audiometriche sopraliminari"/>
        <s v="ESAME DELL' UDITO NAS"/>
        <s v="MESSA A PUNTO DI MEZZI PER L'UDITO; Audiometria tonale protesica; Audiometria vocale protesica; Escluso: Impianto di strumenti elettromagnetici per l'udito "/>
        <s v="CONTROLLO PROTESICO ELETTROACUSTICO"/>
        <s v="MISURE PROTESICHE IN SITU"/>
        <s v="TEST DI STIMOLAZIONE ELETTRICA AL PROMONTORIO"/>
        <s v="ADATTAMENTO IMPIANTI COCLEARI"/>
        <s v="POSIZIONAMENTO SONDINO NASO-GASTRICO"/>
        <s v="INSERZIONE DI DIAFRAMMA VAGINALE"/>
        <s v="INSERZIONE DI ALTRO PESSARIO VAGINALE"/>
        <s v="DILATAZIONE DEL RETTO"/>
        <s v="DILATAZIONE DELLO SFINTERE ANALE"/>
        <s v="RIDUZIONE MANUALE DI PROLASSO RETTALE"/>
        <s v="RIDUZIONE MANUALE DI ERNIA"/>
        <s v="LAVANDA GASTRICA; Incluso: posizionamento sondino naso-gastrico (96.07)"/>
        <s v="RIMOZIONE DI FECALOMA"/>
        <s v="INSTILLAZIONE GENITOURINARIA; Instillazione di supposta prostaglandinica; Instillazione di chemioterapici intravescicali"/>
        <s v="IRRIGAZIONE DELL'OCCHIO; Irrigazione corneale; Escluso: Irrigazione con rimozione di corpo estraneo (98.21)"/>
        <s v="IRRIGAZIONE DELL'ORECCHIO; Irrigazione con rimozione di cerume"/>
        <s v="ABLAZIONE TARTARO "/>
        <s v="SIGILLATURA DEI SOLCHI E DELLE FOSSETTE"/>
        <s v="CURA STOMATITE, GENGIVITE, ALVEOLITE; Per seduta"/>
        <s v="IRRIGAZIONE DI CATETERE VASCOLARE; Irrigazione [disostruzione] dello shunt arterovenoso"/>
        <s v="ALTRA IRRIGAZIONE DI FERITA; Pulizia di ferita NAS, medicazione di ferita superficiale; Escluso: Sbrigliamento (86.22, 86.27-86.28)"/>
        <s v="MEDICAZIONE AVANZATA SEMPLICE (estensione 10 X 10 cm) (detersione e medicazione di routine) per un massimo di 60 medicazioni all'anno per paziente"/>
        <s v="MEDICAZIONE AVANZATA COMPLESSA (estensione &lt; 25 cm) (detersione, sbrigliamento, medicazioni) per un massimo di 60 medicazioni all'anno per paziente"/>
        <s v="MEDICAZIONE AVANZATA COMPLESSA (estensione 25-80 cm) (detersione, sbrigliamento, medicazioni) per un massimo di 60 medicazioni all'anno per paziente"/>
        <s v="MEDICAZIONE AVANZATA COMPLESSA (estensione &gt; 80 cm) (detersione, sbrigliamento, medicazioni) per un massimo di 60 medicazioni all'anno per paziente"/>
        <s v="MEDICAZIONE AVANZATA COMPLICATA per infezione e profondità (Detersione, antisepsi, sbrigliamento, medicazioni; applicazioni distribuite in un tempo max di 45 gg consecutivi, come da protocollo) per un massimo di 20 medicazioni all'anno per paziente. Occor"/>
        <s v="MEDICAZIONE AVANZATA COMPLICATA per infezione, profondità e/o recalcitranti (Detersione,  sbrigliamento chirurgico, medicazioni speciali con le seguenti tecniche strumentali: medicazioni cavitarie, vacuum-terapia, toilette chirurgica ad ultrasuoni, collag"/>
        <s v="SOSTITUZIONE NON OPERATORIA DI SUSSIDIO PER IL SISTEMA MUSCOLOSCHELETRICO E TEGUMENTARIO; Riparazione apparecchi  gessati"/>
        <s v="REVISIONE DI CATETERE PERITONEALE; Revisione di catetere per dialisi peritoneale, cambio set di connessione, sostituzione parti di catetere"/>
        <s v="RIMOZIONE DI PROTESI DENTALE; Rimozione di corona isolata, Rimozione di elemento protesico"/>
        <s v="RIMOZIONE DI DISPOSITIVO CONTRACCETTIVO intrauterino o intradermico sottocutaneo di progestinico"/>
        <s v="RIMOZIONE DI DISPOSITIVO DI DRENAGGIO PERITONEALE"/>
        <s v="RIMOZIONE DI DISPOSITIVO ESTERNO DI IMMOBILIZZAZIONE; Rimozione di supporto, gesso, stecca"/>
        <s v="RIMOZIONE PUNTI DI SUTURA; Escluso: toiletta e sutura di ferita profonda con interessamento di tendini, nervi o vasi"/>
        <s v="RIMOZIONE DI CORPO ESTRANEO INTRALUMINALE DALLA BOCCA, SENZA INCISIONE"/>
        <s v="RIMOZIONE DI CORPO ESTRANEO INTRALUMINALE DALL'ESOFAGO, SENZA INCISIONE; Incluso: Endoscopia"/>
        <s v="RIMOZIONE DI CORPO ESTRANEO INTRALUMINALE DALLO STOMACO E DALL'INTESTINO TENUE, SENZA INCISIONE; Incluso: Endoscopia"/>
        <s v="RIMOZIONE DI CORPO ESTRANEO INTRALUMINALE DA RETTO E ANO, SENZA INCISIONE; Incluso: Endoscopia"/>
        <s v="RIMOZIONE DI CORPO ESTRANEO INTRALUMINALE DALL'ORECCHIO, SENZA INCISIONE"/>
        <s v="RIMOZIONE DI CORPO ESTRANEO INTRALUMINALE DAL NASO, SENZA INCISIONE"/>
        <s v="RIMOZIONE DI CORPO ESTRANEO INTRALUMINALE DALLA  FARINGE, SENZA INCISIONE"/>
        <s v="RIMOZIONE DI CORPO ESTRANEO INTRALUMINALE DALLA LARINGE, SENZA INCISIONE; Incluso: Laringoscopia"/>
        <s v="RIMOZIONE DI CORPO ESTRANEO INTRALUMINALE DALLA TRACHEA E BRONCHI, SENZA INCISIONE"/>
        <s v="RIMOZIONE DI CORPO ESTRANEO INTRALUMINALE DALL'UTERO, SENZA INCISIONE; Incluso: Isteroscopia; Escluso: Rimozione di dispositivo contraccettivo intrauterino (97.71)"/>
        <s v="RIMOZIONE DI CORPO ESTRANEO INTRALUMINALE DALLA VAGINA, SENZA INCISIONE"/>
        <s v="RIMOZIONE DI CORPO ESTRANEO INTRALUMINALE DA STOMA ARTIFICIALE, SENZA INCISIONE"/>
        <s v="RIMOZIONE DI CORPO ESTRANEO INTRALUMINALE DALL'URETRA, SENZA INCISIONE; Incluso: Uretroscopia"/>
        <s v="RIMOZIONE DI CORPO ESTRANEO, NAS"/>
        <s v="RIMOZIONE DI CORPO ESTRANEO SUPERFICIALE DALL'OCCHIO, SENZA INCISIONE"/>
        <s v="RIMOZIONE DI CORPO ESTRANEO SUPERFICIALE DA TESTA E COLLO, SENZA INCISIONE; Rimozione di corpo estraneo incluso da palpebra o congiuntiva senza incisione"/>
        <s v="RIMOZIONE DI CORPO ESTRANEO DALLA VULVA, SENZA INCISIONE"/>
        <s v="RIMOZIONE DI CORPO ESTRANEO DA SCROTO E PENE, SENZA INCISIONE"/>
        <s v="RIMOZIONE DI ALTRO CORPO ESTRANEO DAL TRONCO ECCETTO SCROTO, PENE E VULVA, SENZA INCISIONE"/>
        <s v="RIMOZIONE DI CORPO ESTRANEO DALLA MANO, SENZA INCISIONE"/>
        <s v="RIMOZIONE DI CORPO ESTRANEO DALL'ARTO SUPERIORE ECCETTO LA MANO, SENZA INCISIONE"/>
        <s v="RIMOZIONE DI CORPO ESTRANEO DAL PIEDE, SENZA INCISIONE"/>
        <s v="RIMOZIONE DI CORPO ESTRANEO DALL'ARTO INFERIORE ECCETTO IL PIEDE, SENZA INCISIONE"/>
        <s v="TERAPIA AD ONDE D’URTO FOCALIZZATE PER PATOLOGIE MUSCOLO-SCHELETRICHE; Per seduta (con un massimo di 3 sedute)"/>
        <s v="TERAPIA AD ONDE D’URTO RADIALI PER PATOLOGIE MUSCOLO-SCHELETRICHE; Per seduta (con un massimo di 3 sedute)"/>
        <s v="INFUSIONE DI FATTORI DELLA COAGULAZIONE"/>
        <s v="TRASFUSIONE DI SANGUE O EMOCOMPONENTI"/>
        <s v="IMMUNIZZAZIONE PER ALLERGIA; Desensibilizzazione"/>
        <s v="IMMUNIZZAZIONE PER MALATTIA AUTOIMMUNE"/>
        <s v="INFUSIONE DI IMMUNOGLOBULINE ENDOVENA"/>
        <s v="INIEZIONE DI STEROIDI; Iniezione di cortisone; Impianto sottodermico di progesterone; Impianto sottodermico di altri ormoni o antiormoni"/>
        <s v="INFUSIONE DI SOSTANZE ORMONALI"/>
        <s v="INIEZIONE O INFUSIONE DI SOSTANZE CHEMIOTERAPICHE PER TUMORE, NON CLASSIFICATE ALTROVE"/>
        <s v="IONOFORESI; Per seduta (ciclo di sei sedute)"/>
        <s v="INIEZIONE PERINERVOSA "/>
        <s v="INIEZIONE PERIARTERIOSA"/>
        <s v="INFILTRAZIONE PERINEALE"/>
        <s v="INFILTRAZIONE MEDICAMENTOSA DEL PENE"/>
        <s v="INIEZIONE ENDOCAVERNOSA DI FARMACI"/>
        <s v="INIEZIONE MODIFICATRICE IN ASCESSO FREDDO"/>
        <s v="MESOTERAPIA (inclusa antalgica)"/>
        <s v="INIEZIONE INTRA O PERIURETRALE"/>
        <s v="INIEZIONE DI TOSSINA BOTULINICA"/>
        <s v="INIEZIONE O INFUSIONE DI FARMACI SPECIFICI; [ipodermica, intramuscolare, intravenosa]"/>
        <s v="INIEZIONE O INFUSIONE DI SOSTANZE SPECIFICHE  PER LA CURA DELLA LIPOATROFIA AL VOLTO NEI PAZIENTI HIV POSITIVI IN TRATTAMENTO ANTIRETROVIRALE (comprensiva del costo della sostanza iniettata)"/>
        <s v="SOMMINISTRAZIONE DI ANATOSSINA TETANICA [vaccino antitetanico]"/>
        <s v="SOMMINISTRAZIONE DI VACCINO ANTIINFLUENZALE"/>
        <s v="SOMMINISTRAZIONE DI ANTITOSSINA TETANICA"/>
        <s v="PLASMAFERESI TERAPEUTICA"/>
        <s v="LEUCOAFERESI TERAPEUTICA"/>
        <s v="ERITROAFERESI TERAPEUTICA"/>
        <s v="ERITROAFERESI CON SACCHE MULTIPLE"/>
        <s v="PIASTRINOAFERESI TERAPEUTICA"/>
        <s v="LDL AFERESI SELETTIVA (è indicata nei casi gravi di ipercolesterolemia familiare omozigote od eterozigote e di altre ipercolesterolemie congenite resistenti alla terapia dietetica e pluru-farmacologica)"/>
        <s v="TERAPIA A LUCE ULTRAVIOLETTA; Attinoterapia; Fototerapia selettiva UV  (UVA, UVB); (Per seduta) (ciclo di 6 sedute)"/>
        <s v="FOTOTERAPIA SELETTIVA UVA1"/>
        <s v="FOTOCHEMIOTERAPIA. Puva terapia. (per seduta) (ciclo di 6 sedute)"/>
        <s v="IPERTERMIA PER IL TRATTAMENTO DI TUMORE; Ipertermia [terapia aggiuntiva] indotta da microonde ultrasuoni,; radiofrequenza a bassa energia, sonde intestinali,; o altri mezzi per trattamento di tumore"/>
        <s v="FOTOFERESI TERAPEUTICA; Fotochemioterapia extracorporea, fotoferesi extracorporea; Escluso: Altra fototerapia, terapia a luce ultravioletta (99.82)"/>
        <s v="AGOPUNTURA PER ANESTESIA"/>
        <s v="ALTRA AGOPUNTURA; Per seduta; Incluso: agopuntura per analgesia; Escluso: quella con moxa revulsivante (93.35.1)"/>
        <s v="MASSAGGIO PROSTATICO"/>
        <s v="STIRAMENTO DEL PREPUZIO"/>
        <s v="SPLINTAGGIO PER GRUPPO DI QUATTRO DENTI"/>
        <s v="TRATTAMENTI PER APPLICAZIONE DI PROTESI RIMOVIBILE; Ribasamento con metodo diretto o indiretto, aggiunta di elementi e/o ganci, ; riparazione di protesi fratturata, ricementazione di corona o ponte"/>
        <s v="LASER TERAPIA ANTALGICA; Per seduta"/>
        <s v="SALASSO TERAPEUTICO"/>
        <s v="Colloquio per raccolta anamnestica o illustrazione delle procedure diagnostico, terapeutiche, riabilitative  o di supporto: in sede"/>
        <s v="follow-up neonatale, esame neuropsicomotorio"/>
        <s v="videoregistrazione per inquadramento diagnostico o per monitoraggio riabilitativo o terapeutico "/>
        <s v="Colloquio per raccolta anamnestica o illustrazione delle procedure diagnostico, terapeutiche, riabilitative  o di supporto: fuori sede"/>
        <s v="Osservazioni di gioco e comportamentali del bambino: in sede. Per seduta (Ciclo di 3 sedute)"/>
        <s v="Osservazioni di gioco e comportamentali del bambino: fuori sede. Per seduta (Ciclo di 3 sedute)"/>
        <s v="Osservazione per la valutazione delle risorse individuali nell'ambito dell'autonomia personale, dell'integrazione sociale e delle capacità lavorative Per seduta (Ciclo di 3 sedute)"/>
        <s v="Valutazione della comunicazione e del linguaggio in età evolutiva: in sede. Per valutazione (Ciclo di 3 valutazioni) "/>
        <s v="valutazione neuromotoria in età evolutiva, compresa la valutazione protesica: in sede. Per valutazione (Ciclo di 3 valutazioni)"/>
        <s v="valutazione neuropsicologica in età evolutiva:  in sede. Per valutazione (Ciclo di 3 valutazioni)"/>
        <s v="Valutazione dello sviluppo psicomotorio in età evolutiva: in sede. Per valutazione (Ciclo di 3 valutazioni)"/>
        <s v="Valutazione della comunicazione e del linguaggio in età evolutiva: fuori sede. Per valutazione (Ciclo di 3 valutazioni)"/>
        <s v="valutazione neuromotoria in età evolutiva, compresa la valutazione protesica: fuori sede. Per valutazione (Ciclo di 3 valutazioni)"/>
        <s v="Valutazione dello sviluppo psicomotorio in età evolutiva: fuori sede. Per valutazione (Ciclo di 3 valutazioni)"/>
        <s v="valutazione neuropsicologica in età evolutiva: fuori sede. Per valutazione (Ciclo di 3 valutazioni)"/>
        <s v="Seduta di sostegno psicologico. Per seduta (Ciclo di 10 sedute)"/>
        <s v="Incontri di gruppo di genitori con figli portatori di patologie croniche o degenerative, disabilità, rischio di morte o con altre problematiche condivise. Per seduta e per partecipante (Ciclo di 10 sedute)"/>
        <s v="Seduta individuale di abilitazione o riabilitazione dei disturbi del linguaggio e della comunicazione in età evolutiva. Per seduta (Ciclo di 10 sedute) "/>
        <s v="Seduta individuale di abilitazione o riabilitazione delle funzioni neuropsicologiche in età evolutiva: in sede. Per seduta (Ciclo di 10 sedute) "/>
        <s v="Seduta individuale di riabilitazione dei disturbi dello sviluppo psicomotorio: in sede. Per seduta (Ciclo di 10 sedute)"/>
        <s v="Seduta individuale di abilitazione o riabilitazione svolta mediante l'utilizzo di strumenti informatici, di tecnologie avanzate o di strumenti di comunicazione aumentativa. Per seduta (Ciclo di 10 sedute)"/>
        <s v="Seduta individuale di abilitazione o riabilitazione neuromotoria: in sede. Per seduta (Ciclo di 10 sedute) "/>
        <s v="Training individuale di addestramento per specifici trattamenti terapeutici rivolto a genitori: in sede. Per seduta (Ciclo di 3 sedute)"/>
        <s v="seduta individuale di abilitazione o riabilitazione dei disturbi dello sviluppo psicomotorio: fuori sede. Per seduta (Ciclo di 10 sedute)"/>
        <s v="Training individuale di addestramento per specifici trattamenti terapeutici rivolto a genitori: fuori sede. Per seduta (Ciclo di 3 sedute)"/>
        <s v="Seduta di gruppo di abilitazione o riabilitazione dei disturbi del linguaggio e della comunicazione in età evolutiva. Per seduta e per paziente (Ciclo di 10 sedute)"/>
        <s v="Seduta di gruppo di abilitazione o riabilitazione delle funzioni neuropsicologiche. Per seduta e per paziente (Ciclo di 10 sedute) "/>
        <s v="seduta di gruppo di abilitazione o riabilitazione dei disturbi dello sviluppo psicomotorio. Per seduta e per paziente (Ciclo di 10 sedute)"/>
        <s v="Seduta di gruppo di abilitazione o riabilitazione svolta mediante l'utilizzo di strumenti informatici, di tecnologie avanzate o di strumenti di comunicazione aumentativa. Per seduta e per paziente (Ciclo di 10 sedute)"/>
        <s v="Seduta di gruppo di abilitazione o riabilitazione neuromotoria dell'età evolutiva. Per seduta e per paziente (Ciclo di 10 sedute)"/>
        <s v="Training di gruppo di addestramento per specifici trattamenti terapeutici rivolto a genitori: in sede. Per seduta e per paziente (Ciclo di 3 sedute)"/>
        <s v="Training di gruppo di addestramento per specifici trattamenti terapeutici rivolto a genitori: fuori sede. Per seduta e per paziente (Ciclo di 10 sedute)"/>
        <s v="Attività individuali educativo rieducative nell'ambito della autonomia personale, del gioco, delle attività scolastiche, occupazionali o lavorative: in sede. Per intervento (Ciclo di 10 interventi) "/>
        <s v="Attività individuali finalizzate alla formazione dei pazienti in ambiti lavorativi, anche in ambiente &quot;protetto&quot;: in sede. Per intervento (Ciclo di 10 interventi)"/>
        <s v="Intervento individuale di risocializzazione, animazione e ricreazione con finalità di integrazione sociale per bambini: in sede. Per intervento (Ciclo di 10 interventi)"/>
        <s v="Colloquio dell'educatore per l'illustrazione del progetto educativo: in sede"/>
        <s v="Attività individuali educativo rieducative nell'ambito della autonomia personale, del gioco, delle attività scolastiche, occupazionali o lavorative: fuori sede. Per intervento (Ciclo di 10 interventi)"/>
        <s v="Attività individuali finalizzate alla formazione dei pazienti in ambiti lavorativi, anche in ambiente &quot;protetto&quot;: fuori sede. Per intervento (Ciclo di 10 interventi)"/>
        <s v="Intervento individuale di risocializzazione, animazione e ricreazione con finalità di integrazione sociale per bambini: fuori sede. Per intervento (Ciclo di 10 interventi)"/>
        <s v="Colloquio dell'educatore per l'illustrazione del progetto educativo: fuori sede"/>
        <s v="Attività di gruppo educativo rieducative nell'ambito della autonomia personale, del gioco, delle attività scolastiche, occupazionali o lavorative: in sede. Per intervento e per paziente (Ciclo di 10 interventi) "/>
        <s v="Intervento di gruppo di risocializzazione, animazione e ricreazione per integrazione di bambini in difficoltà: in sede. Per intervento e per paziente (Ciclo di 10 interventi)"/>
        <s v="Attività di gruppo educativo rieducative nell'ambito della autonomia personale, del gioco, delle attività scolastiche, occupazionali o lavorative: fuori sede. Per intervento e per paziente (Ciclo di 10 interventi)"/>
        <s v="Intervento di gruppo di risocializzazione, animazione e ricreazione per integrazione di bambini in difficoltà: fuori sede. Per intervento e per paziente (Ciclo di 10 interventi)"/>
        <s v="presenza residenziale per bambini - assistenza per 24 ore"/>
        <s v="presenza semiresidenziale per bambini - assistenza maggiore di 4 ore e minore di 8 ore"/>
        <s v="presenza semiresidenziale per bambini - assistenza minore di 4 ore"/>
        <s v="presenza residenziale per adolescenti - assistenza per 24 ore"/>
        <s v="presenza semiresidenziale per adolescenti - assistenza maggiore di 4 ore e minore di 8 ore"/>
        <s v="presenza semiresidenziale per adolescenti - assistenza minore di 4 ore"/>
        <s v="somministrazione test di sviluppo o di livello cognitivo in età evolutiva, per seduta "/>
        <s v="valutazione neurofunzinale visiva dell'età evolutiva"/>
        <s v="attività abilitativa/riabilitativa in acqua nelle disabilità dell'età evolutiva. Per seduta (ciclo di 10 sedute) "/>
        <s v="attività abilitativa/riabilitativa di gruppo in acqua nelle disabilità dell'età evolutiva. Per seduta (ciclo di 10 sedute) "/>
        <s v="colloquio psicologico clinico nei disturbi neuropsichici dell'età evolutiva"/>
        <s v="somministrazione di test proiettivi e della personalità in età evolutiva "/>
        <s v="somministrazione di test di valutazione della disabilità sociale in età evolutiva"/>
        <s v="somministrazione di test per la valutazione del carico familiare e dello stress genitoriale nei disturbi neuropsichici dell'età evolutiva "/>
        <s v="visita di controllo o colloquio neuropsichiatrico infantile"/>
        <s v="prima visita neuropsichiatrica infantile "/>
        <s v="seduta individuale di abilitazione e riabilitazione neurofunzionale visiva in età evolutiva. Per seduta (ciclo di 10 sedute)"/>
        <s v="seduta individuale di abilitazione e riabilitazione neuromorotoria:fuori sede. Per seduta (ciclo di 10 sedute)"/>
        <s v="attività abilitativa o riabilitativa equestre nelle disabilità dell'età evolutiva. Per seduta (Ciclo di 10 sedute)"/>
        <s v="psicoterapia individuale o congiunta nei disturbi neuropsichici dell'età evolutiva. Per seduta (ciclo di 10 sedute) "/>
        <s v="psicoterapia familiare nei disturbi neuropsichici dell'età evolutiva. Per seduta (ciclo di 10 sedute) "/>
        <s v="psicoterapia di gruppo nei disturbi neuropsichici dell'età evolutiva. Per seduta e per partecipante (ciclo di 10 sedute) "/>
        <s v="MUCOSECTOMIA_x000a_ENDOSCOPICA_x000a_DELL’ESOFAGO"/>
        <s v="MUCOSECTOMIA_x000a_ENDOSCOPICA_x000a_DELLO STOMACO"/>
        <s v="MUCOSECTOMIA_x000a_ENDOSCOPICA_x000a_DEL COLON"/>
        <s v="LIBERAZIONE DEL TUNNEL TARSALE - Incluso: visita anestesiologica ed anestesia, esami pre-intervento, intervento, medicazioni, rimozioni punti, visita di controllo"/>
        <s v="ALTRE SIMPATECTOMIE E GANGLIECTOMIE - Incluso: visita anestesiologica ed anestesia, esami pre-intervento, intervento, medicazioni, rimozioni punti, visita di controllo"/>
        <s v="ALTRA ESTRAZIONE INTRACAPSULARE DEL CRISTALLINO - Incluso: visita anestesiologica ed anestesia, esami pre-intervento, intervento, medicazioni, rimozioni punti, visita di controllo"/>
        <s v="INSERZIONE DI CRISTALLINO ARTIFICIALE, SAI - Incluso: visita anestesiologica ed anestesia, esami pre-intervento, intervento, medicazioni, rimozioni punti, visita di controllo"/>
        <s v="INSERZIONE DI CRISTALLINO ARTIFICIALE INTRAOCULARE AL MOMENTO DELLA ESTRAZIONE DI CATARATTA, ESEGUITI IN CONTEMPORANEA - Incluso: visita anestesiologica ed anestesia, esami pre-intervento, intervento, medicazioni, rimozioni punti, visita di controllo"/>
        <s v="IMPIANTO SECONDARIO DI CRISTALLINO ARTIFICIALE - Incluso: visita anestesiologica ed anestesia, esami pre-intervento, intervento, medicazioni, rimozioni punti, visita di controllo"/>
        <s v="RIMOZIONE DI CRISTALLINO IMPIANTATO - Incluso: visita anestesiologica ed anestesia, esami pre-intervento, intervento, medicazioni, rimozioni punti, visita di controllo"/>
        <s v="ASPORTAZIONE RADICALE DI LESIONE DELL'ORECCHIO ESTERNO - Incluso: visita anestesiologica ed anestesia, esami pre-intervento, intervento, medicazioni, rimozioni punti, visita di controllo"/>
        <s v="ALTRA ASPORTAZIONE DELL’ORECCHIO ESTERNO - Incluso: visita anestesiologica ed anestesia, esami pre-intervento, intervento, medicazioni, rimozioni punti, visita di controllo"/>
        <s v="RESEZIONE SOTTOMUCOSA DEL SETTO NASALE - Incluso: visita anestesiologica ed anestesia, esami pre-intervento, intervento, medicazioni, rimozioni punti, visita di controllo"/>
        <s v="TURBINECTOMIA MEDIANTE DIATERMIA O CRIOCHIRURGIA - Incluso: visita anestesiologica ed anestesia, esami pre-intervento, intervento, medicazioni, rimozioni punti, visita di controllo"/>
        <s v="FRATTURA DEI TURBINATI - Incluso: visita anestesiologica ed anestesia, esami pre-intervento, intervento, medicazioni, rimozioni punti, visita di controllo"/>
        <s v="ALTRA TURBINECTOMIA - Incluso: visita anestesiologica ed anestesia, esami pre-intervento, intervento, medicazioni, rimozioni punti, visita di controllo"/>
        <s v="GENGIVOPLASTICA - Incluso: visita anestesiologica ed anestesia, esami pre-intervento, intervento, medicazioni, rimozioni punti, visita di controllo"/>
        <s v="ALVEOLOPLASTICA - Incluso: visita anestesiologica ed anestesia, esami pre-intervento, intervento, medicazioni, rimozioni punti, visita di controllo"/>
        <s v="ALTRA ASPORTAZIONE O DEMOLIZIONE DI LESIONE O TESSUTO DELLA LARINGE - Incluso: visita anestesiologica ed anestesia, esami pre-intervento, intervento, medicazioni, rimozioni punti, visita di controllo"/>
        <s v="BIOPSIA ENDOSCOPICA DEL POLMONE - Incluso: visita anestesiologica ed anestesia, esami pre-intervento, intervento, medicazioni, rimozioni punti, visita di controllo"/>
        <s v="ALTRA ASPORTAZIONE O DEMOLIZIONE LOCALE DI LESIONE O TESSUTO DELL'ANO - Incluso: visita anestesiologica ed anestesia, esami pre-intervento, intervento, medicazioni, rimozioni punti, visita di controllo"/>
        <s v="RIPARAZIONE MONOLATERALE DI ERNIA INGUINALE DIRETTA - Incluso: visita anestesiologica ed anestesia, esami pre-intervento, intervento, medicazioni, rimozioni punti, visita di controllo"/>
        <s v="RIPARAZIONE MONOLATERALE DI ERNIA INGUINALE INDIRETTA - Incluso: visita anestesiologica ed anestesia, esami pre-intervento, intervento, medicazioni, rimozioni punti, visita di controllo"/>
        <s v="RIPARAZIONE MONOLATERALE DI ERNIA INGUINALE DIRETTA CON INNESTO O PROTESI - Incluso: visita anestesiologica ed anestesia, esami pre-intervento, intervento, medicazioni, rimozioni punti, visita di controllo"/>
        <s v="RIPARAZIONE MONOLATERALE DI ERNIA INGUINALE INDIRETTA CON INNESTO O PROTESI - Incluso: visita anestesiologica ed anestesia, esami pre-intervento, intervento, medicazioni, rimozioni punti, visita di controllo"/>
        <s v="RIPARAZIONE MONOLATERALE DI ERNIA INGUINALE CON INNESTO O PROTESI, SAI - Incluso: visita anestesiologica ed anestesia, esami pre-intervento, intervento, medicazioni, rimozioni punti, visita di controllo"/>
        <s v="RIPARAZIONE MONOLATERALE DI ERNIA CRURALE CON INNESTO O PROTESI - Incluso: visita anestesiologica ed anestesia, esami pre-intervento, intervento, medicazioni, rimozioni punti, visita di controllo"/>
        <s v="ALTRA ERNIORRAFIA CRURALE MONOLATERALE - Incluso: visita anestesiologica ed anestesia, esami pre-intervento, intervento, medicazioni, rimozioni punti, visita di controllo"/>
        <s v="RIPARAZIONE DI ERNIA OMBELICALE CON PROTESI - Incluso: visita anestesiologica ed anestesia, esami pre-intervento, intervento, medicazioni, rimozioni punti, visita di controllo"/>
        <s v="ALTRA ERNIORRAFIA OMBELICALE - Incluso: visita anestesiologica ed anestesia, esami pre-intervento, intervento, medicazioni, rimozioni punti, visita di controllo"/>
        <s v="CISTOSCOPIA [TRANSURETRALE] CON BIOPSIA - Incluso: visita anestesiologica ed anestesia, esami pre-intervento, intervento, medicazioni, rimozioni punti, visita di controllo"/>
        <s v="ASPORTAZIONE DI VARICOCELE E IDROCELE DEL CORDONE SPERMATICO - Incluso: visita anestesiologica ed anestesia, esami pre-intervento, intervento, medicazioni, rimozioni punti, visita di controllo"/>
        <s v="ASPORTAZIONE DI CISTI DELL'EPIDIDIMO O SPERMATOCELE - Incluso: visita anestesiologica ed anestesia, esami pre-intervento, intervento, medicazioni, rimozioni punti, visita di controllo"/>
        <s v="ASPIRAZIONE DELL’OVAIO - Incluso: visita anestesiologica ed anestesia, esami pre-intervento, intervento, medicazioni, rimozioni punti, visita di controllo"/>
        <s v="CONIZZAZIONE DELLA CERVICE - Incluso: visita anestesiologica ed anestesia, esami pre-intervento, intervento, medicazioni, rimozioni punti, visita di controllo"/>
        <s v="DEMOLIZIONE DI LESIONE DELLA CERVICE MEDIANTE CAUTERIZZAZIONE - Incluso: visita anestesiologica ed anestesia, esami pre-intervento, intervento, medicazioni, rimozioni punti, visita di controllo"/>
        <s v="ALTRA ASPORTAZIONE O DEMOLIZIONE DI LESIONE O TESSUTO DELLA CERVICE - Incluso: visita anestesiologica ed anestesia, esami pre-intervento, intervento, medicazioni, rimozioni punti, visita di controllo"/>
        <s v="ALTRA ASPORTAZIONE O DEMOLIZIONE DI LESIONE DELL’UTERO - Incluso: visita anestesiologica ed anestesia, esami pre-intervento, intervento, medicazioni, rimozioni punti, visita di controllo"/>
        <s v="ASPORTAZIONE DI BORSITE CON CORREZIONE DEI TESSUTI MOLLI ED OSTEOTOMIA DEL PRIMO METATARSO - Incluso: visita anestesiologica ed anestesia, esami pre-intervento, intervento, medicazioni, rimozioni punti, visita di controllo"/>
        <s v="RIMOZIONE DI DISPOSITIVO IMPIANTATO, SEDE NON SPECIFICATA - Incluso: visita anestesiologica ed anestesia, esami pre-intervento, intervento, medicazioni, rimozioni punti, visita di controllo"/>
        <s v="RIMOZIONE DI DISPOSITIVO IMPIANTATO DA SCAPOLA, CLAVICOLA E TORACE (COSTE E STERNO) - Incluso: visita anestesiologica ed anestesia, esami pre-intervento, intervento, medicazioni, rimozioni punti, visita di controllo"/>
        <s v="RIMOZIONE DI DISPOSITIVO IMPIANTATO DALL'OMERO - Incluso: visita anestesiologica ed anestesia, esami pre-intervento, intervento, medicazioni, rimozioni punti, visita di controllo"/>
        <s v="RIMOZIONE DI DISPOSITIVO IMPIANTATO DA RADIO E ULNA - Incluso: visita anestesiologica ed anestesia, esami pre-intervento, intervento, medicazioni, rimozioni punti, visita di controllo"/>
        <s v="RIMOZIONE DI DISPOSITIVO IMPIANTATO DA CARPO E METACARPO - Incluso: visita anestesiologica ed anestesia, esami pre-intervento, intervento, medicazioni, rimozioni punti, visita di controllo"/>
        <s v="RIMOZIONE DI DISPOSITIVO IMPIANTATO DAL FEMORE - Incluso: visita anestesiologica ed anestesia, esami pre-intervento, intervento, medicazioni, rimozioni punti, visita di controllo"/>
        <s v="RIMOZIONE DI DISPOSITIVO IMPIANTATO DALLA ROTULA - Incluso: visita anestesiologica ed anestesia, esami pre-intervento, intervento, medicazioni, rimozioni punti, visita di controllo"/>
        <s v="RIMOZIONE DI DISPOSITIVO IMPIANTATO DA TIBIA E FIBULA - Incluso: visita anestesiologica ed anestesia, esami pre-intervento, intervento, medicazioni, rimozioni punti, visita di controllo"/>
        <s v="RIMOZIONE DI DISPOSITIVO IMPIANTATO DA TARSO E METATARSO - Incluso: visita anestesiologica ed anestesia, esami pre-intervento, intervento, medicazioni, rimozioni punti, visita di controllo"/>
        <s v="RIMOZIONE DI DISPOSITIVO IMPIANTATO DA ALTRE OSSA - Incluso: visita anestesiologica ed anestesia, esami pre-intervento, intervento, medicazioni, rimozioni punti, visita di controllo"/>
        <s v="ARTROSCOPIA, SEDE NON SPECIFICATA - Incluso: visita anestesiologica ed anestesia, esami pre-intervento, intervento, medicazioni, rimozioni punti, visita di controllo"/>
        <s v="ALTRA FASCECTOMIA DELLA MANO - Incluso: visita anestesiologica ed anestesia, esami pre-intervento, intervento, medicazioni, rimozioni punti, visita di controllo"/>
        <s v="ASPORTAZIONE DI LESIONE DI ALTRI TESSUTI MOLLI - Incluso: visita anestesiologica ed anestesia, esami pre-intervento, intervento, medicazioni, rimozioni punti, visita di controllo"/>
        <s v="AMPUTAZIONE E DISARTICOLAZIONE DI DITA DELLA MANO - Incluso: visita anestesiologica ed anestesia, esami pre-intervento, intervento, medicazioni, rimozioni punti, visita di controllo"/>
        <s v="AMPUTAZIONE E DISARTICOLAZIONE DEL POLLICE - Incluso: visita anestesiologica ed anestesia, esami pre-intervento, intervento, medicazioni, rimozioni punti, visita di controllo"/>
        <s v="AMPUTAZIONE DI DITA DEL PIEDE - Incluso: visita anestesiologica ed anestesia, esami pre-intervento, intervento, medicazioni, rimozioni punti, visita di controllo"/>
        <s v="ASPORTAZIONE O DEMOLIZIONE DI TESSUTO DELLA MAMMELLA, SAI - Incluso: visita anestesiologica ed anestesia, esami pre-intervento, intervento, medicazioni, rimozioni punti, visita di controllo"/>
        <s v="ASPORTAZIONE LOCALE DI LESIONE DELLA MAMMELLA - Incluso: visita anestesiologica ed anestesia, esami pre-intervento, intervento, medicazioni, rimozioni punti, visita di controllo"/>
        <s v="ASPORTAZIONE RADICALE DI LESIONE DELLA CUTE - Incluso: visita anestesiologica ed anestesia, esami pre-intervento, intervento, medicazioni, rimozioni punti, visita di controllo"/>
        <s v="INNESTO CUTANEO LIBERO, SAI - Incluso: visita anestesiologica ed anestesia, esami pre-intervento, intervento, medicazioni, rimozioni punti, visita di controllo"/>
        <s v="INNESTO DI CUTE A TUTTO SPESSORE SULLA MANO - Incluso: visita anestesiologica ed anestesia, esami pre-intervento, intervento, medicazioni, rimozioni punti, visita di controllo"/>
        <s v="ALTRO INNESTO DI CUTE SULLA MANO - Incluso: visita anestesiologica ed anestesia, esami pre-intervento, intervento, medicazioni, rimozioni punti, visita di controllo"/>
        <s v="INNESTO DI CUTE A TUTTO SPESSORE IN ALTRA SEDE - Incluso: visita anestesiologica ed anestesia, esami pre-intervento, intervento, medicazioni, rimozioni punti, visita di controllo"/>
        <s v="OMOINNESTO SULLA CUTE - Incluso: visita anestesiologica ed anestesia, esami pre-intervento, intervento, medicazioni, rimozioni punti, visita di controllo"/>
        <s v="INNESTO DI DERMA RIGENERATIVO - Incluso: visita anestesiologica ed anestesia, esami pre-intervento, intervento, medicazioni, rimozioni punti, visita di controllo"/>
        <s v="ALTRO INNESTO DI CUTE SU ALTRE SEDI - Incluso: visita anestesiologica ed anestesia, esami pre-intervento, intervento, medicazioni, rimozioni punti, visita di controllo"/>
        <s v="ALLESTIMENTO E PREPARAZIONE DI INNESTI PEDUNCOLATI O A LEMBO - Incluso: visita anestesiologica ed anestesia, esami pre-intervento, intervento, medicazioni, rimozioni punti, visita di controllo"/>
        <s v="AVANZAMENTO DI LEMBO PEDUNCOLATO - Incluso: visita anestesiologica ed anestesia, esami pre-intervento, intervento, medicazioni, rimozioni punti, visita di controllo"/>
        <s v="TRASFERIMENTO DI INNESTO PEDUNCOLATO O A LEMBO SULLA MANO - Incluso: visita anestesiologica ed anestesia, esami pre-intervento, intervento, medicazioni, rimozioni punti, visita di controllo"/>
        <s v="TRASFERIMENTO DI INNESTO PEDUNCOLATO A LEMBO IN ALTRE SEDI - Incluso: visita anestesiologica ed anestesia, esami pre-intervento, intervento, medicazioni, rimozioni punti, visita di controllo"/>
        <s v="REVISIONE DI INNESTO PEDUNCOLATO O A LEMBO - Incluso: visita anestesiologica ed anestesia, esami pre-intervento, intervento, medicazioni, rimozioni punti, visita di controllo"/>
        <s v="CORREZIONE DI CICATRICE O BRIGLIA RETRATTILE DELLA CUTE - Incluso: visita anestesiologica ed anestesia, esami pre-intervento, intervento, medicazioni, rimozioni punti, visita di controllo"/>
        <s v="ALTRA RIPARAZIONE O RICOSTRUZIONE DI CUTE E TESSUTO SOTTOCUTANEO - Incluso: visita anestesiologica ed anestesia, esami pre-intervento, intervento, medicazioni, rimozioni punti, visita di controllo"/>
        <s v="LITOTRIPSIA EXTRACORPOREA DEL RENE, URETERE E/O VESCICA - Incluso: visita anestesiologica ed anestesia, esami pre-intervento, intervento, medicazioni, rimozioni punti, visita di controllo"/>
        <s v="LITOTRIPSIA EXTRACORPOREA DELLA COLECISTI E/O DOTTO BILIARI - Incluso: visita anestesiologica ed anestesia, esami pre-intervento, intervento, medicazioni, rimozioni punti, visita di controllo"/>
        <s v="LITOTRIPSIA EXTRACORPOREA DI ALTRE SEDI - Incluso: visita anestesiologica ed anestesia, esami pre-intervento, intervento, medicazioni, rimozioni punti, visita di controllo"/>
        <m/>
      </sharedItems>
    </cacheField>
    <cacheField name="tariffa_euro in vigore da prenotazioni 1.1.2013" numFmtId="0">
      <sharedItems containsString="0" containsBlank="1" containsNumber="1" minValue="0" maxValue="10000" count="553">
        <n v="23.75"/>
        <n v="73.89"/>
        <n v="105.56"/>
        <n v="304.02"/>
        <n v="52.25"/>
        <n v="898.42"/>
        <n v="52.79"/>
        <n v="15.8"/>
        <n v="79.17"/>
        <n v="131.94999999999999"/>
        <n v="63.86"/>
        <n v="44.87"/>
        <n v="69.67"/>
        <n v="13.7"/>
        <n v="27.45"/>
        <n v="64.92"/>
        <n v="34.799999999999997"/>
        <n v="1166.5999999999999"/>
        <n v="58.06"/>
        <n v="97.12"/>
        <n v="221.68"/>
        <n v="443.36"/>
        <n v="23.2"/>
        <n v="81.28"/>
        <n v="369.47"/>
        <n v="295.58"/>
        <n v="129.85"/>
        <n v="207.96"/>
        <n v="11.6"/>
        <n v="121.4"/>
        <n v="174.18"/>
        <n v="29"/>
        <n v="413.81"/>
        <n v="147.79"/>
        <n v="453.92"/>
        <n v="113.48"/>
        <n v="1850"/>
        <n v="162.57"/>
        <n v="95.01"/>
        <n v="937.91"/>
        <n v="290"/>
        <n v="36.950000000000003"/>
        <n v="12.65"/>
        <n v="14.25"/>
        <n v="20.05"/>
        <n v="77.59"/>
        <n v="22.15"/>
        <n v="8.9499999999999993"/>
        <n v="16.350000000000001"/>
        <n v="30.6"/>
        <n v="19"/>
        <n v="35.35"/>
        <n v="31.65"/>
        <n v="39.58"/>
        <n v="71.25"/>
        <n v="82.86"/>
        <n v="54.37"/>
        <n v="28.5"/>
        <n v="59.11"/>
        <n v="21.1"/>
        <n v="118.76"/>
        <n v="26.9"/>
        <n v="19.5"/>
        <n v="14.75"/>
        <n v="63.33"/>
        <n v="10"/>
        <n v="6.85"/>
        <n v="24.8"/>
        <n v="13.15"/>
        <n v="22.7"/>
        <n v="118.24"/>
        <n v="184.74"/>
        <n v="160.99"/>
        <n v="134.07"/>
        <n v="96.59"/>
        <n v="172.06"/>
        <n v="88.67"/>
        <n v="60.18"/>
        <n v="1461"/>
        <n v="299.27"/>
        <n v="26.35"/>
        <n v="8.4"/>
        <n v="183.18"/>
        <n v="154.15"/>
        <n v="116.12"/>
        <n v="194.79"/>
        <n v="270.27"/>
        <n v="241.24"/>
        <n v="299.3"/>
        <n v="115"/>
        <n v="17.399999999999999"/>
        <n v="43.81"/>
        <n v="61.76"/>
        <n v="50.14"/>
        <n v="89.2"/>
        <n v="130"/>
        <n v="57.63"/>
        <n v="110.84"/>
        <n v="250"/>
        <n v="67"/>
        <n v="55.98"/>
        <n v="55.94"/>
        <n v="700"/>
        <n v="100.87"/>
        <n v="44.34"/>
        <n v="300"/>
        <n v="187"/>
        <n v="64.849999999999994"/>
        <n v="850"/>
        <n v="750"/>
        <n v="65.98"/>
        <n v="70.94"/>
        <n v="118.6"/>
        <n v="42.67"/>
        <n v="95.54"/>
        <n v="85.9"/>
        <n v="47.67"/>
        <n v="183.15"/>
        <n v="25.3"/>
        <n v="45.4"/>
        <n v="220.63"/>
        <n v="195.29"/>
        <n v="198.98"/>
        <n v="24.25"/>
        <n v="45.44"/>
        <n v="223.8"/>
        <n v="16.850000000000001"/>
        <n v="175.23"/>
        <n v="192.66"/>
        <n v="43.28"/>
        <n v="157.82"/>
        <n v="80.23"/>
        <n v="161.52000000000001"/>
        <n v="91.32"/>
        <n v="350"/>
        <n v="64.400000000000006"/>
        <n v="149.38"/>
        <n v="67.03"/>
        <n v="57.01"/>
        <n v="103.98"/>
        <n v="211.12"/>
        <n v="195.83"/>
        <n v="54.89"/>
        <n v="144.09"/>
        <n v="159.61000000000001"/>
        <n v="57.53"/>
        <n v="125.62"/>
        <n v="1065"/>
        <n v="6.3"/>
        <n v="7.9"/>
        <n v="30.05"/>
        <n v="945"/>
        <n v="110.85"/>
        <n v="10.55"/>
        <n v="100.29"/>
        <n v="1777"/>
        <n v="127.73"/>
        <n v="106.62"/>
        <n v="132.47999999999999"/>
        <n v="123.51"/>
        <n v="109.78"/>
        <n v="97.64"/>
        <n v="1320"/>
        <n v="59.64"/>
        <n v="2005"/>
        <n v="1134"/>
        <n v="1750"/>
        <n v="1294"/>
        <n v="1467"/>
        <n v="1341"/>
        <n v="34.299999999999997"/>
        <n v="38.53"/>
        <n v="454.79"/>
        <n v="562.1"/>
        <n v="196.35"/>
        <n v="25.85"/>
        <n v="22.45"/>
        <n v="51.1"/>
        <n v="263.91000000000003"/>
        <n v="316.69"/>
        <n v="422.26"/>
        <n v="99.23"/>
        <n v="159.93"/>
        <n v="160.96"/>
        <n v="101.87"/>
        <n v="31.1"/>
        <n v="65.45"/>
        <n v="55.42"/>
        <n v="16.8"/>
        <n v="10.45"/>
        <n v="100.81"/>
        <n v="24.95"/>
        <n v="15.3"/>
        <n v="18.45"/>
        <n v="38.9"/>
        <n v="25.5"/>
        <n v="32.700000000000003"/>
        <n v="102.93"/>
        <n v="164.67"/>
        <n v="58.59"/>
        <n v="47.5"/>
        <n v="18"/>
        <n v="32.15"/>
        <n v="81.81"/>
        <n v="83.93"/>
        <n v="44.33"/>
        <n v="56.48"/>
        <n v="70.73"/>
        <n v="53.84"/>
        <n v="109.26"/>
        <n v="168.37"/>
        <n v="75.47"/>
        <n v="178.4"/>
        <n v="51.72"/>
        <n v="78.64"/>
        <n v="21.45"/>
        <n v="129.31"/>
        <n v="66.5"/>
        <n v="86.03"/>
        <n v="88.15"/>
        <n v="137.22999999999999"/>
        <n v="209.54"/>
        <n v="150.43"/>
        <n v="19.75"/>
        <n v="15.65"/>
        <n v="17.95"/>
        <n v="23.8"/>
        <n v="107.68"/>
        <n v="98.17"/>
        <n v="13.35"/>
        <n v="35.4"/>
        <n v="97.78"/>
        <n v="156.44"/>
        <n v="102.79"/>
        <n v="163.46"/>
        <n v="161.97999999999999"/>
        <n v="338.33"/>
        <n v="315.10000000000002"/>
        <n v="117.17"/>
        <n v="306.66000000000003"/>
        <n v="294.52"/>
        <n v="340.44"/>
        <n v="46.97"/>
        <n v="31.9"/>
        <n v="85"/>
        <n v="42.23"/>
        <n v="78.34"/>
        <n v="40.06"/>
        <n v="36.4"/>
        <n v="77.8"/>
        <n v="58.27"/>
        <n v="71.790000000000006"/>
        <n v="36.549999999999997"/>
        <n v="20.55"/>
        <n v="236.29"/>
        <n v="350.91"/>
        <n v="153.05000000000001"/>
        <n v="238.87"/>
        <n v="262.12"/>
        <n v="155.75"/>
        <n v="244.11"/>
        <n v="161.55000000000001"/>
        <n v="252.14"/>
        <n v="313.73"/>
        <n v="149.5"/>
        <n v="236.52"/>
        <n v="147.56"/>
        <n v="231.26"/>
        <n v="169.97"/>
        <n v="260.43"/>
        <n v="133.68"/>
        <n v="21.6"/>
        <n v="61.23"/>
        <n v="108.73"/>
        <n v="17.899999999999999"/>
        <n v="15.85"/>
        <n v="22.5"/>
        <n v="79.7"/>
        <n v="133.01"/>
        <n v="199.51"/>
        <n v="72.84"/>
        <n v="77.040000000000006"/>
        <n v="106.41"/>
        <n v="99.76"/>
        <n v="9.5"/>
        <n v="7.35"/>
        <n v="119.29"/>
        <n v="11.05"/>
        <n v="4.5999999999999996"/>
        <n v="11"/>
        <n v="6.95"/>
        <n v="5.8"/>
        <n v="1.7"/>
        <n v="2.9"/>
        <n v="3.45"/>
        <n v="8.6999999999999993"/>
        <n v="12.15"/>
        <n v="5.2"/>
        <n v="3.7"/>
        <n v="9.25"/>
        <n v="1.1499999999999999"/>
        <n v="1.55"/>
        <n v="1.85"/>
        <n v="12.1"/>
        <n v="69.150000000000006"/>
        <n v="5.25"/>
        <n v="15.05"/>
        <n v="18.55"/>
        <n v="0"/>
        <n v="2.2999999999999998"/>
        <n v="14.5"/>
        <n v="8.1"/>
        <n v="12.75"/>
        <n v="4.2"/>
        <n v="6.35"/>
        <n v="7.55"/>
        <n v="4.05"/>
        <n v="2.6"/>
        <n v="16.25"/>
        <n v="1.05"/>
        <n v="33.75"/>
        <n v="15.7"/>
        <n v="3.15"/>
        <n v="4.75"/>
        <n v="22.65"/>
        <n v="2.1"/>
        <n v="16.45"/>
        <n v="126.68"/>
        <n v="10.3"/>
        <n v="15.4"/>
        <n v="60.7"/>
        <n v="127.87"/>
        <n v="491.4"/>
        <n v="9.85"/>
        <n v="155.18"/>
        <n v="124.56"/>
        <n v="168.91"/>
        <n v="77.06"/>
        <n v="73.37"/>
        <n v="683"/>
        <n v="138.4"/>
        <n v="73.709999999999994"/>
        <n v="211.1"/>
        <n v="256.74"/>
        <n v="242.7"/>
        <n v="148.41999999999999"/>
        <n v="290.33"/>
        <n v="423.71"/>
        <n v="203.08"/>
        <n v="216.12"/>
        <n v="29.6"/>
        <n v="49.09"/>
        <n v="25"/>
        <n v="9.1999999999999993"/>
        <n v="13.9"/>
        <n v="13.8"/>
        <n v="38"/>
        <n v="23.7"/>
        <n v="71.540000000000006"/>
        <n v="72.31"/>
        <n v="90.78"/>
        <n v="90.25"/>
        <n v="122.98"/>
        <n v="176.5"/>
        <n v="168.48"/>
        <n v="152.94"/>
        <n v="171.99"/>
        <n v="87.75"/>
        <n v="77.22"/>
        <n v="162.96"/>
        <n v="215.11"/>
        <n v="173"/>
        <n v="211.59"/>
        <n v="126.36"/>
        <n v="151.93"/>
        <n v="149.93"/>
        <n v="120.85"/>
        <n v="119.34"/>
        <n v="161.46"/>
        <n v="195.05"/>
        <n v="166.97"/>
        <n v="129.87"/>
        <n v="108.81"/>
        <n v="112.33"/>
        <n v="162.46"/>
        <n v="79.23"/>
        <n v="33.25"/>
        <n v="57.17"/>
        <n v="61.67"/>
        <n v="1013"/>
        <n v="110.82"/>
        <n v="383.59"/>
        <n v="253.22"/>
        <n v="204.08"/>
        <n v="63.68"/>
        <n v="48.03"/>
        <n v="30.15"/>
        <n v="62.28"/>
        <n v="13.5"/>
        <n v="13.85"/>
        <n v="4.25"/>
        <n v="257.04000000000002"/>
        <n v="92.37"/>
        <n v="164.15"/>
        <n v="160.44999999999999"/>
        <n v="106.09"/>
        <n v="87.62"/>
        <n v="267.08"/>
        <n v="140.4"/>
        <n v="128.79"/>
        <n v="1081.8599999999999"/>
        <n v="256.52"/>
        <n v="205.32"/>
        <n v="316.17"/>
        <n v="180.52"/>
        <n v="341.5"/>
        <n v="948.92"/>
        <n v="273.41000000000003"/>
        <n v="82.34"/>
        <n v="111.9"/>
        <n v="283.95999999999998"/>
        <n v="242.27"/>
        <n v="305.08"/>
        <n v="359.45"/>
        <n v="370.53"/>
        <n v="419.61"/>
        <n v="6.55"/>
        <n v="61.92"/>
        <n v="72.56"/>
        <n v="154.32"/>
        <n v="291.39"/>
        <n v="145.69999999999999"/>
        <n v="39.06"/>
        <n v="1076.75"/>
        <n v="408.8"/>
        <n v="193.16"/>
        <n v="68.62"/>
        <n v="183.68"/>
        <n v="538.38"/>
        <n v="224.32"/>
        <n v="844.51"/>
        <n v="43.71"/>
        <n v="101.99"/>
        <n v="132.94999999999999"/>
        <n v="24.4"/>
        <n v="72.849999999999994"/>
        <n v="104.24"/>
        <n v="441.5"/>
        <n v="306.60000000000002"/>
        <n v="587.52"/>
        <n v="76.650000000000006"/>
        <n v="204.4"/>
        <n v="81.760000000000005"/>
        <n v="5000"/>
        <n v="10000"/>
        <n v="7000"/>
        <n v="175.76"/>
        <n v="84.45"/>
        <n v="32.049999999999997"/>
        <n v="58.66"/>
        <n v="61.71"/>
        <n v="125.12"/>
        <n v="67.56"/>
        <n v="33.700000000000003"/>
        <n v="150"/>
        <n v="3"/>
        <n v="628.1"/>
        <n v="576.38"/>
        <n v="534.67999999999995"/>
        <n v="62.81"/>
        <n v="583.77"/>
        <n v="1500"/>
        <n v="58"/>
        <n v="73.64"/>
        <n v="64"/>
        <n v="84"/>
        <n v="35"/>
        <n v="55"/>
        <n v="80"/>
        <n v="30"/>
        <n v="50"/>
        <n v="20"/>
        <n v="15"/>
        <n v="174"/>
        <n v="74.040000000000006"/>
        <n v="70"/>
        <n v="60"/>
        <n v="100"/>
        <n v="400"/>
        <n v="1816"/>
        <n v="2075"/>
        <n v="839"/>
        <n v="843"/>
        <n v="848"/>
        <n v="847"/>
        <n v="1368"/>
        <n v="1373"/>
        <n v="1381"/>
        <n v="1382"/>
        <n v="1366"/>
        <n v="1359"/>
        <n v="1376"/>
        <n v="2362"/>
        <n v="1194"/>
        <n v="1118"/>
        <n v="1063"/>
        <n v="1122"/>
        <n v="1120"/>
        <n v="1114"/>
        <n v="1105"/>
        <n v="1502"/>
        <n v="1335"/>
        <n v="1472"/>
        <n v="1580"/>
        <n v="2096"/>
        <n v="981"/>
        <n v="974"/>
        <n v="2133"/>
        <n v="1978"/>
        <n v="2333"/>
        <n v="2306"/>
        <n v="2332"/>
        <n v="2342"/>
        <n v="1423"/>
        <n v="2086"/>
        <n v="2324"/>
        <n v="2316"/>
        <n v="1436"/>
        <n v="1361"/>
        <n v="1228"/>
        <n v="1524"/>
        <n v="1234"/>
        <n v="1236"/>
        <n v="1995"/>
        <n v="941"/>
        <n v="904"/>
        <n v="1242"/>
        <n v="1473"/>
        <n v="1463"/>
        <n v="1519"/>
        <n v="1396"/>
        <n v="1889"/>
        <n v="1703"/>
        <n v="1425"/>
        <n v="1438"/>
        <n v="1223"/>
        <n v="1332"/>
        <n v="1225"/>
        <n v="1747.7"/>
        <n v="1731.3"/>
        <n v="157"/>
        <n v="472"/>
        <m/>
      </sharedItems>
    </cacheField>
    <cacheField name="tariffa_euro in vigore da prenotazioni 1.1.2012" numFmtId="0">
      <sharedItems containsString="0" containsBlank="1" containsNumber="1" minValue="0" maxValue="10000"/>
    </cacheField>
    <cacheField name="tariffa_euro in vigore da prenotazioni 1.10.2010 (e aggiornamenti dgr 2057 del 28/7/2011))" numFmtId="0">
      <sharedItems containsString="0" containsBlank="1" containsNumber="1" minValue="0" maxValue="10000"/>
    </cacheField>
    <cacheField name="tariffa_euro in vigore da prenotazioni 1.10.2010 (e aggiornamenti al 1.1.2011)" numFmtId="0">
      <sharedItems containsString="0" containsBlank="1" containsNumber="1" minValue="0" maxValue="10000"/>
    </cacheField>
    <cacheField name="tariffa_euro in vigore da prenotazioni 1.5.2009" numFmtId="0">
      <sharedItems containsString="0" containsBlank="1" containsNumber="1" minValue="1.05" maxValue="10000"/>
    </cacheField>
    <cacheField name="tariffa_euro in vigore da prenotazioni 1.1.2009" numFmtId="0">
      <sharedItems containsString="0" containsBlank="1" containsNumber="1" minValue="1.05" maxValue="1081.8599999999999"/>
    </cacheField>
    <cacheField name="tariffa_euro in vigore da prenotazioni 1.1.2008" numFmtId="0">
      <sharedItems containsBlank="1" containsMixedTypes="1" containsNumber="1" minValue="1.05" maxValue="1081.8599999999999"/>
    </cacheField>
    <cacheField name="tariffa_euro in vigore da 1.9.2007" numFmtId="0">
      <sharedItems containsBlank="1" containsMixedTypes="1" containsNumber="1" minValue="1.03" maxValue="1058.57"/>
    </cacheField>
    <cacheField name="tariffe da 1.1.2002" numFmtId="0">
      <sharedItems containsString="0" containsBlank="1" containsNumber="1" minValue="1.0329137981789729" maxValue="1189.4002386030875"/>
    </cacheField>
    <cacheField name="tariffa DM 1996" numFmtId="0">
      <sharedItems containsBlank="1" containsMixedTypes="1" containsNumber="1" minValue="0.72303965872528109" maxValue="1071.6480656106844"/>
    </cacheField>
    <cacheField name="diff. Tariffa" numFmtId="0">
      <sharedItems containsString="0" containsBlank="1" containsNumber="1" minValue="-92.720363430719885" maxValue="374.38563754021908"/>
    </cacheField>
    <cacheField name="tariffa DM 96 modif (M) o non modif (no M) da Regione" numFmtId="0">
      <sharedItems containsBlank="1"/>
    </cacheField>
    <cacheField name="origine" numFmtId="0">
      <sharedItems containsBlank="1"/>
    </cacheField>
    <cacheField name="BS_n°" numFmtId="0">
      <sharedItems containsBlank="1" containsMixedTypes="1" containsNumber="1" containsInteger="1" minValue="1" maxValue="3"/>
    </cacheField>
    <cacheField name="BS_n OLD" numFmtId="0">
      <sharedItems containsBlank="1" containsMixedTypes="1" containsNumber="1" containsInteger="1" minValue="1" maxValue="4"/>
    </cacheField>
    <cacheField name="BS_M1" numFmtId="0">
      <sharedItems containsBlank="1" count="28">
        <s v="015"/>
        <s v="018"/>
        <s v="001"/>
        <s v="014"/>
        <s v="019"/>
        <s v="003"/>
        <s v="016"/>
        <s v="021"/>
        <s v="017"/>
        <s v="022"/>
        <s v="002"/>
        <s v="005"/>
        <s v="013"/>
        <s v="024"/>
        <s v="010"/>
        <s v="025"/>
        <s v="008"/>
        <s v="006"/>
        <s v="020"/>
        <s v="026"/>
        <s v="004"/>
        <s v="007"/>
        <s v="009"/>
        <s v="011"/>
        <s v="012"/>
        <s v="023"/>
        <s v="027"/>
        <m/>
      </sharedItems>
    </cacheField>
    <cacheField name="descr_BS_M1" numFmtId="0">
      <sharedItems containsBlank="1"/>
    </cacheField>
    <cacheField name="BS_M2" numFmtId="0">
      <sharedItems containsBlank="1" count="23">
        <m/>
        <s v="014"/>
        <s v="004"/>
        <s v="008"/>
        <s v="009"/>
        <s v="005"/>
        <s v="003"/>
        <s v="018"/>
        <s v="011"/>
        <s v="010"/>
        <s v="025"/>
        <s v="020"/>
        <s v="019"/>
        <s v="006"/>
        <s v="015"/>
        <s v="002"/>
        <s v="013"/>
        <s v="027"/>
        <s v="022"/>
        <s v="016"/>
        <s v="012"/>
        <s v="026"/>
        <s v="023"/>
      </sharedItems>
    </cacheField>
    <cacheField name="descr_BS_M2" numFmtId="0">
      <sharedItems containsBlank="1"/>
    </cacheField>
    <cacheField name="BS_M3" numFmtId="0">
      <sharedItems containsBlank="1" count="14">
        <m/>
        <s v="014"/>
        <s v="009"/>
        <s v="006"/>
        <s v="010"/>
        <s v="003"/>
        <s v="004"/>
        <s v="005"/>
        <s v="025"/>
        <s v="013"/>
        <s v="022"/>
        <s v="027"/>
        <s v="015"/>
        <s v="021"/>
      </sharedItems>
    </cacheField>
    <cacheField name="descr_BS_M3" numFmtId="0">
      <sharedItems containsBlank="1"/>
    </cacheField>
    <cacheField name="BS_M4" numFmtId="0">
      <sharedItems containsBlank="1" count="4">
        <m/>
        <s v="004"/>
        <s v="025"/>
        <s v="027"/>
      </sharedItems>
    </cacheField>
    <cacheField name="descr_BS_M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5535">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1"/>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1"/>
    <x v="0"/>
    <x v="2"/>
    <x v="1"/>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2"/>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3"/>
    <x v="0"/>
    <x v="0"/>
  </r>
  <r>
    <x v="0"/>
    <x v="0"/>
    <x v="0"/>
    <x v="0"/>
    <x v="0"/>
    <x v="0"/>
    <x v="0"/>
    <x v="0"/>
    <x v="0"/>
    <x v="3"/>
    <x v="0"/>
    <x v="0"/>
  </r>
  <r>
    <x v="0"/>
    <x v="0"/>
    <x v="0"/>
    <x v="0"/>
    <x v="0"/>
    <x v="0"/>
    <x v="0"/>
    <x v="0"/>
    <x v="0"/>
    <x v="3"/>
    <x v="0"/>
    <x v="0"/>
  </r>
  <r>
    <x v="0"/>
    <x v="0"/>
    <x v="0"/>
    <x v="0"/>
    <x v="0"/>
    <x v="0"/>
    <x v="0"/>
    <x v="0"/>
    <x v="0"/>
    <x v="3"/>
    <x v="0"/>
    <x v="0"/>
  </r>
  <r>
    <x v="0"/>
    <x v="0"/>
    <x v="0"/>
    <x v="0"/>
    <x v="0"/>
    <x v="0"/>
    <x v="0"/>
    <x v="0"/>
    <x v="0"/>
    <x v="0"/>
    <x v="0"/>
    <x v="0"/>
  </r>
  <r>
    <x v="0"/>
    <x v="0"/>
    <x v="0"/>
    <x v="0"/>
    <x v="0"/>
    <x v="0"/>
    <x v="0"/>
    <x v="0"/>
    <x v="0"/>
    <x v="3"/>
    <x v="0"/>
    <x v="0"/>
  </r>
  <r>
    <x v="0"/>
    <x v="0"/>
    <x v="0"/>
    <x v="0"/>
    <x v="0"/>
    <x v="0"/>
    <x v="0"/>
    <x v="0"/>
    <x v="0"/>
    <x v="3"/>
    <x v="0"/>
    <x v="0"/>
  </r>
  <r>
    <x v="0"/>
    <x v="0"/>
    <x v="0"/>
    <x v="0"/>
    <x v="0"/>
    <x v="0"/>
    <x v="0"/>
    <x v="0"/>
    <x v="0"/>
    <x v="3"/>
    <x v="0"/>
    <x v="0"/>
  </r>
  <r>
    <x v="0"/>
    <x v="0"/>
    <x v="0"/>
    <x v="0"/>
    <x v="0"/>
    <x v="0"/>
    <x v="0"/>
    <x v="0"/>
    <x v="0"/>
    <x v="0"/>
    <x v="0"/>
    <x v="0"/>
  </r>
  <r>
    <x v="0"/>
    <x v="0"/>
    <x v="0"/>
    <x v="0"/>
    <x v="0"/>
    <x v="0"/>
    <x v="0"/>
    <x v="0"/>
    <x v="0"/>
    <x v="0"/>
    <x v="0"/>
    <x v="0"/>
  </r>
  <r>
    <x v="0"/>
    <x v="0"/>
    <x v="0"/>
    <x v="0"/>
    <x v="0"/>
    <x v="0"/>
    <x v="0"/>
    <x v="0"/>
    <x v="0"/>
    <x v="3"/>
    <x v="0"/>
    <x v="0"/>
  </r>
  <r>
    <x v="0"/>
    <x v="0"/>
    <x v="0"/>
    <x v="0"/>
    <x v="0"/>
    <x v="0"/>
    <x v="0"/>
    <x v="0"/>
    <x v="0"/>
    <x v="3"/>
    <x v="0"/>
    <x v="0"/>
  </r>
  <r>
    <x v="0"/>
    <x v="0"/>
    <x v="0"/>
    <x v="0"/>
    <x v="0"/>
    <x v="0"/>
    <x v="0"/>
    <x v="0"/>
    <x v="0"/>
    <x v="3"/>
    <x v="0"/>
    <x v="0"/>
  </r>
  <r>
    <x v="0"/>
    <x v="0"/>
    <x v="0"/>
    <x v="0"/>
    <x v="0"/>
    <x v="0"/>
    <x v="0"/>
    <x v="0"/>
    <x v="0"/>
    <x v="0"/>
    <x v="0"/>
    <x v="0"/>
  </r>
  <r>
    <x v="0"/>
    <x v="0"/>
    <x v="0"/>
    <x v="0"/>
    <x v="0"/>
    <x v="0"/>
    <x v="0"/>
    <x v="0"/>
    <x v="0"/>
    <x v="3"/>
    <x v="0"/>
    <x v="0"/>
  </r>
  <r>
    <x v="0"/>
    <x v="0"/>
    <x v="0"/>
    <x v="0"/>
    <x v="0"/>
    <x v="0"/>
    <x v="0"/>
    <x v="0"/>
    <x v="0"/>
    <x v="3"/>
    <x v="0"/>
    <x v="0"/>
  </r>
  <r>
    <x v="0"/>
    <x v="0"/>
    <x v="0"/>
    <x v="0"/>
    <x v="0"/>
    <x v="0"/>
    <x v="0"/>
    <x v="0"/>
    <x v="0"/>
    <x v="0"/>
    <x v="0"/>
    <x v="0"/>
  </r>
  <r>
    <x v="0"/>
    <x v="0"/>
    <x v="0"/>
    <x v="0"/>
    <x v="0"/>
    <x v="0"/>
    <x v="0"/>
    <x v="0"/>
    <x v="0"/>
    <x v="0"/>
    <x v="0"/>
    <x v="0"/>
  </r>
  <r>
    <x v="0"/>
    <x v="0"/>
    <x v="0"/>
    <x v="0"/>
    <x v="0"/>
    <x v="0"/>
    <x v="0"/>
    <x v="0"/>
    <x v="0"/>
    <x v="3"/>
    <x v="0"/>
    <x v="0"/>
  </r>
  <r>
    <x v="0"/>
    <x v="0"/>
    <x v="0"/>
    <x v="0"/>
    <x v="0"/>
    <x v="0"/>
    <x v="0"/>
    <x v="0"/>
    <x v="0"/>
    <x v="3"/>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3"/>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3"/>
    <x v="0"/>
    <x v="0"/>
  </r>
  <r>
    <x v="0"/>
    <x v="0"/>
    <x v="0"/>
    <x v="0"/>
    <x v="0"/>
    <x v="0"/>
    <x v="0"/>
    <x v="0"/>
    <x v="0"/>
    <x v="0"/>
    <x v="0"/>
    <x v="0"/>
  </r>
  <r>
    <x v="0"/>
    <x v="0"/>
    <x v="0"/>
    <x v="0"/>
    <x v="0"/>
    <x v="0"/>
    <x v="0"/>
    <x v="0"/>
    <x v="0"/>
    <x v="0"/>
    <x v="0"/>
    <x v="0"/>
  </r>
  <r>
    <x v="0"/>
    <x v="0"/>
    <x v="0"/>
    <x v="0"/>
    <x v="0"/>
    <x v="0"/>
    <x v="0"/>
    <x v="0"/>
    <x v="0"/>
    <x v="3"/>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3"/>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0"/>
    <x v="0"/>
    <x v="0"/>
    <x v="0"/>
    <x v="0"/>
  </r>
  <r>
    <x v="0"/>
    <x v="0"/>
    <x v="0"/>
    <x v="0"/>
    <x v="0"/>
    <x v="0"/>
    <x v="1"/>
    <x v="0"/>
    <x v="0"/>
    <x v="0"/>
    <x v="0"/>
    <x v="0"/>
  </r>
  <r>
    <x v="0"/>
    <x v="0"/>
    <x v="0"/>
    <x v="0"/>
    <x v="0"/>
    <x v="0"/>
    <x v="0"/>
    <x v="0"/>
    <x v="0"/>
    <x v="0"/>
    <x v="0"/>
    <x v="0"/>
  </r>
  <r>
    <x v="0"/>
    <x v="0"/>
    <x v="0"/>
    <x v="0"/>
    <x v="0"/>
    <x v="0"/>
    <x v="0"/>
    <x v="0"/>
    <x v="0"/>
    <x v="0"/>
    <x v="0"/>
    <x v="0"/>
  </r>
  <r>
    <x v="0"/>
    <x v="0"/>
    <x v="0"/>
    <x v="0"/>
    <x v="0"/>
    <x v="0"/>
    <x v="0"/>
    <x v="0"/>
    <x v="0"/>
    <x v="0"/>
    <x v="0"/>
    <x v="0"/>
  </r>
  <r>
    <x v="0"/>
    <x v="0"/>
    <x v="0"/>
    <x v="0"/>
    <x v="0"/>
    <x v="0"/>
    <x v="2"/>
    <x v="0"/>
    <x v="0"/>
    <x v="0"/>
    <x v="0"/>
    <x v="0"/>
  </r>
  <r>
    <x v="0"/>
    <x v="0"/>
    <x v="0"/>
    <x v="0"/>
    <x v="0"/>
    <x v="0"/>
    <x v="2"/>
    <x v="0"/>
    <x v="0"/>
    <x v="0"/>
    <x v="0"/>
    <x v="0"/>
  </r>
  <r>
    <x v="0"/>
    <x v="0"/>
    <x v="0"/>
    <x v="0"/>
    <x v="0"/>
    <x v="0"/>
    <x v="2"/>
    <x v="0"/>
    <x v="0"/>
    <x v="0"/>
    <x v="0"/>
    <x v="0"/>
  </r>
  <r>
    <x v="0"/>
    <x v="0"/>
    <x v="0"/>
    <x v="0"/>
    <x v="0"/>
    <x v="0"/>
    <x v="2"/>
    <x v="0"/>
    <x v="0"/>
    <x v="0"/>
    <x v="0"/>
    <x v="0"/>
  </r>
  <r>
    <x v="0"/>
    <x v="0"/>
    <x v="0"/>
    <x v="0"/>
    <x v="0"/>
    <x v="0"/>
    <x v="4"/>
    <x v="0"/>
    <x v="0"/>
    <x v="0"/>
    <x v="0"/>
    <x v="0"/>
  </r>
  <r>
    <x v="0"/>
    <x v="0"/>
    <x v="0"/>
    <x v="0"/>
    <x v="0"/>
    <x v="0"/>
    <x v="2"/>
    <x v="0"/>
    <x v="0"/>
    <x v="0"/>
    <x v="0"/>
    <x v="0"/>
  </r>
  <r>
    <x v="0"/>
    <x v="0"/>
    <x v="0"/>
    <x v="0"/>
    <x v="0"/>
    <x v="0"/>
    <x v="0"/>
    <x v="0"/>
    <x v="0"/>
    <x v="0"/>
    <x v="0"/>
    <x v="0"/>
  </r>
  <r>
    <x v="0"/>
    <x v="0"/>
    <x v="0"/>
    <x v="0"/>
    <x v="0"/>
    <x v="0"/>
    <x v="0"/>
    <x v="0"/>
    <x v="0"/>
    <x v="0"/>
    <x v="0"/>
    <x v="0"/>
  </r>
  <r>
    <x v="0"/>
    <x v="0"/>
    <x v="0"/>
    <x v="0"/>
    <x v="0"/>
    <x v="0"/>
    <x v="0"/>
    <x v="0"/>
    <x v="0"/>
    <x v="0"/>
    <x v="0"/>
    <x v="0"/>
  </r>
  <r>
    <x v="0"/>
    <x v="0"/>
    <x v="0"/>
    <x v="0"/>
    <x v="0"/>
    <x v="0"/>
    <x v="5"/>
    <x v="0"/>
    <x v="0"/>
    <x v="0"/>
    <x v="0"/>
    <x v="0"/>
  </r>
  <r>
    <x v="0"/>
    <x v="0"/>
    <x v="0"/>
    <x v="0"/>
    <x v="0"/>
    <x v="0"/>
    <x v="3"/>
    <x v="0"/>
    <x v="0"/>
    <x v="0"/>
    <x v="0"/>
    <x v="0"/>
  </r>
  <r>
    <x v="0"/>
    <x v="0"/>
    <x v="0"/>
    <x v="0"/>
    <x v="0"/>
    <x v="0"/>
    <x v="0"/>
    <x v="0"/>
    <x v="0"/>
    <x v="0"/>
    <x v="0"/>
    <x v="0"/>
  </r>
  <r>
    <x v="0"/>
    <x v="0"/>
    <x v="0"/>
    <x v="0"/>
    <x v="0"/>
    <x v="0"/>
    <x v="2"/>
    <x v="0"/>
    <x v="0"/>
    <x v="0"/>
    <x v="0"/>
    <x v="0"/>
  </r>
  <r>
    <x v="0"/>
    <x v="0"/>
    <x v="0"/>
    <x v="0"/>
    <x v="0"/>
    <x v="0"/>
    <x v="6"/>
    <x v="0"/>
    <x v="0"/>
    <x v="0"/>
    <x v="0"/>
    <x v="0"/>
  </r>
  <r>
    <x v="0"/>
    <x v="0"/>
    <x v="0"/>
    <x v="0"/>
    <x v="0"/>
    <x v="0"/>
    <x v="0"/>
    <x v="0"/>
    <x v="0"/>
    <x v="0"/>
    <x v="0"/>
    <x v="0"/>
  </r>
  <r>
    <x v="0"/>
    <x v="0"/>
    <x v="0"/>
    <x v="0"/>
    <x v="0"/>
    <x v="0"/>
    <x v="1"/>
    <x v="0"/>
    <x v="0"/>
    <x v="0"/>
    <x v="0"/>
    <x v="0"/>
  </r>
  <r>
    <x v="0"/>
    <x v="0"/>
    <x v="0"/>
    <x v="0"/>
    <x v="0"/>
    <x v="0"/>
    <x v="1"/>
    <x v="0"/>
    <x v="0"/>
    <x v="0"/>
    <x v="0"/>
    <x v="0"/>
  </r>
  <r>
    <x v="0"/>
    <x v="0"/>
    <x v="0"/>
    <x v="0"/>
    <x v="0"/>
    <x v="0"/>
    <x v="4"/>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2"/>
    <x v="0"/>
    <x v="0"/>
    <x v="0"/>
    <x v="0"/>
    <x v="0"/>
    <x v="0"/>
    <x v="0"/>
  </r>
  <r>
    <x v="0"/>
    <x v="0"/>
    <x v="0"/>
    <x v="0"/>
    <x v="3"/>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3"/>
    <x v="0"/>
    <x v="0"/>
    <x v="0"/>
    <x v="0"/>
    <x v="0"/>
    <x v="0"/>
    <x v="0"/>
  </r>
  <r>
    <x v="0"/>
    <x v="0"/>
    <x v="0"/>
    <x v="0"/>
    <x v="3"/>
    <x v="0"/>
    <x v="0"/>
    <x v="0"/>
    <x v="0"/>
    <x v="0"/>
    <x v="0"/>
    <x v="0"/>
  </r>
  <r>
    <x v="0"/>
    <x v="0"/>
    <x v="0"/>
    <x v="0"/>
    <x v="3"/>
    <x v="0"/>
    <x v="0"/>
    <x v="0"/>
    <x v="0"/>
    <x v="0"/>
    <x v="0"/>
    <x v="0"/>
  </r>
  <r>
    <x v="0"/>
    <x v="0"/>
    <x v="0"/>
    <x v="0"/>
    <x v="0"/>
    <x v="0"/>
    <x v="0"/>
    <x v="0"/>
    <x v="0"/>
    <x v="0"/>
    <x v="0"/>
    <x v="0"/>
  </r>
  <r>
    <x v="0"/>
    <x v="0"/>
    <x v="0"/>
    <x v="0"/>
    <x v="2"/>
    <x v="0"/>
    <x v="0"/>
    <x v="0"/>
    <x v="0"/>
    <x v="0"/>
    <x v="0"/>
    <x v="0"/>
  </r>
  <r>
    <x v="0"/>
    <x v="0"/>
    <x v="0"/>
    <x v="0"/>
    <x v="3"/>
    <x v="0"/>
    <x v="0"/>
    <x v="0"/>
    <x v="0"/>
    <x v="0"/>
    <x v="0"/>
    <x v="0"/>
  </r>
  <r>
    <x v="0"/>
    <x v="0"/>
    <x v="0"/>
    <x v="0"/>
    <x v="3"/>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1"/>
    <x v="0"/>
    <x v="0"/>
  </r>
  <r>
    <x v="0"/>
    <x v="0"/>
    <x v="0"/>
    <x v="0"/>
    <x v="2"/>
    <x v="0"/>
    <x v="0"/>
    <x v="0"/>
    <x v="0"/>
    <x v="1"/>
    <x v="0"/>
    <x v="0"/>
  </r>
  <r>
    <x v="0"/>
    <x v="0"/>
    <x v="0"/>
    <x v="0"/>
    <x v="2"/>
    <x v="0"/>
    <x v="0"/>
    <x v="0"/>
    <x v="0"/>
    <x v="1"/>
    <x v="0"/>
    <x v="0"/>
  </r>
  <r>
    <x v="0"/>
    <x v="0"/>
    <x v="0"/>
    <x v="0"/>
    <x v="0"/>
    <x v="0"/>
    <x v="0"/>
    <x v="0"/>
    <x v="0"/>
    <x v="1"/>
    <x v="0"/>
    <x v="0"/>
  </r>
  <r>
    <x v="0"/>
    <x v="0"/>
    <x v="0"/>
    <x v="0"/>
    <x v="2"/>
    <x v="0"/>
    <x v="0"/>
    <x v="0"/>
    <x v="0"/>
    <x v="1"/>
    <x v="0"/>
    <x v="0"/>
  </r>
  <r>
    <x v="0"/>
    <x v="0"/>
    <x v="0"/>
    <x v="0"/>
    <x v="2"/>
    <x v="0"/>
    <x v="0"/>
    <x v="0"/>
    <x v="0"/>
    <x v="1"/>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4"/>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4"/>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4"/>
    <x v="0"/>
    <x v="0"/>
    <x v="0"/>
    <x v="0"/>
    <x v="0"/>
    <x v="0"/>
    <x v="0"/>
  </r>
  <r>
    <x v="0"/>
    <x v="0"/>
    <x v="0"/>
    <x v="0"/>
    <x v="0"/>
    <x v="0"/>
    <x v="0"/>
    <x v="0"/>
    <x v="0"/>
    <x v="0"/>
    <x v="0"/>
    <x v="0"/>
  </r>
  <r>
    <x v="0"/>
    <x v="0"/>
    <x v="0"/>
    <x v="0"/>
    <x v="0"/>
    <x v="0"/>
    <x v="0"/>
    <x v="0"/>
    <x v="0"/>
    <x v="0"/>
    <x v="0"/>
    <x v="0"/>
  </r>
  <r>
    <x v="0"/>
    <x v="0"/>
    <x v="0"/>
    <x v="0"/>
    <x v="4"/>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2"/>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2"/>
    <x v="0"/>
    <x v="0"/>
    <x v="0"/>
    <x v="0"/>
    <x v="0"/>
    <x v="0"/>
    <x v="0"/>
    <x v="0"/>
  </r>
  <r>
    <x v="0"/>
    <x v="0"/>
    <x v="0"/>
    <x v="2"/>
    <x v="0"/>
    <x v="0"/>
    <x v="0"/>
    <x v="0"/>
    <x v="0"/>
    <x v="0"/>
    <x v="0"/>
    <x v="0"/>
  </r>
  <r>
    <x v="0"/>
    <x v="0"/>
    <x v="0"/>
    <x v="2"/>
    <x v="0"/>
    <x v="0"/>
    <x v="0"/>
    <x v="0"/>
    <x v="0"/>
    <x v="1"/>
    <x v="0"/>
    <x v="0"/>
  </r>
  <r>
    <x v="0"/>
    <x v="0"/>
    <x v="0"/>
    <x v="2"/>
    <x v="0"/>
    <x v="0"/>
    <x v="0"/>
    <x v="0"/>
    <x v="0"/>
    <x v="1"/>
    <x v="0"/>
    <x v="0"/>
  </r>
  <r>
    <x v="0"/>
    <x v="0"/>
    <x v="0"/>
    <x v="2"/>
    <x v="0"/>
    <x v="0"/>
    <x v="0"/>
    <x v="0"/>
    <x v="0"/>
    <x v="0"/>
    <x v="0"/>
    <x v="0"/>
  </r>
  <r>
    <x v="0"/>
    <x v="0"/>
    <x v="0"/>
    <x v="2"/>
    <x v="0"/>
    <x v="0"/>
    <x v="0"/>
    <x v="0"/>
    <x v="0"/>
    <x v="1"/>
    <x v="0"/>
    <x v="0"/>
  </r>
  <r>
    <x v="0"/>
    <x v="0"/>
    <x v="0"/>
    <x v="2"/>
    <x v="0"/>
    <x v="0"/>
    <x v="0"/>
    <x v="0"/>
    <x v="0"/>
    <x v="1"/>
    <x v="0"/>
    <x v="0"/>
  </r>
  <r>
    <x v="0"/>
    <x v="0"/>
    <x v="0"/>
    <x v="2"/>
    <x v="0"/>
    <x v="0"/>
    <x v="0"/>
    <x v="0"/>
    <x v="0"/>
    <x v="0"/>
    <x v="0"/>
    <x v="0"/>
  </r>
  <r>
    <x v="0"/>
    <x v="0"/>
    <x v="0"/>
    <x v="2"/>
    <x v="0"/>
    <x v="0"/>
    <x v="0"/>
    <x v="0"/>
    <x v="0"/>
    <x v="1"/>
    <x v="0"/>
    <x v="0"/>
  </r>
  <r>
    <x v="0"/>
    <x v="0"/>
    <x v="0"/>
    <x v="2"/>
    <x v="0"/>
    <x v="0"/>
    <x v="0"/>
    <x v="0"/>
    <x v="0"/>
    <x v="1"/>
    <x v="0"/>
    <x v="0"/>
  </r>
  <r>
    <x v="0"/>
    <x v="0"/>
    <x v="0"/>
    <x v="2"/>
    <x v="0"/>
    <x v="0"/>
    <x v="0"/>
    <x v="0"/>
    <x v="0"/>
    <x v="0"/>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0"/>
    <x v="0"/>
    <x v="0"/>
  </r>
  <r>
    <x v="0"/>
    <x v="0"/>
    <x v="0"/>
    <x v="3"/>
    <x v="0"/>
    <x v="0"/>
    <x v="0"/>
    <x v="0"/>
    <x v="0"/>
    <x v="1"/>
    <x v="0"/>
    <x v="0"/>
  </r>
  <r>
    <x v="0"/>
    <x v="0"/>
    <x v="0"/>
    <x v="2"/>
    <x v="0"/>
    <x v="0"/>
    <x v="0"/>
    <x v="0"/>
    <x v="0"/>
    <x v="1"/>
    <x v="0"/>
    <x v="0"/>
  </r>
  <r>
    <x v="0"/>
    <x v="0"/>
    <x v="0"/>
    <x v="2"/>
    <x v="0"/>
    <x v="0"/>
    <x v="0"/>
    <x v="0"/>
    <x v="0"/>
    <x v="1"/>
    <x v="0"/>
    <x v="0"/>
  </r>
  <r>
    <x v="0"/>
    <x v="0"/>
    <x v="0"/>
    <x v="2"/>
    <x v="0"/>
    <x v="0"/>
    <x v="0"/>
    <x v="0"/>
    <x v="0"/>
    <x v="0"/>
    <x v="0"/>
    <x v="0"/>
  </r>
  <r>
    <x v="0"/>
    <x v="0"/>
    <x v="0"/>
    <x v="2"/>
    <x v="0"/>
    <x v="0"/>
    <x v="0"/>
    <x v="0"/>
    <x v="0"/>
    <x v="1"/>
    <x v="0"/>
    <x v="0"/>
  </r>
  <r>
    <x v="0"/>
    <x v="0"/>
    <x v="0"/>
    <x v="2"/>
    <x v="0"/>
    <x v="0"/>
    <x v="0"/>
    <x v="0"/>
    <x v="0"/>
    <x v="1"/>
    <x v="0"/>
    <x v="0"/>
  </r>
  <r>
    <x v="0"/>
    <x v="0"/>
    <x v="0"/>
    <x v="2"/>
    <x v="0"/>
    <x v="0"/>
    <x v="0"/>
    <x v="0"/>
    <x v="0"/>
    <x v="0"/>
    <x v="0"/>
    <x v="0"/>
  </r>
  <r>
    <x v="0"/>
    <x v="0"/>
    <x v="0"/>
    <x v="1"/>
    <x v="0"/>
    <x v="0"/>
    <x v="0"/>
    <x v="0"/>
    <x v="0"/>
    <x v="0"/>
    <x v="0"/>
    <x v="0"/>
  </r>
  <r>
    <x v="0"/>
    <x v="0"/>
    <x v="0"/>
    <x v="1"/>
    <x v="0"/>
    <x v="0"/>
    <x v="0"/>
    <x v="0"/>
    <x v="0"/>
    <x v="0"/>
    <x v="0"/>
    <x v="0"/>
  </r>
  <r>
    <x v="0"/>
    <x v="0"/>
    <x v="0"/>
    <x v="1"/>
    <x v="0"/>
    <x v="0"/>
    <x v="0"/>
    <x v="0"/>
    <x v="0"/>
    <x v="0"/>
    <x v="0"/>
    <x v="0"/>
  </r>
  <r>
    <x v="0"/>
    <x v="0"/>
    <x v="0"/>
    <x v="1"/>
    <x v="0"/>
    <x v="0"/>
    <x v="0"/>
    <x v="0"/>
    <x v="0"/>
    <x v="0"/>
    <x v="0"/>
    <x v="0"/>
  </r>
  <r>
    <x v="0"/>
    <x v="0"/>
    <x v="0"/>
    <x v="1"/>
    <x v="0"/>
    <x v="0"/>
    <x v="0"/>
    <x v="0"/>
    <x v="0"/>
    <x v="0"/>
    <x v="0"/>
    <x v="0"/>
  </r>
  <r>
    <x v="0"/>
    <x v="0"/>
    <x v="0"/>
    <x v="0"/>
    <x v="0"/>
    <x v="0"/>
    <x v="7"/>
    <x v="0"/>
    <x v="0"/>
    <x v="1"/>
    <x v="0"/>
    <x v="0"/>
  </r>
  <r>
    <x v="0"/>
    <x v="0"/>
    <x v="0"/>
    <x v="0"/>
    <x v="0"/>
    <x v="0"/>
    <x v="0"/>
    <x v="0"/>
    <x v="0"/>
    <x v="1"/>
    <x v="0"/>
    <x v="0"/>
  </r>
  <r>
    <x v="0"/>
    <x v="0"/>
    <x v="0"/>
    <x v="0"/>
    <x v="0"/>
    <x v="0"/>
    <x v="0"/>
    <x v="0"/>
    <x v="0"/>
    <x v="0"/>
    <x v="0"/>
    <x v="0"/>
  </r>
  <r>
    <x v="0"/>
    <x v="0"/>
    <x v="0"/>
    <x v="0"/>
    <x v="0"/>
    <x v="0"/>
    <x v="0"/>
    <x v="0"/>
    <x v="0"/>
    <x v="0"/>
    <x v="0"/>
    <x v="0"/>
  </r>
  <r>
    <x v="0"/>
    <x v="0"/>
    <x v="0"/>
    <x v="0"/>
    <x v="0"/>
    <x v="0"/>
    <x v="0"/>
    <x v="0"/>
    <x v="0"/>
    <x v="0"/>
    <x v="0"/>
    <x v="0"/>
  </r>
  <r>
    <x v="1"/>
    <x v="0"/>
    <x v="0"/>
    <x v="0"/>
    <x v="0"/>
    <x v="0"/>
    <x v="7"/>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1"/>
    <x v="0"/>
    <x v="0"/>
    <x v="0"/>
    <x v="0"/>
    <x v="0"/>
    <x v="7"/>
    <x v="0"/>
    <x v="0"/>
    <x v="1"/>
    <x v="0"/>
    <x v="0"/>
  </r>
  <r>
    <x v="0"/>
    <x v="0"/>
    <x v="0"/>
    <x v="0"/>
    <x v="0"/>
    <x v="0"/>
    <x v="0"/>
    <x v="0"/>
    <x v="0"/>
    <x v="3"/>
    <x v="0"/>
    <x v="0"/>
  </r>
  <r>
    <x v="0"/>
    <x v="0"/>
    <x v="0"/>
    <x v="0"/>
    <x v="0"/>
    <x v="0"/>
    <x v="0"/>
    <x v="0"/>
    <x v="0"/>
    <x v="3"/>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1"/>
    <x v="0"/>
    <x v="0"/>
    <x v="0"/>
    <x v="0"/>
    <x v="0"/>
    <x v="7"/>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2"/>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0"/>
    <x v="0"/>
    <x v="0"/>
  </r>
  <r>
    <x v="0"/>
    <x v="0"/>
    <x v="0"/>
    <x v="0"/>
    <x v="0"/>
    <x v="0"/>
    <x v="0"/>
    <x v="0"/>
    <x v="0"/>
    <x v="0"/>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3"/>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1"/>
    <x v="0"/>
    <x v="0"/>
    <x v="0"/>
    <x v="0"/>
    <x v="0"/>
  </r>
  <r>
    <x v="0"/>
    <x v="0"/>
    <x v="0"/>
    <x v="0"/>
    <x v="0"/>
    <x v="0"/>
    <x v="0"/>
    <x v="0"/>
    <x v="0"/>
    <x v="0"/>
    <x v="0"/>
    <x v="0"/>
  </r>
  <r>
    <x v="0"/>
    <x v="0"/>
    <x v="0"/>
    <x v="0"/>
    <x v="0"/>
    <x v="0"/>
    <x v="6"/>
    <x v="0"/>
    <x v="0"/>
    <x v="0"/>
    <x v="3"/>
    <x v="0"/>
  </r>
  <r>
    <x v="0"/>
    <x v="0"/>
    <x v="0"/>
    <x v="0"/>
    <x v="0"/>
    <x v="0"/>
    <x v="0"/>
    <x v="0"/>
    <x v="0"/>
    <x v="0"/>
    <x v="0"/>
    <x v="0"/>
  </r>
  <r>
    <x v="0"/>
    <x v="0"/>
    <x v="0"/>
    <x v="0"/>
    <x v="0"/>
    <x v="0"/>
    <x v="6"/>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2"/>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2"/>
    <x v="0"/>
    <x v="0"/>
    <x v="0"/>
    <x v="0"/>
    <x v="0"/>
    <x v="0"/>
    <x v="0"/>
    <x v="0"/>
  </r>
  <r>
    <x v="0"/>
    <x v="0"/>
    <x v="0"/>
    <x v="2"/>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2"/>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8"/>
    <x v="0"/>
    <x v="0"/>
    <x v="0"/>
    <x v="0"/>
    <x v="0"/>
  </r>
  <r>
    <x v="0"/>
    <x v="0"/>
    <x v="0"/>
    <x v="0"/>
    <x v="0"/>
    <x v="0"/>
    <x v="0"/>
    <x v="0"/>
    <x v="0"/>
    <x v="0"/>
    <x v="4"/>
    <x v="0"/>
  </r>
  <r>
    <x v="0"/>
    <x v="0"/>
    <x v="0"/>
    <x v="0"/>
    <x v="0"/>
    <x v="0"/>
    <x v="0"/>
    <x v="0"/>
    <x v="0"/>
    <x v="0"/>
    <x v="4"/>
    <x v="0"/>
  </r>
  <r>
    <x v="0"/>
    <x v="0"/>
    <x v="0"/>
    <x v="0"/>
    <x v="0"/>
    <x v="0"/>
    <x v="0"/>
    <x v="0"/>
    <x v="0"/>
    <x v="0"/>
    <x v="4"/>
    <x v="0"/>
  </r>
  <r>
    <x v="0"/>
    <x v="0"/>
    <x v="0"/>
    <x v="0"/>
    <x v="0"/>
    <x v="0"/>
    <x v="6"/>
    <x v="0"/>
    <x v="0"/>
    <x v="0"/>
    <x v="4"/>
    <x v="0"/>
  </r>
  <r>
    <x v="0"/>
    <x v="0"/>
    <x v="0"/>
    <x v="0"/>
    <x v="0"/>
    <x v="0"/>
    <x v="6"/>
    <x v="0"/>
    <x v="0"/>
    <x v="0"/>
    <x v="4"/>
    <x v="0"/>
  </r>
  <r>
    <x v="0"/>
    <x v="0"/>
    <x v="0"/>
    <x v="0"/>
    <x v="0"/>
    <x v="0"/>
    <x v="8"/>
    <x v="0"/>
    <x v="0"/>
    <x v="0"/>
    <x v="4"/>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0"/>
    <x v="0"/>
    <x v="0"/>
    <x v="0"/>
    <x v="0"/>
    <x v="0"/>
  </r>
  <r>
    <x v="0"/>
    <x v="0"/>
    <x v="0"/>
    <x v="0"/>
    <x v="0"/>
    <x v="0"/>
    <x v="0"/>
    <x v="0"/>
    <x v="0"/>
    <x v="0"/>
    <x v="0"/>
    <x v="0"/>
  </r>
  <r>
    <x v="0"/>
    <x v="0"/>
    <x v="0"/>
    <x v="0"/>
    <x v="0"/>
    <x v="0"/>
    <x v="8"/>
    <x v="0"/>
    <x v="0"/>
    <x v="0"/>
    <x v="4"/>
    <x v="0"/>
  </r>
  <r>
    <x v="0"/>
    <x v="0"/>
    <x v="0"/>
    <x v="0"/>
    <x v="0"/>
    <x v="0"/>
    <x v="8"/>
    <x v="0"/>
    <x v="0"/>
    <x v="0"/>
    <x v="4"/>
    <x v="0"/>
  </r>
  <r>
    <x v="0"/>
    <x v="0"/>
    <x v="0"/>
    <x v="0"/>
    <x v="0"/>
    <x v="0"/>
    <x v="7"/>
    <x v="0"/>
    <x v="0"/>
    <x v="0"/>
    <x v="0"/>
    <x v="0"/>
  </r>
  <r>
    <x v="0"/>
    <x v="0"/>
    <x v="0"/>
    <x v="0"/>
    <x v="0"/>
    <x v="0"/>
    <x v="9"/>
    <x v="0"/>
    <x v="0"/>
    <x v="0"/>
    <x v="0"/>
    <x v="0"/>
  </r>
  <r>
    <x v="0"/>
    <x v="0"/>
    <x v="0"/>
    <x v="0"/>
    <x v="0"/>
    <x v="0"/>
    <x v="9"/>
    <x v="0"/>
    <x v="0"/>
    <x v="0"/>
    <x v="0"/>
    <x v="0"/>
  </r>
  <r>
    <x v="0"/>
    <x v="0"/>
    <x v="0"/>
    <x v="0"/>
    <x v="0"/>
    <x v="0"/>
    <x v="9"/>
    <x v="0"/>
    <x v="0"/>
    <x v="0"/>
    <x v="0"/>
    <x v="0"/>
  </r>
  <r>
    <x v="0"/>
    <x v="0"/>
    <x v="0"/>
    <x v="0"/>
    <x v="0"/>
    <x v="0"/>
    <x v="9"/>
    <x v="0"/>
    <x v="0"/>
    <x v="0"/>
    <x v="0"/>
    <x v="0"/>
  </r>
  <r>
    <x v="0"/>
    <x v="0"/>
    <x v="0"/>
    <x v="0"/>
    <x v="0"/>
    <x v="0"/>
    <x v="9"/>
    <x v="0"/>
    <x v="0"/>
    <x v="0"/>
    <x v="0"/>
    <x v="0"/>
  </r>
  <r>
    <x v="0"/>
    <x v="0"/>
    <x v="0"/>
    <x v="0"/>
    <x v="0"/>
    <x v="0"/>
    <x v="9"/>
    <x v="0"/>
    <x v="0"/>
    <x v="0"/>
    <x v="0"/>
    <x v="0"/>
  </r>
  <r>
    <x v="0"/>
    <x v="0"/>
    <x v="0"/>
    <x v="0"/>
    <x v="0"/>
    <x v="0"/>
    <x v="8"/>
    <x v="0"/>
    <x v="0"/>
    <x v="0"/>
    <x v="4"/>
    <x v="0"/>
  </r>
  <r>
    <x v="0"/>
    <x v="0"/>
    <x v="0"/>
    <x v="0"/>
    <x v="0"/>
    <x v="0"/>
    <x v="7"/>
    <x v="0"/>
    <x v="0"/>
    <x v="0"/>
    <x v="4"/>
    <x v="0"/>
  </r>
  <r>
    <x v="0"/>
    <x v="0"/>
    <x v="0"/>
    <x v="0"/>
    <x v="0"/>
    <x v="0"/>
    <x v="7"/>
    <x v="0"/>
    <x v="0"/>
    <x v="0"/>
    <x v="4"/>
    <x v="0"/>
  </r>
  <r>
    <x v="0"/>
    <x v="0"/>
    <x v="0"/>
    <x v="0"/>
    <x v="0"/>
    <x v="0"/>
    <x v="7"/>
    <x v="0"/>
    <x v="0"/>
    <x v="0"/>
    <x v="4"/>
    <x v="0"/>
  </r>
  <r>
    <x v="0"/>
    <x v="0"/>
    <x v="0"/>
    <x v="0"/>
    <x v="0"/>
    <x v="0"/>
    <x v="7"/>
    <x v="0"/>
    <x v="0"/>
    <x v="0"/>
    <x v="4"/>
    <x v="0"/>
  </r>
  <r>
    <x v="0"/>
    <x v="0"/>
    <x v="0"/>
    <x v="0"/>
    <x v="0"/>
    <x v="0"/>
    <x v="6"/>
    <x v="0"/>
    <x v="0"/>
    <x v="0"/>
    <x v="4"/>
    <x v="0"/>
  </r>
  <r>
    <x v="0"/>
    <x v="0"/>
    <x v="0"/>
    <x v="0"/>
    <x v="0"/>
    <x v="0"/>
    <x v="7"/>
    <x v="0"/>
    <x v="0"/>
    <x v="0"/>
    <x v="4"/>
    <x v="0"/>
  </r>
  <r>
    <x v="0"/>
    <x v="0"/>
    <x v="0"/>
    <x v="0"/>
    <x v="0"/>
    <x v="0"/>
    <x v="7"/>
    <x v="0"/>
    <x v="0"/>
    <x v="0"/>
    <x v="4"/>
    <x v="0"/>
  </r>
  <r>
    <x v="0"/>
    <x v="0"/>
    <x v="0"/>
    <x v="0"/>
    <x v="0"/>
    <x v="0"/>
    <x v="6"/>
    <x v="0"/>
    <x v="0"/>
    <x v="0"/>
    <x v="4"/>
    <x v="0"/>
  </r>
  <r>
    <x v="0"/>
    <x v="0"/>
    <x v="0"/>
    <x v="0"/>
    <x v="0"/>
    <x v="0"/>
    <x v="0"/>
    <x v="1"/>
    <x v="0"/>
    <x v="0"/>
    <x v="4"/>
    <x v="0"/>
  </r>
  <r>
    <x v="0"/>
    <x v="0"/>
    <x v="0"/>
    <x v="0"/>
    <x v="0"/>
    <x v="0"/>
    <x v="0"/>
    <x v="1"/>
    <x v="0"/>
    <x v="0"/>
    <x v="4"/>
    <x v="0"/>
  </r>
  <r>
    <x v="0"/>
    <x v="0"/>
    <x v="0"/>
    <x v="0"/>
    <x v="0"/>
    <x v="0"/>
    <x v="0"/>
    <x v="0"/>
    <x v="1"/>
    <x v="0"/>
    <x v="5"/>
    <x v="0"/>
  </r>
  <r>
    <x v="0"/>
    <x v="0"/>
    <x v="0"/>
    <x v="0"/>
    <x v="0"/>
    <x v="0"/>
    <x v="0"/>
    <x v="0"/>
    <x v="1"/>
    <x v="0"/>
    <x v="5"/>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2"/>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7"/>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1"/>
    <x v="0"/>
    <x v="0"/>
    <x v="0"/>
    <x v="0"/>
    <x v="0"/>
    <x v="7"/>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2"/>
    <x v="0"/>
    <x v="0"/>
    <x v="0"/>
    <x v="0"/>
  </r>
  <r>
    <x v="0"/>
    <x v="0"/>
    <x v="0"/>
    <x v="0"/>
    <x v="0"/>
    <x v="0"/>
    <x v="1"/>
    <x v="2"/>
    <x v="0"/>
    <x v="0"/>
    <x v="0"/>
    <x v="0"/>
  </r>
  <r>
    <x v="0"/>
    <x v="0"/>
    <x v="0"/>
    <x v="0"/>
    <x v="0"/>
    <x v="0"/>
    <x v="1"/>
    <x v="2"/>
    <x v="0"/>
    <x v="0"/>
    <x v="0"/>
    <x v="0"/>
  </r>
  <r>
    <x v="0"/>
    <x v="0"/>
    <x v="0"/>
    <x v="0"/>
    <x v="0"/>
    <x v="0"/>
    <x v="1"/>
    <x v="2"/>
    <x v="0"/>
    <x v="0"/>
    <x v="0"/>
    <x v="0"/>
  </r>
  <r>
    <x v="0"/>
    <x v="0"/>
    <x v="0"/>
    <x v="0"/>
    <x v="0"/>
    <x v="0"/>
    <x v="1"/>
    <x v="2"/>
    <x v="0"/>
    <x v="0"/>
    <x v="0"/>
    <x v="0"/>
  </r>
  <r>
    <x v="0"/>
    <x v="0"/>
    <x v="0"/>
    <x v="0"/>
    <x v="0"/>
    <x v="0"/>
    <x v="1"/>
    <x v="2"/>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1"/>
    <x v="0"/>
    <x v="4"/>
    <x v="0"/>
    <x v="0"/>
    <x v="0"/>
    <x v="0"/>
    <x v="0"/>
    <x v="0"/>
    <x v="0"/>
    <x v="0"/>
  </r>
  <r>
    <x v="0"/>
    <x v="0"/>
    <x v="0"/>
    <x v="3"/>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1"/>
    <x v="4"/>
    <x v="0"/>
    <x v="0"/>
  </r>
  <r>
    <x v="0"/>
    <x v="0"/>
    <x v="0"/>
    <x v="0"/>
    <x v="0"/>
    <x v="0"/>
    <x v="0"/>
    <x v="0"/>
    <x v="0"/>
    <x v="0"/>
    <x v="0"/>
    <x v="1"/>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0"/>
    <x v="0"/>
    <x v="0"/>
    <x v="0"/>
    <x v="0"/>
  </r>
  <r>
    <x v="0"/>
    <x v="0"/>
    <x v="0"/>
    <x v="0"/>
    <x v="0"/>
    <x v="0"/>
    <x v="1"/>
    <x v="0"/>
    <x v="0"/>
    <x v="0"/>
    <x v="0"/>
    <x v="0"/>
  </r>
  <r>
    <x v="0"/>
    <x v="0"/>
    <x v="0"/>
    <x v="0"/>
    <x v="0"/>
    <x v="0"/>
    <x v="1"/>
    <x v="0"/>
    <x v="0"/>
    <x v="0"/>
    <x v="0"/>
    <x v="0"/>
  </r>
  <r>
    <x v="0"/>
    <x v="0"/>
    <x v="0"/>
    <x v="0"/>
    <x v="0"/>
    <x v="0"/>
    <x v="1"/>
    <x v="0"/>
    <x v="0"/>
    <x v="0"/>
    <x v="0"/>
    <x v="0"/>
  </r>
  <r>
    <x v="0"/>
    <x v="0"/>
    <x v="0"/>
    <x v="0"/>
    <x v="0"/>
    <x v="0"/>
    <x v="0"/>
    <x v="0"/>
    <x v="0"/>
    <x v="0"/>
    <x v="3"/>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1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2"/>
    <x v="0"/>
    <x v="0"/>
    <x v="0"/>
    <x v="0"/>
    <x v="0"/>
    <x v="2"/>
    <x v="0"/>
    <x v="0"/>
    <x v="0"/>
  </r>
  <r>
    <x v="0"/>
    <x v="0"/>
    <x v="2"/>
    <x v="0"/>
    <x v="0"/>
    <x v="0"/>
    <x v="0"/>
    <x v="0"/>
    <x v="0"/>
    <x v="0"/>
    <x v="0"/>
    <x v="0"/>
  </r>
  <r>
    <x v="0"/>
    <x v="0"/>
    <x v="2"/>
    <x v="0"/>
    <x v="0"/>
    <x v="0"/>
    <x v="0"/>
    <x v="0"/>
    <x v="0"/>
    <x v="0"/>
    <x v="0"/>
    <x v="0"/>
  </r>
  <r>
    <x v="0"/>
    <x v="0"/>
    <x v="2"/>
    <x v="0"/>
    <x v="0"/>
    <x v="0"/>
    <x v="0"/>
    <x v="0"/>
    <x v="2"/>
    <x v="0"/>
    <x v="0"/>
    <x v="0"/>
  </r>
  <r>
    <x v="0"/>
    <x v="0"/>
    <x v="2"/>
    <x v="0"/>
    <x v="0"/>
    <x v="0"/>
    <x v="0"/>
    <x v="0"/>
    <x v="0"/>
    <x v="0"/>
    <x v="0"/>
    <x v="0"/>
  </r>
  <r>
    <x v="0"/>
    <x v="0"/>
    <x v="2"/>
    <x v="0"/>
    <x v="0"/>
    <x v="0"/>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0"/>
    <x v="11"/>
    <x v="0"/>
    <x v="0"/>
    <x v="0"/>
    <x v="0"/>
    <x v="0"/>
  </r>
  <r>
    <x v="0"/>
    <x v="0"/>
    <x v="0"/>
    <x v="0"/>
    <x v="0"/>
    <x v="0"/>
    <x v="1"/>
    <x v="0"/>
    <x v="0"/>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pivotCacheRecords>
</file>

<file path=xl/pivotCache/pivotCacheRecords2.xml><?xml version="1.0" encoding="utf-8"?>
<pivotCacheRecords xmlns="http://schemas.openxmlformats.org/spreadsheetml/2006/main" xmlns:r="http://schemas.openxmlformats.org/officeDocument/2006/relationships" count="3744">
  <r>
    <s v="02931"/>
    <s v="02.93.1"/>
    <s v="I"/>
    <x v="0"/>
    <s v="8"/>
    <x v="0"/>
    <s v="CONTROLLO / PROGRAMMAZIONE DI NEUROSTIMOLATORE ENCEFALICO_x000a_"/>
    <s v="CONTROLLO / PROGRAMMAZIONE DI NEUROSTIMOLATORE ENCEFALICO_x000a_Non associabile a Visita neurologica di controllo 89. 01.C"/>
    <n v="23.75"/>
    <n v="23.75"/>
    <m/>
    <m/>
    <m/>
    <m/>
    <m/>
    <m/>
    <m/>
    <m/>
    <s v="REGIONE"/>
    <n v="1"/>
    <m/>
    <s v="015"/>
    <x v="0"/>
    <m/>
    <m/>
    <m/>
    <m/>
    <m/>
    <m/>
    <s v="0151"/>
    <s v="NEUROLOGIA"/>
  </r>
  <r>
    <s v="038"/>
    <s v="03.8"/>
    <s v="H"/>
    <x v="0"/>
    <s v="8"/>
    <x v="0"/>
    <s v="INIEZIONE DI FARMACI CITOTOSSICI NEL CANALE VERTEBRALE"/>
    <s v="INIEZIONE DI FARMACI CITOTOSSICI NEL CANALE VERTEBRALE; Iniezione endorachide di antiblastici "/>
    <n v="73.89"/>
    <n v="73.89"/>
    <n v="73.89"/>
    <n v="73.89"/>
    <s v="73,89"/>
    <n v="72.3"/>
    <n v="72.30396587252811"/>
    <n v="51.645689908948647"/>
    <n v="22.244310091051354"/>
    <s v="M"/>
    <s v="MINISTERO"/>
    <s v="1"/>
    <n v="1"/>
    <s v="018"/>
    <x v="1"/>
    <m/>
    <m/>
    <m/>
    <m/>
    <m/>
    <m/>
    <s v="0181"/>
    <s v="ONCOLOGIA"/>
  </r>
  <r>
    <s v="0391"/>
    <s v="03.91"/>
    <s v="H"/>
    <x v="0"/>
    <s v="8"/>
    <x v="0"/>
    <s v="INIEZIONE DI ANESTETICO NEL CANALE VERTEBRALE PER ANALGESIA"/>
    <s v="INIEZIONE DI ANESTETICO NEL CANALE VERTEBRALE PER ANALGESIA; Iniezione peridurale; Escluso: il caso in cui l' anestesia sia effettuata per intervento"/>
    <n v="105.56"/>
    <n v="105.56"/>
    <n v="105.56"/>
    <n v="105.56"/>
    <n v="105.56"/>
    <n v="103.29"/>
    <n v="103.29137981789729"/>
    <n v="103.29137981789729"/>
    <n v="2.2686201821027083"/>
    <s v="M"/>
    <s v="MINISTERO"/>
    <s v="2"/>
    <n v="2"/>
    <s v="001"/>
    <x v="2"/>
    <s v="014"/>
    <s v="NEUROCHIRURGIA"/>
    <m/>
    <m/>
    <m/>
    <m/>
    <s v="0011"/>
    <s v="ANESTESIA"/>
  </r>
  <r>
    <s v="0392"/>
    <s v="03.92"/>
    <s v="H"/>
    <x v="0"/>
    <s v="8"/>
    <x v="0"/>
    <s v="INIEZIONE DI ALTRI FARMACI NEL CANALE VERTEBRALE"/>
    <s v="INIEZIONE DI ALTRI FARMACI NEL CANALE VERTEBRALE; Iniezione intratecale [endorachide] di steroidi; Escluso: Iniezione di liquido di contrasto per mielogramma, ; Iniezione di farmaco citotossico nel canale vertebrale (03.8)"/>
    <n v="105.56"/>
    <n v="105.56"/>
    <n v="105.56"/>
    <n v="105.56"/>
    <n v="105.56"/>
    <n v="103.29"/>
    <n v="103.29137981789729"/>
    <n v="103.29137981789729"/>
    <n v="2.2686201821027083"/>
    <s v="M"/>
    <s v="MINISTERO"/>
    <s v="1"/>
    <n v="1"/>
    <s v="014"/>
    <x v="3"/>
    <m/>
    <m/>
    <m/>
    <m/>
    <m/>
    <m/>
    <s v="0141"/>
    <s v="NEUROCHIRURGIA"/>
  </r>
  <r>
    <s v="03931"/>
    <s v="03.93.1"/>
    <s v="I"/>
    <x v="0"/>
    <s v="8"/>
    <x v="0"/>
    <s v="CONTROLLO / PROGRAMMAZIONE DI NEUROSTIMOLATORE SPINALE"/>
    <s v="CONTROLLO / PROGRAMMAZIONE DI NEUROSTIMOLATORE SPINALE"/>
    <n v="23.75"/>
    <n v="23.75"/>
    <m/>
    <m/>
    <m/>
    <m/>
    <m/>
    <m/>
    <m/>
    <m/>
    <s v="REGIONE"/>
    <n v="1"/>
    <m/>
    <s v="015"/>
    <x v="0"/>
    <m/>
    <m/>
    <m/>
    <m/>
    <m/>
    <m/>
    <s v="0151"/>
    <s v="NEUROLOGIA"/>
  </r>
  <r>
    <s v="04071"/>
    <s v="04.07.1"/>
    <s v="P"/>
    <x v="0"/>
    <s v="8"/>
    <x v="0"/>
    <s v="RESEZIONE O ASPORTAZIONE DEI NERVI PERIFERICI"/>
    <s v="RESEZIONE O ASPORTAZIONE DEI NERVI PERIFERICI; Curettage, sbrigliamento, resezione di nervo periferico (o di relativa lesione); Asportazione di neuroma periferico ; Escluso: Biopsia di nervo periferico (04.11.1)"/>
    <n v="304.02"/>
    <n v="304.02"/>
    <n v="304.02"/>
    <n v="304.02"/>
    <n v="304.02"/>
    <n v="297.48"/>
    <n v="297.47917387554423"/>
    <n v="51.129233009859163"/>
    <n v="252.89076699014083"/>
    <s v="M"/>
    <s v="MINISTERO"/>
    <s v="1"/>
    <n v="1"/>
    <s v="019"/>
    <x v="4"/>
    <m/>
    <m/>
    <m/>
    <m/>
    <m/>
    <m/>
    <s v="0191"/>
    <s v="ORTOPEDIA E TRAUMATOLOGIA"/>
  </r>
  <r>
    <s v="04111"/>
    <s v="04.11.1"/>
    <s v=""/>
    <x v="0"/>
    <s v="8"/>
    <x v="0"/>
    <s v="BIOPSIA [PERCUTANEA][AGOBIOPSIA] DEI NERVI PERIFERICI"/>
    <s v="BIOPSIA [PERCUTANEA][AGOBIOPSIA] DEI NERVI PERIFERICI "/>
    <n v="52.25"/>
    <n v="52.25"/>
    <n v="52.25"/>
    <n v="52.25"/>
    <n v="52.25"/>
    <n v="51.13"/>
    <n v="51.129233009859163"/>
    <n v="51.129233009859163"/>
    <n v="1.1207669901408366"/>
    <s v="M"/>
    <s v="MINISTERO"/>
    <s v="1"/>
    <n v="1"/>
    <s v="014"/>
    <x v="3"/>
    <m/>
    <m/>
    <m/>
    <m/>
    <m/>
    <m/>
    <s v="0141"/>
    <s v="NEUROCHIRURGIA"/>
  </r>
  <r>
    <s v="0443"/>
    <s v="04.43"/>
    <s v="IHca"/>
    <x v="0"/>
    <n v="1"/>
    <x v="0"/>
    <s v="LIBERAZIONE DEL TUNNEL CARPALE "/>
    <s v="LIBERAZIONE DEL TUNNEL CARPALE se eventualmente effettuati sono inclusi: Visita anestesiologica ed anestesia, esami pre intervento, intervento, medicazioni, rimozione punti, visita di controllo"/>
    <n v="898.42"/>
    <n v="898.42"/>
    <n v="898.42"/>
    <n v="898.42"/>
    <n v="948.42"/>
    <s v="928,00"/>
    <m/>
    <m/>
    <m/>
    <m/>
    <s v="REGIONE"/>
    <s v="3"/>
    <s v="3"/>
    <s v="019"/>
    <x v="4"/>
    <s v="004"/>
    <s v="CHIRURGIA PLASTICA"/>
    <s v="014"/>
    <s v="NEUROCHIRURGIA"/>
    <m/>
    <m/>
    <s v="0192"/>
    <s v="ORTOPEDIA E TRAUMATOLOGIA - chirurgia ambulatori&lt;le"/>
  </r>
  <r>
    <s v="04811"/>
    <s v="04.81.1"/>
    <s v="H"/>
    <x v="0"/>
    <s v="8"/>
    <x v="0"/>
    <s v="INIEZIONE DI ANESTETICO IN NERVO PERIFERICO PER ANALGESIA"/>
    <s v="INIEZIONE DI ANESTETICO IN NERVO PERIFERICO PER ANALGESIA; Blocco del Ganglio di Gasser e dei suoi rami; Escluso: le anestesie per intervento "/>
    <n v="52.79"/>
    <n v="52.79"/>
    <n v="52.79"/>
    <n v="52.79"/>
    <n v="52.79"/>
    <n v="51.65"/>
    <n v="51.645689908948647"/>
    <n v="51.645689908948647"/>
    <n v="1.1443100910513522"/>
    <s v="M"/>
    <s v="MINISTERO"/>
    <s v="1"/>
    <n v="1"/>
    <s v="001"/>
    <x v="2"/>
    <m/>
    <m/>
    <m/>
    <m/>
    <m/>
    <m/>
    <s v="0011"/>
    <s v="ANESTESIA"/>
  </r>
  <r>
    <s v="04812"/>
    <s v="04.81.2"/>
    <s v="HM"/>
    <x v="0"/>
    <s v="8"/>
    <x v="0"/>
    <s v="INIEZIONE DI ANESTETICO IN NERVO PERIFERICO PER ANALGESIA"/>
    <s v="INIEZIONE DI ANESTETICO IN NERVO PERIFERICO PER ANALGESIA; Blocco degli intercostali; Blocco di altre vie nervose; Escluso: le anestesie per intervento "/>
    <n v="15.8"/>
    <n v="15.8"/>
    <n v="15.83"/>
    <n v="15.83"/>
    <n v="15.83"/>
    <n v="15.49"/>
    <n v="15.493706972684596"/>
    <n v="15.493706972684596"/>
    <n v="0.33629302731540456"/>
    <s v="M"/>
    <s v="MINISTERO"/>
    <s v="1"/>
    <n v="1"/>
    <s v="001"/>
    <x v="2"/>
    <m/>
    <m/>
    <m/>
    <m/>
    <m/>
    <m/>
    <s v="0011"/>
    <s v="ANESTESIA"/>
  </r>
  <r>
    <s v="0531"/>
    <s v="05.31"/>
    <s v="H"/>
    <x v="0"/>
    <s v="8"/>
    <x v="0"/>
    <s v="INIEZIONE DI ANESTETICO NEI NERVI SIMPATICI PER ANALGESIA"/>
    <s v="INIEZIONE DI ANESTETICO NEI NERVI SIMPATICI PER ANALGESIA; Blocco simpatico regionale arto superiore o inferiore; Blocco del Ganglio celiaco; Blocco del Ganglio stellato; Blocco del simpatico lombare"/>
    <n v="79.17"/>
    <n v="79.17"/>
    <n v="79.17"/>
    <n v="79.17"/>
    <n v="79.17"/>
    <n v="77.47"/>
    <n v="77.468534863422974"/>
    <n v="77.468534863422974"/>
    <n v="1.7014651365770277"/>
    <s v="M"/>
    <s v="MINISTERO"/>
    <s v="2"/>
    <n v="2"/>
    <s v="001"/>
    <x v="2"/>
    <s v="014"/>
    <s v="NEUROCHIRURGIA"/>
    <m/>
    <m/>
    <m/>
    <m/>
    <s v="0011"/>
    <s v="ANESTESIA"/>
  </r>
  <r>
    <s v="0532"/>
    <s v="05.32"/>
    <s v="H"/>
    <x v="0"/>
    <s v="8"/>
    <x v="0"/>
    <s v="INIEZIONE DI AGENTI NEUROLITICI NEI NERVI SIMPATICI"/>
    <s v="INIEZIONE DI AGENTI NEUROLITICI NEI NERVI SIMPATICI"/>
    <n v="131.94999999999999"/>
    <n v="131.94999999999999"/>
    <n v="131.94999999999999"/>
    <n v="131.94999999999999"/>
    <n v="131.94999999999999"/>
    <n v="129.11000000000001"/>
    <n v="129.11000000000001"/>
    <n v="129.11422477237161"/>
    <n v="2.8357752276283748"/>
    <s v="M"/>
    <s v="MINISTERO"/>
    <s v="2"/>
    <n v="2"/>
    <s v="001"/>
    <x v="2"/>
    <s v="014"/>
    <s v="NEUROCHIRURGIA"/>
    <m/>
    <m/>
    <m/>
    <m/>
    <s v="0011"/>
    <s v="ANESTESIA"/>
  </r>
  <r>
    <s v="0601"/>
    <s v="06.01"/>
    <s v=""/>
    <x v="0"/>
    <s v="8"/>
    <x v="0"/>
    <s v="ASPIRAZIONE NELLA REGIONE TIROIDEA"/>
    <s v="ASPIRAZIONE NELLA REGIONE TIROIDEA; Drenaggio eco-guidato percutaneo  della regione tiroidea; Alcolizzazione noduli tiroidei"/>
    <n v="63.86"/>
    <n v="63.86"/>
    <n v="63.86"/>
    <n v="63.86"/>
    <n v="63.86"/>
    <n v="62.49"/>
    <n v="62.491284789827866"/>
    <n v="61.458370991648891"/>
    <n v="2.401629008351108"/>
    <s v="M"/>
    <s v="MINISTERO"/>
    <s v="2"/>
    <n v="2"/>
    <s v="003"/>
    <x v="5"/>
    <s v="008"/>
    <s v="DIAGNOSTICA PER IMMAGINI: RADIOLOGIA DIAGNOSTICA"/>
    <m/>
    <m/>
    <m/>
    <m/>
    <s v="0031"/>
    <s v="CHIRURGIA GENERALE"/>
  </r>
  <r>
    <s v="06111"/>
    <s v="06.11.1"/>
    <s v=""/>
    <x v="0"/>
    <s v="8"/>
    <x v="0"/>
    <s v="BIOPSIA [PERCUTANEA] [AGOBIOPSIA] DELLA TIROIDE"/>
    <s v="BIOPSIA [PERCUTANEA] [AGOBIOPSIA] DELLA TIROIDE; Biopsia di materiale agoaspirato della tiroide"/>
    <n v="44.87"/>
    <n v="44.87"/>
    <n v="44.87"/>
    <n v="44.87"/>
    <n v="44.87"/>
    <n v="43.9"/>
    <n v="43.898836422606351"/>
    <n v="43.382379523516867"/>
    <n v="1.48762047648313"/>
    <s v="M"/>
    <s v="MINISTERO"/>
    <s v="2"/>
    <n v="2"/>
    <s v="003"/>
    <x v="5"/>
    <s v="009"/>
    <s v="ENDOCRINOLOGIA"/>
    <m/>
    <m/>
    <m/>
    <m/>
    <s v="0031"/>
    <s v="CHIRURGIA GENERALE"/>
  </r>
  <r>
    <s v="06112"/>
    <s v="06.11.2"/>
    <s v=""/>
    <x v="0"/>
    <s v="8"/>
    <x v="0"/>
    <s v="BIOPSIA [PERCUTANEA] [AGOBIOPSIA] DELLA TIROIDE"/>
    <s v="BIOPSIA [PERCUTANEA] [AGOBIOPSIA] DELLA TIROIDE; Biopsia eco-guidata di materiale agoaspirato della tiroide"/>
    <n v="63.86"/>
    <n v="63.86"/>
    <n v="63.86"/>
    <n v="63.86"/>
    <n v="63.86"/>
    <n v="62.49"/>
    <n v="62.491284789827866"/>
    <n v="61.458370991648891"/>
    <n v="2.401629008351108"/>
    <s v="M"/>
    <s v="MINISTERO"/>
    <s v="3"/>
    <n v="3"/>
    <s v="003"/>
    <x v="5"/>
    <s v="008"/>
    <s v="DIAGNOSTICA PER IMMAGINI: RADIOLOGIA DIAGNOSTICA"/>
    <s v="009"/>
    <s v="ENDOCRINOLOGIA"/>
    <m/>
    <m/>
    <s v="0031"/>
    <s v="CHIRURGIA GENERALE"/>
  </r>
  <r>
    <s v="0613"/>
    <s v="06.13"/>
    <s v="H"/>
    <x v="0"/>
    <s v="8"/>
    <x v="0"/>
    <s v="BIOPSIA DELLE PARATIROIDI"/>
    <s v="BIOPSIA DELLE PARATIROIDI"/>
    <n v="69.67"/>
    <n v="69.67"/>
    <n v="69.67"/>
    <n v="69.67"/>
    <n v="69.67"/>
    <n v="68.17"/>
    <n v="68.172310679812213"/>
    <n v="67.139396881633246"/>
    <n v="2.5306031183667557"/>
    <s v="M"/>
    <s v="MINISTERO"/>
    <s v="1"/>
    <n v="1"/>
    <s v="003"/>
    <x v="5"/>
    <m/>
    <m/>
    <m/>
    <m/>
    <m/>
    <m/>
    <s v="0031"/>
    <s v="CHIRURGIA GENERALE"/>
  </r>
  <r>
    <s v="0801"/>
    <s v="08.01"/>
    <s v=""/>
    <x v="0"/>
    <s v="8"/>
    <x v="0"/>
    <s v="INCISIONE DEL MARGINE PALPEBRALE"/>
    <s v="INCISIONE DEL MARGINE PALPEBRALE; Incluso: Incisione di ascesso palpebrale"/>
    <n v="13.7"/>
    <n v="13.7"/>
    <n v="13.73"/>
    <n v="13.73"/>
    <n v="13.73"/>
    <n v="13.43"/>
    <n v="13.427879376326649"/>
    <n v="13.634462135962444"/>
    <n v="9.5537864037556375E-2"/>
    <s v="M"/>
    <s v="MINISTERO"/>
    <s v="1"/>
    <n v="1"/>
    <s v="016"/>
    <x v="6"/>
    <m/>
    <m/>
    <m/>
    <m/>
    <m/>
    <m/>
    <s v="0161"/>
    <s v="OCULISTICA"/>
  </r>
  <r>
    <s v="0802"/>
    <s v="08.02"/>
    <s v=""/>
    <x v="0"/>
    <s v="8"/>
    <x v="0"/>
    <s v="APERTURA DI BLEFARORRAFIA"/>
    <s v="APERTURA DI BLEFARORRAFIA"/>
    <n v="13.7"/>
    <n v="13.7"/>
    <n v="13.73"/>
    <n v="13.73"/>
    <n v="13.73"/>
    <n v="13.43"/>
    <n v="13.427879376326649"/>
    <n v="13.634462135962444"/>
    <n v="9.5537864037556375E-2"/>
    <s v="M"/>
    <s v="MINISTERO"/>
    <s v="1"/>
    <n v="1"/>
    <s v="016"/>
    <x v="6"/>
    <m/>
    <m/>
    <m/>
    <m/>
    <m/>
    <m/>
    <s v="0161"/>
    <s v="OCULISTICA"/>
  </r>
  <r>
    <s v="0809"/>
    <s v="08.09"/>
    <s v=""/>
    <x v="0"/>
    <s v="8"/>
    <x v="0"/>
    <s v="ALTRA INCISIONE DELLA PALBEBRA"/>
    <s v="ALTRA INCISIONE DELLA PALBEBRA; Riapertura anchiloblefaron"/>
    <n v="13.7"/>
    <n v="13.7"/>
    <n v="13.73"/>
    <n v="13.73"/>
    <n v="13.73"/>
    <n v="13.43"/>
    <n v="13.427879376326649"/>
    <n v="13.634462135962444"/>
    <n v="9.5537864037556375E-2"/>
    <s v="M"/>
    <s v="MINISTERO"/>
    <s v="1"/>
    <n v="1"/>
    <s v="016"/>
    <x v="6"/>
    <m/>
    <m/>
    <m/>
    <m/>
    <m/>
    <m/>
    <s v="0161"/>
    <s v="OCULISTICA"/>
  </r>
  <r>
    <s v="0811"/>
    <s v="08.11"/>
    <s v=""/>
    <x v="0"/>
    <s v="8"/>
    <x v="0"/>
    <s v="BIOPSIA DELLA PALPEBRA"/>
    <s v="BIOPSIA DELLA PALPEBRA"/>
    <n v="13.7"/>
    <n v="13.7"/>
    <n v="13.73"/>
    <n v="13.73"/>
    <n v="13.73"/>
    <n v="13.43"/>
    <n v="13.427879376326649"/>
    <n v="13.634462135962444"/>
    <n v="9.5537864037556375E-2"/>
    <s v="M"/>
    <s v="MINISTERO"/>
    <s v="1"/>
    <n v="1"/>
    <s v="016"/>
    <x v="6"/>
    <m/>
    <m/>
    <m/>
    <m/>
    <m/>
    <m/>
    <s v="0161"/>
    <s v="OCULISTICA"/>
  </r>
  <r>
    <s v="0821"/>
    <s v="08.21"/>
    <s v=""/>
    <x v="0"/>
    <s v="8"/>
    <x v="0"/>
    <s v="ASPORTAZIONE DI CALAZIO"/>
    <s v="ASPORTAZIONE DI CALAZIO"/>
    <n v="27.45"/>
    <n v="27.45"/>
    <n v="27.45"/>
    <n v="27.45"/>
    <n v="27.45"/>
    <n v="26.86"/>
    <n v="26.855758752653298"/>
    <n v="27.268924271924888"/>
    <n v="0.18107572807511119"/>
    <s v="M"/>
    <s v="MINISTERO"/>
    <s v="1"/>
    <n v="1"/>
    <s v="016"/>
    <x v="6"/>
    <m/>
    <m/>
    <m/>
    <m/>
    <m/>
    <m/>
    <s v="0161"/>
    <s v="OCULISTICA"/>
  </r>
  <r>
    <s v="0822"/>
    <s v="08.22"/>
    <s v=""/>
    <x v="0"/>
    <s v="8"/>
    <x v="0"/>
    <s v="ASPORTAZIONE DI ALTRA LESIONE MINORE DELLA PALPEBRA"/>
    <s v="ASPORTAZIONE DI ALTRA LESIONE MINORE DELLA PALPEBRA; Asportazione di verruca, papilloma, cisti, porro, condiloma"/>
    <n v="27.45"/>
    <n v="27.45"/>
    <n v="27.45"/>
    <n v="27.45"/>
    <n v="27.45"/>
    <n v="26.86"/>
    <n v="26.855758752653298"/>
    <n v="27.268924271924888"/>
    <n v="0.18107572807511119"/>
    <s v="M"/>
    <s v="MINISTERO"/>
    <s v="1"/>
    <n v="1"/>
    <s v="016"/>
    <x v="6"/>
    <m/>
    <m/>
    <m/>
    <m/>
    <m/>
    <m/>
    <s v="0161"/>
    <s v="OCULISTICA"/>
  </r>
  <r>
    <s v="0823"/>
    <s v="08.23"/>
    <s v=""/>
    <x v="0"/>
    <s v="8"/>
    <x v="0"/>
    <s v="ASPORTAZIONE DI LESIONE MAGGIORE DELLA PALPEBRA, NON A TUTTO SPESSORE"/>
    <s v="ASPORTAZIONE DI LESIONE MAGGIORE DELLA PALPEBRA, NON A TUTTO SPESSORE; Asportazione che include un quarto o più del margine palpebrale a spessore parziale; Xantelasma"/>
    <n v="27.45"/>
    <n v="27.45"/>
    <n v="27.45"/>
    <n v="27.45"/>
    <n v="27.45"/>
    <n v="26.86"/>
    <n v="26.855758752653298"/>
    <n v="27.268924271924888"/>
    <n v="0.18107572807511119"/>
    <s v="M"/>
    <s v="MINISTERO"/>
    <s v="1"/>
    <n v="1"/>
    <s v="016"/>
    <x v="6"/>
    <m/>
    <m/>
    <m/>
    <m/>
    <m/>
    <m/>
    <s v="0161"/>
    <s v="OCULISTICA"/>
  </r>
  <r>
    <s v="0824"/>
    <s v="08.24"/>
    <s v=""/>
    <x v="0"/>
    <s v="8"/>
    <x v="0"/>
    <s v="ASPORTAZIONE DI LESIONE MAGGIORE DELLA PALPEBRA, A TUTTO SPESSORE"/>
    <s v="ASPORTAZIONE DI LESIONE MAGGIORE DELLA PALPEBRA, A TUTTO SPESSORE; Asportazione che include un quarto o più del margine palpebrale a tutto spessore; Resezione a cuneo della palpebra"/>
    <n v="64.92"/>
    <n v="64.92"/>
    <n v="64.92"/>
    <n v="64.92"/>
    <n v="64.92"/>
    <n v="63.52"/>
    <n v="63.52419858800684"/>
    <n v="45.448207119874809"/>
    <n v="19.471792880125193"/>
    <s v="M"/>
    <s v="MINISTERO"/>
    <s v="1"/>
    <n v="1"/>
    <s v="016"/>
    <x v="6"/>
    <m/>
    <m/>
    <m/>
    <m/>
    <m/>
    <m/>
    <s v="0161"/>
    <s v="OCULISTICA"/>
  </r>
  <r>
    <s v="0825"/>
    <s v="08.25"/>
    <s v=""/>
    <x v="0"/>
    <s v="8"/>
    <x v="0"/>
    <s v="DEMOLIZIONE DI LESIONE DELLA PALPEBRA"/>
    <s v="DEMOLIZIONE DI LESIONE DELLA PALPEBRA; Intervento per  blefarocalasi"/>
    <n v="34.799999999999997"/>
    <n v="34.799999999999997"/>
    <n v="34.840000000000003"/>
    <n v="34.840000000000003"/>
    <n v="34.840000000000003"/>
    <n v="34.090000000000003"/>
    <n v="34.086155339906107"/>
    <n v="34.086155339906107"/>
    <n v="0.75384466009389683"/>
    <s v="M"/>
    <s v="MINISTERO"/>
    <s v="1"/>
    <n v="1"/>
    <s v="016"/>
    <x v="6"/>
    <m/>
    <m/>
    <m/>
    <m/>
    <m/>
    <m/>
    <s v="0161"/>
    <s v="OCULISTICA"/>
  </r>
  <r>
    <s v="0838"/>
    <s v="08.38"/>
    <s v="IHca"/>
    <x v="0"/>
    <n v="1"/>
    <x v="0"/>
    <s v="CORREZIONE DI RETRAZIONE DELLA PALPEBRA"/>
    <s v="CORREZIONE DI RETRAZIONE DELLA PALPEBRA se eventualmente effettuati sono inclusi: Visita anestesiologica ed anestesia, esami pre intervento, intervento, medicazioni, rimozione punti, visita di controllo"/>
    <n v="1166.5999999999999"/>
    <n v="1166.5999999999999"/>
    <m/>
    <m/>
    <m/>
    <m/>
    <m/>
    <m/>
    <m/>
    <m/>
    <s v="REGIONE"/>
    <n v="1"/>
    <m/>
    <s v="016"/>
    <x v="6"/>
    <m/>
    <m/>
    <m/>
    <m/>
    <m/>
    <m/>
    <s v="0162"/>
    <s v="OCULISTICA - chirurgia ambulatoriale"/>
  </r>
  <r>
    <s v="0841"/>
    <s v="08.41"/>
    <s v=""/>
    <x v="0"/>
    <s v="8"/>
    <x v="0"/>
    <s v="RIPARAZIONE DI ENTROPION O ECTROPION CON TERMOCOAGULAZIONE"/>
    <s v="RIPARAZIONE DI ENTROPION O ECTROPION CON TERMOCOAGULAZIONE"/>
    <n v="58.06"/>
    <n v="58.06"/>
    <n v="58.06"/>
    <n v="58.06"/>
    <n v="58.06"/>
    <n v="56.81"/>
    <n v="56.810258899843511"/>
    <n v="40.903386407887332"/>
    <n v="17.15661359211267"/>
    <s v="M"/>
    <s v="MINISTERO"/>
    <s v="1"/>
    <n v="1"/>
    <s v="016"/>
    <x v="6"/>
    <m/>
    <m/>
    <m/>
    <m/>
    <m/>
    <m/>
    <s v="0161"/>
    <s v="OCULISTICA"/>
  </r>
  <r>
    <s v="0842"/>
    <s v="08.42"/>
    <s v=""/>
    <x v="0"/>
    <s v="8"/>
    <x v="0"/>
    <s v="RIPARAZIONE DI ENTROPION O ECTROPION CON TECNICA DI SUTURA"/>
    <s v="RIPARAZIONE DI ENTROPION O ECTROPION CON TECNICA DI SUTURA"/>
    <n v="58.06"/>
    <n v="58.06"/>
    <n v="58.06"/>
    <n v="58.06"/>
    <n v="58.06"/>
    <n v="56.81"/>
    <n v="56.810258899843511"/>
    <n v="40.903386407887332"/>
    <n v="17.15661359211267"/>
    <s v="M"/>
    <s v="MINISTERO"/>
    <s v="1"/>
    <n v="1"/>
    <s v="016"/>
    <x v="6"/>
    <m/>
    <m/>
    <m/>
    <m/>
    <m/>
    <m/>
    <s v="0161"/>
    <s v="OCULISTICA"/>
  </r>
  <r>
    <s v="0843"/>
    <s v="08.43"/>
    <s v=""/>
    <x v="0"/>
    <s v="8"/>
    <x v="0"/>
    <s v="RIPARAZIONE DI ENTROPION O ECTROPION CON RESEZIONE CUNEIFORME"/>
    <s v="RIPARAZIONE DI ENTROPION O ECTROPION CON RESEZIONE CUNEIFORME"/>
    <n v="97.12"/>
    <n v="97.12"/>
    <n v="97.12"/>
    <n v="97.12"/>
    <n v="97.12"/>
    <n v="95.03"/>
    <n v="95.028069432465514"/>
    <n v="68.172310679812213"/>
    <n v="28.947689320187791"/>
    <s v="M"/>
    <s v="MINISTERO"/>
    <s v="1"/>
    <n v="1"/>
    <s v="016"/>
    <x v="6"/>
    <m/>
    <m/>
    <m/>
    <m/>
    <m/>
    <m/>
    <s v="0161"/>
    <s v="OCULISTICA"/>
  </r>
  <r>
    <s v="0844"/>
    <s v="08.44"/>
    <s v="H"/>
    <x v="0"/>
    <s v="8"/>
    <x v="0"/>
    <s v="RIPARAZIONE DI ENTROPION O ECTROPION CON RICOSTRUZIONE DELLA PALPEBRA"/>
    <s v="RIPARAZIONE DI ENTROPION O ECTROPION CON RICOSTRUZIONE DELLA PALPEBRA; Riparazione di ectropion con innesto o lembo"/>
    <n v="221.68"/>
    <n v="221.68"/>
    <n v="221.68"/>
    <n v="221.68"/>
    <n v="221.68"/>
    <n v="216.91"/>
    <n v="216.91189761758432"/>
    <n v="154.93706972684595"/>
    <n v="66.742930273154059"/>
    <s v="M"/>
    <s v="MINISTERO"/>
    <s v="1"/>
    <n v="1"/>
    <s v="016"/>
    <x v="6"/>
    <m/>
    <m/>
    <m/>
    <m/>
    <m/>
    <m/>
    <s v="0161"/>
    <s v="OCULISTICA"/>
  </r>
  <r>
    <s v="0852"/>
    <s v="08.52"/>
    <s v=""/>
    <x v="0"/>
    <s v="8"/>
    <x v="0"/>
    <s v="BLEFARORRAFIA"/>
    <s v="BLEFARORRAFIA; Cantorrafia, Tarsorrafia"/>
    <n v="58.06"/>
    <n v="58.06"/>
    <n v="58.06"/>
    <n v="58.06"/>
    <n v="58.06"/>
    <n v="56.81"/>
    <n v="56.810258899843511"/>
    <n v="40.903386407887332"/>
    <n v="17.15661359211267"/>
    <s v="M"/>
    <s v="MINISTERO"/>
    <s v="1"/>
    <n v="1"/>
    <s v="016"/>
    <x v="6"/>
    <m/>
    <m/>
    <m/>
    <m/>
    <m/>
    <m/>
    <s v="0161"/>
    <s v="OCULISTICA"/>
  </r>
  <r>
    <s v="086"/>
    <s v="08.6"/>
    <s v="H"/>
    <x v="0"/>
    <s v="8"/>
    <x v="0"/>
    <s v="RICOSTRUZIONE DELLA PALPEBRA CON LEMBO O INNESTO"/>
    <s v="RICOSTRUZIONE DELLA PALPEBRA CON LEMBO O INNESTO; Escluso: quelle associate con riparazione di entropion o ectropion (08.44)"/>
    <n v="443.36"/>
    <n v="443.36"/>
    <n v="443.36"/>
    <n v="443.36"/>
    <n v="443.36"/>
    <n v="433.82"/>
    <n v="433.82379523516863"/>
    <n v="309.8741394536919"/>
    <n v="133.48586054630812"/>
    <s v="M"/>
    <s v="MINISTERO"/>
    <s v="1"/>
    <n v="1"/>
    <s v="016"/>
    <x v="6"/>
    <m/>
    <m/>
    <m/>
    <m/>
    <m/>
    <m/>
    <s v="0161"/>
    <s v="OCULISTICA"/>
  </r>
  <r>
    <s v="0872"/>
    <s v="08.72"/>
    <s v="IHca"/>
    <x v="0"/>
    <n v="1"/>
    <x v="0"/>
    <s v="RICOSTRUZIONE DELLA PALPEBRA  NON A TUTTO SPESSORE  "/>
    <s v="RICOSTRUZIONE DELLA PALPEBRA  NON A TUTTO SPESSORE  Escluso: Riparazione di entropion o ectropion con ricostruzione della palpebra (08.44), ricostruzione della palpebra con lembo o innesto (08.6). Se eventualmente effettuati sono inclusi: Visita anestesio"/>
    <n v="1166.5999999999999"/>
    <n v="1166.5999999999999"/>
    <m/>
    <m/>
    <m/>
    <m/>
    <m/>
    <m/>
    <m/>
    <m/>
    <s v="REGIONE"/>
    <n v="1"/>
    <m/>
    <s v="016"/>
    <x v="6"/>
    <m/>
    <m/>
    <m/>
    <m/>
    <m/>
    <m/>
    <s v="0162"/>
    <s v="OCULISTICA - chirurgia ambulatoriale"/>
  </r>
  <r>
    <s v="0874"/>
    <s v="08.74"/>
    <s v="IHca"/>
    <x v="0"/>
    <n v="1"/>
    <x v="0"/>
    <s v="RICOSTRUZIONE DELLA PALPEBRA  A TUTTO SPESSORE"/>
    <s v="RICOSTRUZIONE DELLA PALPEBRA  A TUTTO SPESSORE Escluso:Riparazione di entropion o ectropion con ricostruzione della palpebra (08.44), ricostruzione della palpebra con lembo o innesto (08.6). Se eventualmente effettuati sono inclusi: Visita anestesiologica"/>
    <n v="1166.5999999999999"/>
    <n v="1166.5999999999999"/>
    <m/>
    <m/>
    <m/>
    <m/>
    <m/>
    <m/>
    <m/>
    <m/>
    <s v="REGIONE"/>
    <n v="1"/>
    <m/>
    <s v="016"/>
    <x v="6"/>
    <m/>
    <m/>
    <m/>
    <m/>
    <m/>
    <m/>
    <s v="0162"/>
    <s v="OCULISTICA - chirurgia ambulatoriale"/>
  </r>
  <r>
    <s v="0881"/>
    <s v="08.81"/>
    <s v=""/>
    <x v="0"/>
    <s v="8"/>
    <x v="0"/>
    <s v="RIPARAZIONE LINEARE DI LACERAZIONE DELLA PALPEBRA E DELLE SOPRACCIGLIA"/>
    <s v="RIPARAZIONE LINEARE DI LACERAZIONE DELLA PALPEBRA E DELLE SOPRACCIGLIA"/>
    <n v="34.799999999999997"/>
    <n v="34.799999999999997"/>
    <n v="34.840000000000003"/>
    <n v="34.840000000000003"/>
    <n v="34.840000000000003"/>
    <n v="34.090000000000003"/>
    <n v="34.086155339906107"/>
    <n v="34.086155339906107"/>
    <n v="0.75384466009389683"/>
    <s v="M"/>
    <s v="MINISTERO"/>
    <s v="1"/>
    <n v="1"/>
    <s v="016"/>
    <x v="6"/>
    <m/>
    <m/>
    <m/>
    <m/>
    <m/>
    <m/>
    <s v="0161"/>
    <s v="OCULISTICA"/>
  </r>
  <r>
    <s v="0882"/>
    <s v="08.82"/>
    <s v=""/>
    <x v="0"/>
    <s v="8"/>
    <x v="0"/>
    <s v="RIPARAZIONE DI LACERAZIONE DELLA PALPEBRA INTERESSANTE IL MARGINE PALPEBRALE,"/>
    <s v="RIPARAZIONE DI LACERAZIONE DELLA PALPEBRA INTERESSANTE IL MARGINE PALPEBRALE, ; NON A TUTTO SPESSORE"/>
    <n v="34.799999999999997"/>
    <n v="34.799999999999997"/>
    <n v="34.840000000000003"/>
    <n v="34.840000000000003"/>
    <n v="34.840000000000003"/>
    <n v="34.090000000000003"/>
    <n v="34.086155339906107"/>
    <n v="34.086155339906107"/>
    <n v="0.75384466009389683"/>
    <s v="M"/>
    <s v="MINISTERO"/>
    <s v="1"/>
    <n v="1"/>
    <s v="016"/>
    <x v="6"/>
    <m/>
    <m/>
    <m/>
    <m/>
    <m/>
    <m/>
    <s v="0161"/>
    <s v="OCULISTICA"/>
  </r>
  <r>
    <s v="0883"/>
    <s v="08.83"/>
    <s v=""/>
    <x v="0"/>
    <s v="8"/>
    <x v="0"/>
    <s v="ALTRA RIPARAZIONE DI LACERAZIONE DELLA PALPEBRA, NON A TUTTO SPESSORE"/>
    <s v="ALTRA RIPARAZIONE DI LACERAZIONE DELLA PALPEBRA, NON A TUTTO SPESSORE"/>
    <n v="34.799999999999997"/>
    <n v="34.799999999999997"/>
    <n v="34.840000000000003"/>
    <n v="34.840000000000003"/>
    <n v="34.840000000000003"/>
    <n v="34.090000000000003"/>
    <n v="34.086155339906107"/>
    <n v="34.086155339906107"/>
    <n v="0.75384466009389683"/>
    <s v="M"/>
    <s v="MINISTERO"/>
    <s v="1"/>
    <n v="1"/>
    <s v="016"/>
    <x v="6"/>
    <m/>
    <m/>
    <m/>
    <m/>
    <m/>
    <m/>
    <s v="0161"/>
    <s v="OCULISTICA"/>
  </r>
  <r>
    <s v="0884"/>
    <s v="08.84"/>
    <s v=""/>
    <x v="0"/>
    <s v="8"/>
    <x v="0"/>
    <s v="RIPARAZIONE DI LACERAZIONE DELLA PALPEBRA INTERESSANTE IL MARGINE PALPEBRALE,"/>
    <s v="RIPARAZIONE DI LACERAZIONE DELLA PALPEBRA INTERESSANTE IL MARGINE PALPEBRALE,; A TUTTO SPESSORE"/>
    <n v="97.12"/>
    <n v="97.12"/>
    <n v="97.12"/>
    <n v="97.12"/>
    <n v="97.12"/>
    <n v="95.03"/>
    <n v="95.028069432465514"/>
    <n v="68.172310679812213"/>
    <n v="28.947689320187791"/>
    <s v="M"/>
    <s v="MINISTERO"/>
    <s v="1"/>
    <n v="1"/>
    <s v="016"/>
    <x v="6"/>
    <m/>
    <m/>
    <m/>
    <m/>
    <m/>
    <m/>
    <s v="0161"/>
    <s v="OCULISTICA"/>
  </r>
  <r>
    <s v="0891"/>
    <s v="08.91"/>
    <s v=""/>
    <x v="0"/>
    <s v="8"/>
    <x v="0"/>
    <s v="DEPILAZIONE ELETTROCHIRURGICA DELLA PALPEBRA"/>
    <s v="DEPILAZIONE ELETTROCHIRURGICA DELLA PALPEBRA"/>
    <n v="23.2"/>
    <n v="23.2"/>
    <n v="23.22"/>
    <n v="23.22"/>
    <n v="23.22"/>
    <n v="22.72"/>
    <n v="22.724103559937404"/>
    <n v="22.724103559937404"/>
    <n v="0.49589644006259448"/>
    <s v="M"/>
    <s v="MINISTERO"/>
    <s v="1"/>
    <n v="1"/>
    <s v="016"/>
    <x v="6"/>
    <m/>
    <m/>
    <m/>
    <m/>
    <m/>
    <m/>
    <s v="0161"/>
    <s v="OCULISTICA"/>
  </r>
  <r>
    <s v="0892"/>
    <s v="08.92"/>
    <s v=""/>
    <x v="0"/>
    <s v="8"/>
    <x v="0"/>
    <s v="DEPILAZIONE CRIOCHIRURGICA DELLA PALPEBRA"/>
    <s v="DEPILAZIONE CRIOCHIRURGICA DELLA PALPEBRA"/>
    <n v="23.2"/>
    <n v="23.2"/>
    <n v="23.22"/>
    <n v="23.22"/>
    <n v="23.22"/>
    <n v="22.72"/>
    <n v="22.724103559937404"/>
    <n v="22.724103559937404"/>
    <n v="0.49589644006259448"/>
    <s v="M"/>
    <s v="MINISTERO"/>
    <s v="1"/>
    <n v="1"/>
    <s v="016"/>
    <x v="6"/>
    <m/>
    <m/>
    <m/>
    <m/>
    <m/>
    <m/>
    <s v="0161"/>
    <s v="OCULISTICA"/>
  </r>
  <r>
    <s v="08991"/>
    <s v="08.99.1"/>
    <s v=""/>
    <x v="0"/>
    <s v="8"/>
    <x v="0"/>
    <s v="INFILTRAZIONE DI ANGIOMA PALPEBRALE"/>
    <s v="INFILTRAZIONE DI ANGIOMA PALPEBRALE"/>
    <n v="13.7"/>
    <n v="13.7"/>
    <n v="13.73"/>
    <n v="13.73"/>
    <n v="13.73"/>
    <n v="13.43"/>
    <n v="13.427879376326649"/>
    <n v="13.634462135962444"/>
    <n v="9.5537864037556375E-2"/>
    <s v="M"/>
    <s v="MINISTERO"/>
    <s v="1"/>
    <n v="1"/>
    <s v="016"/>
    <x v="6"/>
    <m/>
    <m/>
    <m/>
    <m/>
    <m/>
    <m/>
    <s v="0161"/>
    <s v="OCULISTICA"/>
  </r>
  <r>
    <s v="090"/>
    <s v="09.0"/>
    <s v=""/>
    <x v="0"/>
    <s v="8"/>
    <x v="0"/>
    <s v="INCISIONE DELLA GHIANDOLA LACRIMALE"/>
    <s v="INCISIONE DELLA GHIANDOLA LACRIMALE; Incisione di cisti lacrimale (con drenaggio)"/>
    <n v="34.799999999999997"/>
    <n v="34.799999999999997"/>
    <n v="34.840000000000003"/>
    <n v="34.840000000000003"/>
    <n v="34.840000000000003"/>
    <n v="34.090000000000003"/>
    <n v="34.086155339906107"/>
    <n v="34.086155339906107"/>
    <n v="0.75384466009389683"/>
    <s v="M"/>
    <s v="MINISTERO"/>
    <s v="1"/>
    <n v="1"/>
    <s v="016"/>
    <x v="6"/>
    <m/>
    <m/>
    <m/>
    <m/>
    <m/>
    <m/>
    <s v="0161"/>
    <s v="OCULISTICA"/>
  </r>
  <r>
    <s v="0911"/>
    <s v="09.11"/>
    <s v=""/>
    <x v="0"/>
    <s v="8"/>
    <x v="0"/>
    <s v="BIOPSIA DELLA GHIANDOLA LACRIMALE"/>
    <s v="BIOPSIA DELLA GHIANDOLA LACRIMALE"/>
    <n v="81.28"/>
    <n v="81.28"/>
    <n v="81.28"/>
    <n v="81.28"/>
    <n v="81.28"/>
    <n v="79.53"/>
    <n v="79.534362459780922"/>
    <n v="56.810258899843511"/>
    <n v="24.46974110015649"/>
    <s v="M"/>
    <s v="MINISTERO"/>
    <s v="1"/>
    <n v="1"/>
    <s v="016"/>
    <x v="6"/>
    <m/>
    <m/>
    <m/>
    <m/>
    <m/>
    <m/>
    <s v="0161"/>
    <s v="OCULISTICA"/>
  </r>
  <r>
    <s v="0912"/>
    <s v="09.12"/>
    <s v=""/>
    <x v="0"/>
    <s v="8"/>
    <x v="0"/>
    <s v="BIOPSIA DEL SACCO LACRIMALE"/>
    <s v="BIOPSIA DEL SACCO LACRIMALE"/>
    <n v="58.06"/>
    <n v="58.06"/>
    <n v="58.06"/>
    <n v="58.06"/>
    <n v="58.06"/>
    <n v="56.81"/>
    <n v="56.810258899843511"/>
    <n v="40.903386407887332"/>
    <n v="17.15661359211267"/>
    <s v="M"/>
    <s v="MINISTERO"/>
    <s v="1"/>
    <n v="1"/>
    <s v="016"/>
    <x v="6"/>
    <m/>
    <m/>
    <m/>
    <m/>
    <m/>
    <m/>
    <s v="0161"/>
    <s v="OCULISTICA"/>
  </r>
  <r>
    <s v="0919"/>
    <s v="09.19"/>
    <s v=""/>
    <x v="0"/>
    <s v="8"/>
    <x v="0"/>
    <s v="ALTRE PROCEDURE DIAGNOSTICHE SULL'APPARATO LACRIMALE"/>
    <s v="ALTRE PROCEDURE DIAGNOSTICHE SULL'APPARATO LACRIMALE; Test di Schirmer; Escluso: Dacriocistogramma per contrasto (87.05), Rx del tessuto molle del dotto naso-lacrimale"/>
    <n v="58.06"/>
    <n v="58.06"/>
    <n v="58.06"/>
    <n v="58.06"/>
    <n v="58.06"/>
    <n v="56.81"/>
    <n v="56.810258899843511"/>
    <n v="40.903386407887332"/>
    <n v="17.15661359211267"/>
    <s v="M"/>
    <s v="MINISTERO"/>
    <s v="1"/>
    <n v="1"/>
    <s v="016"/>
    <x v="6"/>
    <m/>
    <m/>
    <m/>
    <m/>
    <m/>
    <m/>
    <s v="0161"/>
    <s v="OCULISTICA"/>
  </r>
  <r>
    <s v="0921"/>
    <s v="09.21"/>
    <s v=""/>
    <x v="0"/>
    <s v="8"/>
    <x v="0"/>
    <s v="ASPORTAZIONE DI LESIONE DELLA GHIANDOLA LACRIMALE"/>
    <s v="ASPORTAZIONE DI LESIONE DELLA GHIANDOLA LACRIMALE; Escluso: Biopsia della ghiandola lacrimale (09.11)"/>
    <n v="81.28"/>
    <n v="81.28"/>
    <n v="81.28"/>
    <n v="81.28"/>
    <n v="81.28"/>
    <n v="79.53"/>
    <n v="79.534362459780922"/>
    <n v="56.810258899843511"/>
    <n v="24.46974110015649"/>
    <s v="M"/>
    <s v="MINISTERO"/>
    <s v="1"/>
    <n v="1"/>
    <s v="016"/>
    <x v="6"/>
    <m/>
    <m/>
    <m/>
    <m/>
    <m/>
    <m/>
    <s v="0161"/>
    <s v="OCULISTICA"/>
  </r>
  <r>
    <s v="0941"/>
    <s v="09.41"/>
    <s v=""/>
    <x v="0"/>
    <s v="8"/>
    <x v="0"/>
    <s v="SPECILLAZIONE DEL PUNTO LACRIMALE"/>
    <s v="SPECILLAZIONE DEL PUNTO LACRIMALE"/>
    <n v="13.7"/>
    <n v="13.7"/>
    <n v="13.73"/>
    <n v="13.73"/>
    <n v="13.73"/>
    <n v="13.43"/>
    <n v="13.427879376326649"/>
    <n v="13.634462135962444"/>
    <n v="9.5537864037556375E-2"/>
    <s v="M"/>
    <s v="MINISTERO"/>
    <s v="1"/>
    <n v="1"/>
    <s v="016"/>
    <x v="6"/>
    <m/>
    <m/>
    <m/>
    <m/>
    <m/>
    <m/>
    <s v="0161"/>
    <s v="OCULISTICA"/>
  </r>
  <r>
    <s v="0942"/>
    <s v="09.42"/>
    <s v=""/>
    <x v="1"/>
    <s v="8"/>
    <x v="0"/>
    <s v="SPECILLAZIONE DEI CANALICOLI LACRIMALI"/>
    <s v="SPECILLAZIONE DEI CANALICOLI LACRIMALI; Incluso: Rimozione di calcolo, dilatazione; (Per ciclo terapeutico)"/>
    <n v="15.8"/>
    <n v="15.8"/>
    <n v="15.83"/>
    <n v="15.83"/>
    <n v="15.83"/>
    <n v="15.49"/>
    <n v="15.493706972684596"/>
    <n v="15.906872491956184"/>
    <n v="-7.6872491956184064E-2"/>
    <s v="M"/>
    <s v="MINISTERO"/>
    <s v="1"/>
    <n v="1"/>
    <s v="016"/>
    <x v="6"/>
    <m/>
    <m/>
    <m/>
    <m/>
    <m/>
    <m/>
    <s v="0161"/>
    <s v="OCULISTICA"/>
  </r>
  <r>
    <s v="0943"/>
    <s v="09.43"/>
    <s v="MH"/>
    <x v="1"/>
    <s v="8"/>
    <x v="0"/>
    <s v="ENDOSCOPIA DELLE VIE LACRIMALI  _x000a_"/>
    <s v="ENDOSCOPIA DELLE VIE LACRIMALI  Incluso: Rimozione di calcolo, dilatazione _x000a_"/>
    <n v="81.28"/>
    <n v="81.28"/>
    <n v="81.28"/>
    <n v="81.28"/>
    <n v="81.28"/>
    <n v="79.53"/>
    <n v="79.534362459780922"/>
    <n v="56.810258899843511"/>
    <n v="24.46974110015649"/>
    <s v="M"/>
    <s v="MINISTERO"/>
    <s v="1"/>
    <n v="1"/>
    <s v="016"/>
    <x v="6"/>
    <m/>
    <m/>
    <m/>
    <m/>
    <m/>
    <m/>
    <s v="0161"/>
    <s v="OCULISTICA"/>
  </r>
  <r>
    <s v="0951"/>
    <s v="09.51"/>
    <s v=""/>
    <x v="0"/>
    <s v="8"/>
    <x v="0"/>
    <s v="INCISIONE DEL PUNTO LACRIMALE"/>
    <s v="INCISIONE DEL PUNTO LACRIMALE"/>
    <n v="34.799999999999997"/>
    <n v="34.799999999999997"/>
    <n v="34.840000000000003"/>
    <n v="34.840000000000003"/>
    <n v="34.840000000000003"/>
    <n v="34.090000000000003"/>
    <n v="34.086155339906107"/>
    <n v="34.086155339906107"/>
    <n v="0.75384466009389683"/>
    <s v="M"/>
    <s v="MINISTERO"/>
    <s v="1"/>
    <n v="1"/>
    <s v="016"/>
    <x v="6"/>
    <m/>
    <m/>
    <m/>
    <m/>
    <m/>
    <m/>
    <s v="0161"/>
    <s v="OCULISTICA"/>
  </r>
  <r>
    <s v="0952"/>
    <s v="09.52"/>
    <s v=""/>
    <x v="0"/>
    <s v="8"/>
    <x v="0"/>
    <s v="INCISIONE DEI CANALICOLI LACRIMALI"/>
    <s v="INCISIONE DEI CANALICOLI LACRIMALI"/>
    <n v="34.799999999999997"/>
    <n v="34.799999999999997"/>
    <n v="34.840000000000003"/>
    <n v="34.840000000000003"/>
    <n v="34.840000000000003"/>
    <n v="34.090000000000003"/>
    <n v="34.086155339906107"/>
    <n v="34.086155339906107"/>
    <n v="0.75384466009389683"/>
    <s v="M"/>
    <s v="MINISTERO"/>
    <s v="1"/>
    <n v="1"/>
    <s v="016"/>
    <x v="6"/>
    <m/>
    <m/>
    <m/>
    <m/>
    <m/>
    <m/>
    <s v="0161"/>
    <s v="OCULISTICA"/>
  </r>
  <r>
    <s v="0953"/>
    <s v="09.53"/>
    <s v=""/>
    <x v="0"/>
    <s v="8"/>
    <x v="0"/>
    <s v="INCISIONE DEL SACCO LACRIMALE"/>
    <s v="INCISIONE DEL SACCO LACRIMALE"/>
    <n v="34.799999999999997"/>
    <n v="34.799999999999997"/>
    <n v="34.840000000000003"/>
    <n v="34.840000000000003"/>
    <n v="34.840000000000003"/>
    <n v="34.090000000000003"/>
    <n v="34.086155339906107"/>
    <n v="34.086155339906107"/>
    <n v="0.75384466009389683"/>
    <s v="M"/>
    <s v="MINISTERO"/>
    <s v="1"/>
    <n v="1"/>
    <s v="016"/>
    <x v="6"/>
    <m/>
    <m/>
    <m/>
    <m/>
    <m/>
    <m/>
    <s v="0161"/>
    <s v="OCULISTICA"/>
  </r>
  <r>
    <s v="0959"/>
    <s v="09.59"/>
    <s v=""/>
    <x v="0"/>
    <s v="8"/>
    <x v="0"/>
    <s v="ALTRA INCISIONE DELLE VIE LACRIMALI"/>
    <s v="ALTRA INCISIONE DELLE VIE LACRIMALI; Incisione (drenaggio) di dotto nasolacrimale NAS"/>
    <n v="34.799999999999997"/>
    <n v="34.799999999999997"/>
    <n v="34.840000000000003"/>
    <n v="34.840000000000003"/>
    <n v="34.840000000000003"/>
    <n v="34.090000000000003"/>
    <n v="34.086155339906107"/>
    <n v="34.086155339906107"/>
    <n v="0.75384466009389683"/>
    <s v="M"/>
    <s v="MINISTERO"/>
    <s v="1"/>
    <n v="1"/>
    <s v="016"/>
    <x v="6"/>
    <m/>
    <m/>
    <m/>
    <m/>
    <m/>
    <m/>
    <s v="0161"/>
    <s v="OCULISTICA"/>
  </r>
  <r>
    <s v="096"/>
    <s v="09.6"/>
    <s v="H"/>
    <x v="0"/>
    <s v="8"/>
    <x v="0"/>
    <s v="ASPORTAZIONE DEL SACCO E DELLE VIE LACRIMALI"/>
    <s v="ASPORTAZIONE DEL SACCO E DELLE VIE LACRIMALI; Escluso: Biopsia del sacco lacrimale (09.12)"/>
    <n v="369.47"/>
    <n v="369.47"/>
    <n v="369.47"/>
    <n v="369.47"/>
    <n v="369.47"/>
    <n v="361.52"/>
    <n v="361.51982936264056"/>
    <n v="258.22844954474323"/>
    <n v="111.2415504552568"/>
    <s v="M"/>
    <s v="MINISTERO"/>
    <s v="1"/>
    <n v="1"/>
    <s v="016"/>
    <x v="6"/>
    <m/>
    <m/>
    <m/>
    <m/>
    <m/>
    <m/>
    <s v="0161"/>
    <s v="OCULISTICA"/>
  </r>
  <r>
    <s v="0971"/>
    <s v="09.71"/>
    <s v=""/>
    <x v="0"/>
    <s v="8"/>
    <x v="0"/>
    <s v="CORREZIONE DI EVERSIONE DEL PUNTO LACRIMALE"/>
    <s v="CORREZIONE DI EVERSIONE DEL PUNTO LACRIMALE"/>
    <n v="81.28"/>
    <n v="81.28"/>
    <n v="81.28"/>
    <n v="81.28"/>
    <n v="81.28"/>
    <n v="79.53"/>
    <n v="79.534362459780922"/>
    <n v="56.810258899843511"/>
    <n v="24.46974110015649"/>
    <s v="M"/>
    <s v="MINISTERO"/>
    <s v="1"/>
    <n v="1"/>
    <s v="016"/>
    <x v="6"/>
    <m/>
    <m/>
    <m/>
    <m/>
    <m/>
    <m/>
    <s v="0161"/>
    <s v="OCULISTICA"/>
  </r>
  <r>
    <s v="0973"/>
    <s v="09.73"/>
    <s v="H"/>
    <x v="0"/>
    <s v="8"/>
    <x v="0"/>
    <s v="RIPARAZIONE DEI CANALICOLI"/>
    <s v="RIPARAZIONE DEI CANALICOLI"/>
    <n v="295.58"/>
    <n v="295.58"/>
    <n v="295.58"/>
    <n v="295.58"/>
    <n v="295.58"/>
    <n v="289.22000000000003"/>
    <n v="289.21586349011244"/>
    <n v="206.58275963579459"/>
    <n v="88.997240364205396"/>
    <s v="M"/>
    <s v="MINISTERO"/>
    <s v="1"/>
    <n v="1"/>
    <s v="016"/>
    <x v="6"/>
    <m/>
    <m/>
    <m/>
    <m/>
    <m/>
    <m/>
    <s v="0161"/>
    <s v="OCULISTICA"/>
  </r>
  <r>
    <s v="1021"/>
    <s v="10.21"/>
    <s v=""/>
    <x v="0"/>
    <s v="8"/>
    <x v="0"/>
    <s v="BIOPSIA DELLA CONGIUNTIVA"/>
    <s v="BIOPSIA DELLA CONGIUNTIVA"/>
    <n v="15.8"/>
    <n v="15.8"/>
    <n v="15.83"/>
    <n v="15.83"/>
    <n v="15.83"/>
    <n v="15.49"/>
    <n v="15.493706972684596"/>
    <n v="15.906872491956184"/>
    <n v="-7.6872491956184064E-2"/>
    <s v="M"/>
    <s v="MINISTERO"/>
    <s v="1"/>
    <n v="1"/>
    <s v="016"/>
    <x v="6"/>
    <m/>
    <m/>
    <m/>
    <m/>
    <m/>
    <m/>
    <s v="0161"/>
    <s v="OCULISTICA"/>
  </r>
  <r>
    <s v="1031"/>
    <s v="10.31"/>
    <s v=""/>
    <x v="0"/>
    <s v="8"/>
    <x v="0"/>
    <s v="ASPORTAZIONE DI LESIONE O TESSUTO DELLA CONGIUNTIVA"/>
    <s v="ASPORTAZIONE DI LESIONE O TESSUTO DELLA CONGIUNTIVA; Asportazione di anello congiuntivale attorno alla cornea; Escluso: Biopsia della congiuntiva (10.21)"/>
    <n v="27.45"/>
    <n v="27.45"/>
    <n v="27.45"/>
    <n v="27.45"/>
    <n v="27.45"/>
    <n v="26.86"/>
    <n v="26.855758752653298"/>
    <n v="27.268924271924888"/>
    <n v="0.18107572807511119"/>
    <s v="M"/>
    <s v="MINISTERO"/>
    <s v="1"/>
    <n v="1"/>
    <s v="016"/>
    <x v="6"/>
    <m/>
    <m/>
    <m/>
    <m/>
    <m/>
    <m/>
    <s v="0161"/>
    <s v="OCULISTICA"/>
  </r>
  <r>
    <s v="1032"/>
    <s v="10.32"/>
    <s v=""/>
    <x v="0"/>
    <s v="8"/>
    <x v="0"/>
    <s v="DEMOLIZIONE DI  LESIONE DELLA CONGIUNTIVA"/>
    <s v="DEMOLIZIONE DI  LESIONE DELLA CONGIUNTIVA; Escluso: Asportazione di lesione (10.31), Termocauterizzazione per entropion (08.41)"/>
    <n v="27.45"/>
    <n v="27.45"/>
    <n v="27.45"/>
    <n v="27.45"/>
    <n v="27.45"/>
    <n v="26.86"/>
    <n v="26.855758752653298"/>
    <n v="27.268924271924888"/>
    <n v="0.18107572807511119"/>
    <s v="M"/>
    <s v="MINISTERO"/>
    <s v="1"/>
    <n v="1"/>
    <s v="016"/>
    <x v="6"/>
    <m/>
    <m/>
    <m/>
    <m/>
    <m/>
    <m/>
    <s v="0161"/>
    <s v="OCULISTICA"/>
  </r>
  <r>
    <s v="1033"/>
    <s v="10.33"/>
    <s v=""/>
    <x v="0"/>
    <s v="8"/>
    <x v="0"/>
    <s v="ALTRI INTERVENTI DI DEMOLIZIONE DELLA CONGIUNTIVA"/>
    <s v="ALTRI INTERVENTI DI DEMOLIZIONE DELLA CONGIUNTIVA; Rimozione di follicoli di tracoma"/>
    <n v="27.45"/>
    <n v="27.45"/>
    <n v="27.45"/>
    <n v="27.45"/>
    <n v="27.45"/>
    <n v="26.86"/>
    <n v="26.855758752653298"/>
    <n v="27.268924271924888"/>
    <n v="0.18107572807511119"/>
    <s v="M"/>
    <s v="MINISTERO"/>
    <s v="1"/>
    <n v="1"/>
    <s v="016"/>
    <x v="6"/>
    <m/>
    <m/>
    <m/>
    <m/>
    <m/>
    <m/>
    <s v="0161"/>
    <s v="OCULISTICA"/>
  </r>
  <r>
    <s v="104"/>
    <s v="10.4"/>
    <s v=""/>
    <x v="0"/>
    <s v="8"/>
    <x v="0"/>
    <s v="CONGIUNTIVOPLASTICA"/>
    <s v="CONGIUNTIVOPLASTICA"/>
    <n v="129.85"/>
    <n v="129.85"/>
    <n v="129.85"/>
    <n v="129.85"/>
    <n v="129.85"/>
    <n v="127.05"/>
    <n v="127.04839717601368"/>
    <n v="90.896414239749618"/>
    <n v="38.953585760250377"/>
    <s v="M"/>
    <s v="MINISTERO"/>
    <s v="1"/>
    <n v="1"/>
    <s v="016"/>
    <x v="6"/>
    <m/>
    <m/>
    <m/>
    <m/>
    <m/>
    <m/>
    <s v="0161"/>
    <s v="OCULISTICA"/>
  </r>
  <r>
    <s v="106"/>
    <s v="10.6"/>
    <s v="P"/>
    <x v="0"/>
    <s v="8"/>
    <x v="0"/>
    <s v="RIPARAZIONE DI LACERAZIONE DELLA CONGIUNTIVA"/>
    <s v="RIPARAZIONE DI LACERAZIONE DELLA CONGIUNTIVA"/>
    <n v="207.96"/>
    <n v="207.96"/>
    <n v="207.96"/>
    <n v="207.96"/>
    <n v="207.96"/>
    <n v="203.48"/>
    <n v="203.48401824125767"/>
    <n v="45.448207119874809"/>
    <n v="162.5117928801252"/>
    <s v="M"/>
    <s v="MINISTERO"/>
    <s v="1"/>
    <n v="1"/>
    <s v="016"/>
    <x v="6"/>
    <m/>
    <m/>
    <m/>
    <m/>
    <m/>
    <m/>
    <s v="0161"/>
    <s v="OCULISTICA"/>
  </r>
  <r>
    <s v="1091"/>
    <s v="10.91"/>
    <s v=""/>
    <x v="0"/>
    <s v="8"/>
    <x v="0"/>
    <s v="INIEZIONE SOTTOCONGIUNTIVALE"/>
    <s v="INIEZIONE SOTTOCONGIUNTIVALE"/>
    <n v="11.6"/>
    <n v="11.6"/>
    <n v="11.61"/>
    <n v="11.61"/>
    <n v="11.61"/>
    <n v="11.36"/>
    <n v="11.362051779968702"/>
    <n v="11.362051779968702"/>
    <n v="0.24794822003129724"/>
    <s v="M"/>
    <s v="MINISTERO"/>
    <s v="1"/>
    <n v="1"/>
    <s v="016"/>
    <x v="6"/>
    <m/>
    <m/>
    <m/>
    <m/>
    <m/>
    <m/>
    <s v="0161"/>
    <s v="OCULISTICA"/>
  </r>
  <r>
    <s v="1131"/>
    <s v="11.31"/>
    <s v="P"/>
    <x v="0"/>
    <s v="8"/>
    <x v="0"/>
    <s v="TRASPOSIZIONE DELLO PTERIGIUM"/>
    <s v="TRASPOSIZIONE DELLO PTERIGIUM"/>
    <n v="121.4"/>
    <n v="121.4"/>
    <n v="121.4"/>
    <n v="121.4"/>
    <n v="121.4"/>
    <n v="118.79"/>
    <n v="118.7850867905819"/>
    <n v="56.810258899843511"/>
    <n v="64.589741100156488"/>
    <s v="M"/>
    <s v="MINISTERO"/>
    <s v="1"/>
    <n v="1"/>
    <s v="016"/>
    <x v="6"/>
    <m/>
    <m/>
    <m/>
    <m/>
    <m/>
    <m/>
    <s v="0161"/>
    <s v="OCULISTICA"/>
  </r>
  <r>
    <s v="1132"/>
    <s v="11.32"/>
    <s v="P"/>
    <x v="0"/>
    <s v="8"/>
    <x v="0"/>
    <s v="ASPORTAZIONE DELLO PTERIGIUM CON INNESTO DELLA CORNEA"/>
    <s v="ASPORTAZIONE DELLO PTERIGIUM CON INNESTO DELLA CORNEA"/>
    <n v="174.18"/>
    <n v="174.18"/>
    <n v="174.18"/>
    <n v="174.18"/>
    <n v="174.18"/>
    <n v="170.43"/>
    <n v="170.43077669953055"/>
    <n v="90.896414239749618"/>
    <n v="83.283585760250389"/>
    <s v="M"/>
    <s v="MINISTERO"/>
    <s v="1"/>
    <n v="1"/>
    <s v="016"/>
    <x v="6"/>
    <m/>
    <m/>
    <m/>
    <m/>
    <m/>
    <m/>
    <s v="0161"/>
    <s v="OCULISTICA"/>
  </r>
  <r>
    <s v="1139"/>
    <s v="11.39"/>
    <s v="P"/>
    <x v="0"/>
    <s v="8"/>
    <x v="0"/>
    <s v="ALTRA ASPORTAZIONE DELLO PTERIGIUM"/>
    <s v="ALTRA ASPORTAZIONE DELLO PTERIGIUM"/>
    <n v="121.4"/>
    <n v="121.4"/>
    <n v="121.4"/>
    <n v="121.4"/>
    <n v="121.4"/>
    <n v="118.79"/>
    <n v="118.7850867905819"/>
    <n v="56.810258899843511"/>
    <n v="64.589741100156488"/>
    <s v="M"/>
    <s v="MINISTERO"/>
    <s v="1"/>
    <n v="1"/>
    <s v="016"/>
    <x v="6"/>
    <m/>
    <m/>
    <m/>
    <m/>
    <m/>
    <m/>
    <s v="0161"/>
    <s v="OCULISTICA"/>
  </r>
  <r>
    <s v="1142"/>
    <s v="11.42"/>
    <s v=""/>
    <x v="0"/>
    <s v="8"/>
    <x v="0"/>
    <s v="TERMOCAUTERIZZAZIONE DI LESIONI DELLA CORNEA"/>
    <s v="TERMOCAUTERIZZAZIONE DI LESIONI DELLA CORNEA"/>
    <n v="23.2"/>
    <n v="23.2"/>
    <n v="23.22"/>
    <n v="23.22"/>
    <n v="23.22"/>
    <n v="22.72"/>
    <n v="22.724103559937404"/>
    <n v="22.724103559937404"/>
    <n v="0.49589644006259448"/>
    <s v="M"/>
    <s v="MINISTERO"/>
    <s v="1"/>
    <n v="1"/>
    <s v="016"/>
    <x v="6"/>
    <m/>
    <m/>
    <m/>
    <m/>
    <m/>
    <m/>
    <s v="0161"/>
    <s v="OCULISTICA"/>
  </r>
  <r>
    <s v="1143"/>
    <s v="11.43"/>
    <s v=""/>
    <x v="0"/>
    <s v="8"/>
    <x v="0"/>
    <s v="CRIOTERAPIA DI LESIONE DELLA CORNEA"/>
    <s v="CRIOTERAPIA DI LESIONE DELLA CORNEA"/>
    <n v="29"/>
    <n v="29"/>
    <n v="29.04"/>
    <n v="29.04"/>
    <n v="29.04"/>
    <n v="28.41"/>
    <n v="28.405129449921755"/>
    <n v="28.405129449921755"/>
    <n v="0.63487055007824367"/>
    <s v="M"/>
    <s v="MINISTERO"/>
    <s v="1"/>
    <n v="1"/>
    <s v="016"/>
    <x v="6"/>
    <m/>
    <m/>
    <m/>
    <m/>
    <m/>
    <m/>
    <s v="0161"/>
    <s v="OCULISTICA"/>
  </r>
  <r>
    <s v="11751"/>
    <s v="11.75.1"/>
    <s v=""/>
    <x v="0"/>
    <s v="8"/>
    <x v="0"/>
    <s v="CHERATOTOMIA ARCIFORME"/>
    <s v="CHERATOTOMIA ARCIFORME"/>
    <n v="413.81"/>
    <n v="413.81"/>
    <n v="413.81"/>
    <n v="413.81"/>
    <n v="413.81"/>
    <n v="404.9"/>
    <n v="404.90220888615738"/>
    <n v="289.21586349011244"/>
    <n v="124.59413650988756"/>
    <s v="M"/>
    <s v="MINISTERO"/>
    <s v="1"/>
    <n v="1"/>
    <s v="016"/>
    <x v="6"/>
    <m/>
    <m/>
    <m/>
    <m/>
    <m/>
    <m/>
    <s v="0161"/>
    <s v="OCULISTICA"/>
  </r>
  <r>
    <s v="1191"/>
    <s v="11.91"/>
    <s v=""/>
    <x v="0"/>
    <s v="8"/>
    <x v="0"/>
    <s v="TATUAGGIO DELLA CORNEA"/>
    <s v="TATUAGGIO DELLA CORNEA"/>
    <n v="147.79"/>
    <n v="147.79"/>
    <n v="147.79"/>
    <n v="147.79"/>
    <n v="147.79"/>
    <n v="144.61000000000001"/>
    <n v="144.60793174505622"/>
    <n v="34.086155339906107"/>
    <n v="113.70384466009389"/>
    <s v="M"/>
    <s v="MINISTERO"/>
    <s v="1"/>
    <n v="1"/>
    <s v="016"/>
    <x v="6"/>
    <m/>
    <m/>
    <m/>
    <m/>
    <m/>
    <m/>
    <s v="0161"/>
    <s v="OCULISTICA"/>
  </r>
  <r>
    <s v="11991"/>
    <s v="11.99.1"/>
    <s v=""/>
    <x v="0"/>
    <s v="8"/>
    <x v="0"/>
    <s v="APPLICAZIONE TERAPEUTICA DI LENTE A CONTATTO"/>
    <s v="APPLICAZIONE TERAPEUTICA DI LENTE A CONTATTO"/>
    <n v="15.8"/>
    <n v="15.8"/>
    <n v="15.83"/>
    <n v="15.83"/>
    <n v="15.83"/>
    <n v="15.49"/>
    <n v="15.493706972684596"/>
    <n v="15.906872491956184"/>
    <n v="-7.6872491956184064E-2"/>
    <s v="M"/>
    <s v="MINISTERO"/>
    <s v="1"/>
    <n v="1"/>
    <s v="016"/>
    <x v="6"/>
    <m/>
    <m/>
    <m/>
    <m/>
    <m/>
    <m/>
    <s v="0161"/>
    <s v="OCULISTICA"/>
  </r>
  <r>
    <s v="11992"/>
    <s v="11.99.2"/>
    <s v="M"/>
    <x v="0"/>
    <s v="8"/>
    <x v="0"/>
    <s v="CORREZIONE DEI VIZI DI REFRAZIONE"/>
    <s v="CORREZIONE DEI VIZI DI REFRAZIONE; Con laser a eccimeri (PRK) (LASIK) "/>
    <n v="453.92"/>
    <n v="453.92"/>
    <n v="453.92"/>
    <n v="453.92"/>
    <n v="453.92"/>
    <n v="444.15"/>
    <n v="444.15293321695839"/>
    <n v="79.534362459780922"/>
    <n v="374.38563754021908"/>
    <s v="M"/>
    <s v="MINISTERO"/>
    <s v="1"/>
    <n v="1"/>
    <s v="016"/>
    <x v="6"/>
    <m/>
    <m/>
    <m/>
    <m/>
    <m/>
    <m/>
    <s v="0161"/>
    <s v="OCULISTICA"/>
  </r>
  <r>
    <s v="11993"/>
    <s v="11.99.3"/>
    <s v=""/>
    <x v="0"/>
    <s v="8"/>
    <x v="0"/>
    <s v="CORREZIONE DI ALTERAZIONI CORNEALI"/>
    <s v="CORREZIONE DI ALTERAZIONI CORNEALI ; Con laser a eccimeri (PTK)"/>
    <n v="453.92"/>
    <n v="453.92"/>
    <n v="453.92"/>
    <n v="453.92"/>
    <n v="453.92"/>
    <n v="444.15"/>
    <n v="444.15293321695839"/>
    <n v="79.534362459780922"/>
    <n v="374.38563754021908"/>
    <s v="M"/>
    <s v="MINISTERO"/>
    <s v="1"/>
    <n v="1"/>
    <s v="016"/>
    <x v="6"/>
    <m/>
    <m/>
    <m/>
    <m/>
    <m/>
    <m/>
    <s v="0161"/>
    <s v="OCULISTICA"/>
  </r>
  <r>
    <s v="11994"/>
    <s v="11.99.4"/>
    <s v="I"/>
    <x v="0"/>
    <s v="8"/>
    <x v="0"/>
    <s v="CORREZIONE DEI VIZI DI REFRAZIONE"/>
    <s v="CORREZIONE DEI VIZI DI REFRAZIONE; Con laser ad olmio"/>
    <n v="113.48"/>
    <n v="113.48"/>
    <n v="113.48"/>
    <n v="113.48"/>
    <n v="113.48"/>
    <n v="111.04"/>
    <n v="111.0382333042396"/>
    <m/>
    <m/>
    <s v=""/>
    <s v="REGIONE"/>
    <s v="1"/>
    <n v="1"/>
    <s v="016"/>
    <x v="6"/>
    <m/>
    <m/>
    <m/>
    <m/>
    <m/>
    <m/>
    <s v="0161"/>
    <s v="OCULISTICA"/>
  </r>
  <r>
    <n v="11997"/>
    <s v="11.99.7"/>
    <s v="IHca"/>
    <x v="0"/>
    <n v="1"/>
    <x v="0"/>
    <s v="CROSS LINKING CORNEALE"/>
    <s v="CROSS LINKING CORNEALE incluso prima visita ed esami pre operatori di arruolamento, intervento, visite di controllo entro 12 mesi"/>
    <n v="1850"/>
    <n v="1850"/>
    <m/>
    <m/>
    <m/>
    <m/>
    <m/>
    <m/>
    <m/>
    <m/>
    <m/>
    <n v="1"/>
    <m/>
    <s v="016"/>
    <x v="6"/>
    <m/>
    <m/>
    <m/>
    <m/>
    <m/>
    <m/>
    <s v="0161"/>
    <s v="OCULISTICA"/>
  </r>
  <r>
    <s v="1214"/>
    <s v="12.14"/>
    <s v=""/>
    <x v="0"/>
    <s v="8"/>
    <x v="0"/>
    <s v="IRIDECTOMIA"/>
    <s v="IRIDECTOMIA; Iridectomia (basale) (periferica) (totale) (iridectomia mediante laser); Escluso: Iridectomia associata a: estrazione di cataratta (13.64), rimozione di lesione (12.41)"/>
    <n v="129.85"/>
    <n v="129.85"/>
    <n v="129.85"/>
    <n v="129.85"/>
    <n v="129.85"/>
    <n v="127.05"/>
    <n v="127.04839717601368"/>
    <n v="90.896414239749618"/>
    <n v="38.953585760250377"/>
    <s v="M"/>
    <s v="MINISTERO"/>
    <s v="1"/>
    <n v="1"/>
    <s v="016"/>
    <x v="6"/>
    <m/>
    <m/>
    <m/>
    <m/>
    <m/>
    <m/>
    <s v="0161"/>
    <s v="OCULISTICA"/>
  </r>
  <r>
    <s v="1240"/>
    <s v="12.40"/>
    <s v=""/>
    <x v="0"/>
    <s v="8"/>
    <x v="0"/>
    <s v="RIMOZIONE DI LESIONE DEL SEGMENTO ANTERIORE DELL'OCCHIO, NAS"/>
    <s v="RIMOZIONE DI LESIONE DEL SEGMENTO ANTERIORE DELL'OCCHIO, NAS"/>
    <n v="162.57"/>
    <n v="162.57"/>
    <n v="162.57"/>
    <n v="162.57"/>
    <n v="162.57"/>
    <n v="159.07"/>
    <n v="159.06872491956184"/>
    <n v="113.62051779968702"/>
    <n v="48.949482200312971"/>
    <s v="M"/>
    <s v="MINISTERO"/>
    <s v="1"/>
    <n v="1"/>
    <s v="016"/>
    <x v="6"/>
    <m/>
    <m/>
    <m/>
    <m/>
    <m/>
    <m/>
    <s v="0161"/>
    <s v="OCULISTICA"/>
  </r>
  <r>
    <s v="1241"/>
    <s v="12.41"/>
    <s v=""/>
    <x v="0"/>
    <s v="8"/>
    <x v="0"/>
    <s v="DEMOLIZIONE DI LESIONE DELL' IRIDE, NON ESCISSIONALE"/>
    <s v="DEMOLIZIONE DI LESIONE DELL' IRIDE, NON ESCISSIONALE; Demolizione di lesione dell'iride per mezzo di:; cauterizzazione; crioterapia; fotocoagulazione; laser"/>
    <n v="129.85"/>
    <n v="129.85"/>
    <n v="129.85"/>
    <n v="129.85"/>
    <n v="129.85"/>
    <n v="127.05"/>
    <n v="127.04839717601368"/>
    <n v="90.896414239749618"/>
    <n v="38.953585760250377"/>
    <s v="M"/>
    <s v="MINISTERO"/>
    <s v="1"/>
    <n v="1"/>
    <s v="016"/>
    <x v="6"/>
    <m/>
    <m/>
    <m/>
    <m/>
    <m/>
    <m/>
    <s v="0161"/>
    <s v="OCULISTICA"/>
  </r>
  <r>
    <s v="1272"/>
    <s v="12.72"/>
    <s v=""/>
    <x v="0"/>
    <s v="8"/>
    <x v="0"/>
    <s v="CICLOCRIOTERAPIA"/>
    <s v="CICLOCRIOTERAPIA"/>
    <n v="129.85"/>
    <n v="129.85"/>
    <n v="129.85"/>
    <n v="129.85"/>
    <n v="129.85"/>
    <n v="127.05"/>
    <n v="127.04839717601368"/>
    <n v="90.896414239749618"/>
    <n v="38.953585760250377"/>
    <s v="M"/>
    <s v="MINISTERO"/>
    <s v="1"/>
    <n v="1"/>
    <s v="016"/>
    <x v="6"/>
    <m/>
    <m/>
    <m/>
    <m/>
    <m/>
    <m/>
    <s v="0161"/>
    <s v="OCULISTICA"/>
  </r>
  <r>
    <s v="1273"/>
    <s v="12.73"/>
    <s v=""/>
    <x v="0"/>
    <s v="8"/>
    <x v="0"/>
    <s v="CICLOFOTOCOAGULAZIONE"/>
    <s v="CICLOFOTOCOAGULAZIONE"/>
    <n v="129.85"/>
    <n v="129.85"/>
    <n v="129.85"/>
    <n v="129.85"/>
    <n v="129.85"/>
    <n v="127.05"/>
    <n v="127.04839717601368"/>
    <n v="90.896414239749618"/>
    <n v="38.953585760250377"/>
    <s v="M"/>
    <s v="MINISTERO"/>
    <s v="1"/>
    <n v="1"/>
    <s v="016"/>
    <x v="6"/>
    <m/>
    <m/>
    <m/>
    <m/>
    <m/>
    <m/>
    <s v="0161"/>
    <s v="OCULISTICA"/>
  </r>
  <r>
    <s v="1291"/>
    <s v="12.91"/>
    <s v="P"/>
    <x v="0"/>
    <s v="8"/>
    <x v="0"/>
    <s v="SVUOTAMENTO TERAPEUTICO DELLA CAMERA ANTERIORE"/>
    <s v="SVUOTAMENTO TERAPEUTICO DELLA CAMERA ANTERIORE; Paracentesi della camera anteriore"/>
    <n v="95.01"/>
    <n v="95.01"/>
    <n v="95.01"/>
    <n v="95.01"/>
    <n v="95.01"/>
    <n v="92.96"/>
    <n v="92.962241836107566"/>
    <n v="27.268924271924888"/>
    <n v="67.741075728075117"/>
    <s v="M"/>
    <s v="MINISTERO"/>
    <s v="1"/>
    <n v="1"/>
    <s v="016"/>
    <x v="6"/>
    <m/>
    <m/>
    <m/>
    <m/>
    <m/>
    <m/>
    <s v="0161"/>
    <s v="OCULISTICA"/>
  </r>
  <r>
    <s v="1341"/>
    <d v="1899-12-30T13:41:00"/>
    <s v="IHca"/>
    <x v="0"/>
    <n v="1"/>
    <x v="0"/>
    <s v="INTERVENTO DI CATARATTA CON O SENZA IMPIANTO DI LENTE INTRAOCULARE "/>
    <s v="INTERVENTO DI CATARATTA CON O SENZA IMPIANTO DI LENTE INTRAOCULARE Incluso: Visita pre operatoria, biometria, impianto di lenti e le visite di controllo che si rendono necessarie entro 10 gg. dall'intervento"/>
    <n v="937.91"/>
    <n v="937.91"/>
    <n v="937.91"/>
    <n v="937.91"/>
    <n v="1017.91"/>
    <s v="996,00"/>
    <m/>
    <m/>
    <m/>
    <m/>
    <s v="REGIONE"/>
    <s v="1"/>
    <s v="1"/>
    <s v="016"/>
    <x v="6"/>
    <m/>
    <m/>
    <m/>
    <m/>
    <m/>
    <m/>
    <s v="0162"/>
    <s v="OCULISTICA - chirurgia ambulatoriale"/>
  </r>
  <r>
    <s v="1364"/>
    <s v="13.64"/>
    <s v="P"/>
    <x v="0"/>
    <s v="8"/>
    <x v="0"/>
    <s v="CAPSULOTOMIA YAG-LASER PER CATARATTA SECONDARIA"/>
    <s v="CAPSULOTOMIA YAG-LASER PER CATARATTA SECONDARIA; Separazione di membrana secondaria (dopo cataratta)"/>
    <n v="147.79"/>
    <n v="147.79"/>
    <n v="147.79"/>
    <n v="147.79"/>
    <n v="147.79"/>
    <n v="144.61000000000001"/>
    <n v="144.60793174505622"/>
    <n v="79.534362459780922"/>
    <n v="68.25563754021907"/>
    <s v="M"/>
    <s v="MINISTERO"/>
    <s v="1"/>
    <n v="1"/>
    <s v="016"/>
    <x v="6"/>
    <m/>
    <m/>
    <m/>
    <m/>
    <m/>
    <m/>
    <s v="0161"/>
    <s v="OCULISTICA"/>
  </r>
  <r>
    <s v="1422"/>
    <s v="14.22"/>
    <s v="P"/>
    <x v="0"/>
    <s v="8"/>
    <x v="0"/>
    <s v="DEMOLIZIONE DI LESIONE CORIORETINICA MEDIANTE CRIOTERAPIA"/>
    <s v="DEMOLIZIONE DI LESIONE CORIORETINICA MEDIANTE CRIOTERAPIA"/>
    <n v="121.4"/>
    <n v="121.4"/>
    <n v="121.4"/>
    <n v="121.4"/>
    <n v="121.4"/>
    <n v="118.79"/>
    <n v="118.7850867905819"/>
    <n v="56.810258899843511"/>
    <n v="64.589741100156488"/>
    <s v="M"/>
    <s v="MINISTERO"/>
    <s v="1"/>
    <n v="1"/>
    <s v="016"/>
    <x v="6"/>
    <m/>
    <m/>
    <m/>
    <m/>
    <m/>
    <m/>
    <s v="0161"/>
    <s v="OCULISTICA"/>
  </r>
  <r>
    <s v="1431"/>
    <s v="14.31"/>
    <s v="P"/>
    <x v="0"/>
    <s v="8"/>
    <x v="0"/>
    <s v="RIPARAZIONE DI LACERAZIONE DELLA RETINA MEDIANTE DIATERMIA"/>
    <s v="RIPARAZIONE DI LACERAZIONE DELLA RETINA MEDIANTE DIATERMIA"/>
    <n v="121.4"/>
    <n v="121.4"/>
    <n v="121.4"/>
    <n v="121.4"/>
    <n v="121.4"/>
    <n v="118.79"/>
    <n v="118.7850867905819"/>
    <n v="56.810258899843511"/>
    <n v="64.589741100156488"/>
    <s v="M"/>
    <s v="MINISTERO"/>
    <s v="1"/>
    <n v="1"/>
    <s v="016"/>
    <x v="6"/>
    <m/>
    <m/>
    <m/>
    <m/>
    <m/>
    <m/>
    <s v="0161"/>
    <s v="OCULISTICA"/>
  </r>
  <r>
    <s v="1432"/>
    <s v="14.32"/>
    <s v="P"/>
    <x v="0"/>
    <s v="8"/>
    <x v="0"/>
    <s v="RIPARAZIONE DI LACERAZIONE DELLA RETINA MEDIANTE CRIOTERAPIA"/>
    <s v="RIPARAZIONE DI LACERAZIONE DELLA RETINA MEDIANTE CRIOTERAPIA"/>
    <n v="121.4"/>
    <n v="121.4"/>
    <n v="121.4"/>
    <n v="121.4"/>
    <n v="121.4"/>
    <n v="118.79"/>
    <n v="118.7850867905819"/>
    <n v="56.810258899843511"/>
    <n v="64.589741100156488"/>
    <s v="M"/>
    <s v="MINISTERO"/>
    <s v="1"/>
    <n v="1"/>
    <s v="016"/>
    <x v="6"/>
    <m/>
    <m/>
    <m/>
    <m/>
    <m/>
    <m/>
    <s v="0161"/>
    <s v="OCULISTICA"/>
  </r>
  <r>
    <s v="1433"/>
    <s v="14.33"/>
    <s v=""/>
    <x v="0"/>
    <s v="8"/>
    <x v="0"/>
    <s v="RIPARAZIONE DI LACERAZIONE DELLA RETINA MEDIANTE FOTOCOAGULAZIONE CON XENON (LASER)"/>
    <s v="RIPARAZIONE DI LACERAZIONE DELLA RETINA MEDIANTE FOTOCOAGULAZIONE CON XENON (LASER)"/>
    <n v="81.28"/>
    <n v="81.28"/>
    <n v="81.28"/>
    <n v="81.28"/>
    <n v="81.28"/>
    <n v="79.53"/>
    <n v="79.534362459780922"/>
    <n v="56.810258899843511"/>
    <n v="24.46974110015649"/>
    <s v="M"/>
    <s v="MINISTERO"/>
    <s v="1"/>
    <n v="1"/>
    <s v="016"/>
    <x v="6"/>
    <m/>
    <m/>
    <m/>
    <m/>
    <m/>
    <m/>
    <s v="0161"/>
    <s v="OCULISTICA"/>
  </r>
  <r>
    <s v="1434"/>
    <s v="14.34"/>
    <s v=""/>
    <x v="0"/>
    <s v="8"/>
    <x v="0"/>
    <s v="RIPARAZIONE DI LACERAZIONE DELLA RETINA MEDIANTE FOTOCOAGULAZIONE CON ARGON (LASER)"/>
    <s v="RIPARAZIONE DI LACERAZIONE DELLA RETINA MEDIANTE FOTOCOAGULAZIONE CON ARGON (LASER)"/>
    <n v="81.28"/>
    <n v="81.28"/>
    <n v="81.28"/>
    <n v="81.28"/>
    <n v="81.28"/>
    <n v="79.53"/>
    <n v="79.534362459780922"/>
    <n v="56.810258899843511"/>
    <n v="24.46974110015649"/>
    <s v="M"/>
    <s v="MINISTERO"/>
    <s v="1"/>
    <n v="1"/>
    <s v="016"/>
    <x v="6"/>
    <m/>
    <m/>
    <m/>
    <m/>
    <m/>
    <m/>
    <s v="0161"/>
    <s v="OCULISTICA"/>
  </r>
  <r>
    <s v="14591"/>
    <s v="14.59.1"/>
    <s v=""/>
    <x v="0"/>
    <s v="8"/>
    <x v="0"/>
    <s v="PNEUMORETINOPESSIA"/>
    <s v="PNEUMORETINOPESSIA"/>
    <n v="27.45"/>
    <n v="27.45"/>
    <n v="27.45"/>
    <n v="27.45"/>
    <n v="27.45"/>
    <n v="26.86"/>
    <n v="26.855758752653298"/>
    <n v="27.268924271924888"/>
    <n v="0.18107572807511119"/>
    <s v="M"/>
    <s v="MINISTERO"/>
    <s v="1"/>
    <n v="1"/>
    <s v="016"/>
    <x v="6"/>
    <m/>
    <m/>
    <m/>
    <m/>
    <m/>
    <m/>
    <s v="0161"/>
    <s v="OCULISTICA"/>
  </r>
  <r>
    <s v="1475"/>
    <s v="14.75"/>
    <s v="IHM"/>
    <x v="0"/>
    <s v="8"/>
    <x v="0"/>
    <s v="INIEZIONE INTRAVITREALE DI SOSTANZE TERAPEUTICHE"/>
    <s v="INIEZIONE INTRAVITREALE DI SOSTANZE TERAPEUTICHE Escluso costo del farmaco (Incluso visita pre e post procedura)"/>
    <n v="290"/>
    <n v="290"/>
    <n v="290"/>
    <n v="100"/>
    <n v="459.9"/>
    <s v="450,00"/>
    <m/>
    <s v="-"/>
    <m/>
    <m/>
    <s v="REGIONE"/>
    <s v="1"/>
    <m/>
    <s v="016"/>
    <x v="6"/>
    <m/>
    <m/>
    <m/>
    <m/>
    <m/>
    <m/>
    <s v="0161"/>
    <s v="OCULISTICA"/>
  </r>
  <r>
    <s v="1622"/>
    <s v="16.22"/>
    <s v=""/>
    <x v="0"/>
    <s v="8"/>
    <x v="0"/>
    <s v="AGOBIOPSIA ORBITARIA"/>
    <s v="AGOBIOPSIA ORBITARIA"/>
    <n v="64.92"/>
    <n v="64.92"/>
    <n v="64.92"/>
    <n v="64.92"/>
    <n v="64.92"/>
    <n v="63.52"/>
    <n v="63.52419858800684"/>
    <n v="45.448207119874809"/>
    <n v="19.471792880125193"/>
    <s v="M"/>
    <s v="MINISTERO"/>
    <s v="1"/>
    <n v="1"/>
    <s v="016"/>
    <x v="6"/>
    <m/>
    <m/>
    <m/>
    <m/>
    <m/>
    <m/>
    <s v="0161"/>
    <s v="OCULISTICA"/>
  </r>
  <r>
    <s v="1691"/>
    <s v="16.91"/>
    <s v="H"/>
    <x v="0"/>
    <s v="8"/>
    <x v="0"/>
    <s v="INIEZIONE RETROBULBARE DI SOSTANZE TERAPEUTICHE"/>
    <s v="INIEZIONE RETROBULBARE DI SOSTANZE TERAPEUTICHE; Escluso: Iniezione di sostanza per contrasto radiografico, Iniezione otticociliare "/>
    <n v="36.950000000000003"/>
    <n v="36.950000000000003"/>
    <n v="36.950000000000003"/>
    <n v="36.950000000000003"/>
    <n v="36.950000000000003"/>
    <n v="36.15"/>
    <n v="36.151982936264055"/>
    <n v="36.151982936264055"/>
    <n v="0.79801706373594783"/>
    <s v="M"/>
    <s v="MINISTERO"/>
    <s v="1"/>
    <n v="1"/>
    <s v="016"/>
    <x v="6"/>
    <m/>
    <m/>
    <m/>
    <m/>
    <m/>
    <m/>
    <s v="0161"/>
    <s v="OCULISTICA"/>
  </r>
  <r>
    <s v="1802"/>
    <s v="18.02"/>
    <s v=""/>
    <x v="0"/>
    <s v="8"/>
    <x v="0"/>
    <s v="INCISIONE DEL CANALE UDITIVO ESTERNO E DEL PADIGLIONE AURICOLARE"/>
    <s v="INCISIONE DEL CANALE UDITIVO ESTERNO E DEL PADIGLIONE AURICOLARE; Escluso: Rimozione di corpo estraneo intraluminale (98.11)"/>
    <n v="11.6"/>
    <n v="11.6"/>
    <n v="11.61"/>
    <n v="11.61"/>
    <n v="11.61"/>
    <n v="11.36"/>
    <n v="11.362051779968702"/>
    <n v="11.362051779968702"/>
    <n v="0.24794822003129724"/>
    <s v="M"/>
    <s v="MINISTERO"/>
    <s v="1"/>
    <n v="1"/>
    <s v="021"/>
    <x v="7"/>
    <m/>
    <m/>
    <m/>
    <m/>
    <m/>
    <m/>
    <s v="0211"/>
    <s v="OTORINOLARINGOIATRIA"/>
  </r>
  <r>
    <s v="1812"/>
    <s v="18.12"/>
    <s v=""/>
    <x v="0"/>
    <s v="8"/>
    <x v="0"/>
    <s v="BIOPSIA DELL'ORECCHIO ESTERNO"/>
    <s v="BIOPSIA DELL'ORECCHIO ESTERNO"/>
    <n v="12.65"/>
    <n v="12.65"/>
    <n v="12.66"/>
    <n v="12.66"/>
    <n v="12.66"/>
    <n v="12.39"/>
    <n v="12.394965578147676"/>
    <n v="12.808131097419265"/>
    <n v="-0.14813109741926489"/>
    <s v="M"/>
    <s v="MINISTERO"/>
    <s v="1"/>
    <n v="1"/>
    <s v="021"/>
    <x v="7"/>
    <m/>
    <m/>
    <m/>
    <m/>
    <m/>
    <m/>
    <s v="0211"/>
    <s v="OTORINOLARINGOIATRIA"/>
  </r>
  <r>
    <s v="1819"/>
    <s v="18.19"/>
    <s v="I"/>
    <x v="0"/>
    <s v="8"/>
    <x v="0"/>
    <s v="OTOMICROSCOPIA"/>
    <s v="OTOMICROSCOPIA"/>
    <n v="15.8"/>
    <n v="15.8"/>
    <n v="15.83"/>
    <n v="15.83"/>
    <n v="15.83"/>
    <n v="15.49"/>
    <n v="15.493706972684596"/>
    <m/>
    <m/>
    <s v=""/>
    <s v="REGIONE"/>
    <s v="1"/>
    <n v="1"/>
    <s v="021"/>
    <x v="7"/>
    <m/>
    <m/>
    <m/>
    <m/>
    <m/>
    <m/>
    <s v="0211"/>
    <s v="OTORINOLARINGOIATRIA"/>
  </r>
  <r>
    <s v="1829"/>
    <s v="18.29"/>
    <s v=""/>
    <x v="0"/>
    <s v="8"/>
    <x v="0"/>
    <s v="ASPORTAZIONE O DEMOLIZIONE DI ALTRA LESIONE DELL'ORECCHIO ESTERNO"/>
    <s v="ASPORTAZIONE O DEMOLIZIONE DI ALTRA LESIONE DELL'ORECCHIO ESTERNO; Cauterizzazione; Coagulazione; Criochirurgia; Curettage; Elettrocoagulazione; Enucleazione ; Asportazione di: residuo (appendice) preauricolare; polipi, cisti; Escluso: Biopsia dell'orecch"/>
    <n v="14.25"/>
    <n v="14.25"/>
    <n v="14.25"/>
    <n v="14.25"/>
    <n v="14.25"/>
    <n v="13.94"/>
    <n v="13.944336275416136"/>
    <n v="14.202564724960878"/>
    <n v="4.743527503912226E-2"/>
    <s v="M"/>
    <s v="MINISTERO"/>
    <s v="1"/>
    <n v="1"/>
    <s v="021"/>
    <x v="7"/>
    <m/>
    <m/>
    <m/>
    <m/>
    <m/>
    <m/>
    <s v="0211"/>
    <s v="OTORINOLARINGOIATRIA"/>
  </r>
  <r>
    <s v="200"/>
    <s v="20.0"/>
    <s v=""/>
    <x v="0"/>
    <s v="8"/>
    <x v="0"/>
    <s v="MIRINGOTOMIA"/>
    <s v="MIRINGOTOMIA"/>
    <n v="20.05"/>
    <n v="20.05"/>
    <n v="20.059999999999999"/>
    <n v="20.059999999999999"/>
    <n v="20.059999999999999"/>
    <n v="19.63"/>
    <n v="19.625362165400485"/>
    <n v="19.883590614945231"/>
    <n v="0.17640938505476811"/>
    <s v="M"/>
    <s v="MINISTERO"/>
    <s v="1"/>
    <n v="1"/>
    <s v="021"/>
    <x v="7"/>
    <m/>
    <m/>
    <m/>
    <m/>
    <m/>
    <m/>
    <s v="0211"/>
    <s v="OTORINOLARINGOIATRIA"/>
  </r>
  <r>
    <s v="2031"/>
    <s v="20.31"/>
    <s v=""/>
    <x v="0"/>
    <s v="8"/>
    <x v="0"/>
    <s v="ELETTROCOCLEOGRAFIA"/>
    <s v="ELETTROCOCLEOGRAFIA"/>
    <n v="77.59"/>
    <n v="77.59"/>
    <n v="77.59"/>
    <n v="77.59"/>
    <n v="77.59"/>
    <n v="75.92"/>
    <n v="75.919164166154516"/>
    <n v="54.227974404396079"/>
    <n v="23.362025595603924"/>
    <s v="M"/>
    <s v="MINISTERO"/>
    <s v="1"/>
    <n v="1"/>
    <s v="021"/>
    <x v="7"/>
    <m/>
    <m/>
    <m/>
    <m/>
    <m/>
    <m/>
    <s v="0211"/>
    <s v="OTORINOLARINGOIATRIA"/>
  </r>
  <r>
    <s v="20321"/>
    <s v="20.32.1"/>
    <s v=""/>
    <x v="0"/>
    <s v="8"/>
    <x v="0"/>
    <s v="BIOPSIA DELL'ORECCHIO MEDIO"/>
    <s v="BIOPSIA DELL'ORECCHIO MEDIO"/>
    <n v="22.15"/>
    <n v="22.15"/>
    <n v="22.17"/>
    <n v="22.17"/>
    <n v="22.17"/>
    <n v="21.69"/>
    <n v="21.691189761758434"/>
    <n v="21.691189761758434"/>
    <n v="0.47881023824156799"/>
    <s v="M"/>
    <s v="MINISTERO"/>
    <s v="1"/>
    <n v="1"/>
    <s v="021"/>
    <x v="7"/>
    <m/>
    <m/>
    <m/>
    <m/>
    <m/>
    <m/>
    <s v="0211"/>
    <s v="OTORINOLARINGOIATRIA"/>
  </r>
  <r>
    <s v="20391"/>
    <s v="20.39.1"/>
    <s v=""/>
    <x v="0"/>
    <s v="8"/>
    <x v="0"/>
    <s v="OTOEMISSIONI ACUSTICHE"/>
    <s v="OTOEMISSIONI ACUSTICHE; SOAE, TEOAE, DPOAE"/>
    <n v="8.9499999999999993"/>
    <n v="8.9499999999999993"/>
    <n v="8.9700000000000006"/>
    <n v="8.9700000000000006"/>
    <n v="8.9700000000000006"/>
    <n v="8.7799999999999994"/>
    <n v="8.7797672845212702"/>
    <n v="9.0379957340660138"/>
    <n v="-6.7995734066013114E-2"/>
    <s v="M"/>
    <s v="MINISTERO"/>
    <s v="1"/>
    <n v="1"/>
    <s v="021"/>
    <x v="7"/>
    <m/>
    <m/>
    <m/>
    <m/>
    <m/>
    <m/>
    <s v="0211"/>
    <s v="OTORINOLARINGOIATRIA"/>
  </r>
  <r>
    <s v="208"/>
    <s v="20.8"/>
    <s v=""/>
    <x v="0"/>
    <s v="8"/>
    <x v="0"/>
    <s v="INTERVENTI SULLA TUBA DI EUSTACHIO"/>
    <s v="INTERVENTI SULLA TUBA DI EUSTACHIO; Cateterismo, Insufflazione (acido borico, acido salicilico), Intubazione, Politzerizzazione"/>
    <n v="12.65"/>
    <n v="12.65"/>
    <n v="12.66"/>
    <n v="12.66"/>
    <n v="12.66"/>
    <n v="12.39"/>
    <n v="12.394965578147676"/>
    <n v="12.653194027692418"/>
    <n v="6.8059723075819534E-3"/>
    <s v="M"/>
    <s v="MINISTERO"/>
    <s v="1"/>
    <n v="1"/>
    <s v="021"/>
    <x v="7"/>
    <m/>
    <m/>
    <m/>
    <m/>
    <m/>
    <m/>
    <s v="0211"/>
    <s v="OTORINOLARINGOIATRIA"/>
  </r>
  <r>
    <s v="2101"/>
    <s v="21.01"/>
    <s v=""/>
    <x v="0"/>
    <s v="8"/>
    <x v="0"/>
    <s v="CONTROLLO DI EPISTASSI MEDIANTE TAMPONAMENTO NASALE ANTERIORE"/>
    <s v="CONTROLLO DI EPISTASSI MEDIANTE TAMPONAMENTO NASALE ANTERIORE"/>
    <n v="12.65"/>
    <n v="12.65"/>
    <n v="12.66"/>
    <n v="12.66"/>
    <n v="12.66"/>
    <n v="12.39"/>
    <n v="12.394965578147676"/>
    <n v="12.653194027692418"/>
    <n v="6.8059723075819534E-3"/>
    <s v="M"/>
    <s v="MINISTERO"/>
    <s v="1"/>
    <n v="1"/>
    <s v="021"/>
    <x v="7"/>
    <m/>
    <m/>
    <m/>
    <m/>
    <m/>
    <m/>
    <s v="0211"/>
    <s v="OTORINOLARINGOIATRIA"/>
  </r>
  <r>
    <s v="2102"/>
    <s v="21.02"/>
    <s v="H"/>
    <x v="0"/>
    <s v="8"/>
    <x v="0"/>
    <s v="CONTROLLO DI EPISTASSI MEDIANTE TAMPONAMENTO NASALE POSTERIORE (E ANTERIORE)"/>
    <s v="CONTROLLO DI EPISTASSI MEDIANTE TAMPONAMENTO NASALE POSTERIORE (E ANTERIORE)"/>
    <n v="23.75"/>
    <n v="23.75"/>
    <n v="23.75"/>
    <n v="23.75"/>
    <n v="23.75"/>
    <n v="23.24"/>
    <n v="23.240560459026891"/>
    <n v="23.240560459026891"/>
    <n v="0.50943954097310851"/>
    <s v="M"/>
    <s v="MINISTERO"/>
    <s v="1"/>
    <n v="1"/>
    <s v="021"/>
    <x v="7"/>
    <m/>
    <m/>
    <m/>
    <m/>
    <m/>
    <m/>
    <s v="0211"/>
    <s v="OTORINOLARINGOIATRIA"/>
  </r>
  <r>
    <s v="2103"/>
    <s v="21.03"/>
    <s v=""/>
    <x v="0"/>
    <s v="8"/>
    <x v="0"/>
    <s v="CONTROLLO DI EPISTASSI MEDIANTE CAUTERIZZAZIONE (E TAMPONAMENTO)"/>
    <s v="CONTROLLO DI EPISTASSI MEDIANTE CAUTERIZZAZIONE (E TAMPONAMENTO); (Cura completa)"/>
    <n v="16.350000000000001"/>
    <n v="16.350000000000001"/>
    <n v="16.36"/>
    <n v="16.36"/>
    <n v="16.36"/>
    <n v="16.010000000000002"/>
    <n v="16.010163871774083"/>
    <n v="16.268392321318824"/>
    <n v="9.1607678681175031E-2"/>
    <s v="M"/>
    <s v="MINISTERO"/>
    <s v="1"/>
    <n v="1"/>
    <s v="021"/>
    <x v="7"/>
    <m/>
    <m/>
    <m/>
    <m/>
    <m/>
    <m/>
    <s v="0211"/>
    <s v="OTORINOLARINGOIATRIA"/>
  </r>
  <r>
    <s v="2122"/>
    <s v="21.22"/>
    <s v=""/>
    <x v="0"/>
    <s v="8"/>
    <x v="0"/>
    <s v="BIOPSIA DEL NASO"/>
    <s v="BIOPSIA DEL NASO"/>
    <n v="22.15"/>
    <n v="22.15"/>
    <n v="22.17"/>
    <n v="22.17"/>
    <n v="22.17"/>
    <n v="21.69"/>
    <n v="21.691189761758434"/>
    <n v="21.691189761758434"/>
    <n v="0.47881023824156799"/>
    <s v="M"/>
    <s v="MINISTERO"/>
    <s v="1"/>
    <n v="1"/>
    <s v="021"/>
    <x v="7"/>
    <m/>
    <m/>
    <m/>
    <m/>
    <m/>
    <m/>
    <s v="0211"/>
    <s v="OTORINOLARINGOIATRIA"/>
  </r>
  <r>
    <s v="2131"/>
    <s v="21.31"/>
    <s v=""/>
    <x v="0"/>
    <s v="8"/>
    <x v="0"/>
    <s v="ASPORTAZIONE O DEMOLIZIONE LOCALE DI LESIONE INTRANASALE"/>
    <s v="ASPORTAZIONE O DEMOLIZIONE LOCALE DI LESIONE INTRANASALE"/>
    <n v="22.15"/>
    <n v="22.15"/>
    <n v="22.17"/>
    <n v="22.17"/>
    <n v="22.17"/>
    <n v="21.69"/>
    <n v="21.691189761758434"/>
    <n v="21.691189761758434"/>
    <n v="0.47881023824156799"/>
    <s v="M"/>
    <s v="MINISTERO"/>
    <s v="1"/>
    <n v="1"/>
    <s v="021"/>
    <x v="7"/>
    <m/>
    <m/>
    <m/>
    <m/>
    <m/>
    <m/>
    <s v="0211"/>
    <s v="OTORINOLARINGOIATRIA"/>
  </r>
  <r>
    <s v="2171"/>
    <s v="21.71"/>
    <s v=""/>
    <x v="0"/>
    <s v="8"/>
    <x v="0"/>
    <s v="RIDUZIONE CHIUSA DI FRATTURA NASALE NON A CIELO APERTO"/>
    <s v="RIDUZIONE CHIUSA DI FRATTURA NASALE NON A CIELO APERTO; Incluso: Contenzione e sua rimozione"/>
    <n v="22.15"/>
    <n v="22.15"/>
    <n v="22.17"/>
    <n v="22.17"/>
    <n v="22.17"/>
    <n v="21.69"/>
    <n v="21.691189761758434"/>
    <n v="21.691189761758434"/>
    <n v="0.47881023824156799"/>
    <s v="M"/>
    <s v="MINISTERO"/>
    <s v="1"/>
    <n v="1"/>
    <s v="021"/>
    <x v="7"/>
    <m/>
    <m/>
    <m/>
    <m/>
    <m/>
    <m/>
    <s v="0211"/>
    <s v="OTORINOLARINGOIATRIA"/>
  </r>
  <r>
    <s v="2191"/>
    <s v="21.91"/>
    <s v=""/>
    <x v="0"/>
    <s v="8"/>
    <x v="0"/>
    <s v="LISI DI ADERENZE DEL NASO"/>
    <s v="LISI DI ADERENZE DEL NASO; Sinechia nasale"/>
    <n v="22.15"/>
    <n v="22.15"/>
    <n v="22.17"/>
    <n v="22.17"/>
    <n v="22.17"/>
    <n v="21.69"/>
    <n v="21.691189761758434"/>
    <n v="21.691189761758434"/>
    <n v="0.47881023824156799"/>
    <s v="M"/>
    <s v="MINISTERO"/>
    <s v="1"/>
    <n v="1"/>
    <s v="021"/>
    <x v="7"/>
    <m/>
    <m/>
    <m/>
    <m/>
    <m/>
    <m/>
    <s v="0211"/>
    <s v="OTORINOLARINGOIATRIA"/>
  </r>
  <r>
    <s v="2201"/>
    <s v="22.01"/>
    <s v=""/>
    <x v="0"/>
    <s v="8"/>
    <x v="0"/>
    <s v="PUNTURA DEI SENI NASALI PER ASPIRAZIONE O LAVAGGIO"/>
    <s v="PUNTURA DEI SENI NASALI PER ASPIRAZIONE O LAVAGGIO; Drenaggio mascellare per via diameatica"/>
    <n v="22.15"/>
    <n v="22.15"/>
    <n v="22.17"/>
    <n v="22.17"/>
    <n v="22.17"/>
    <n v="21.69"/>
    <n v="21.691189761758434"/>
    <n v="21.691189761758434"/>
    <n v="0.47881023824156799"/>
    <s v="M"/>
    <s v="MINISTERO"/>
    <s v="1"/>
    <n v="1"/>
    <s v="021"/>
    <x v="7"/>
    <m/>
    <m/>
    <m/>
    <m/>
    <m/>
    <m/>
    <s v="0211"/>
    <s v="OTORINOLARINGOIATRIA"/>
  </r>
  <r>
    <s v="2271"/>
    <s v="22.71"/>
    <s v="P"/>
    <x v="0"/>
    <s v="8"/>
    <x v="0"/>
    <s v="CHIUSURA DI FISTOLA OROANTRALE"/>
    <s v="CHIUSURA DI FISTOLA OROANTRALE; Chiusura di fistola del seno nasale"/>
    <n v="79.17"/>
    <n v="79.17"/>
    <n v="79.17"/>
    <n v="79.17"/>
    <n v="79.17"/>
    <n v="77.47"/>
    <n v="77.468534863422974"/>
    <n v="28.921586349011243"/>
    <n v="50.248413650988759"/>
    <s v="M"/>
    <s v="MINISTERO"/>
    <s v="1"/>
    <n v="1"/>
    <s v="017"/>
    <x v="8"/>
    <m/>
    <m/>
    <m/>
    <m/>
    <m/>
    <m/>
    <s v="0171"/>
    <s v="ODONTOSTOMATOLOGIA - CHIRURGIA MAXILLO FACCIALE"/>
  </r>
  <r>
    <s v="2301"/>
    <s v="23.01"/>
    <s v=""/>
    <x v="0"/>
    <s v="8"/>
    <x v="0"/>
    <s v="ESTRAZIONE DI DENTE DECIDUO"/>
    <s v="ESTRAZIONE DI DENTE DECIDUO; Incluso: Anestesia"/>
    <n v="11.6"/>
    <n v="11.6"/>
    <n v="11.61"/>
    <n v="11.61"/>
    <n v="11.61"/>
    <n v="11.36"/>
    <n v="11.362051779968702"/>
    <n v="11.620280229513446"/>
    <n v="-1.0280229513446315E-2"/>
    <s v="M"/>
    <s v="MINISTERO"/>
    <s v="1"/>
    <n v="1"/>
    <s v="017"/>
    <x v="8"/>
    <m/>
    <m/>
    <m/>
    <m/>
    <m/>
    <m/>
    <s v="0171"/>
    <s v="ODONTOSTOMATOLOGIA - CHIRURGIA MAXILLO FACCIALE"/>
  </r>
  <r>
    <s v="2309"/>
    <s v="23.09"/>
    <s v=""/>
    <x v="0"/>
    <s v="8"/>
    <x v="0"/>
    <s v="ESTRAZIONE DI DENTE PERMANENTE"/>
    <s v="ESTRAZIONE DI DENTE PERMANENTE; Estrazione di altro dente NAS; Incluso: Anestesia"/>
    <n v="16.350000000000001"/>
    <n v="16.350000000000001"/>
    <n v="16.36"/>
    <n v="16.36"/>
    <n v="16.36"/>
    <n v="16.010000000000002"/>
    <n v="16.010163871774083"/>
    <n v="16.268392321318824"/>
    <n v="9.1607678681175031E-2"/>
    <s v="M"/>
    <s v="MINISTERO"/>
    <s v="1"/>
    <n v="1"/>
    <s v="017"/>
    <x v="8"/>
    <m/>
    <m/>
    <m/>
    <m/>
    <m/>
    <m/>
    <s v="0171"/>
    <s v="ODONTOSTOMATOLOGIA - CHIRURGIA MAXILLO FACCIALE"/>
  </r>
  <r>
    <s v="2311"/>
    <s v="23.11"/>
    <s v=""/>
    <x v="0"/>
    <s v="8"/>
    <x v="0"/>
    <s v="ESTRAZIONE DI RADICE RESIDUA"/>
    <s v="ESTRAZIONE DI RADICE RESIDUA; Incluso: Anestesia"/>
    <n v="16.350000000000001"/>
    <n v="16.350000000000001"/>
    <n v="16.36"/>
    <n v="16.36"/>
    <n v="16.36"/>
    <n v="16.010000000000002"/>
    <n v="16.010163871774083"/>
    <n v="16.268392321318824"/>
    <n v="9.1607678681175031E-2"/>
    <s v="M"/>
    <s v="MINISTERO"/>
    <s v="1"/>
    <n v="1"/>
    <s v="017"/>
    <x v="8"/>
    <m/>
    <m/>
    <m/>
    <m/>
    <m/>
    <m/>
    <s v="0171"/>
    <s v="ODONTOSTOMATOLOGIA - CHIRURGIA MAXILLO FACCIALE"/>
  </r>
  <r>
    <s v="2319"/>
    <s v="23.19"/>
    <s v=""/>
    <x v="0"/>
    <s v="8"/>
    <x v="0"/>
    <s v="ALTRA ESTRAZIONE CHIRURGICA DI DENTE"/>
    <s v="ALTRA ESTRAZIONE CHIRURGICA DI DENTE; Odontectomia NAS, rimozione di dente incluso, allacciamento di dente incluso, germectomia,; estrazione dentale con elevazione di lembo muco-periostale; Incluso: Anestesia"/>
    <n v="30.6"/>
    <n v="30.6"/>
    <n v="30.61"/>
    <n v="30.61"/>
    <n v="30.61"/>
    <n v="29.95"/>
    <n v="29.954500147190217"/>
    <n v="30.212728596734959"/>
    <n v="0.39727140326504085"/>
    <s v="M"/>
    <s v="MINISTERO"/>
    <s v="1"/>
    <n v="1"/>
    <s v="017"/>
    <x v="8"/>
    <m/>
    <m/>
    <m/>
    <m/>
    <m/>
    <m/>
    <s v="0171"/>
    <s v="ODONTOSTOMATOLOGIA - CHIRURGIA MAXILLO FACCIALE"/>
  </r>
  <r>
    <s v="23201"/>
    <s v="23.20.1"/>
    <s v=""/>
    <x v="0"/>
    <s v="8"/>
    <x v="0"/>
    <s v="RICOSTRUZIONE DI DENTE MEDIANTE OTTURAZIONE"/>
    <s v="RICOSTRUZIONE DI DENTE MEDIANTE OTTURAZIONE; Fino a due superfici; Incluso: Otturazione carie, Otturazione carie con incappucciamento indiretto della polpa"/>
    <n v="19"/>
    <n v="19"/>
    <n v="19"/>
    <n v="19"/>
    <n v="19"/>
    <n v="18.59"/>
    <n v="18.592448367221515"/>
    <n v="18.592448367221515"/>
    <n v="0.40755163277848538"/>
    <s v="M"/>
    <s v="MINISTERO"/>
    <s v="1"/>
    <n v="1"/>
    <s v="017"/>
    <x v="8"/>
    <m/>
    <m/>
    <m/>
    <m/>
    <m/>
    <m/>
    <s v="0171"/>
    <s v="ODONTOSTOMATOLOGIA - CHIRURGIA MAXILLO FACCIALE"/>
  </r>
  <r>
    <s v="23202"/>
    <s v="23.20.2"/>
    <s v=""/>
    <x v="0"/>
    <s v="8"/>
    <x v="0"/>
    <s v="RICOSTRUZIONE DI DENTE MEDIANTE OTTURAZIONE"/>
    <s v="RICOSTRUZIONE DI DENTE MEDIANTE OTTURAZIONE; A tre o più superfici e/o applicazione di perno endocanalare; Incluso: Otturazione carie, Otturazione carie con incappucciamento indiretto della polpa"/>
    <n v="35.35"/>
    <n v="35.35"/>
    <n v="35.36"/>
    <n v="35.36"/>
    <n v="35.36"/>
    <n v="34.6"/>
    <n v="34.602612238995597"/>
    <n v="34.860840688540335"/>
    <n v="0.49915931145966397"/>
    <s v="M"/>
    <s v="MINISTERO"/>
    <s v="1"/>
    <n v="1"/>
    <s v="017"/>
    <x v="8"/>
    <m/>
    <m/>
    <m/>
    <m/>
    <m/>
    <m/>
    <s v="0171"/>
    <s v="ODONTOSTOMATOLOGIA - CHIRURGIA MAXILLO FACCIALE"/>
  </r>
  <r>
    <s v="233"/>
    <s v="23.3"/>
    <s v=""/>
    <x v="0"/>
    <s v="8"/>
    <x v="0"/>
    <s v="RICOSTRUZIONE DI DENTE MEDIANTE INTARSIO"/>
    <s v="RICOSTRUZIONE DI DENTE MEDIANTE INTARSIO; Ricostruzione di dente fratturato"/>
    <n v="35.35"/>
    <n v="35.35"/>
    <n v="35.36"/>
    <n v="35.36"/>
    <n v="35.36"/>
    <n v="34.6"/>
    <n v="34.602612238995597"/>
    <n v="34.860840688540335"/>
    <n v="0.49915931145966397"/>
    <s v="M"/>
    <s v="MINISTERO"/>
    <s v="1"/>
    <n v="1"/>
    <s v="017"/>
    <x v="8"/>
    <m/>
    <m/>
    <m/>
    <m/>
    <m/>
    <m/>
    <s v="0171"/>
    <s v="ODONTOSTOMATOLOGIA - CHIRURGIA MAXILLO FACCIALE"/>
  </r>
  <r>
    <s v="2341"/>
    <s v="23.41"/>
    <s v=""/>
    <x v="0"/>
    <s v="8"/>
    <x v="0"/>
    <s v="APPLICAZIONE DI CORONA"/>
    <s v="APPLICAZIONE DI CORONA; Trattamento per applicazione di corona a giacca in resina"/>
    <n v="31.65"/>
    <n v="31.65"/>
    <n v="31.67"/>
    <n v="31.67"/>
    <n v="31.67"/>
    <n v="30.99"/>
    <n v="30.987413945369191"/>
    <n v="31.400579464640778"/>
    <n v="0.26942053535922383"/>
    <s v="M"/>
    <s v="MINISTERO"/>
    <s v="1"/>
    <n v="1"/>
    <s v="017"/>
    <x v="8"/>
    <m/>
    <m/>
    <m/>
    <m/>
    <m/>
    <m/>
    <s v="0171"/>
    <s v="ODONTOSTOMATOLOGIA - CHIRURGIA MAXILLO FACCIALE"/>
  </r>
  <r>
    <s v="23411"/>
    <s v="23.41.1"/>
    <s v=""/>
    <x v="0"/>
    <s v="8"/>
    <x v="0"/>
    <s v="APPLICAZIONE DI CORONA IN LEGA AUREA"/>
    <s v="APPLICAZIONE DI CORONA IN LEGA AUREA; Trattamento per applicazione di corona faccettata in lega aurea e resina o di corona 3/4 lega aurea o in lega aurea fusa"/>
    <n v="31.65"/>
    <n v="31.65"/>
    <n v="31.67"/>
    <n v="31.67"/>
    <n v="31.67"/>
    <n v="30.99"/>
    <n v="30.987413945369191"/>
    <n v="31.400579464640778"/>
    <n v="0.26942053535922383"/>
    <s v="M"/>
    <s v="MINISTERO"/>
    <s v="1"/>
    <n v="1"/>
    <s v="017"/>
    <x v="8"/>
    <m/>
    <m/>
    <m/>
    <m/>
    <m/>
    <m/>
    <s v="0171"/>
    <s v="ODONTOSTOMATOLOGIA - CHIRURGIA MAXILLO FACCIALE"/>
  </r>
  <r>
    <s v="23412"/>
    <s v="23.41.2"/>
    <s v=""/>
    <x v="0"/>
    <s v="8"/>
    <x v="0"/>
    <s v="ALTRA APPLICAZIONE DI CORONA"/>
    <s v="ALTRA APPLICAZIONE DI CORONA; Trattamento per applicazione di corona a giacca in porcellana; o di corona faccettata (Weneer) in lega aurea e porcellana "/>
    <n v="39.58"/>
    <n v="39.58"/>
    <n v="39.58"/>
    <n v="39.58"/>
    <n v="39.58"/>
    <n v="38.729999999999997"/>
    <n v="38.734267431711487"/>
    <n v="38.734267431711487"/>
    <n v="0.84573256828851129"/>
    <s v="M"/>
    <s v="MINISTERO"/>
    <s v="1"/>
    <n v="1"/>
    <s v="017"/>
    <x v="8"/>
    <m/>
    <m/>
    <m/>
    <m/>
    <m/>
    <m/>
    <s v="0171"/>
    <s v="ODONTOSTOMATOLOGIA - CHIRURGIA MAXILLO FACCIALE"/>
  </r>
  <r>
    <s v="23413"/>
    <s v="23.41.3"/>
    <s v=""/>
    <x v="0"/>
    <s v="8"/>
    <x v="0"/>
    <s v="APPLICAZIONE DI CORONA E PERNO"/>
    <s v="APPLICAZIONE DI CORONA E PERNO; Trattamento per applicazione di corona a giacca in resina o oro resina; con perno moncone in lega aurea"/>
    <n v="44.87"/>
    <n v="44.87"/>
    <n v="44.87"/>
    <n v="44.87"/>
    <n v="44.87"/>
    <n v="43.9"/>
    <n v="43.898836422606351"/>
    <n v="44.157064872151096"/>
    <n v="0.71293512784890112"/>
    <s v="M"/>
    <s v="MINISTERO"/>
    <s v="1"/>
    <n v="1"/>
    <s v="017"/>
    <x v="8"/>
    <m/>
    <m/>
    <m/>
    <m/>
    <m/>
    <m/>
    <s v="0171"/>
    <s v="ODONTOSTOMATOLOGIA - CHIRURGIA MAXILLO FACCIALE"/>
  </r>
  <r>
    <s v="23414"/>
    <s v="23.41.4"/>
    <s v=""/>
    <x v="0"/>
    <s v="8"/>
    <x v="0"/>
    <s v="ALTRA APPLICAZIONE DI CORONA E PERNO"/>
    <s v="ALTRA APPLICAZIONE DI CORONA E PERNO; Trattamento per applicazione di corona a giacca in porcellana o oro porcellana ; con perno moncone in lega aurea"/>
    <n v="44.87"/>
    <n v="44.87"/>
    <n v="44.87"/>
    <n v="44.87"/>
    <n v="44.87"/>
    <n v="43.9"/>
    <n v="43.898836422606351"/>
    <n v="44.157064872151096"/>
    <n v="0.71293512784890112"/>
    <s v="M"/>
    <s v="MINISTERO"/>
    <s v="1"/>
    <n v="1"/>
    <s v="017"/>
    <x v="8"/>
    <m/>
    <m/>
    <m/>
    <m/>
    <m/>
    <m/>
    <s v="0171"/>
    <s v="ODONTOSTOMATOLOGIA - CHIRURGIA MAXILLO FACCIALE"/>
  </r>
  <r>
    <s v="2342"/>
    <s v="23.42"/>
    <s v=""/>
    <x v="0"/>
    <s v="8"/>
    <x v="0"/>
    <s v="INSERZIONE DI PONTE FISSO"/>
    <s v="INSERZIONE DI PONTE FISSO; Trattamento per applicazione di elemento fuso in lega aurea, oro resina o oro porcellana ; e/o elemento di sovrastruttura per corona su impianti endoossei  ; (Per elemento)"/>
    <n v="71.25"/>
    <n v="71.25"/>
    <n v="71.25"/>
    <n v="71.25"/>
    <n v="71.25"/>
    <n v="69.72"/>
    <n v="69.721681377080671"/>
    <n v="69.721681377080671"/>
    <n v="1.5283186229193291"/>
    <s v="M"/>
    <s v="MINISTERO"/>
    <s v="1"/>
    <n v="1"/>
    <s v="017"/>
    <x v="8"/>
    <m/>
    <m/>
    <m/>
    <m/>
    <m/>
    <m/>
    <s v="0171"/>
    <s v="ODONTOSTOMATOLOGIA - CHIRURGIA MAXILLO FACCIALE"/>
  </r>
  <r>
    <s v="23431"/>
    <s v="23.43.1"/>
    <s v=""/>
    <x v="0"/>
    <s v="8"/>
    <x v="0"/>
    <s v="INSERZIONE DI PROTESI RIMOVIBILE"/>
    <s v="INSERZIONE DI PROTESI RIMOVIBILE; Trattamento per applicazione protesi rimovibile completa ; (Per arcata)"/>
    <n v="131.94999999999999"/>
    <n v="131.94999999999999"/>
    <n v="131.94999999999999"/>
    <n v="131.94999999999999"/>
    <n v="131.94999999999999"/>
    <n v="129.11000000000001"/>
    <n v="129.11422477237161"/>
    <n v="129.11422477237161"/>
    <n v="2.8357752276283748"/>
    <s v="M"/>
    <s v="MINISTERO"/>
    <s v="1"/>
    <n v="1"/>
    <s v="017"/>
    <x v="8"/>
    <m/>
    <m/>
    <m/>
    <m/>
    <m/>
    <m/>
    <s v="0171"/>
    <s v="ODONTOSTOMATOLOGIA - CHIRURGIA MAXILLO FACCIALE"/>
  </r>
  <r>
    <s v="23432"/>
    <s v="23.43.2"/>
    <s v=""/>
    <x v="0"/>
    <s v="8"/>
    <x v="0"/>
    <s v="ALTRA INSERZIONE DI PROTESI RIMOVIBILE"/>
    <s v="ALTRA INSERZIONE DI PROTESI RIMOVIBILE; Trattamento per applicazione protesi rimovibile parziale; [protesi scheletrata in cromo-cobalto-molibdeno o oro]; (Per arcata)  ; Incluso: Eventuali attacchi di precisione"/>
    <n v="82.86"/>
    <n v="82.86"/>
    <n v="82.86"/>
    <n v="82.86"/>
    <n v="82.86"/>
    <n v="81.08"/>
    <n v="81.08373315704938"/>
    <n v="81.341961606594126"/>
    <n v="1.5180383934058739"/>
    <s v="M"/>
    <s v="MINISTERO"/>
    <s v="1"/>
    <n v="1"/>
    <s v="017"/>
    <x v="8"/>
    <m/>
    <m/>
    <m/>
    <m/>
    <m/>
    <m/>
    <s v="0171"/>
    <s v="ODONTOSTOMATOLOGIA - CHIRURGIA MAXILLO FACCIALE"/>
  </r>
  <r>
    <s v="23433"/>
    <s v="23.43.3"/>
    <s v=""/>
    <x v="0"/>
    <s v="8"/>
    <x v="0"/>
    <s v="INSERZIONE DI PROTESI PROVVISORIA"/>
    <s v="INSERZIONE DI PROTESI PROVVISORIA ; Rimovibile o fissa; (Per elemento)"/>
    <n v="16.350000000000001"/>
    <n v="16.350000000000001"/>
    <n v="16.36"/>
    <n v="16.36"/>
    <n v="16.36"/>
    <n v="16.010000000000002"/>
    <n v="16.010163871774083"/>
    <n v="16.268392321318824"/>
    <n v="9.1607678681175031E-2"/>
    <s v="M"/>
    <s v="MINISTERO"/>
    <s v="1"/>
    <n v="1"/>
    <s v="017"/>
    <x v="8"/>
    <m/>
    <m/>
    <m/>
    <m/>
    <m/>
    <m/>
    <s v="0171"/>
    <s v="ODONTOSTOMATOLOGIA - CHIRURGIA MAXILLO FACCIALE"/>
  </r>
  <r>
    <s v="23491"/>
    <s v="23.49.1"/>
    <s v=""/>
    <x v="2"/>
    <s v="8"/>
    <x v="0"/>
    <s v="ALTRA RIPARAZIONE DENTARIA"/>
    <s v="ALTRA RIPARAZIONE DENTARIA; Molaggio selettivo dei denti; (Per seduta)"/>
    <n v="16.350000000000001"/>
    <n v="16.350000000000001"/>
    <n v="16.36"/>
    <n v="16.36"/>
    <n v="16.36"/>
    <n v="16.010000000000002"/>
    <n v="16.010163871774083"/>
    <n v="16.268392321318824"/>
    <n v="9.1607678681175031E-2"/>
    <s v="M"/>
    <s v="MINISTERO"/>
    <s v="1"/>
    <n v="1"/>
    <s v="017"/>
    <x v="8"/>
    <m/>
    <m/>
    <m/>
    <m/>
    <m/>
    <m/>
    <s v="0171"/>
    <s v="ODONTOSTOMATOLOGIA - CHIRURGIA MAXILLO FACCIALE"/>
  </r>
  <r>
    <s v="235"/>
    <s v="23.5"/>
    <s v=""/>
    <x v="0"/>
    <s v="8"/>
    <x v="0"/>
    <s v="IMPIANTO DI DENTE"/>
    <s v="IMPIANTO DI DENTE; Reimpianto di elementi dentari lussati o avulsi"/>
    <n v="11.6"/>
    <n v="11.6"/>
    <n v="11.61"/>
    <n v="11.61"/>
    <n v="11.61"/>
    <n v="11.36"/>
    <n v="11.362051779968702"/>
    <n v="11.620280229513446"/>
    <n v="-1.0280229513446315E-2"/>
    <s v="M"/>
    <s v="MINISTERO"/>
    <s v="1"/>
    <n v="1"/>
    <s v="017"/>
    <x v="8"/>
    <m/>
    <m/>
    <m/>
    <m/>
    <m/>
    <m/>
    <s v="0171"/>
    <s v="ODONTOSTOMATOLOGIA - CHIRURGIA MAXILLO FACCIALE"/>
  </r>
  <r>
    <s v="236"/>
    <s v="23.6"/>
    <s v=""/>
    <x v="0"/>
    <s v="8"/>
    <x v="0"/>
    <s v="IMPIANTO DI PROTESI DENTARIA"/>
    <s v="IMPIANTO DI PROTESI DENTARIA; Impianto dentale endoosseo"/>
    <n v="82.86"/>
    <n v="82.86"/>
    <n v="82.86"/>
    <n v="82.86"/>
    <n v="82.86"/>
    <n v="81.08"/>
    <n v="81.08373315704938"/>
    <n v="81.341961606594126"/>
    <n v="1.5180383934058739"/>
    <s v="M"/>
    <s v="MINISTERO"/>
    <s v="1"/>
    <n v="1"/>
    <s v="017"/>
    <x v="8"/>
    <m/>
    <m/>
    <m/>
    <m/>
    <m/>
    <m/>
    <s v="0171"/>
    <s v="ODONTOSTOMATOLOGIA - CHIRURGIA MAXILLO FACCIALE"/>
  </r>
  <r>
    <s v="23711"/>
    <s v="23.71.1"/>
    <s v=""/>
    <x v="0"/>
    <s v="8"/>
    <x v="0"/>
    <s v="TERAPIA CANALARE IN DENTE MONORADICOLATO"/>
    <s v="TERAPIA CANALARE IN DENTE MONORADICOLATO; Trattamento o pulpotomia ; Escluso: Otturazione (23.2.1, 23.2.2)"/>
    <n v="35.35"/>
    <n v="35.35"/>
    <n v="35.36"/>
    <n v="35.36"/>
    <n v="35.36"/>
    <n v="34.6"/>
    <n v="34.602612238995597"/>
    <n v="34.860840688540335"/>
    <n v="0.49915931145966397"/>
    <s v="M"/>
    <s v="MINISTERO"/>
    <s v="1"/>
    <n v="1"/>
    <s v="017"/>
    <x v="8"/>
    <m/>
    <m/>
    <m/>
    <m/>
    <m/>
    <m/>
    <s v="0171"/>
    <s v="ODONTOSTOMATOLOGIA - CHIRURGIA MAXILLO FACCIALE"/>
  </r>
  <r>
    <s v="23712"/>
    <s v="23.71.2"/>
    <s v=""/>
    <x v="0"/>
    <s v="8"/>
    <x v="0"/>
    <s v="TERAPIA CANALARE IN DENTE PLURIRADICOLATO"/>
    <s v="TERAPIA CANALARE IN DENTE PLURIRADICOLATO; Trattamento o pulpotomia ; Escluso: Otturazione (23.2.1, 23.2.2)"/>
    <n v="54.37"/>
    <n v="54.37"/>
    <n v="54.37"/>
    <n v="54.37"/>
    <n v="54.37"/>
    <n v="53.2"/>
    <n v="53.195060606217112"/>
    <n v="53.45328905576185"/>
    <n v="0.91671094423814736"/>
    <s v="M"/>
    <s v="MINISTERO"/>
    <s v="1"/>
    <n v="1"/>
    <s v="017"/>
    <x v="8"/>
    <m/>
    <m/>
    <m/>
    <m/>
    <m/>
    <m/>
    <s v="0171"/>
    <s v="ODONTOSTOMATOLOGIA - CHIRURGIA MAXILLO FACCIALE"/>
  </r>
  <r>
    <s v="2373"/>
    <s v="23.73"/>
    <s v=""/>
    <x v="0"/>
    <s v="8"/>
    <x v="0"/>
    <s v="APICECTOMIA"/>
    <s v="APICECTOMIA; Incluso: Otturazione retrograda"/>
    <n v="44.87"/>
    <n v="44.87"/>
    <n v="44.87"/>
    <n v="44.87"/>
    <n v="44.87"/>
    <n v="43.9"/>
    <n v="43.898836422606351"/>
    <n v="44.157064872151096"/>
    <n v="0.71293512784890112"/>
    <s v="M"/>
    <s v="MINISTERO"/>
    <s v="1"/>
    <n v="1"/>
    <s v="017"/>
    <x v="8"/>
    <m/>
    <m/>
    <m/>
    <m/>
    <m/>
    <m/>
    <s v="0171"/>
    <s v="ODONTOSTOMATOLOGIA - CHIRURGIA MAXILLO FACCIALE"/>
  </r>
  <r>
    <s v="24001"/>
    <s v="24.00.1"/>
    <s v=""/>
    <x v="0"/>
    <s v="8"/>
    <x v="0"/>
    <s v="GENGIVECTOMIA"/>
    <s v="GENGIVECTOMIA; (Per gruppo di 4 denti); Incluso: Innesto libero o peduncolato"/>
    <n v="28.5"/>
    <n v="28.5"/>
    <n v="28.5"/>
    <n v="28.5"/>
    <n v="28.5"/>
    <n v="27.89"/>
    <n v="27.888672550832272"/>
    <n v="27.888672550832272"/>
    <n v="0.61132744916772808"/>
    <s v="M"/>
    <s v="MINISTERO"/>
    <s v="1"/>
    <n v="1"/>
    <s v="017"/>
    <x v="8"/>
    <m/>
    <m/>
    <m/>
    <m/>
    <m/>
    <m/>
    <s v="0171"/>
    <s v="ODONTOSTOMATOLOGIA - CHIRURGIA MAXILLO FACCIALE"/>
  </r>
  <r>
    <s v="2411"/>
    <s v="24.11"/>
    <s v=""/>
    <x v="0"/>
    <s v="8"/>
    <x v="0"/>
    <s v="BIOPSIA DELLA GENGIVA"/>
    <s v="BIOPSIA DELLA GENGIVA"/>
    <n v="14.25"/>
    <n v="14.25"/>
    <n v="14.25"/>
    <n v="14.25"/>
    <n v="14.25"/>
    <n v="13.94"/>
    <n v="13.944336275416136"/>
    <n v="13.944336275416136"/>
    <n v="0.30566372458386404"/>
    <s v="M"/>
    <s v="MINISTERO"/>
    <s v="1"/>
    <n v="1"/>
    <s v="017"/>
    <x v="8"/>
    <m/>
    <m/>
    <m/>
    <m/>
    <m/>
    <m/>
    <s v="0171"/>
    <s v="ODONTOSTOMATOLOGIA - CHIRURGIA MAXILLO FACCIALE"/>
  </r>
  <r>
    <s v="2412"/>
    <s v="24.12"/>
    <s v=""/>
    <x v="0"/>
    <s v="8"/>
    <x v="0"/>
    <s v="BIOPSIA DELL'ALVEOLO"/>
    <s v="BIOPSIA DELL'ALVEOLO"/>
    <n v="14.25"/>
    <n v="14.25"/>
    <n v="14.25"/>
    <n v="14.25"/>
    <n v="14.25"/>
    <n v="13.94"/>
    <n v="13.944336275416136"/>
    <n v="13.944336275416136"/>
    <n v="0.30566372458386404"/>
    <s v="M"/>
    <s v="MINISTERO"/>
    <s v="1"/>
    <n v="1"/>
    <s v="017"/>
    <x v="8"/>
    <m/>
    <m/>
    <m/>
    <m/>
    <m/>
    <m/>
    <s v="0171"/>
    <s v="ODONTOSTOMATOLOGIA - CHIRURGIA MAXILLO FACCIALE"/>
  </r>
  <r>
    <s v="24201"/>
    <s v="24.20.1"/>
    <s v=""/>
    <x v="0"/>
    <s v="8"/>
    <x v="0"/>
    <s v="GENGIVOPLASTICA [CHIRURGIA PARODONTALE]"/>
    <s v="GENGIVOPLASTICA [CHIRURGIA PARODONTALE]; Lembo di Widman modificato con levigatura radici e curettage tasche infraossee,; applicazione di osso o membrane, osteoplastica; (Per sestante)"/>
    <n v="59.11"/>
    <n v="59.11"/>
    <n v="59.11"/>
    <n v="59.11"/>
    <n v="59.11"/>
    <n v="57.84"/>
    <n v="57.843172698022485"/>
    <n v="58.101401147567231"/>
    <n v="1.0085988524327689"/>
    <s v="M"/>
    <s v="MINISTERO"/>
    <s v="1"/>
    <n v="1"/>
    <s v="017"/>
    <x v="8"/>
    <m/>
    <m/>
    <m/>
    <m/>
    <m/>
    <m/>
    <s v="0171"/>
    <s v="ODONTOSTOMATOLOGIA - CHIRURGIA MAXILLO FACCIALE"/>
  </r>
  <r>
    <s v="2431"/>
    <s v="24.31"/>
    <s v=""/>
    <x v="0"/>
    <s v="8"/>
    <x v="0"/>
    <s v="ASPORTAZIONE DI LESIONE O TESSUTO DELLA GENGIVA"/>
    <s v="ASPORTAZIONE DI LESIONE O TESSUTO DELLA GENGIVA; Asportazione di epulidi ; Escluso: Biopsia della gengiva (24.11), Asportazione di lesione odontogena (24.4)"/>
    <n v="28.5"/>
    <n v="28.5"/>
    <n v="28.5"/>
    <n v="28.5"/>
    <n v="28.5"/>
    <n v="27.89"/>
    <n v="27.888672550832272"/>
    <n v="27.888672550832272"/>
    <n v="0.61132744916772808"/>
    <s v="M"/>
    <s v="MINISTERO"/>
    <s v="1"/>
    <n v="1"/>
    <s v="017"/>
    <x v="8"/>
    <m/>
    <m/>
    <m/>
    <m/>
    <m/>
    <m/>
    <s v="0171"/>
    <s v="ODONTOSTOMATOLOGIA - CHIRURGIA MAXILLO FACCIALE"/>
  </r>
  <r>
    <s v="24391"/>
    <s v="24.39.1"/>
    <s v=""/>
    <x v="0"/>
    <s v="8"/>
    <x v="0"/>
    <s v="LEVIGATURA DELLE RADICI"/>
    <s v="LEVIGATURA DELLE RADICI ; Levigatura di radici e/o curettage delle tasche parodontali a cielo coperto; (Per sestante)"/>
    <n v="23.75"/>
    <n v="23.75"/>
    <n v="23.75"/>
    <n v="23.75"/>
    <n v="23.75"/>
    <n v="23.24"/>
    <n v="23.240560459026891"/>
    <n v="23.240560459026891"/>
    <n v="0.50943954097310851"/>
    <s v="M"/>
    <s v="MINISTERO"/>
    <s v="1"/>
    <n v="1"/>
    <s v="017"/>
    <x v="8"/>
    <m/>
    <m/>
    <m/>
    <m/>
    <m/>
    <m/>
    <s v="0171"/>
    <s v="ODONTOSTOMATOLOGIA - CHIRURGIA MAXILLO FACCIALE"/>
  </r>
  <r>
    <s v="24392"/>
    <s v="24.39.2"/>
    <s v=""/>
    <x v="0"/>
    <s v="8"/>
    <x v="0"/>
    <s v="INTERVENTO CHIRURGICO PREPROTESICO"/>
    <s v="INTERVENTO CHIRURGICO PREPROTESICO; (Per emiarcata)"/>
    <n v="21.1"/>
    <n v="21.1"/>
    <n v="21.11"/>
    <n v="21.11"/>
    <n v="21.11"/>
    <n v="20.66"/>
    <n v="20.658275963579459"/>
    <n v="20.916504413124201"/>
    <n v="0.19349558687579815"/>
    <s v="M"/>
    <s v="MINISTERO"/>
    <s v="1"/>
    <n v="1"/>
    <s v="017"/>
    <x v="8"/>
    <m/>
    <m/>
    <m/>
    <m/>
    <m/>
    <m/>
    <s v="0171"/>
    <s v="ODONTOSTOMATOLOGIA - CHIRURGIA MAXILLO FACCIALE"/>
  </r>
  <r>
    <s v="244"/>
    <s v="24.4"/>
    <s v="P"/>
    <x v="0"/>
    <s v="8"/>
    <x v="0"/>
    <s v="ASPORTAZIONE DI LESIONE DENTARIA DELLA MANDIBOLA"/>
    <s v="ASPORTAZIONE DI LESIONE DENTARIA DELLA MANDIBOLA; Asportazione di lesione odontogenica"/>
    <n v="131.94999999999999"/>
    <n v="131.94999999999999"/>
    <n v="131.94999999999999"/>
    <n v="131.94999999999999"/>
    <n v="131.94999999999999"/>
    <n v="129.11000000000001"/>
    <n v="129.11422477237161"/>
    <n v="44.157064872151096"/>
    <n v="87.792935127848892"/>
    <s v="M"/>
    <s v="MINISTERO"/>
    <s v="1"/>
    <n v="1"/>
    <s v="017"/>
    <x v="8"/>
    <m/>
    <m/>
    <m/>
    <m/>
    <m/>
    <m/>
    <s v="0171"/>
    <s v="ODONTOSTOMATOLOGIA - CHIRURGIA MAXILLO FACCIALE"/>
  </r>
  <r>
    <s v="24701"/>
    <s v="24.70.1"/>
    <s v=""/>
    <x v="0"/>
    <s v="8"/>
    <x v="0"/>
    <s v="TRATTAMENTO ORTODONTICO CON APPARECCHI MOBILI"/>
    <s v="TRATTAMENTO ORTODONTICO CON APPARECCHI MOBILI; (Per anno)"/>
    <n v="118.76"/>
    <n v="118.76"/>
    <n v="118.76"/>
    <n v="118.76"/>
    <n v="118.76"/>
    <n v="116.2"/>
    <n v="116.20280229513446"/>
    <n v="116.20280229513446"/>
    <n v="2.5571977048655441"/>
    <s v="M"/>
    <s v="MINISTERO"/>
    <s v="1"/>
    <n v="1"/>
    <s v="017"/>
    <x v="8"/>
    <m/>
    <m/>
    <m/>
    <m/>
    <m/>
    <m/>
    <s v="0171"/>
    <s v="ODONTOSTOMATOLOGIA - CHIRURGIA MAXILLO FACCIALE"/>
  </r>
  <r>
    <s v="24702"/>
    <s v="24.70.2"/>
    <s v=""/>
    <x v="0"/>
    <s v="8"/>
    <x v="0"/>
    <s v="TRATTAMENTO ORTODONTICO CON APPARECCHI FISSI"/>
    <s v="TRATTAMENTO ORTODONTICO CON APPARECCHI FISSI; (Per anno)"/>
    <n v="118.76"/>
    <n v="118.76"/>
    <n v="118.76"/>
    <n v="118.76"/>
    <n v="118.76"/>
    <n v="116.2"/>
    <n v="116.20280229513446"/>
    <n v="116.20280229513446"/>
    <n v="2.5571977048655441"/>
    <s v="M"/>
    <s v="MINISTERO"/>
    <s v="1"/>
    <n v="1"/>
    <s v="017"/>
    <x v="8"/>
    <m/>
    <m/>
    <m/>
    <m/>
    <m/>
    <m/>
    <s v="0171"/>
    <s v="ODONTOSTOMATOLOGIA - CHIRURGIA MAXILLO FACCIALE"/>
  </r>
  <r>
    <s v="24703"/>
    <s v="24.70.3"/>
    <s v=""/>
    <x v="0"/>
    <s v="8"/>
    <x v="0"/>
    <s v="TRATTAMENTO ORTODONTICO CON APPARECCHI ORTOPEDICO FUNZIONALI"/>
    <s v="TRATTAMENTO ORTODONTICO CON APPARECCHI ORTOPEDICO FUNZIONALI; Incluso: Trattamento con placca di svincolo ; (Per anno)"/>
    <n v="118.76"/>
    <n v="118.76"/>
    <n v="118.76"/>
    <n v="118.76"/>
    <n v="118.76"/>
    <n v="116.2"/>
    <n v="116.20280229513446"/>
    <n v="116.20280229513446"/>
    <n v="2.5571977048655441"/>
    <s v="M"/>
    <s v="MINISTERO"/>
    <s v="1"/>
    <n v="1"/>
    <s v="017"/>
    <x v="8"/>
    <m/>
    <m/>
    <m/>
    <m/>
    <m/>
    <m/>
    <s v="0171"/>
    <s v="ODONTOSTOMATOLOGIA - CHIRURGIA MAXILLO FACCIALE"/>
  </r>
  <r>
    <s v="24801"/>
    <s v="24.80.1"/>
    <s v=""/>
    <x v="0"/>
    <s v="8"/>
    <x v="0"/>
    <s v="RIPARAZIONE DI APPARECCHIO ORTODONTICO"/>
    <s v="RIPARAZIONE DI APPARECCHIO ORTODONTICO"/>
    <n v="26.9"/>
    <n v="26.9"/>
    <n v="26.92"/>
    <n v="26.92"/>
    <n v="26.92"/>
    <n v="26.34"/>
    <n v="26.339301853563811"/>
    <n v="26.752467372835401"/>
    <n v="0.16753262716460071"/>
    <s v="M"/>
    <s v="MINISTERO"/>
    <s v="1"/>
    <n v="1"/>
    <s v="017"/>
    <x v="8"/>
    <m/>
    <m/>
    <m/>
    <m/>
    <m/>
    <m/>
    <s v="0171"/>
    <s v="ODONTOSTOMATOLOGIA - CHIRURGIA MAXILLO FACCIALE"/>
  </r>
  <r>
    <s v="2501"/>
    <s v="25.01"/>
    <s v=""/>
    <x v="0"/>
    <s v="8"/>
    <x v="0"/>
    <s v="BIOPSIA [AGOBIOPSIA] DELLA LINGUA"/>
    <s v="BIOPSIA [AGOBIOPSIA] DELLA LINGUA"/>
    <n v="19.5"/>
    <n v="19.5"/>
    <n v="19.53"/>
    <n v="19.53"/>
    <n v="19.53"/>
    <n v="19.11"/>
    <n v="19.108905266311002"/>
    <n v="19.522070785582589"/>
    <n v="7.9292144174125667E-3"/>
    <s v="M"/>
    <s v="MINISTERO"/>
    <s v="1"/>
    <n v="1"/>
    <s v="017"/>
    <x v="8"/>
    <m/>
    <m/>
    <m/>
    <m/>
    <m/>
    <m/>
    <s v="0171"/>
    <s v="ODONTOSTOMATOLOGIA - CHIRURGIA MAXILLO FACCIALE"/>
  </r>
  <r>
    <s v="2591"/>
    <s v="25.91"/>
    <s v=""/>
    <x v="0"/>
    <s v="8"/>
    <x v="0"/>
    <s v="FRENULOTOMIA LINGUALE"/>
    <s v="FRENULOTOMIA LINGUALE; Escluso: Frenulotomia labiale (27.91)"/>
    <n v="14.75"/>
    <n v="14.75"/>
    <n v="14.78"/>
    <n v="14.78"/>
    <n v="14.78"/>
    <n v="14.46"/>
    <n v="14.460793174505621"/>
    <n v="14.667375934141416"/>
    <n v="0.11262406585858287"/>
    <s v="M"/>
    <s v="MINISTERO"/>
    <s v="1"/>
    <n v="1"/>
    <s v="017"/>
    <x v="8"/>
    <m/>
    <m/>
    <m/>
    <m/>
    <m/>
    <m/>
    <s v="0171"/>
    <s v="ODONTOSTOMATOLOGIA - CHIRURGIA MAXILLO FACCIALE"/>
  </r>
  <r>
    <s v="2592"/>
    <s v="25.92"/>
    <s v=""/>
    <x v="0"/>
    <s v="8"/>
    <x v="0"/>
    <s v="FRENULECTOMIA LINGUALE"/>
    <s v="FRENULECTOMIA LINGUALE; Escluso: Frenulectomia labiale (27.41)"/>
    <n v="14.75"/>
    <n v="14.75"/>
    <n v="14.78"/>
    <n v="14.78"/>
    <n v="14.78"/>
    <n v="14.46"/>
    <n v="14.460793174505621"/>
    <n v="14.667375934141416"/>
    <n v="0.11262406585858287"/>
    <s v="M"/>
    <s v="MINISTERO"/>
    <s v="1"/>
    <n v="1"/>
    <s v="017"/>
    <x v="8"/>
    <m/>
    <m/>
    <m/>
    <m/>
    <m/>
    <m/>
    <s v="0171"/>
    <s v="ODONTOSTOMATOLOGIA - CHIRURGIA MAXILLO FACCIALE"/>
  </r>
  <r>
    <s v="260"/>
    <s v="26.0"/>
    <s v=""/>
    <x v="0"/>
    <s v="8"/>
    <x v="0"/>
    <s v="INCISIONE DELLE GHIANDOLE O DOTTI SALIVARI"/>
    <s v="INCISIONE DELLE GHIANDOLE O DOTTI SALIVARI; Asportazione di calcoli del dotto salivare"/>
    <n v="19.5"/>
    <n v="19.5"/>
    <n v="19.53"/>
    <n v="19.53"/>
    <n v="19.53"/>
    <n v="19.11"/>
    <n v="19.108905266311002"/>
    <n v="19.522070785582589"/>
    <n v="7.9292144174125667E-3"/>
    <s v="M"/>
    <s v="MINISTERO"/>
    <s v="1"/>
    <n v="1"/>
    <s v="017"/>
    <x v="8"/>
    <m/>
    <m/>
    <m/>
    <m/>
    <m/>
    <m/>
    <s v="0171"/>
    <s v="ODONTOSTOMATOLOGIA - CHIRURGIA MAXILLO FACCIALE"/>
  </r>
  <r>
    <s v="2611"/>
    <s v="26.11"/>
    <s v=""/>
    <x v="0"/>
    <s v="8"/>
    <x v="0"/>
    <s v="BIOPSIA [AGOBIOPSIA] DI GHIANDOLA O DOTTO SALIVARE"/>
    <s v="BIOPSIA [AGOBIOPSIA] DI GHIANDOLA O DOTTO SALIVARE"/>
    <n v="14.75"/>
    <n v="14.75"/>
    <n v="14.78"/>
    <n v="14.78"/>
    <n v="14.78"/>
    <n v="14.46"/>
    <n v="14.460793174505621"/>
    <n v="14.667375934141416"/>
    <n v="0.11262406585858287"/>
    <s v="M"/>
    <s v="MINISTERO"/>
    <s v="1"/>
    <n v="1"/>
    <s v="017"/>
    <x v="8"/>
    <m/>
    <m/>
    <m/>
    <m/>
    <m/>
    <m/>
    <s v="0171"/>
    <s v="ODONTOSTOMATOLOGIA - CHIRURGIA MAXILLO FACCIALE"/>
  </r>
  <r>
    <s v="2691"/>
    <s v="26.91"/>
    <s v=""/>
    <x v="0"/>
    <s v="8"/>
    <x v="0"/>
    <s v="SPECILLAZIONE DI DOTTO SALIVARE"/>
    <s v="SPECILLAZIONE DI DOTTO SALIVARE"/>
    <n v="14.75"/>
    <n v="14.75"/>
    <n v="14.78"/>
    <n v="14.78"/>
    <n v="14.78"/>
    <n v="14.46"/>
    <n v="14.460793174505621"/>
    <n v="14.667375934141416"/>
    <n v="0.11262406585858287"/>
    <s v="M"/>
    <s v="MINISTERO"/>
    <s v="1"/>
    <n v="1"/>
    <s v="017"/>
    <x v="8"/>
    <m/>
    <m/>
    <m/>
    <m/>
    <m/>
    <m/>
    <s v="0171"/>
    <s v="ODONTOSTOMATOLOGIA - CHIRURGIA MAXILLO FACCIALE"/>
  </r>
  <r>
    <s v="2721"/>
    <s v="27.21"/>
    <s v=""/>
    <x v="0"/>
    <s v="8"/>
    <x v="0"/>
    <s v="BIOPSIA DEL PALATO OSSEO"/>
    <s v="BIOPSIA DEL PALATO OSSEO"/>
    <n v="14.25"/>
    <n v="14.25"/>
    <n v="14.25"/>
    <n v="14.25"/>
    <n v="14.25"/>
    <n v="13.94"/>
    <n v="13.944336275416136"/>
    <n v="13.944336275416136"/>
    <n v="0.30566372458386404"/>
    <s v="M"/>
    <s v="MINISTERO"/>
    <s v="1"/>
    <n v="1"/>
    <s v="017"/>
    <x v="8"/>
    <m/>
    <m/>
    <m/>
    <m/>
    <m/>
    <m/>
    <s v="0171"/>
    <s v="ODONTOSTOMATOLOGIA - CHIRURGIA MAXILLO FACCIALE"/>
  </r>
  <r>
    <s v="2723"/>
    <s v="27.23"/>
    <s v=""/>
    <x v="0"/>
    <s v="8"/>
    <x v="0"/>
    <s v="BIOPSIA DEL LABBRO"/>
    <s v="BIOPSIA DEL LABBRO"/>
    <n v="14.25"/>
    <n v="14.25"/>
    <n v="14.25"/>
    <n v="14.25"/>
    <n v="14.25"/>
    <n v="13.94"/>
    <n v="13.944336275416136"/>
    <n v="13.944336275416136"/>
    <n v="0.30566372458386404"/>
    <s v="M"/>
    <s v="MINISTERO"/>
    <s v="1"/>
    <n v="1"/>
    <s v="017"/>
    <x v="8"/>
    <m/>
    <m/>
    <m/>
    <m/>
    <m/>
    <m/>
    <s v="0171"/>
    <s v="ODONTOSTOMATOLOGIA - CHIRURGIA MAXILLO FACCIALE"/>
  </r>
  <r>
    <s v="2724"/>
    <s v="27.24"/>
    <s v=""/>
    <x v="0"/>
    <s v="8"/>
    <x v="0"/>
    <s v="BIOPSIA DELLA BOCCA, STRUTTURA NON SPECIFICATA"/>
    <s v="BIOPSIA DELLA BOCCA, STRUTTURA NON SPECIFICATA"/>
    <n v="14.25"/>
    <n v="14.25"/>
    <n v="14.25"/>
    <n v="14.25"/>
    <n v="14.25"/>
    <n v="13.94"/>
    <n v="13.944336275416136"/>
    <n v="13.944336275416136"/>
    <n v="0.30566372458386404"/>
    <s v="M"/>
    <s v="MINISTERO"/>
    <s v="1"/>
    <n v="1"/>
    <s v="017"/>
    <x v="8"/>
    <m/>
    <m/>
    <m/>
    <m/>
    <m/>
    <m/>
    <s v="0171"/>
    <s v="ODONTOSTOMATOLOGIA - CHIRURGIA MAXILLO FACCIALE"/>
  </r>
  <r>
    <s v="2741"/>
    <s v="27.41"/>
    <s v=""/>
    <x v="0"/>
    <s v="8"/>
    <x v="0"/>
    <s v="FRENULECTOMIA LABIALE"/>
    <s v="FRENULECTOMIA LABIALE; Escluso: Sezione del frenulo labiale (27.91)"/>
    <n v="14.75"/>
    <n v="14.75"/>
    <n v="14.78"/>
    <n v="14.78"/>
    <n v="14.78"/>
    <n v="14.46"/>
    <n v="14.460793174505621"/>
    <n v="14.667375934141416"/>
    <n v="0.11262406585858287"/>
    <s v="M"/>
    <s v="MINISTERO"/>
    <s v="1"/>
    <n v="1"/>
    <s v="017"/>
    <x v="8"/>
    <m/>
    <m/>
    <m/>
    <m/>
    <m/>
    <m/>
    <s v="0171"/>
    <s v="ODONTOSTOMATOLOGIA - CHIRURGIA MAXILLO FACCIALE"/>
  </r>
  <r>
    <s v="27491"/>
    <s v="27.49.1"/>
    <s v="P"/>
    <x v="0"/>
    <s v="8"/>
    <x v="0"/>
    <s v="ALTRA ASPORTAZIONE DI LESIONE DELLA BOCCA"/>
    <s v="ALTRA ASPORTAZIONE DI LESIONE DELLA BOCCA; Asportazione neoformazioni del cavo orale"/>
    <n v="63.33"/>
    <n v="63.33"/>
    <n v="63.33"/>
    <n v="63.33"/>
    <n v="63.33"/>
    <n v="61.97"/>
    <n v="61.974827890738382"/>
    <n v="19.522070785582589"/>
    <n v="43.807929214417413"/>
    <s v="M"/>
    <s v="MINISTERO"/>
    <s v="1"/>
    <n v="1"/>
    <s v="017"/>
    <x v="8"/>
    <m/>
    <m/>
    <m/>
    <m/>
    <m/>
    <m/>
    <s v="0171"/>
    <s v="ODONTOSTOMATOLOGIA - CHIRURGIA MAXILLO FACCIALE"/>
  </r>
  <r>
    <s v="2751"/>
    <s v="27.51"/>
    <s v=""/>
    <x v="0"/>
    <s v="8"/>
    <x v="0"/>
    <s v="SUTURA DI LACERAZIONE DEL LABBRO"/>
    <s v="SUTURA DI LACERAZIONE DEL LABBRO"/>
    <n v="19.5"/>
    <n v="19.5"/>
    <n v="19.53"/>
    <n v="19.53"/>
    <n v="19.53"/>
    <n v="19.11"/>
    <n v="19.108905266311002"/>
    <n v="19.522070785582589"/>
    <n v="7.9292144174125667E-3"/>
    <s v="M"/>
    <s v="MINISTERO"/>
    <s v="1"/>
    <n v="1"/>
    <s v="017"/>
    <x v="8"/>
    <m/>
    <m/>
    <m/>
    <m/>
    <m/>
    <m/>
    <s v="0171"/>
    <s v="ODONTOSTOMATOLOGIA - CHIRURGIA MAXILLO FACCIALE"/>
  </r>
  <r>
    <s v="2752"/>
    <s v="27.52"/>
    <s v=""/>
    <x v="0"/>
    <s v="8"/>
    <x v="0"/>
    <s v="SUTURA DI LACERAZIONE DI ALTRA PARTE DELLA BOCCA"/>
    <s v="SUTURA DI LACERAZIONE DI ALTRA PARTE DELLA BOCCA"/>
    <n v="19.5"/>
    <n v="19.5"/>
    <n v="19.53"/>
    <n v="19.53"/>
    <n v="19.53"/>
    <n v="19.11"/>
    <n v="19.108905266311002"/>
    <n v="19.522070785582589"/>
    <n v="7.9292144174125667E-3"/>
    <s v="M"/>
    <s v="MINISTERO"/>
    <s v="1"/>
    <n v="1"/>
    <s v="017"/>
    <x v="8"/>
    <m/>
    <m/>
    <m/>
    <m/>
    <m/>
    <m/>
    <s v="0171"/>
    <s v="ODONTOSTOMATOLOGIA - CHIRURGIA MAXILLO FACCIALE"/>
  </r>
  <r>
    <s v="2771"/>
    <s v="27.71"/>
    <s v=""/>
    <x v="0"/>
    <s v="8"/>
    <x v="0"/>
    <s v="INCISIONE DELL' UGOLA"/>
    <s v="INCISIONE DELL' UGOLA"/>
    <n v="10"/>
    <n v="10"/>
    <n v="10.029999999999999"/>
    <n v="10.029999999999999"/>
    <n v="10.029999999999999"/>
    <n v="9.81"/>
    <n v="9.8126810827002426"/>
    <n v="9.7610353927912943"/>
    <n v="0.26896460720870508"/>
    <s v="M"/>
    <s v="MINISTERO"/>
    <s v="1"/>
    <n v="1"/>
    <s v="021"/>
    <x v="7"/>
    <m/>
    <m/>
    <m/>
    <m/>
    <m/>
    <m/>
    <s v="0211"/>
    <s v="OTORINOLARINGOIATRIA"/>
  </r>
  <r>
    <s v="2791"/>
    <s v="27.91"/>
    <s v=""/>
    <x v="0"/>
    <s v="8"/>
    <x v="0"/>
    <s v="FRENULOTOMIA LABIALE"/>
    <s v="FRENULOTOMIA LABIALE; Sezione del frenulo labiale; Escluso: Frenulotomia linguale (25.91)"/>
    <n v="14.75"/>
    <n v="14.75"/>
    <n v="14.78"/>
    <n v="14.78"/>
    <n v="14.78"/>
    <n v="14.46"/>
    <n v="14.460793174505621"/>
    <n v="14.667375934141416"/>
    <n v="0.11262406585858287"/>
    <s v="M"/>
    <s v="MINISTERO"/>
    <s v="1"/>
    <n v="1"/>
    <s v="017"/>
    <x v="8"/>
    <m/>
    <m/>
    <m/>
    <m/>
    <m/>
    <m/>
    <s v="0171"/>
    <s v="ODONTOSTOMATOLOGIA - CHIRURGIA MAXILLO FACCIALE"/>
  </r>
  <r>
    <s v="28001"/>
    <s v="28.00.1"/>
    <s v=""/>
    <x v="0"/>
    <s v="8"/>
    <x v="0"/>
    <s v="INCISIONE E DRENAGGIO ASCESSO PERITONSILLARE"/>
    <s v="INCISIONE E DRENAGGIO ASCESSO PERITONSILLARE"/>
    <n v="19.5"/>
    <n v="19.5"/>
    <n v="19.53"/>
    <n v="19.53"/>
    <n v="19.53"/>
    <n v="19.11"/>
    <n v="19.108905266311002"/>
    <n v="19.522070785582589"/>
    <n v="7.9292144174125667E-3"/>
    <s v="M"/>
    <s v="MINISTERO"/>
    <s v="1"/>
    <n v="1"/>
    <s v="021"/>
    <x v="7"/>
    <m/>
    <m/>
    <m/>
    <m/>
    <m/>
    <m/>
    <s v="0211"/>
    <s v="OTORINOLARINGOIATRIA"/>
  </r>
  <r>
    <s v="2912"/>
    <s v="29.12"/>
    <s v=""/>
    <x v="0"/>
    <s v="8"/>
    <x v="0"/>
    <s v="BIOPSIA FARINGEA"/>
    <s v="BIOPSIA FARINGEA"/>
    <n v="19.5"/>
    <n v="19.5"/>
    <n v="19.53"/>
    <n v="19.53"/>
    <n v="19.53"/>
    <n v="19.11"/>
    <n v="19.108905266311002"/>
    <n v="19.522070785582589"/>
    <n v="7.9292144174125667E-3"/>
    <s v="M"/>
    <s v="MINISTERO"/>
    <s v="1"/>
    <n v="1"/>
    <s v="021"/>
    <x v="7"/>
    <m/>
    <m/>
    <m/>
    <m/>
    <m/>
    <m/>
    <s v="0211"/>
    <s v="OTORINOLARINGOIATRIA"/>
  </r>
  <r>
    <s v="3142"/>
    <s v="31.42"/>
    <s v=""/>
    <x v="0"/>
    <s v="8"/>
    <x v="0"/>
    <s v="LARINGOSCOPIA E ALTRA TRACHEOSCOPIA"/>
    <s v="LARINGOSCOPIA E ALTRA TRACHEOSCOPIA; Laringoscopia a fibre ottiche"/>
    <n v="27.45"/>
    <n v="27.45"/>
    <n v="27.45"/>
    <n v="27.45"/>
    <n v="27.45"/>
    <n v="26.86"/>
    <n v="26.855758752653298"/>
    <n v="27.113987202198039"/>
    <n v="0.33601279780195981"/>
    <s v="M"/>
    <s v="MINISTERO"/>
    <s v="1"/>
    <n v="1"/>
    <s v="021"/>
    <x v="7"/>
    <m/>
    <m/>
    <m/>
    <m/>
    <m/>
    <m/>
    <s v="0211"/>
    <s v="OTORINOLARINGOIATRIA"/>
  </r>
  <r>
    <s v="31421"/>
    <s v="31.42.1"/>
    <s v=""/>
    <x v="0"/>
    <s v="8"/>
    <x v="0"/>
    <s v="LARINGOSCOPIA INDIRETTA"/>
    <s v="LARINGOSCOPIA INDIRETTA; Incluso: Anestesia"/>
    <n v="6.85"/>
    <n v="6.85"/>
    <n v="6.86"/>
    <n v="6.86"/>
    <n v="6.86"/>
    <n v="6.71"/>
    <n v="6.7139396881633244"/>
    <n v="6.972168137708068"/>
    <n v="-0.11216813770806766"/>
    <s v="M"/>
    <s v="MINISTERO"/>
    <s v="1"/>
    <n v="1"/>
    <s v="021"/>
    <x v="7"/>
    <m/>
    <m/>
    <m/>
    <m/>
    <m/>
    <m/>
    <s v="0211"/>
    <s v="OTORINOLARINGOIATRIA"/>
  </r>
  <r>
    <s v="31422"/>
    <s v="31.42.2"/>
    <s v=""/>
    <x v="0"/>
    <s v="8"/>
    <x v="0"/>
    <s v="LARINGOSTROBOSCOPIA"/>
    <s v="LARINGOSTROBOSCOPIA"/>
    <n v="21.1"/>
    <n v="21.1"/>
    <n v="21.11"/>
    <n v="21.11"/>
    <n v="21.11"/>
    <n v="20.66"/>
    <n v="20.658275963579459"/>
    <n v="20.916504413124201"/>
    <n v="0.19349558687579815"/>
    <s v="M"/>
    <s v="MINISTERO"/>
    <s v="1"/>
    <n v="1"/>
    <s v="021"/>
    <x v="7"/>
    <m/>
    <m/>
    <m/>
    <m/>
    <m/>
    <m/>
    <s v="0211"/>
    <s v="OTORINOLARINGOIATRIA"/>
  </r>
  <r>
    <s v="3143"/>
    <s v="31.43"/>
    <s v=""/>
    <x v="0"/>
    <s v="8"/>
    <x v="0"/>
    <s v="BIOPSIA [ENDOSCOPICA] DELLA LARINGE"/>
    <s v="BIOPSIA [ENDOSCOPICA] DELLA LARINGE; In laringoscopia indiretta o con fibre ottiche; Incluso: Anestesia"/>
    <n v="24.8"/>
    <n v="24.8"/>
    <n v="24.8"/>
    <n v="24.8"/>
    <n v="24.8"/>
    <n v="24.27"/>
    <n v="24.273474257205866"/>
    <n v="24.428411326932711"/>
    <n v="0.37158867306728993"/>
    <s v="M"/>
    <s v="MINISTERO"/>
    <s v="1"/>
    <n v="1"/>
    <s v="021"/>
    <x v="7"/>
    <m/>
    <m/>
    <m/>
    <m/>
    <m/>
    <m/>
    <s v="0211"/>
    <s v="OTORINOLARINGOIATRIA"/>
  </r>
  <r>
    <s v="31481"/>
    <s v="31.48.1"/>
    <s v=""/>
    <x v="0"/>
    <s v="8"/>
    <x v="0"/>
    <s v="ESAME ELETTROGLOTTOGRAFICO"/>
    <s v="ESAME ELETTROGLOTTOGRAFICO"/>
    <n v="13.15"/>
    <n v="13.15"/>
    <n v="13.19"/>
    <n v="13.19"/>
    <n v="13.19"/>
    <n v="12.91"/>
    <n v="12.911422477237162"/>
    <n v="12.911422477237162"/>
    <n v="0.27857752276283776"/>
    <s v="M"/>
    <s v="MINISTERO"/>
    <s v="1"/>
    <n v="1"/>
    <s v="021"/>
    <x v="7"/>
    <m/>
    <m/>
    <m/>
    <m/>
    <m/>
    <m/>
    <s v="0211"/>
    <s v="OTORINOLARINGOIATRIA"/>
  </r>
  <r>
    <s v="31482"/>
    <s v="31.48.2"/>
    <s v=""/>
    <x v="0"/>
    <s v="8"/>
    <x v="0"/>
    <s v="ESAME FONETOGRAFICO"/>
    <s v="ESAME FONETOGRAFICO"/>
    <n v="22.7"/>
    <n v="22.7"/>
    <n v="22.7"/>
    <n v="22.7"/>
    <n v="22.7"/>
    <n v="22.21"/>
    <n v="22.207646660847921"/>
    <n v="22.672457870028456"/>
    <n v="2.7542129971543261E-2"/>
    <s v="M"/>
    <s v="MINISTERO"/>
    <s v="1"/>
    <n v="1"/>
    <s v="021"/>
    <x v="7"/>
    <m/>
    <m/>
    <m/>
    <m/>
    <m/>
    <m/>
    <s v="0211"/>
    <s v="OTORINOLARINGOIATRIA"/>
  </r>
  <r>
    <s v="3322"/>
    <s v="33.22"/>
    <s v="H"/>
    <x v="0"/>
    <s v="8"/>
    <x v="0"/>
    <s v="BRONCOSCOPIA CON FIBRE OTTICHE"/>
    <s v="BRONCOSCOPIA CON FIBRE OTTICHE; Tracheobroncoscopia esplorativa; Escluso: Broncoscopia con biopsia (33.24)"/>
    <n v="118.24"/>
    <n v="118.24"/>
    <n v="118.24"/>
    <n v="118.24"/>
    <n v="118.24"/>
    <n v="115.69"/>
    <n v="115.68634539604497"/>
    <n v="82.633103854317838"/>
    <n v="35.606896145682157"/>
    <s v="M"/>
    <s v="MINISTERO"/>
    <s v="1"/>
    <n v="1"/>
    <s v="022"/>
    <x v="9"/>
    <m/>
    <m/>
    <m/>
    <m/>
    <m/>
    <m/>
    <s v="0221"/>
    <s v="PNEUMOLOGIA"/>
  </r>
  <r>
    <s v="3324"/>
    <s v="33.24"/>
    <s v="H"/>
    <x v="0"/>
    <s v="8"/>
    <x v="0"/>
    <s v="BIOPSIA BRONCHIALE [ENDOSCOPICA]"/>
    <s v="BIOPSIA BRONCHIALE [ENDOSCOPICA]; Broncoscopia (fibre ottiche) (rigida) con:; biopsia esfoliativa del polmone; brushing o washing per prelievo di campione; biopsia asportativa; Escluso: Biopsia percutanea del polmone diversa da quella esfoliativa "/>
    <n v="184.74"/>
    <n v="184.74"/>
    <n v="184.74"/>
    <n v="184.74"/>
    <n v="184.74"/>
    <n v="180.76"/>
    <n v="180.75991468132028"/>
    <n v="129.11422477237161"/>
    <n v="55.625775227628395"/>
    <s v="M"/>
    <s v="MINISTERO"/>
    <s v="1"/>
    <n v="1"/>
    <s v="022"/>
    <x v="9"/>
    <m/>
    <m/>
    <m/>
    <m/>
    <m/>
    <m/>
    <s v="0221"/>
    <s v="PNEUMOLOGIA"/>
  </r>
  <r>
    <s v="33261"/>
    <s v="33.26.1"/>
    <s v="IH"/>
    <x v="0"/>
    <s v="8"/>
    <x v="0"/>
    <s v="BIOPSIA [PERCUTANEA] [AGOBIOPSIA] DEL POLMONE"/>
    <s v="BIOPSIA [PERCUTANEA] [AGOBIOPSIA] DEL POLMONE ; TC-guidata"/>
    <n v="160.99"/>
    <n v="160.99"/>
    <n v="160.99"/>
    <n v="160.99"/>
    <n v="160.99"/>
    <n v="157.52000000000001"/>
    <n v="157.51935422229337"/>
    <m/>
    <m/>
    <s v=""/>
    <s v="REGIONE"/>
    <s v="2"/>
    <n v="2"/>
    <s v="003"/>
    <x v="5"/>
    <s v="008"/>
    <s v="DIAGNOSTICA PER IMMAGINI: RADIOLOGIA DIAGNOSTICA"/>
    <m/>
    <m/>
    <m/>
    <m/>
    <s v="0031"/>
    <s v="CHIRURGIA GENERALE"/>
  </r>
  <r>
    <s v="3424"/>
    <s v="34.24"/>
    <s v="H"/>
    <x v="0"/>
    <s v="8"/>
    <x v="0"/>
    <s v="BIOPSIA DELLA PLEURA"/>
    <s v="BIOPSIA DELLA PLEURA; Biopsia con ago sottile"/>
    <n v="134.07"/>
    <n v="134.07"/>
    <n v="134.07"/>
    <n v="134.07"/>
    <n v="134.07"/>
    <n v="131.18"/>
    <n v="131.18005236872958"/>
    <n v="129.11422477237161"/>
    <n v="4.9557752276283793"/>
    <s v="M"/>
    <s v="MINISTERO"/>
    <s v="1"/>
    <n v="1"/>
    <s v="003"/>
    <x v="5"/>
    <m/>
    <m/>
    <m/>
    <m/>
    <m/>
    <m/>
    <s v="0031"/>
    <s v="CHIRURGIA GENERALE"/>
  </r>
  <r>
    <s v="3491"/>
    <s v="34.91"/>
    <s v="H"/>
    <x v="0"/>
    <s v="8"/>
    <x v="0"/>
    <s v="TORACENTESI"/>
    <s v="TORACENTESI"/>
    <n v="96.59"/>
    <n v="96.59"/>
    <n v="96.59"/>
    <n v="96.59"/>
    <n v="96.59"/>
    <n v="94.51"/>
    <n v="94.511612533376024"/>
    <n v="92.962241836107566"/>
    <n v="3.6277581638924374"/>
    <s v="M"/>
    <s v="MINISTERO"/>
    <s v="1"/>
    <n v="1"/>
    <s v="003"/>
    <x v="5"/>
    <m/>
    <m/>
    <m/>
    <m/>
    <m/>
    <m/>
    <s v="0031"/>
    <s v="CHIRURGIA GENERALE"/>
  </r>
  <r>
    <s v="34911"/>
    <s v="34.91.1"/>
    <s v="H"/>
    <x v="0"/>
    <s v="8"/>
    <x v="0"/>
    <s v="TORACENTESI"/>
    <s v="TORACENTESI; TC-guidata"/>
    <n v="172.06"/>
    <n v="172.06"/>
    <n v="172.06"/>
    <n v="172.06"/>
    <n v="172.06"/>
    <n v="168.36"/>
    <n v="168.36494910317259"/>
    <n v="165.26620770863568"/>
    <n v="6.7937922913643263"/>
    <s v="M"/>
    <s v="MINISTERO"/>
    <s v="2"/>
    <n v="2"/>
    <s v="003"/>
    <x v="5"/>
    <s v="008"/>
    <s v="DIAGNOSTICA PER IMMAGINI: RADIOLOGIA DIAGNOSTICA"/>
    <m/>
    <m/>
    <m/>
    <m/>
    <s v="0031"/>
    <s v="CHIRURGIA GENERALE"/>
  </r>
  <r>
    <s v="3492"/>
    <s v="34.92"/>
    <s v="H"/>
    <x v="0"/>
    <s v="8"/>
    <x v="0"/>
    <s v="INIEZIONE NELLA CAVITA' TORACICA"/>
    <s v="INIEZIONE NELLA CAVITA' TORACICA; Pleurodesi chimica, iniezione di agente citotossico o tetraciclina; E' richiesto un codice aggiuntivo per eventuale chemioterapico antitumorale (99.25); Escluso: Iniezione per collasso del polmone"/>
    <n v="88.67"/>
    <n v="88.67"/>
    <n v="88.67"/>
    <n v="88.67"/>
    <n v="88.67"/>
    <n v="86.76"/>
    <n v="86.764759047033735"/>
    <n v="61.974827890738382"/>
    <n v="26.69517210926162"/>
    <s v="M"/>
    <s v="MINISTERO"/>
    <s v="1"/>
    <n v="1"/>
    <s v="018"/>
    <x v="1"/>
    <m/>
    <m/>
    <m/>
    <m/>
    <m/>
    <m/>
    <s v="0181"/>
    <s v="ONCOLOGIA"/>
  </r>
  <r>
    <s v="3822"/>
    <s v="38.22"/>
    <s v=""/>
    <x v="0"/>
    <s v="8"/>
    <x v="0"/>
    <s v="ANGIOSCOPIA PERCUTANEA"/>
    <s v="ANGIOSCOPIA PERCUTANEA; Capillaroscopia ; Escluso: Angioscopia dell' occhio (95.12)"/>
    <n v="60.18"/>
    <n v="60.18"/>
    <n v="60.18"/>
    <n v="60.18"/>
    <n v="60.18"/>
    <n v="58.88"/>
    <n v="58.876086496201459"/>
    <n v="59.289252015473046"/>
    <n v="0.89074798452695347"/>
    <s v="M"/>
    <s v="MINISTERO"/>
    <s v="2"/>
    <n v="2"/>
    <s v="002"/>
    <x v="10"/>
    <s v="005"/>
    <s v="CHIRURGIA VASCOLARE  - ANGIOLOGIA"/>
    <m/>
    <m/>
    <m/>
    <m/>
    <s v="0021"/>
    <s v="CARDIOLOGIA"/>
  </r>
  <r>
    <s v="38221"/>
    <s v="38.22.1"/>
    <s v=""/>
    <x v="0"/>
    <s v="8"/>
    <x v="0"/>
    <s v="CAPILLAROSCOPIA CON VIDEOREGISTRAZIONE"/>
    <s v="CAPILLAROSCOPIA CON VIDEOREGISTRAZIONE; Escluso: Angioscopia dell' occhio (95.12)"/>
    <n v="60.18"/>
    <n v="60.18"/>
    <n v="60.18"/>
    <n v="60.18"/>
    <n v="60.18"/>
    <n v="58.88"/>
    <n v="58.876086496201459"/>
    <n v="59.289252015473046"/>
    <n v="0.89074798452695347"/>
    <s v="M"/>
    <s v="MINISTERO"/>
    <s v="3"/>
    <n v="2"/>
    <s v="002"/>
    <x v="10"/>
    <s v="005"/>
    <s v="CHIRURGIA VASCOLARE  - ANGIOLOGIA"/>
    <s v="006"/>
    <s v="DERMOSIFILOPATIA"/>
    <m/>
    <m/>
    <s v="0021"/>
    <s v="CARDIOLOGIA"/>
  </r>
  <r>
    <s v="3859"/>
    <s v="38.59"/>
    <s v="IHca"/>
    <x v="0"/>
    <n v="1"/>
    <x v="0"/>
    <s v="LEGATURA E STRIPPING DI VENE VARICOSE DELL'ARTO INFERIORE"/>
    <s v="LEGATURA E STRIPPING DI VENE VARICOSE DELL' ARTO INFERIORE Se eventualmente effettuati sono inclusi: Visita anestesiologica ed anestesia, esami pre intervento, intervento, medicazioni, rimozione punti, visita di controllo"/>
    <n v="1461"/>
    <n v="1461"/>
    <m/>
    <m/>
    <m/>
    <m/>
    <m/>
    <m/>
    <m/>
    <m/>
    <s v="REGIONE"/>
    <s v="2"/>
    <m/>
    <s v="005"/>
    <x v="11"/>
    <s v="003"/>
    <s v="CHIRURGIA GENERALE"/>
    <m/>
    <m/>
    <m/>
    <m/>
    <s v="0052"/>
    <s v="CHIRURGIA VASCOLARE  - ANGIOLOGIA - chirurgia ambulatoriale"/>
  </r>
  <r>
    <s v="38591"/>
    <s v="38.59.1"/>
    <s v="H"/>
    <x v="0"/>
    <s v="8"/>
    <x v="0"/>
    <s v="MINISTRIPPING DI VENE VARICOSE DELL' ARTO INFERIORE"/>
    <s v="MINISTRIPPING DI VENE VARICOSE DELL' ARTO INFERIORE; Stripping delle collaterali"/>
    <n v="299.27"/>
    <n v="299.27"/>
    <n v="299.27"/>
    <n v="299.27"/>
    <n v="299.27"/>
    <n v="292.83"/>
    <n v="292.83106178373885"/>
    <n v="209.16504413124204"/>
    <n v="90.104955868757941"/>
    <s v="M"/>
    <s v="MINISTERO"/>
    <s v="1"/>
    <n v="1"/>
    <s v="005"/>
    <x v="11"/>
    <m/>
    <m/>
    <m/>
    <m/>
    <m/>
    <m/>
    <s v="0051"/>
    <s v="CHIRURGIA VASCOLARE  - ANGIOLOGIA"/>
  </r>
  <r>
    <s v="3869"/>
    <s v="38.69"/>
    <s v="IHca"/>
    <x v="0"/>
    <n v="1"/>
    <x v="0"/>
    <s v="ALTRA ASPORTAZIONE DI VENE DELL'ARTO INFERIORE"/>
    <s v="ALTRA ASPORTAZIONE DI VENE DELL'ARTO INFERIORE Incluso: Visita anestesiologica ed anestesia, esami pre intervento, intervento, medicazioni, rimozione punti, visita di controllo"/>
    <n v="1461"/>
    <n v="1461"/>
    <m/>
    <m/>
    <m/>
    <m/>
    <m/>
    <m/>
    <m/>
    <m/>
    <s v="REGIONE"/>
    <s v="2"/>
    <m/>
    <s v="005"/>
    <x v="11"/>
    <s v="003"/>
    <s v="CHIRURGIA GENERALE"/>
    <m/>
    <m/>
    <m/>
    <m/>
    <s v="0052"/>
    <s v="CHIRURGIA VASCOLARE  - ANGIOLOGIA - chirurgia ambulatoriale"/>
  </r>
  <r>
    <s v="3895"/>
    <s v="38.95"/>
    <s v="H"/>
    <x v="0"/>
    <s v="8"/>
    <x v="0"/>
    <s v="CATETERISMO VENOSO PER DIALISI RENALE"/>
    <s v="CATETERISMO VENOSO PER DIALISI RENALE; Singolo o doppio"/>
    <n v="369.47"/>
    <n v="369.47"/>
    <n v="369.47"/>
    <n v="369.47"/>
    <n v="369.47"/>
    <n v="361.52"/>
    <n v="361.51982936264056"/>
    <n v="258.22844954474323"/>
    <n v="111.2415504552568"/>
    <s v="M"/>
    <s v="MINISTERO"/>
    <s v="1"/>
    <n v="1"/>
    <s v="013"/>
    <x v="12"/>
    <m/>
    <m/>
    <m/>
    <m/>
    <m/>
    <m/>
    <s v="0131"/>
    <s v="NEFROLOGIA"/>
  </r>
  <r>
    <s v="3898"/>
    <s v="38.98"/>
    <s v="H"/>
    <x v="0"/>
    <s v="8"/>
    <x v="0"/>
    <s v="PUNTURA DI ARTERIA"/>
    <s v="PUNTURA DI ARTERIA; Iniezione endoarteriosa; Escluso: Puntura per arteriografia coronarica, Arteriografia (88.42.1-88.48)"/>
    <n v="31.65"/>
    <n v="31.65"/>
    <n v="31.67"/>
    <n v="31.67"/>
    <n v="31.67"/>
    <n v="30.99"/>
    <n v="30.987413945369191"/>
    <n v="30.987413945369191"/>
    <n v="0.68258605463081068"/>
    <s v="M"/>
    <s v="MINISTERO"/>
    <s v="2"/>
    <n v="2"/>
    <s v="005"/>
    <x v="11"/>
    <s v="018"/>
    <s v="ONCOLOGIA"/>
    <m/>
    <m/>
    <m/>
    <m/>
    <s v="0051"/>
    <s v="CHIRURGIA VASCOLARE  - ANGIOLOGIA"/>
  </r>
  <r>
    <s v="38991"/>
    <s v="38.99.1"/>
    <s v=""/>
    <x v="0"/>
    <s v="8"/>
    <x v="0"/>
    <s v="INIEZIONE DI MEZZO DI CONTRASTO PER SIMULAZIONE RADIOTERAPICA TC"/>
    <s v="INIEZIONE DI MEZZO DI CONTRASTO PER SIMULAZIONE RADIOTERAPICA TC"/>
    <n v="26.35"/>
    <n v="26.35"/>
    <n v="26.39"/>
    <n v="26.39"/>
    <n v="26.39"/>
    <n v="25.82"/>
    <n v="25.822844954474323"/>
    <n v="25.822844954474323"/>
    <n v="0.56715504552567708"/>
    <s v="M"/>
    <s v="MINISTERO"/>
    <s v="1"/>
    <n v="1"/>
    <s v="024"/>
    <x v="13"/>
    <m/>
    <m/>
    <m/>
    <m/>
    <m/>
    <m/>
    <s v="0241"/>
    <s v="RADIOTERAPIA"/>
  </r>
  <r>
    <s v="38992"/>
    <s v="38.99.2"/>
    <s v=""/>
    <x v="0"/>
    <s v="8"/>
    <x v="0"/>
    <s v="INIEZIONE DI MEZZO DI CONTRASTO PER SIMULAZIONE RADIOTERAPICA  RM"/>
    <s v="INIEZIONE DI MEZZO DI CONTRASTO PER SIMULAZIONE RADIOTERAPICA  RM"/>
    <n v="59.11"/>
    <n v="59.11"/>
    <n v="59.11"/>
    <n v="59.11"/>
    <n v="59.11"/>
    <n v="57.84"/>
    <n v="57.843172698022485"/>
    <n v="41.316551927158919"/>
    <n v="17.79344807284108"/>
    <s v="M"/>
    <s v="MINISTERO"/>
    <s v="1"/>
    <n v="1"/>
    <s v="024"/>
    <x v="13"/>
    <m/>
    <m/>
    <m/>
    <m/>
    <m/>
    <m/>
    <s v="0241"/>
    <s v="RADIOTERAPIA"/>
  </r>
  <r>
    <s v="3992"/>
    <s v="39.92"/>
    <s v=""/>
    <x v="0"/>
    <s v="8"/>
    <x v="0"/>
    <s v="INIEZIONE INTRAVENOSA DI SOSTANZE SCLEROSANTI"/>
    <s v="INIEZIONE INTRAVENOSA DI SOSTANZE SCLEROSANTI; Escluso: Iniezioni per varici esofagee, emorroidi (49.42)"/>
    <n v="8.4"/>
    <n v="8.4"/>
    <n v="8.44"/>
    <n v="8.44"/>
    <n v="8.44"/>
    <n v="8.26"/>
    <n v="8.2633103854317831"/>
    <n v="8.7281215946123218"/>
    <n v="-0.28812159461232234"/>
    <s v="M"/>
    <s v="MINISTERO"/>
    <s v="2"/>
    <n v="2"/>
    <s v="002"/>
    <x v="10"/>
    <s v="005"/>
    <s v="CHIRURGIA VASCOLARE  - ANGIOLOGIA"/>
    <m/>
    <m/>
    <m/>
    <m/>
    <s v="0021"/>
    <s v="CARDIOLOGIA"/>
  </r>
  <r>
    <s v="39951"/>
    <s v="39.95.1"/>
    <s v="H"/>
    <x v="3"/>
    <n v="25"/>
    <x v="1"/>
    <s v="EMODIALISI IN ACETATO O IN BICARBONATO"/>
    <s v="EMODIALISI IN ACETATO O IN BICARBONATO"/>
    <n v="183.18"/>
    <n v="183.18"/>
    <n v="174.18"/>
    <n v="174.18"/>
    <n v="174.18"/>
    <n v="170.43"/>
    <n v="170.43077669953055"/>
    <n v="154.93706972684595"/>
    <n v="19.242930273154059"/>
    <s v="M"/>
    <s v="MINISTERO"/>
    <s v="1"/>
    <n v="1"/>
    <s v="013"/>
    <x v="12"/>
    <m/>
    <m/>
    <m/>
    <m/>
    <m/>
    <m/>
    <s v="0132"/>
    <s v="DIALISI"/>
  </r>
  <r>
    <s v="39952"/>
    <s v="39.95.2"/>
    <s v=""/>
    <x v="3"/>
    <n v="25"/>
    <x v="1"/>
    <s v="EMODIALISI IN ACETATO O IN BICARBONATO, AD ASSISTENZA LIMITATA"/>
    <s v="EMODIALISI IN ACETATO O IN BICARBONATO, AD ASSISTENZA LIMITATA"/>
    <n v="154.15"/>
    <n v="154.15"/>
    <n v="145.15"/>
    <n v="145.15"/>
    <n v="145.15"/>
    <n v="142.03"/>
    <n v="142.0256472496088"/>
    <n v="129.11422477237161"/>
    <n v="16.035775227628392"/>
    <s v="M"/>
    <s v="MINISTERO"/>
    <s v="1"/>
    <n v="1"/>
    <s v="013"/>
    <x v="12"/>
    <m/>
    <m/>
    <m/>
    <m/>
    <m/>
    <m/>
    <s v="0132"/>
    <s v="DIALISI"/>
  </r>
  <r>
    <s v="39953"/>
    <s v="39.95.3"/>
    <s v=""/>
    <x v="3"/>
    <n v="25"/>
    <x v="1"/>
    <s v="EMODIALISI IN ACETATO O IN BICARBONATO, DOMICILIARE"/>
    <s v="EMODIALISI IN ACETATO O IN BICARBONATO, DOMICILIARE"/>
    <n v="116.12"/>
    <n v="116.12"/>
    <n v="116.12"/>
    <n v="116.12"/>
    <n v="116.12"/>
    <n v="113.62"/>
    <n v="113.62051779968702"/>
    <n v="103.29137981789729"/>
    <n v="12.828620182102711"/>
    <s v="M"/>
    <s v="MINISTERO"/>
    <s v="1"/>
    <n v="1"/>
    <s v="013"/>
    <x v="12"/>
    <m/>
    <m/>
    <m/>
    <m/>
    <m/>
    <m/>
    <s v="0132"/>
    <s v="DIALISI"/>
  </r>
  <r>
    <s v="39954"/>
    <s v="39.95.4"/>
    <s v="H"/>
    <x v="3"/>
    <n v="25"/>
    <x v="1"/>
    <s v="EMODIALISI IN BICARBONATO E MEMBRANE MOLTO BIOCOMPATIBILI"/>
    <s v="EMODIALISI IN BICARBONATO E MEMBRANE MOLTO BIOCOMPATIBILI"/>
    <n v="194.79"/>
    <n v="194.79"/>
    <n v="185.79"/>
    <n v="185.79"/>
    <n v="185.79"/>
    <n v="181.79"/>
    <n v="181.79282847949924"/>
    <n v="165.26620770863568"/>
    <n v="20.523792291364316"/>
    <s v="M"/>
    <s v="MINISTERO"/>
    <s v="1"/>
    <n v="1"/>
    <s v="013"/>
    <x v="12"/>
    <m/>
    <m/>
    <m/>
    <m/>
    <m/>
    <m/>
    <s v="0132"/>
    <s v="DIALISI"/>
  </r>
  <r>
    <s v="39955"/>
    <s v="39.95.5"/>
    <s v="H"/>
    <x v="3"/>
    <n v="25"/>
    <x v="1"/>
    <s v="EMODIAFILTRAZIONE"/>
    <s v="EMODIAFILTRAZIONE; Biofiltrazione senza acetato; Biofiltrazione; Emodiafiltrazione con membrane a permeabilita' elevata"/>
    <n v="270.27"/>
    <n v="270.27"/>
    <n v="261.27"/>
    <n v="261.27"/>
    <n v="261.27"/>
    <n v="255.65"/>
    <n v="255.6461650492958"/>
    <n v="232.40560459026892"/>
    <n v="28.86439540973106"/>
    <s v="M"/>
    <s v="MINISTERO"/>
    <s v="1"/>
    <n v="1"/>
    <s v="013"/>
    <x v="12"/>
    <m/>
    <m/>
    <m/>
    <m/>
    <m/>
    <m/>
    <s v="0132"/>
    <s v="DIALISI"/>
  </r>
  <r>
    <s v="39956"/>
    <s v="39.95.6"/>
    <s v=""/>
    <x v="3"/>
    <n v="25"/>
    <x v="1"/>
    <s v="EMODIAFILTRAZIONE AD ASSISTENZA LIMITATA"/>
    <s v="EMODIAFILTRAZIONE AD ASSISTENZA LIMITATA; Biofiltrazione senza acetato; Biofiltrazione; Emodiafiltrazione con membrane a permeabilita' elevata"/>
    <n v="241.24"/>
    <n v="241.24"/>
    <n v="232.24"/>
    <n v="232.24"/>
    <n v="232.24"/>
    <n v="227.24"/>
    <n v="227.24103559937404"/>
    <n v="206.58275963579459"/>
    <n v="25.657240364205421"/>
    <s v="M"/>
    <s v="MINISTERO"/>
    <s v="1"/>
    <n v="1"/>
    <s v="013"/>
    <x v="12"/>
    <m/>
    <m/>
    <m/>
    <m/>
    <m/>
    <m/>
    <s v="0132"/>
    <s v="DIALISI"/>
  </r>
  <r>
    <s v="39957"/>
    <s v="39.95.7"/>
    <s v="H"/>
    <x v="3"/>
    <n v="25"/>
    <x v="1"/>
    <s v="ALTRA EMODIAFILTRAZIONE"/>
    <s v="ALTRA EMODIAFILTRAZIONE; Con membrane a permeabilita' elevata e molto biocompatibili"/>
    <n v="299.3"/>
    <n v="299.3"/>
    <n v="290.3"/>
    <n v="290.3"/>
    <n v="290.3"/>
    <n v="284.05"/>
    <n v="284.05129449921759"/>
    <n v="258.22844954474323"/>
    <n v="32.071550455256784"/>
    <s v="M"/>
    <s v="MINISTERO"/>
    <s v="1"/>
    <n v="1"/>
    <s v="013"/>
    <x v="12"/>
    <m/>
    <m/>
    <m/>
    <m/>
    <m/>
    <m/>
    <s v="0132"/>
    <s v="DIALISI"/>
  </r>
  <r>
    <s v="39958"/>
    <s v="39.95.8"/>
    <s v="H"/>
    <x v="3"/>
    <n v="25"/>
    <x v="1"/>
    <s v="EMOFILTRAZIONE"/>
    <s v="EMOFILTRAZIONE"/>
    <n v="299.3"/>
    <n v="299.3"/>
    <n v="290.3"/>
    <n v="290.3"/>
    <n v="290.3"/>
    <n v="284.05"/>
    <n v="284.05129449921759"/>
    <n v="258.22844954474323"/>
    <n v="32.071550455256784"/>
    <s v="M"/>
    <s v="MINISTERO"/>
    <s v="1"/>
    <n v="1"/>
    <s v="013"/>
    <x v="12"/>
    <m/>
    <m/>
    <m/>
    <m/>
    <m/>
    <m/>
    <s v="0132"/>
    <s v="DIALISI"/>
  </r>
  <r>
    <s v="39959"/>
    <s v="39.95.9"/>
    <s v="H"/>
    <x v="3"/>
    <n v="25"/>
    <x v="1"/>
    <s v="EMODIALISI - EMOFILTRAZIONE"/>
    <s v="EMODIALISI - EMOFILTRAZIONE; Tecnica mista"/>
    <n v="241.24"/>
    <n v="241.24"/>
    <n v="232.24"/>
    <n v="232.24"/>
    <n v="232.24"/>
    <n v="227.24"/>
    <n v="227.24103559937404"/>
    <n v="206.58275963579459"/>
    <n v="25.657240364205421"/>
    <s v="M"/>
    <s v="MINISTERO"/>
    <s v="1"/>
    <n v="1"/>
    <s v="013"/>
    <x v="12"/>
    <m/>
    <m/>
    <m/>
    <m/>
    <m/>
    <m/>
    <s v="0132"/>
    <s v="DIALISI"/>
  </r>
  <r>
    <s v="3995A"/>
    <s v="39.95.A"/>
    <s v="IH"/>
    <x v="3"/>
    <n v="25"/>
    <x v="1"/>
    <s v="EMODIALISI EXTRACORPOREA IN COSTANZA DI RICOVERO"/>
    <s v="EMODIALISI EXTRACORPOREA IN COSTANZA DI RICOVERO"/>
    <n v="115"/>
    <n v="115"/>
    <m/>
    <m/>
    <m/>
    <m/>
    <m/>
    <m/>
    <m/>
    <m/>
    <m/>
    <n v="1"/>
    <s v="1"/>
    <s v="013"/>
    <x v="12"/>
    <m/>
    <m/>
    <m/>
    <m/>
    <m/>
    <m/>
    <s v="0133"/>
    <s v="DIALISI in regime di ricovero"/>
  </r>
  <r>
    <s v="39991"/>
    <s v="39.99.1"/>
    <s v=""/>
    <x v="0"/>
    <s v="8"/>
    <x v="0"/>
    <s v="VALUTAZIONE DEL RICIRCOLO DI FISTOLA ARTEROVENOSA"/>
    <s v="VALUTAZIONE DEL RICIRCOLO DI FISTOLA ARTEROVENOSA"/>
    <n v="17.399999999999999"/>
    <n v="17.399999999999999"/>
    <n v="17.41"/>
    <n v="17.41"/>
    <n v="17.41"/>
    <n v="17.04"/>
    <n v="17.043077669953053"/>
    <n v="17.456243189224644"/>
    <n v="-4.6243189224643544E-2"/>
    <s v="M"/>
    <s v="MINISTERO"/>
    <s v="1"/>
    <n v="1"/>
    <s v="013"/>
    <x v="12"/>
    <m/>
    <m/>
    <m/>
    <m/>
    <m/>
    <m/>
    <s v="0131"/>
    <s v="NEFROLOGIA"/>
  </r>
  <r>
    <s v="4011"/>
    <s v="40.11"/>
    <s v=""/>
    <x v="0"/>
    <s v="8"/>
    <x v="0"/>
    <s v="BIOPSIA DI STRUTTURE LINFATICHE"/>
    <s v="BIOPSIA DI STRUTTURE LINFATICHE; Biopsia di linfonodi cervicali, sopraclaveari o prescalenici; Biopsia di linfonodi ascellari"/>
    <n v="43.81"/>
    <n v="43.81"/>
    <n v="43.81"/>
    <n v="43.81"/>
    <n v="43.81"/>
    <n v="42.87"/>
    <n v="42.865922624427377"/>
    <n v="41.833008826248403"/>
    <n v="1.9769911737515997"/>
    <s v="M"/>
    <s v="MINISTERO"/>
    <s v="1"/>
    <n v="1"/>
    <s v="003"/>
    <x v="5"/>
    <m/>
    <m/>
    <m/>
    <m/>
    <m/>
    <m/>
    <s v="0031"/>
    <s v="CHIRURGIA GENERALE"/>
  </r>
  <r>
    <s v="40191"/>
    <s v="40.19.1"/>
    <s v=""/>
    <x v="0"/>
    <s v="8"/>
    <x v="0"/>
    <s v="AGOBIOPSIA LINFONODALE ECO-GUIDATA"/>
    <s v="AGOBIOPSIA LINFONODALE ECO-GUIDATA"/>
    <n v="61.76"/>
    <n v="61.76"/>
    <n v="61.76"/>
    <n v="61.76"/>
    <n v="61.76"/>
    <n v="60.43"/>
    <n v="60.425457193469917"/>
    <n v="59.289252015473046"/>
    <n v="2.4707479845269518"/>
    <s v="M"/>
    <s v="MINISTERO"/>
    <s v="2"/>
    <n v="2"/>
    <s v="003"/>
    <x v="5"/>
    <s v="008"/>
    <s v="DIAGNOSTICA PER IMMAGINI: RADIOLOGIA DIAGNOSTICA"/>
    <m/>
    <m/>
    <m/>
    <m/>
    <s v="0031"/>
    <s v="CHIRURGIA GENERALE"/>
  </r>
  <r>
    <s v="40192"/>
    <s v="40.19.2"/>
    <s v=""/>
    <x v="0"/>
    <s v="8"/>
    <x v="0"/>
    <s v="AGOBIOPSIA LINFONODALE TC-GUIDATA"/>
    <s v="AGOBIOPSIA LINFONODALE TC-GUIDATA"/>
    <n v="61.76"/>
    <n v="61.76"/>
    <n v="61.76"/>
    <n v="61.76"/>
    <n v="61.76"/>
    <n v="60.43"/>
    <n v="60.425457193469917"/>
    <n v="104.58252206562102"/>
    <n v="-42.822522065621023"/>
    <s v="M"/>
    <s v="MINISTERO"/>
    <s v="2"/>
    <n v="2"/>
    <s v="003"/>
    <x v="5"/>
    <s v="008"/>
    <s v="DIAGNOSTICA PER IMMAGINI: RADIOLOGIA DIAGNOSTICA"/>
    <m/>
    <m/>
    <m/>
    <m/>
    <s v="0031"/>
    <s v="CHIRURGIA GENERALE"/>
  </r>
  <r>
    <s v="4131"/>
    <s v="41.31"/>
    <s v=""/>
    <x v="0"/>
    <s v="8"/>
    <x v="0"/>
    <s v="BIOPSIA [AGOBIOPSIA] DEL MIDOLLO OSSEO"/>
    <s v="BIOPSIA [AGOBIOPSIA] DEL MIDOLLO OSSEO"/>
    <n v="35.35"/>
    <n v="35.35"/>
    <n v="35.36"/>
    <n v="35.36"/>
    <n v="35.36"/>
    <n v="34.6"/>
    <n v="34.602612238995597"/>
    <n v="34.860840688540335"/>
    <n v="0.49915931145966397"/>
    <s v="M"/>
    <s v="MINISTERO"/>
    <s v="1"/>
    <n v="1"/>
    <s v="003"/>
    <x v="5"/>
    <m/>
    <m/>
    <m/>
    <m/>
    <m/>
    <m/>
    <s v="0031"/>
    <s v="CHIRURGIA GENERALE"/>
  </r>
  <r>
    <s v="4224"/>
    <s v="42.24"/>
    <s v=""/>
    <x v="0"/>
    <s v="8"/>
    <x v="0"/>
    <s v="BIOPSIA [ENDOSCOPICA] DELL' ESOFAGO"/>
    <s v="BIOPSIA [ENDOSCOPICA] DELL' ESOFAGO; Brushing o washing per raccolta di campione; Esofagoscopia con biopsia; Biopsia aspirativa dell' esofago; Escluso: Esofagogastroduodenoscopia [EGD] con biopsia (45.16)"/>
    <n v="50.14"/>
    <n v="50.14"/>
    <n v="50.14"/>
    <n v="50.14"/>
    <n v="50.14"/>
    <n v="49.06"/>
    <n v="49.063405413501215"/>
    <n v="45.964664018964299"/>
    <n v="4.1753359810357011"/>
    <s v="M"/>
    <s v="MINISTERO"/>
    <s v="1"/>
    <n v="1"/>
    <s v="010"/>
    <x v="14"/>
    <m/>
    <m/>
    <m/>
    <m/>
    <m/>
    <m/>
    <s v="0101"/>
    <s v="GASTROENTEROLOGIA - CHIRURGIA ED ENDOSCOPIA DIGESTIVA"/>
  </r>
  <r>
    <s v="42291"/>
    <s v="42.29.1"/>
    <s v=""/>
    <x v="0"/>
    <s v="8"/>
    <x v="0"/>
    <s v="TEST DI BERNSTEIN"/>
    <s v="TEST DI BERNSTEIN"/>
    <n v="14.25"/>
    <n v="14.25"/>
    <n v="14.25"/>
    <n v="14.25"/>
    <n v="14.25"/>
    <n v="13.94"/>
    <n v="13.944336275416136"/>
    <n v="13.944336275416136"/>
    <n v="0.30566372458386404"/>
    <s v="M"/>
    <s v="MINISTERO"/>
    <s v="1"/>
    <n v="1"/>
    <s v="010"/>
    <x v="14"/>
    <m/>
    <m/>
    <m/>
    <m/>
    <m/>
    <m/>
    <s v="0101"/>
    <s v="GASTROENTEROLOGIA - CHIRURGIA ED ENDOSCOPIA DIGESTIVA"/>
  </r>
  <r>
    <s v="42292"/>
    <s v="42.29.2"/>
    <s v=""/>
    <x v="0"/>
    <s v="8"/>
    <x v="0"/>
    <s v="pH METRIA ESOFAGEA (24 ORE)"/>
    <s v="pH METRIA ESOFAGEA (24 ORE)"/>
    <n v="89.2"/>
    <n v="89.2"/>
    <n v="89.2"/>
    <n v="89.2"/>
    <n v="89.2"/>
    <n v="87.28"/>
    <n v="87.281215946123211"/>
    <n v="81.600190056138871"/>
    <n v="7.599809943861132"/>
    <s v="M"/>
    <s v="MINISTERO"/>
    <s v="1"/>
    <n v="1"/>
    <s v="010"/>
    <x v="14"/>
    <m/>
    <m/>
    <m/>
    <m/>
    <m/>
    <m/>
    <s v="0101"/>
    <s v="GASTROENTEROLOGIA - CHIRURGIA ED ENDOSCOPIA DIGESTIVA"/>
  </r>
  <r>
    <s v="42331"/>
    <s v="42.33.1"/>
    <s v=""/>
    <x v="0"/>
    <s v="8"/>
    <x v="0"/>
    <s v="ASPORTAZIONE O DEMOLIZIONE ENDOSCOPICA DI LESIONE O TESSUTO ESOFAGEO"/>
    <s v="ASPORTAZIONE O DEMOLIZIONE ENDOSCOPICA DI LESIONE O TESSUTO ESOFAGEO; Per via endoscopica:  polipectomia esofagea di uno o più polipi; Escluso: Biopsia dell' esofago (42.24), Fistolectomia, Legatura (aperta) di varici esofagee"/>
    <n v="57.63"/>
    <n v="57.63"/>
    <n v="57.63"/>
    <n v="57.63"/>
    <n v="54.89"/>
    <n v="53.71"/>
    <n v="53.711517505306595"/>
    <n v="50.354547661224935"/>
    <n v="4.535452338775066"/>
    <s v="M"/>
    <s v="MINISTERO"/>
    <s v="1"/>
    <n v="1"/>
    <s v="010"/>
    <x v="14"/>
    <m/>
    <m/>
    <m/>
    <m/>
    <m/>
    <m/>
    <s v="0101"/>
    <s v="GASTROENTEROLOGIA - CHIRURGIA ED ENDOSCOPIA DIGESTIVA"/>
  </r>
  <r>
    <s v="42332"/>
    <s v="42.33.2"/>
    <s v="H"/>
    <x v="0"/>
    <s v="8"/>
    <x v="0"/>
    <s v="ASPORTAZIONE  DI LESIONE O TESSUTO ESOFAGEO O RICANALIZZAZIONE ENDOSCOPICA"/>
    <s v="ASPORTAZIONE  DI LESIONE O TESSUTO ESOFAGEO O RICANALIZZAZIONE ENDOSCOPICA ; Mediante laser"/>
    <n v="110.84"/>
    <n v="110.84"/>
    <n v="110.84"/>
    <n v="110.84"/>
    <n v="105.56"/>
    <n v="103.29"/>
    <n v="103.29137981789729"/>
    <n v="96.577440129733972"/>
    <n v="8.9825598702660301"/>
    <s v="M"/>
    <s v="MINISTERO"/>
    <s v="1"/>
    <n v="1"/>
    <s v="010"/>
    <x v="14"/>
    <m/>
    <m/>
    <m/>
    <m/>
    <m/>
    <m/>
    <s v="0101"/>
    <s v="GASTROENTEROLOGIA - CHIRURGIA ED ENDOSCOPIA DIGESTIVA"/>
  </r>
  <r>
    <s v="4311"/>
    <s v="43.11"/>
    <s v="IHca"/>
    <x v="0"/>
    <n v="1"/>
    <x v="0"/>
    <s v="GASTROSTOMIA PERCUTANEA ENDOSCOPICA PEG"/>
    <s v="GASTROSTOMIA PERCUTANEA ENDOSCOPICA PEG Incluso: Visita anestesiologica ed anestesia, esami pre intervento, intervento, medicazioni, rimozione punti, visita di controllo"/>
    <n v="250"/>
    <n v="250"/>
    <m/>
    <m/>
    <m/>
    <m/>
    <m/>
    <m/>
    <m/>
    <m/>
    <s v="REGIONE"/>
    <s v="2"/>
    <m/>
    <s v="010"/>
    <x v="14"/>
    <s v="003"/>
    <s v="CHIRURGIA GENERALE"/>
    <m/>
    <m/>
    <m/>
    <m/>
    <s v="0102"/>
    <s v="GASTROENTEROLOGIA - CHIRURGIA ED ENDOSCOPIA DIGESTIVA - chirurgia ambulatoriale"/>
  </r>
  <r>
    <s v="43111"/>
    <s v="43.11.1"/>
    <s v="I"/>
    <x v="0"/>
    <s v="8"/>
    <x v="0"/>
    <s v="SOSTITUZIONE GASTROSTOMIA E/O DIGIUNOSTOMIA PERCUTANEA "/>
    <s v="SOSTITUZIONE GASTROSTOMIA E/O DIGIUNOSTOMIA PERCUTANEA "/>
    <n v="67"/>
    <n v="67"/>
    <m/>
    <m/>
    <m/>
    <m/>
    <m/>
    <m/>
    <m/>
    <m/>
    <s v="REGIONE"/>
    <n v="1"/>
    <m/>
    <s v="010"/>
    <x v="14"/>
    <m/>
    <m/>
    <m/>
    <m/>
    <m/>
    <m/>
    <s v="0101"/>
    <s v="GASTROENTEROLOGIA - CHIRURGIA ED ENDOSCOPIA DIGESTIVA"/>
  </r>
  <r>
    <s v="43411"/>
    <s v="43.41.1"/>
    <s v=""/>
    <x v="0"/>
    <s v="8"/>
    <x v="0"/>
    <s v="ASPORTAZIONE O DEMOLIZIONE LOCALE DI LESIONE O TESSUTO DELLO STOMACO PER VIA ENDOSCOPICA"/>
    <s v="ASPORTAZIONE O DEMOLIZIONE LOCALE DI LESIONE O TESSUTO DELLO STOMACO PER VIA ENDOSCOPICA; Polipectomia gastrica di uno o più polipi con approccio endoscopico; Escluso: Biopsia dello stomaco (44.14), Controllo di emorragia"/>
    <n v="55.98"/>
    <n v="55.98"/>
    <n v="55.98"/>
    <n v="55.98"/>
    <n v="53.31"/>
    <n v="52.16"/>
    <n v="52.162146808038138"/>
    <n v="48.805176963956477"/>
    <n v="4.5048230360435255"/>
    <s v="M"/>
    <s v="MINISTERO"/>
    <s v="1"/>
    <n v="1"/>
    <s v="010"/>
    <x v="14"/>
    <m/>
    <m/>
    <m/>
    <m/>
    <m/>
    <m/>
    <s v="0101"/>
    <s v="GASTROENTEROLOGIA - CHIRURGIA ED ENDOSCOPIA DIGESTIVA"/>
  </r>
  <r>
    <s v="43412"/>
    <s v="43.41.2"/>
    <s v=""/>
    <x v="0"/>
    <s v="8"/>
    <x v="0"/>
    <s v="ASPORTAZIONE O DEMOLIZIONE LOCALE DI LESIONE O TESSUTO DELLO STOMACO PER VIA ENDOSCOPICA"/>
    <s v="ASPORTAZIONE O DEMOLIZIONE LOCALE DI LESIONE O TESSUTO DELLO STOMACO PER VIA ENDOSCOPICA; Mediante laser; Escluso: Biopsia dello stomaco (44.14), Controllo di emorragia"/>
    <n v="88.67"/>
    <n v="88.67"/>
    <n v="88.67"/>
    <n v="88.67"/>
    <n v="84.45"/>
    <n v="82.63"/>
    <n v="82.633103854317838"/>
    <n v="77.468534863422974"/>
    <n v="6.9814651365770288"/>
    <s v="M"/>
    <s v="MINISTERO"/>
    <s v="1"/>
    <n v="1"/>
    <s v="010"/>
    <x v="14"/>
    <m/>
    <m/>
    <m/>
    <m/>
    <m/>
    <m/>
    <s v="0101"/>
    <s v="GASTROENTEROLOGIA - CHIRURGIA ED ENDOSCOPIA DIGESTIVA"/>
  </r>
  <r>
    <s v="4414"/>
    <s v="44.14"/>
    <s v=""/>
    <x v="0"/>
    <s v="8"/>
    <x v="0"/>
    <s v="BIOPSIA [ENDOSCOPICA] DELLO STOMACO"/>
    <s v="BIOPSIA [ENDOSCOPICA] DELLO STOMACO; Brushing o washing per prelievo di campione; Escluso: Esofagogastroduodenoscopia [EGD] con biopsia (45.16)"/>
    <n v="55.94"/>
    <n v="55.94"/>
    <n v="55.94"/>
    <n v="55.94"/>
    <n v="55.94"/>
    <n v="54.74"/>
    <n v="54.74443130348557"/>
    <n v="51.129233009859163"/>
    <n v="4.8107669901408343"/>
    <s v="M"/>
    <s v="MINISTERO"/>
    <s v="1"/>
    <n v="1"/>
    <s v="010"/>
    <x v="14"/>
    <m/>
    <m/>
    <m/>
    <m/>
    <m/>
    <m/>
    <s v="0101"/>
    <s v="GASTROENTEROLOGIA - CHIRURGIA ED ENDOSCOPIA DIGESTIVA"/>
  </r>
  <r>
    <s v="44191"/>
    <s v="44.19.1"/>
    <s v=""/>
    <x v="0"/>
    <s v="8"/>
    <x v="0"/>
    <s v="SONDAGGIO GASTRICO FRAZIONATO"/>
    <s v="SONDAGGIO GASTRICO FRAZIONATO; Con stimolazione ; Escluso: Lavanda gastrica, Esame istologico di campione dello stomaco,; Radiografia gastrointestinale superiore (87.62)"/>
    <n v="100.87"/>
    <n v="100.87"/>
    <n v="100.87"/>
    <n v="100.87"/>
    <n v="96.07"/>
    <n v="94"/>
    <n v="93.995155634286547"/>
    <n v="87.797672845212702"/>
    <n v="8.2723271547872912"/>
    <s v="M"/>
    <s v="MINISTERO"/>
    <s v="1"/>
    <n v="1"/>
    <s v="010"/>
    <x v="14"/>
    <m/>
    <m/>
    <m/>
    <m/>
    <m/>
    <m/>
    <s v="0101"/>
    <s v="GASTROENTEROLOGIA - CHIRURGIA ED ENDOSCOPIA DIGESTIVA"/>
  </r>
  <r>
    <s v="44192"/>
    <s v="44.19.2"/>
    <s v="M"/>
    <x v="0"/>
    <s v="8"/>
    <x v="0"/>
    <s v="BREATH TEST PER HELYCOBACTER PYLORI (UREA C13)"/>
    <s v="BREATH TEST PER HELYCOBACTER PYLORI (UREA C13); Compresa somministrazione Urea C13"/>
    <n v="44.34"/>
    <n v="44.34"/>
    <n v="44.34"/>
    <n v="44.34"/>
    <n v="42.23"/>
    <n v="41.32"/>
    <n v="41.316551927158919"/>
    <n v="13.944336275416136"/>
    <n v="28.285663724583863"/>
    <s v="M"/>
    <s v="MINISTERO"/>
    <s v="2"/>
    <n v="2"/>
    <s v="010"/>
    <x v="14"/>
    <s v="011"/>
    <s v="LABORATORIO ANALISI CHIMICO-CLINICHE, MICROBIOLOGIA ETC."/>
    <m/>
    <m/>
    <m/>
    <m/>
    <s v="0101"/>
    <s v="GASTROENTEROLOGIA - CHIRURGIA ED ENDOSCOPIA DIGESTIVA"/>
  </r>
  <r>
    <s v="44221"/>
    <s v="44.22.1"/>
    <s v="I"/>
    <x v="0"/>
    <s v="8"/>
    <x v="0"/>
    <s v="DILATAZIONE ENDOSCOPICA DELLO STOMACO, DEL PILORO  "/>
    <s v="DILATAZIONE ENDOSCOPICA DELLO STOMACO, DEL PILORO  Incluso: EGDS (45.13)"/>
    <n v="187"/>
    <n v="187"/>
    <m/>
    <m/>
    <m/>
    <m/>
    <m/>
    <m/>
    <m/>
    <m/>
    <s v="REGIONE"/>
    <n v="1"/>
    <m/>
    <s v="010"/>
    <x v="14"/>
    <m/>
    <m/>
    <m/>
    <m/>
    <m/>
    <m/>
    <s v="0101"/>
    <s v="GASTROENTEROLOGIA - CHIRURGIA ED ENDOSCOPIA DIGESTIVA"/>
  </r>
  <r>
    <s v="4513"/>
    <s v="45.13"/>
    <s v=""/>
    <x v="0"/>
    <s v="8"/>
    <x v="0"/>
    <s v="ESOFAGOGASTRODUODENOSCOPIA [EGD]"/>
    <s v="ESOFAGOGASTRODUODENOSCOPIA [EGD]; Endoscopia dell' intestino tenue; Escluso: Endoscopia con biopsia (45.14-45.16)"/>
    <n v="64.849999999999994"/>
    <n v="64.849999999999994"/>
    <n v="64.849999999999994"/>
    <n v="64.849999999999994"/>
    <n v="61.76"/>
    <n v="60.43"/>
    <n v="60.43"/>
    <n v="56.810258899843511"/>
    <n v="4.9497411001564871"/>
    <s v="M"/>
    <s v="MINISTERO"/>
    <s v="1"/>
    <n v="1"/>
    <s v="010"/>
    <x v="14"/>
    <m/>
    <m/>
    <m/>
    <m/>
    <m/>
    <m/>
    <s v="0101"/>
    <s v="GASTROENTEROLOGIA - CHIRURGIA ED ENDOSCOPIA DIGESTIVA"/>
  </r>
  <r>
    <n v="45131"/>
    <s v="45.13.1"/>
    <s v="IH"/>
    <x v="0"/>
    <n v="8"/>
    <x v="0"/>
    <s v="ENTEROSCOPIA CON MICROCAMERA INGERIBILE [VCE]"/>
    <s v="ENTEROSCOPIA CON MICROCAMERA INGERIBILE [VCE]"/>
    <n v="850"/>
    <n v="850"/>
    <m/>
    <m/>
    <m/>
    <m/>
    <m/>
    <m/>
    <m/>
    <m/>
    <m/>
    <s v="1"/>
    <n v="1"/>
    <s v="010"/>
    <x v="14"/>
    <m/>
    <m/>
    <m/>
    <m/>
    <m/>
    <m/>
    <s v="0101"/>
    <s v="GASTROENTEROLOGIA - CHIRURGIA ED ENDOSCOPIA DIGESTIVA"/>
  </r>
  <r>
    <s v="4513A"/>
    <s v="45.13.A"/>
    <s v="IH"/>
    <x v="0"/>
    <n v="8"/>
    <x v="0"/>
    <s v="ENTEROSCOPIA PER VIA ANTEROGRADA con pallone [BAE]"/>
    <s v="ENTEROSCOPIA PER VIA ANTEROGRADA con pallone [BAE]"/>
    <n v="750"/>
    <n v="750"/>
    <m/>
    <m/>
    <m/>
    <m/>
    <m/>
    <m/>
    <m/>
    <m/>
    <m/>
    <s v="1"/>
    <n v="1"/>
    <s v="010"/>
    <x v="14"/>
    <m/>
    <m/>
    <m/>
    <m/>
    <m/>
    <m/>
    <s v="0101"/>
    <s v="GASTROENTEROLOGIA - CHIRURGIA ED ENDOSCOPIA DIGESTIVA"/>
  </r>
  <r>
    <s v="4513B"/>
    <s v="45.13.B"/>
    <s v="IH"/>
    <x v="0"/>
    <n v="8"/>
    <x v="0"/>
    <s v="ENTEROSCOPIA PER VIA ANTEROGRADA con pallone [BAE] CON BIOPSIA"/>
    <s v="ENTEROSCOPIA PER VIA ANTEROGRADA con pallone [BAE] CON BIOPSIA"/>
    <n v="850"/>
    <n v="850"/>
    <m/>
    <m/>
    <m/>
    <m/>
    <m/>
    <m/>
    <m/>
    <m/>
    <m/>
    <s v="1"/>
    <n v="1"/>
    <s v="010"/>
    <x v="14"/>
    <m/>
    <m/>
    <m/>
    <m/>
    <m/>
    <m/>
    <s v="0101"/>
    <s v="GASTROENTEROLOGIA - CHIRURGIA ED ENDOSCOPIA DIGESTIVA"/>
  </r>
  <r>
    <s v="4523A"/>
    <s v="45.23.A"/>
    <s v="IH"/>
    <x v="0"/>
    <n v="8"/>
    <x v="0"/>
    <s v="ILEOCOLONSCOPIA PER VIA RETROGRADA con pallone [BAE]"/>
    <s v="ILEOCOLONSCOPIA PER VIA RETROGRADA con pallone [BAE]"/>
    <n v="750"/>
    <n v="750"/>
    <m/>
    <m/>
    <m/>
    <m/>
    <m/>
    <m/>
    <m/>
    <m/>
    <m/>
    <s v="1"/>
    <n v="1"/>
    <s v="010"/>
    <x v="14"/>
    <m/>
    <m/>
    <m/>
    <m/>
    <m/>
    <m/>
    <s v="0101"/>
    <s v="GASTROENTEROLOGIA - CHIRURGIA ED ENDOSCOPIA DIGESTIVA"/>
  </r>
  <r>
    <s v="4523B"/>
    <s v="45.23.B"/>
    <s v="IH"/>
    <x v="0"/>
    <n v="8"/>
    <x v="0"/>
    <s v="ILEOCOLONSCOPIA PER VIA RETROGRADA con pallone [BAE] CON BIOPSIA"/>
    <s v="ILEOCOLONSCOPIA PER VIA RETROGRADA con pallone [BAE] CON BIOPSIA"/>
    <n v="850"/>
    <n v="850"/>
    <m/>
    <m/>
    <m/>
    <m/>
    <m/>
    <m/>
    <m/>
    <m/>
    <m/>
    <s v="1"/>
    <n v="1"/>
    <s v="010"/>
    <x v="14"/>
    <m/>
    <m/>
    <m/>
    <m/>
    <m/>
    <m/>
    <s v="0101"/>
    <s v="GASTROENTEROLOGIA - CHIRURGIA ED ENDOSCOPIA DIGESTIVA"/>
  </r>
  <r>
    <s v="4514"/>
    <s v="45.14"/>
    <s v=""/>
    <x v="0"/>
    <s v="8"/>
    <x v="0"/>
    <s v="BIOPSIA [ENDOSCOPICA] DELL' INTESTINO TENUE"/>
    <s v="BIOPSIA [ENDOSCOPICA] DELL' INTESTINO TENUE; Brushing o washing per prelievo di campione; Escluso: Esofagogastroduodenoscopia[EGD] con biopsia (45.16)"/>
    <n v="65.98"/>
    <n v="65.98"/>
    <n v="65.98"/>
    <n v="65.98"/>
    <n v="65.98"/>
    <n v="64.56"/>
    <n v="64.557112386185807"/>
    <n v="60.425457193469917"/>
    <n v="5.5545428065300868"/>
    <s v="M"/>
    <s v="MINISTERO"/>
    <s v="1"/>
    <n v="1"/>
    <s v="010"/>
    <x v="14"/>
    <m/>
    <m/>
    <m/>
    <m/>
    <m/>
    <m/>
    <s v="0101"/>
    <s v="GASTROENTEROLOGIA - CHIRURGIA ED ENDOSCOPIA DIGESTIVA"/>
  </r>
  <r>
    <s v="4516"/>
    <s v="45.16"/>
    <s v=""/>
    <x v="0"/>
    <s v="8"/>
    <x v="0"/>
    <s v="ESOFAGOGASTRODUODENOSCOPIA [EGD] CON BIOPSIA"/>
    <s v="ESOFAGOGASTRODUODENOSCOPIA [EGD] CON BIOPSIA; Biopsia di una o più sedi di esofago, stomaco e duodeno"/>
    <n v="77.59"/>
    <n v="77.59"/>
    <n v="77.59"/>
    <n v="77.59"/>
    <n v="77.59"/>
    <n v="75.92"/>
    <n v="75.919164166154516"/>
    <n v="71.012823624804398"/>
    <n v="6.5771763751956058"/>
    <s v="M"/>
    <s v="MINISTERO"/>
    <s v="1"/>
    <n v="1"/>
    <s v="010"/>
    <x v="14"/>
    <m/>
    <m/>
    <m/>
    <m/>
    <m/>
    <m/>
    <s v="0101"/>
    <s v="GASTROENTEROLOGIA - CHIRURGIA ED ENDOSCOPIA DIGESTIVA"/>
  </r>
  <r>
    <s v="4523"/>
    <s v="45.23"/>
    <s v=""/>
    <x v="0"/>
    <s v="8"/>
    <x v="0"/>
    <s v="COLONSCOPIA CON ENDOSCOPIO FLESSIBILE"/>
    <s v="COLONSCOPIA CON ENDOSCOPIO FLESSIBILE; Escluso: Colonscopia transaddominale o attraverso stoma artificiale, Sigmoidoscopia ; con endoscopio flessibile (45.24), Proctosigmoidoscopia con endoscopio rigido (48.23),; Endoscopia transaddominale dell' intestino"/>
    <n v="70.94"/>
    <n v="70.94"/>
    <n v="70.94"/>
    <n v="70.94"/>
    <n v="67.56"/>
    <n v="66.11"/>
    <n v="66.106483083454265"/>
    <n v="61.974827890738382"/>
    <n v="5.5851721092616202"/>
    <s v="M"/>
    <s v="MINISTERO"/>
    <s v="1"/>
    <n v="1"/>
    <s v="010"/>
    <x v="14"/>
    <m/>
    <m/>
    <m/>
    <m/>
    <m/>
    <m/>
    <s v="0101"/>
    <s v="GASTROENTEROLOGIA - CHIRURGIA ED ENDOSCOPIA DIGESTIVA"/>
  </r>
  <r>
    <s v="45231"/>
    <s v="45.23.1"/>
    <s v=""/>
    <x v="0"/>
    <s v="8"/>
    <x v="0"/>
    <s v="COLONSCOPIA - ILEOSCOPIA RETROGRADA"/>
    <s v="COLONSCOPIA - ILEOSCOPIA RETROGRADA"/>
    <n v="118.6"/>
    <n v="118.6"/>
    <n v="118.6"/>
    <n v="118.6"/>
    <n v="112.95"/>
    <n v="110.52"/>
    <n v="110.52177640515011"/>
    <n v="103.29137981789729"/>
    <n v="9.6586201821027089"/>
    <s v="M"/>
    <s v="MINISTERO"/>
    <s v="1"/>
    <n v="1"/>
    <s v="010"/>
    <x v="14"/>
    <m/>
    <m/>
    <m/>
    <m/>
    <m/>
    <m/>
    <s v="0101"/>
    <s v="GASTROENTEROLOGIA - CHIRURGIA ED ENDOSCOPIA DIGESTIVA"/>
  </r>
  <r>
    <s v="4524"/>
    <s v="45.24"/>
    <s v=""/>
    <x v="0"/>
    <s v="8"/>
    <x v="0"/>
    <s v="SIGMOIDOSCOPIA CON ENDOSCOPIO FLESSIBILE"/>
    <s v="SIGMOIDOSCOPIA CON ENDOSCOPIO FLESSIBILE; Endoscopia del colon discendente; Escluso: Proctosigmoidoscopia con endoscopio rigido (48.23)"/>
    <n v="42.67"/>
    <n v="42.67"/>
    <n v="42.67"/>
    <n v="42.67"/>
    <n v="40.64"/>
    <n v="39.770000000000003"/>
    <n v="39.767181229890461"/>
    <n v="37.184896734443029"/>
    <n v="3.4551032655569713"/>
    <s v="M"/>
    <s v="MINISTERO"/>
    <s v="1"/>
    <n v="1"/>
    <s v="010"/>
    <x v="14"/>
    <m/>
    <m/>
    <m/>
    <m/>
    <m/>
    <m/>
    <s v="0101"/>
    <s v="GASTROENTEROLOGIA - CHIRURGIA ED ENDOSCOPIA DIGESTIVA"/>
  </r>
  <r>
    <s v="4525"/>
    <s v="45.25"/>
    <s v=""/>
    <x v="0"/>
    <s v="8"/>
    <x v="0"/>
    <s v="BIOPSIA [ENDOSCOPICA] DELL' INTESTINO CRASSO"/>
    <s v="BIOPSIA [ENDOSCOPICA] DELL' INTESTINO CRASSO; Biopsia di sedi intestinali aspecifiche; Brushing o washing per prelievo di campione; Colonscopia con biopsia; Escluso: Proctosigmoidoscopia con biopsia (48.24)"/>
    <n v="95.54"/>
    <n v="95.54"/>
    <n v="95.54"/>
    <n v="95.54"/>
    <n v="95.54"/>
    <n v="93.48"/>
    <n v="93.478698735197057"/>
    <n v="87.281215946123211"/>
    <n v="8.2587840538767949"/>
    <s v="M"/>
    <s v="MINISTERO"/>
    <s v="1"/>
    <n v="1"/>
    <s v="010"/>
    <x v="14"/>
    <m/>
    <m/>
    <m/>
    <m/>
    <m/>
    <m/>
    <s v="0101"/>
    <s v="GASTROENTEROLOGIA - CHIRURGIA ED ENDOSCOPIA DIGESTIVA"/>
  </r>
  <r>
    <s v="45291"/>
    <s v="45.29.1"/>
    <s v=""/>
    <x v="0"/>
    <s v="8"/>
    <x v="0"/>
    <s v="BREATH TEST PER DETERMINAZIONE TEMPO DI TRANSITO INTESTINALE"/>
    <s v="BREATH TEST PER DETERMINAZIONE TEMPO DI TRANSITO INTESTINALE"/>
    <n v="85.9"/>
    <n v="85.9"/>
    <n v="85.9"/>
    <n v="85.9"/>
    <n v="81.81"/>
    <n v="80.05"/>
    <n v="80.050819358870413"/>
    <n v="74.886250367975535"/>
    <n v="6.9237496320244674"/>
    <s v="M"/>
    <s v="MINISTERO"/>
    <s v="1"/>
    <n v="1"/>
    <s v="010"/>
    <x v="14"/>
    <m/>
    <m/>
    <m/>
    <m/>
    <m/>
    <m/>
    <s v="0101"/>
    <s v="GASTROENTEROLOGIA - CHIRURGIA ED ENDOSCOPIA DIGESTIVA"/>
  </r>
  <r>
    <s v="45292"/>
    <s v="45.29.2"/>
    <s v=""/>
    <x v="0"/>
    <s v="8"/>
    <x v="0"/>
    <s v="BREATH TEST PER DETERMINAZIONE DI COLONIZZAZIONE BATTERICA ANOMALA"/>
    <s v="BREATH TEST PER DETERMINAZIONE DI COLONIZZAZIONE BATTERICA ANOMALA"/>
    <n v="47.67"/>
    <n v="47.67"/>
    <n v="47.67"/>
    <n v="47.67"/>
    <n v="45.4"/>
    <n v="44.42"/>
    <n v="44.415293321695842"/>
    <n v="41.833008826248403"/>
    <n v="3.566991173751596"/>
    <s v="M"/>
    <s v="MINISTERO"/>
    <s v="1"/>
    <n v="1"/>
    <s v="010"/>
    <x v="14"/>
    <m/>
    <m/>
    <m/>
    <m/>
    <m/>
    <m/>
    <s v="0101"/>
    <s v="GASTROENTEROLOGIA - CHIRURGIA ED ENDOSCOPIA DIGESTIVA"/>
  </r>
  <r>
    <s v="45293"/>
    <s v="45.29.3"/>
    <s v=""/>
    <x v="0"/>
    <s v="8"/>
    <x v="0"/>
    <s v="BREATH TEST AL LATTOSIO"/>
    <s v="BREATH TEST AL LATTOSIO"/>
    <n v="28.5"/>
    <n v="28.5"/>
    <n v="28.5"/>
    <n v="28.5"/>
    <n v="28.5"/>
    <n v="27.89"/>
    <n v="27.888672550832272"/>
    <n v="27.888672550832272"/>
    <n v="0.61132744916772808"/>
    <s v="M"/>
    <s v="MINISTERO"/>
    <s v="1"/>
    <n v="1"/>
    <s v="010"/>
    <x v="14"/>
    <m/>
    <m/>
    <m/>
    <m/>
    <m/>
    <m/>
    <s v="0101"/>
    <s v="GASTROENTEROLOGIA - CHIRURGIA ED ENDOSCOPIA DIGESTIVA"/>
  </r>
  <r>
    <s v="45294"/>
    <s v="45.29.4"/>
    <s v=""/>
    <x v="0"/>
    <s v="8"/>
    <x v="0"/>
    <s v="MANOMETRIA DEL COLON"/>
    <s v="MANOMETRIA DEL COLON"/>
    <n v="183.15"/>
    <n v="183.15"/>
    <n v="183.15"/>
    <n v="183.15"/>
    <n v="183.15"/>
    <n v="179.21"/>
    <n v="179.21054398405181"/>
    <n v="167.33203530499361"/>
    <n v="15.817964695006395"/>
    <s v="M"/>
    <s v="MINISTERO"/>
    <s v="1"/>
    <n v="1"/>
    <s v="010"/>
    <x v="14"/>
    <m/>
    <m/>
    <m/>
    <m/>
    <m/>
    <m/>
    <s v="0101"/>
    <s v="GASTROENTEROLOGIA - CHIRURGIA ED ENDOSCOPIA DIGESTIVA"/>
  </r>
  <r>
    <s v="4542"/>
    <s v="45.42"/>
    <s v=""/>
    <x v="0"/>
    <s v="8"/>
    <x v="0"/>
    <s v="POLIPECTOMIA ENDOSCOPICA  DELL' INTESTINO CRASSO"/>
    <s v="POLIPECTOMIA ENDOSCOPICA  DELL' INTESTINO CRASSO; Polipectomia di uno o più polipi con approccio endoscopico; Escluso: Polipectomia con approccio addominale"/>
    <n v="110.84"/>
    <n v="110.84"/>
    <n v="110.84"/>
    <n v="110.84"/>
    <n v="105.56"/>
    <n v="103.29"/>
    <n v="103.29137981789729"/>
    <n v="96.835668579278718"/>
    <n v="8.7243314207212848"/>
    <s v="M"/>
    <s v="MINISTERO"/>
    <s v="1"/>
    <n v="1"/>
    <s v="010"/>
    <x v="14"/>
    <m/>
    <m/>
    <m/>
    <m/>
    <m/>
    <m/>
    <s v="0101"/>
    <s v="GASTROENTEROLOGIA - CHIRURGIA ED ENDOSCOPIA DIGESTIVA"/>
  </r>
  <r>
    <s v="45431"/>
    <s v="45.43.1"/>
    <s v=""/>
    <x v="0"/>
    <s v="8"/>
    <x v="0"/>
    <s v="ASPORTAZIONE O DEMOLIZIONE LOCALE DI LESIONE O TESSUTO DELL' INTESTINO CRASSO PER VIA ENDOSCOPICA"/>
    <s v="ASPORTAZIONE O DEMOLIZIONE LOCALE DI LESIONE O TESSUTO DELL' INTESTINO CRASSO  PER VIA ENDOSCOPICA; Mediante laser; Escluso: Polipectomia endoscopica dell' intestino crasso (45.42)"/>
    <n v="118.6"/>
    <n v="118.6"/>
    <n v="118.6"/>
    <n v="118.6"/>
    <n v="112.95"/>
    <n v="110.52"/>
    <n v="110.52177640515011"/>
    <n v="103.29137981789729"/>
    <n v="9.6586201821027089"/>
    <s v="M"/>
    <s v="MINISTERO"/>
    <s v="1"/>
    <n v="1"/>
    <s v="010"/>
    <x v="14"/>
    <m/>
    <m/>
    <m/>
    <m/>
    <m/>
    <m/>
    <s v="0101"/>
    <s v="GASTROENTEROLOGIA - CHIRURGIA ED ENDOSCOPIA DIGESTIVA"/>
  </r>
  <r>
    <s v="46851"/>
    <s v="46.85.1"/>
    <s v="I"/>
    <x v="0"/>
    <s v="8"/>
    <x v="0"/>
    <s v="DILATAZIONE DELL'INTESTINO "/>
    <s v="DILATAZIONE DELL'INTESTINO  Incluso: Colonscopia totale con endoscopio flessibile (45.23) e retto-sigmoidoscopia con endoscopio flessibile (45.24)"/>
    <n v="187"/>
    <n v="187"/>
    <m/>
    <m/>
    <m/>
    <m/>
    <m/>
    <m/>
    <m/>
    <m/>
    <s v="REGIONE"/>
    <n v="1"/>
    <m/>
    <s v="010"/>
    <x v="14"/>
    <m/>
    <m/>
    <m/>
    <m/>
    <m/>
    <m/>
    <s v="0101"/>
    <s v="GASTROENTEROLOGIA - CHIRURGIA ED ENDOSCOPIA DIGESTIVA"/>
  </r>
  <r>
    <s v="4823"/>
    <s v="48.23"/>
    <s v=""/>
    <x v="0"/>
    <s v="8"/>
    <x v="0"/>
    <s v="PROCTOSIGMOIDOSCOPIA CON ENDOSCOPIO RIGIDO"/>
    <s v="PROCTOSIGMOIDOSCOPIA CON ENDOSCOPIO RIGIDO; Escluso: Sigmoidoscopia con endoscopio flessibile (45.24)"/>
    <n v="25.3"/>
    <n v="25.3"/>
    <n v="25.34"/>
    <n v="25.34"/>
    <n v="25.34"/>
    <n v="24.79"/>
    <n v="24.789931156295353"/>
    <n v="25.048159605840095"/>
    <n v="0.29184039415990526"/>
    <s v="M"/>
    <s v="MINISTERO"/>
    <s v="1"/>
    <n v="1"/>
    <s v="010"/>
    <x v="14"/>
    <m/>
    <m/>
    <m/>
    <m/>
    <m/>
    <m/>
    <s v="0101"/>
    <s v="GASTROENTEROLOGIA - CHIRURGIA ED ENDOSCOPIA DIGESTIVA"/>
  </r>
  <r>
    <s v="4824"/>
    <s v="48.24"/>
    <s v=""/>
    <x v="0"/>
    <s v="8"/>
    <x v="0"/>
    <s v="BIOPSIA [ENDOSCOPICA] DEL RETTO"/>
    <s v="BIOPSIA [ENDOSCOPICA] DEL RETTO; Brushing o washing per raccolta di campione; Proctosigmoidoscopia con biopsia"/>
    <n v="45.4"/>
    <n v="45.4"/>
    <n v="45.4"/>
    <n v="45.4"/>
    <n v="45.4"/>
    <n v="44.42"/>
    <n v="44.415293321695842"/>
    <n v="41.833008826248403"/>
    <n v="3.566991173751596"/>
    <s v="M"/>
    <s v="MINISTERO"/>
    <s v="1"/>
    <n v="1"/>
    <s v="010"/>
    <x v="14"/>
    <m/>
    <m/>
    <m/>
    <m/>
    <m/>
    <m/>
    <s v="0101"/>
    <s v="GASTROENTEROLOGIA - CHIRURGIA ED ENDOSCOPIA DIGESTIVA"/>
  </r>
  <r>
    <s v="48291"/>
    <s v="48.29.1"/>
    <s v=""/>
    <x v="0"/>
    <s v="8"/>
    <x v="0"/>
    <s v="MANOMETRIA ANO-RETTALE"/>
    <s v="MANOMETRIA ANO-RETTALE"/>
    <n v="63.86"/>
    <n v="63.86"/>
    <n v="63.86"/>
    <n v="63.86"/>
    <n v="63.86"/>
    <n v="62.49"/>
    <n v="62.491284789827866"/>
    <n v="58.359629597111976"/>
    <n v="5.5003704028880236"/>
    <s v="M"/>
    <s v="MINISTERO"/>
    <s v="1"/>
    <n v="1"/>
    <s v="010"/>
    <x v="14"/>
    <m/>
    <m/>
    <m/>
    <m/>
    <m/>
    <m/>
    <s v="0101"/>
    <s v="GASTROENTEROLOGIA - CHIRURGIA ED ENDOSCOPIA DIGESTIVA"/>
  </r>
  <r>
    <s v="4835"/>
    <s v="48.35"/>
    <s v="HP"/>
    <x v="0"/>
    <s v="8"/>
    <x v="0"/>
    <s v="ASPORTAZIONE LOCALE DI LESIONE O TESSUTO DEL RETTO"/>
    <s v="ASPORTAZIONE LOCALE DI LESIONE O TESSUTO DEL RETTO; Escluso: Biopsia del retto (48.24), Asportazione di tessuto perirettale,; Emorroidectomia (49.46), Fistolectomia rettale"/>
    <n v="184.74"/>
    <n v="184.74"/>
    <n v="184.74"/>
    <n v="184.74"/>
    <n v="184.74"/>
    <n v="180.76"/>
    <n v="180.75991468132028"/>
    <n v="34.860840688540335"/>
    <n v="149.87915931145966"/>
    <s v="M"/>
    <s v="MINISTERO"/>
    <s v="2"/>
    <n v="2"/>
    <s v="003"/>
    <x v="5"/>
    <s v="010"/>
    <s v="GASTROENTEROLOGIA - CHIRURGIA ED ENDOSCOPIA DIGESTIVA"/>
    <m/>
    <m/>
    <m/>
    <m/>
    <s v="0031"/>
    <s v="CHIRURGIA GENERALE"/>
  </r>
  <r>
    <s v="4901"/>
    <s v="49.01"/>
    <s v="P"/>
    <x v="0"/>
    <s v="8"/>
    <x v="0"/>
    <s v="INCISIONE DI ASCESSO PERIANALE"/>
    <s v="INCISIONE DI ASCESSO PERIANALE"/>
    <n v="220.63"/>
    <n v="220.63"/>
    <n v="220.63"/>
    <n v="220.63"/>
    <n v="220.63"/>
    <n v="215.88"/>
    <n v="215.87898381940536"/>
    <n v="34.860840688540335"/>
    <n v="185.76915931145965"/>
    <s v="M"/>
    <s v="MINISTERO"/>
    <s v="1"/>
    <n v="1"/>
    <s v="003"/>
    <x v="5"/>
    <m/>
    <m/>
    <m/>
    <m/>
    <m/>
    <m/>
    <s v="0031"/>
    <s v="CHIRURGIA GENERALE"/>
  </r>
  <r>
    <s v="4902"/>
    <s v="49.02"/>
    <s v="P"/>
    <x v="0"/>
    <s v="8"/>
    <x v="0"/>
    <s v="ALTRA INCISIONE DI TESSUTI PERIANALI"/>
    <s v="ALTRA INCISIONE DI TESSUTI PERIANALI; Undercutting di tessuto perianale; Escluso: Fistulotomia anale (49.11)"/>
    <n v="195.29"/>
    <n v="195.29"/>
    <n v="195.29"/>
    <n v="195.29"/>
    <n v="195.29"/>
    <n v="191.09"/>
    <n v="191.08905266311001"/>
    <n v="34.860840688540335"/>
    <n v="160.42915931145967"/>
    <s v="M"/>
    <s v="MINISTERO"/>
    <s v="1"/>
    <n v="1"/>
    <s v="003"/>
    <x v="5"/>
    <m/>
    <m/>
    <m/>
    <m/>
    <m/>
    <m/>
    <s v="0031"/>
    <s v="CHIRURGIA GENERALE"/>
  </r>
  <r>
    <s v="4911"/>
    <s v="49.11"/>
    <s v="P"/>
    <x v="0"/>
    <s v="8"/>
    <x v="0"/>
    <s v="FISTULOTOMIA ANALE"/>
    <s v="FISTULOTOMIA ANALE; Extrasfinterica"/>
    <n v="198.98"/>
    <n v="198.98"/>
    <n v="198.98"/>
    <n v="198.98"/>
    <n v="198.98"/>
    <n v="194.7"/>
    <n v="194.70425095673642"/>
    <n v="34.860840688540335"/>
    <n v="164.11915931145967"/>
    <s v="M"/>
    <s v="MINISTERO"/>
    <s v="1"/>
    <n v="1"/>
    <s v="003"/>
    <x v="5"/>
    <m/>
    <m/>
    <m/>
    <m/>
    <m/>
    <m/>
    <s v="0031"/>
    <s v="CHIRURGIA GENERALE"/>
  </r>
  <r>
    <s v="4921"/>
    <s v="49.21"/>
    <s v=""/>
    <x v="0"/>
    <s v="8"/>
    <x v="0"/>
    <s v="ANOSCOPIA"/>
    <s v="ANOSCOPIA"/>
    <n v="23.2"/>
    <n v="23.2"/>
    <n v="23.22"/>
    <n v="23.22"/>
    <n v="23.22"/>
    <n v="22.72"/>
    <n v="22.724103559937404"/>
    <n v="22.724103559937404"/>
    <n v="0.49589644006259448"/>
    <s v="M"/>
    <s v="MINISTERO"/>
    <s v="1"/>
    <n v="1"/>
    <s v="010"/>
    <x v="14"/>
    <m/>
    <m/>
    <m/>
    <m/>
    <m/>
    <m/>
    <s v="0101"/>
    <s v="GASTROENTEROLOGIA - CHIRURGIA ED ENDOSCOPIA DIGESTIVA"/>
  </r>
  <r>
    <s v="4923"/>
    <s v="49.23"/>
    <s v=""/>
    <x v="0"/>
    <s v="8"/>
    <x v="0"/>
    <s v="BIOPSIA DELL' ANO"/>
    <s v="BIOPSIA DELL' ANO"/>
    <n v="24.25"/>
    <n v="24.25"/>
    <n v="24.28"/>
    <n v="24.28"/>
    <n v="24.28"/>
    <n v="23.76"/>
    <n v="23.757017358116379"/>
    <n v="23.757017358116379"/>
    <n v="0.52298264188362253"/>
    <s v="M"/>
    <s v="MINISTERO"/>
    <s v="1"/>
    <n v="1"/>
    <s v="003"/>
    <x v="5"/>
    <m/>
    <m/>
    <m/>
    <m/>
    <m/>
    <m/>
    <s v="0031"/>
    <s v="CHIRURGIA GENERALE"/>
  </r>
  <r>
    <s v="4931"/>
    <s v="49.31"/>
    <s v=""/>
    <x v="0"/>
    <s v="8"/>
    <x v="0"/>
    <s v="ASPORTAZIONE ENDOSCOPICA O DEMOLIZIONE DI LESIONE O TESSUTO DELL'ANO"/>
    <s v="ASPORTAZIONE ENDOSCOPICA O DEMOLIZIONE DI LESIONE O TESSUTO DELL'ANO; Escissione di papilla anale ipertrofica"/>
    <n v="45.44"/>
    <n v="45.44"/>
    <n v="45.44"/>
    <n v="45.44"/>
    <n v="43.28"/>
    <n v="42.35"/>
    <n v="42.349465725337893"/>
    <n v="41.833008826248403"/>
    <n v="1.4469911737515986"/>
    <s v="M"/>
    <s v="MINISTERO"/>
    <s v="1"/>
    <n v="1"/>
    <s v="003"/>
    <x v="5"/>
    <m/>
    <m/>
    <m/>
    <m/>
    <m/>
    <m/>
    <s v="0031"/>
    <s v="CHIRURGIA GENERALE"/>
  </r>
  <r>
    <s v="4939"/>
    <s v="49.39"/>
    <s v="P"/>
    <x v="0"/>
    <s v="8"/>
    <x v="0"/>
    <s v="ALTRA ASPORTAZIONE O DEMOLIZIONE LOCALE DI LESIONE O TESSUTO DELL'ANO"/>
    <s v="ALTRA ASPORTAZIONE O DEMOLIZIONE LOCALE DI LESIONE O TESSUTO DELL'ANO; Asportazione o demolizione di ragadi anali; Escluso: Asportazione o demolizione per via endoscopica (49.31)"/>
    <n v="223.8"/>
    <n v="223.8"/>
    <n v="223.8"/>
    <n v="223.8"/>
    <n v="223.8"/>
    <n v="218.98"/>
    <n v="218.97772521394228"/>
    <n v="41.833008826248403"/>
    <n v="181.96699117375161"/>
    <s v="M"/>
    <s v="MINISTERO"/>
    <s v="1"/>
    <n v="1"/>
    <s v="003"/>
    <x v="5"/>
    <m/>
    <m/>
    <m/>
    <m/>
    <m/>
    <m/>
    <s v="0031"/>
    <s v="CHIRURGIA GENERALE"/>
  </r>
  <r>
    <s v="49391"/>
    <s v="49.39.1"/>
    <s v="I"/>
    <x v="0"/>
    <s v="8"/>
    <x v="0"/>
    <s v="ASPORTAZIONE DI CONDILOMI PERIANALI"/>
    <s v="ASPORTAZIONE DI CONDILOMI PERIANALI"/>
    <n v="31.65"/>
    <n v="31.65"/>
    <n v="31.67"/>
    <n v="31.67"/>
    <n v="31.67"/>
    <n v="30.99"/>
    <n v="30.987413945369191"/>
    <m/>
    <m/>
    <s v=""/>
    <s v="REGIONE"/>
    <s v="1"/>
    <n v="1"/>
    <s v="003"/>
    <x v="5"/>
    <m/>
    <m/>
    <m/>
    <m/>
    <m/>
    <m/>
    <s v="0031"/>
    <s v="CHIRURGIA GENERALE"/>
  </r>
  <r>
    <s v="4942"/>
    <s v="49.42"/>
    <s v=""/>
    <x v="0"/>
    <s v="8"/>
    <x v="0"/>
    <s v="INIEZIONI DELLE EMORROIDI"/>
    <s v="INIEZIONI DELLE EMORROIDI"/>
    <n v="16.850000000000001"/>
    <n v="16.850000000000001"/>
    <n v="16.89"/>
    <n v="16.89"/>
    <n v="16.89"/>
    <n v="16.53"/>
    <n v="16.526620770863566"/>
    <n v="16.526620770863566"/>
    <n v="0.36337922913643439"/>
    <s v="M"/>
    <s v="MINISTERO"/>
    <s v="1"/>
    <n v="1"/>
    <s v="003"/>
    <x v="5"/>
    <m/>
    <m/>
    <m/>
    <m/>
    <m/>
    <m/>
    <s v="0031"/>
    <s v="CHIRURGIA GENERALE"/>
  </r>
  <r>
    <s v="4945"/>
    <s v="49.45"/>
    <s v="P"/>
    <x v="0"/>
    <s v="8"/>
    <x v="0"/>
    <s v="LEGATURA DELLE EMORROIDI"/>
    <s v="LEGATURA DELLE EMORROIDI"/>
    <n v="175.23"/>
    <n v="175.23"/>
    <n v="175.23"/>
    <n v="175.23"/>
    <n v="175.23"/>
    <n v="171.46"/>
    <n v="171.46369049770951"/>
    <n v="41.833008826248403"/>
    <n v="133.39699117375159"/>
    <s v="M"/>
    <s v="MINISTERO"/>
    <s v="1"/>
    <n v="1"/>
    <s v="003"/>
    <x v="5"/>
    <m/>
    <m/>
    <m/>
    <m/>
    <m/>
    <m/>
    <s v="0031"/>
    <s v="CHIRURGIA GENERALE"/>
  </r>
  <r>
    <s v="4946"/>
    <s v="49.46"/>
    <s v="P"/>
    <x v="0"/>
    <s v="8"/>
    <x v="0"/>
    <s v="ASPORTAZIONE DELLE EMORROIDI"/>
    <s v="ASPORTAZIONE DELLE EMORROIDI; Emorroidectomia NAS"/>
    <n v="192.66"/>
    <n v="192.66"/>
    <n v="192.66"/>
    <n v="192.66"/>
    <n v="192.66"/>
    <n v="188.51"/>
    <n v="188.50676816766256"/>
    <n v="41.833008826248403"/>
    <n v="150.82699117375159"/>
    <s v="M"/>
    <s v="MINISTERO"/>
    <s v="1"/>
    <n v="1"/>
    <s v="003"/>
    <x v="5"/>
    <m/>
    <m/>
    <m/>
    <m/>
    <m/>
    <m/>
    <s v="0031"/>
    <s v="CHIRURGIA GENERALE"/>
  </r>
  <r>
    <s v="4947"/>
    <s v="49.47"/>
    <s v=""/>
    <x v="0"/>
    <s v="8"/>
    <x v="0"/>
    <s v="RIMOZIONE DI EMORROIDI TROMBIZZATE"/>
    <s v="RIMOZIONE DI EMORROIDI TROMBIZZATE"/>
    <n v="43.28"/>
    <n v="43.28"/>
    <n v="43.28"/>
    <n v="43.28"/>
    <n v="43.28"/>
    <n v="42.35"/>
    <n v="42.349465725337893"/>
    <n v="41.833008826248403"/>
    <n v="1.4469911737515986"/>
    <s v="M"/>
    <s v="MINISTERO"/>
    <s v="1"/>
    <n v="1"/>
    <s v="003"/>
    <x v="5"/>
    <m/>
    <m/>
    <m/>
    <m/>
    <m/>
    <m/>
    <s v="0031"/>
    <s v="CHIRURGIA GENERALE"/>
  </r>
  <r>
    <s v="4959"/>
    <s v="49.59"/>
    <s v="P"/>
    <x v="0"/>
    <s v="8"/>
    <x v="0"/>
    <s v="SFINTEROTOMIA ANALE"/>
    <s v="SFINTEROTOMIA ANALE; Divisione di sfintere NAS (interna)"/>
    <n v="157.82"/>
    <n v="157.82"/>
    <n v="157.82"/>
    <n v="157.82"/>
    <n v="157.82"/>
    <n v="154.41999999999999"/>
    <n v="154.42061282775646"/>
    <n v="41.833008826248403"/>
    <n v="115.98699117375159"/>
    <s v="M"/>
    <s v="MINISTERO"/>
    <s v="1"/>
    <n v="1"/>
    <s v="003"/>
    <x v="5"/>
    <m/>
    <m/>
    <m/>
    <m/>
    <m/>
    <m/>
    <s v="0031"/>
    <s v="CHIRURGIA GENERALE"/>
  </r>
  <r>
    <s v="5011"/>
    <s v="50.11"/>
    <s v="H"/>
    <x v="0"/>
    <s v="8"/>
    <x v="0"/>
    <s v="BIOPSIA [PERCUTANEA][AGOBIOPSIA] DEL FEGATO"/>
    <s v="BIOPSIA [PERCUTANEA][AGOBIOPSIA] DEL FEGATO; Aspirazione diagnostica del fegato "/>
    <n v="80.23"/>
    <n v="80.23"/>
    <n v="80.23"/>
    <n v="80.23"/>
    <n v="80.23"/>
    <n v="78.5"/>
    <n v="78.501448661601941"/>
    <n v="77.468534863422974"/>
    <n v="2.76146513657703"/>
    <s v="M"/>
    <s v="MINISTERO"/>
    <s v="1"/>
    <n v="1"/>
    <s v="003"/>
    <x v="5"/>
    <m/>
    <m/>
    <m/>
    <m/>
    <m/>
    <m/>
    <s v="0031"/>
    <s v="CHIRURGIA GENERALE"/>
  </r>
  <r>
    <s v="50191"/>
    <s v="50.19.1"/>
    <s v="H"/>
    <x v="0"/>
    <s v="8"/>
    <x v="0"/>
    <s v="BIOPSIA [PERCUTANEA][AGOBIOPSIA] DEL FEGATO"/>
    <s v="BIOPSIA [PERCUTANEA][AGOBIOPSIA] DEL FEGATO; Aspirazione diagnostica TC-guidata"/>
    <n v="161.52000000000001"/>
    <n v="161.52000000000001"/>
    <n v="161.52000000000001"/>
    <n v="161.52000000000001"/>
    <n v="161.52000000000001"/>
    <n v="158.04"/>
    <n v="158.03581112138286"/>
    <n v="154.93706972684595"/>
    <n v="6.5829302731540622"/>
    <s v="M"/>
    <s v="MINISTERO"/>
    <s v="2"/>
    <n v="2"/>
    <s v="003"/>
    <x v="5"/>
    <s v="008"/>
    <s v="DIAGNOSTICA PER IMMAGINI: RADIOLOGIA DIAGNOSTICA"/>
    <m/>
    <m/>
    <m/>
    <m/>
    <s v="0031"/>
    <s v="CHIRURGIA GENERALE"/>
  </r>
  <r>
    <s v="5091"/>
    <s v="50.91"/>
    <s v="H"/>
    <x v="0"/>
    <s v="8"/>
    <x v="0"/>
    <s v="ASPIRAZIONE PERCUTANEA DEL FEGATO"/>
    <s v="ASPIRAZIONE PERCUTANEA DEL FEGATO; Alcolizzazione percutanea Eco-guidata ; Escluso: Biopsia percutanea (50.11)"/>
    <n v="160.99"/>
    <n v="160.99"/>
    <n v="160.99"/>
    <n v="160.99"/>
    <n v="160.99"/>
    <n v="157.52000000000001"/>
    <n v="157.51935422229337"/>
    <n v="154.93706972684595"/>
    <n v="6.0529302731540611"/>
    <s v="M"/>
    <s v="MINISTERO"/>
    <s v="2"/>
    <n v="2"/>
    <s v="003"/>
    <x v="5"/>
    <s v="008"/>
    <s v="DIAGNOSTICA PER IMMAGINI: RADIOLOGIA DIAGNOSTICA"/>
    <m/>
    <m/>
    <m/>
    <m/>
    <s v="0031"/>
    <s v="CHIRURGIA GENERALE"/>
  </r>
  <r>
    <s v="5112"/>
    <s v="51.12"/>
    <s v="H"/>
    <x v="0"/>
    <s v="8"/>
    <x v="0"/>
    <s v="BIOPSIA PERCUTANEA DELLA COLECISTI E DEI DOTTI BILIARI"/>
    <s v="BIOPSIA PERCUTANEA DELLA COLECISTI E DEI DOTTI BILIARI; Agobiopsia Eco-guidata delle vie biliari"/>
    <n v="91.32"/>
    <n v="91.32"/>
    <n v="91.32"/>
    <n v="91.32"/>
    <n v="91.32"/>
    <n v="89.35"/>
    <n v="89.34704354248116"/>
    <n v="87.797672845212702"/>
    <n v="3.5223271547872912"/>
    <s v="M"/>
    <s v="MINISTERO"/>
    <s v="3"/>
    <n v="3"/>
    <s v="003"/>
    <x v="5"/>
    <s v="008"/>
    <s v="DIAGNOSTICA PER IMMAGINI: RADIOLOGIA DIAGNOSTICA"/>
    <s v="010"/>
    <s v="GASTROENTEROLOGIA - CHIRURGIA ED ENDOSCOPIA DIGESTIVA"/>
    <m/>
    <m/>
    <s v="0031"/>
    <s v="CHIRURGIA GENERALE"/>
  </r>
  <r>
    <s v="52111"/>
    <s v="52.11.1"/>
    <s v="IH"/>
    <x v="0"/>
    <s v="8"/>
    <x v="0"/>
    <s v="BIOPSIA [AGOBIOPSIA] [PERCUTANEA] [ASPIRAZIONE] DEL PANCREAS ECOGUIDATA"/>
    <s v="BIOPSIA [AGOBIOPSIA] [PERCUTANEA] [ASPIRAZIONE] DEL PANCREAS Eco-guidata"/>
    <n v="91.32"/>
    <n v="91.32"/>
    <n v="91.32"/>
    <n v="91.32"/>
    <n v="91.32"/>
    <n v="89.35"/>
    <n v="89.34704354248116"/>
    <m/>
    <m/>
    <s v=""/>
    <s v="REGIONE"/>
    <s v="2"/>
    <n v="2"/>
    <s v="003"/>
    <x v="5"/>
    <s v="008"/>
    <s v="DIAGNOSTICA PER IMMAGINI: RADIOLOGIA DIAGNOSTICA"/>
    <m/>
    <m/>
    <m/>
    <m/>
    <s v="0031"/>
    <s v="CHIRURGIA GENERALE"/>
  </r>
  <r>
    <s v="52112"/>
    <s v="52.11.2"/>
    <s v="IH"/>
    <x v="0"/>
    <s v="8"/>
    <x v="0"/>
    <s v="BIOPSIA [AGOBIOPSIA] [PERCUTANEA] [ASPIRAZIONE] DEL PANCREAS TC - GUIDATA"/>
    <s v="BIOPSIA [AGOBIOPSIA] [PERCUTANEA] [ASPIRAZIONE] DEL PANCREAS TC-guidata"/>
    <n v="160.99"/>
    <n v="160.99"/>
    <n v="160.99"/>
    <n v="160.99"/>
    <n v="160.99"/>
    <n v="157.52000000000001"/>
    <n v="157.51935422229337"/>
    <m/>
    <m/>
    <s v=""/>
    <s v="REGIONE"/>
    <s v="2"/>
    <n v="2"/>
    <s v="003"/>
    <x v="5"/>
    <s v="008"/>
    <s v="DIAGNOSTICA PER IMMAGINI: RADIOLOGIA DIAGNOSTICA"/>
    <m/>
    <m/>
    <m/>
    <m/>
    <s v="0031"/>
    <s v="CHIRURGIA GENERALE"/>
  </r>
  <r>
    <s v="5422"/>
    <s v="54.22"/>
    <s v=""/>
    <x v="0"/>
    <s v="8"/>
    <x v="0"/>
    <s v="BIOPSIA DELLA PARETE ADDOMINALE O DELL' OMBELICO"/>
    <s v="BIOPSIA DELLA PARETE ADDOMINALE O DELL' OMBELICO"/>
    <n v="21.1"/>
    <n v="21.1"/>
    <n v="21.11"/>
    <n v="21.11"/>
    <n v="21.11"/>
    <n v="20.66"/>
    <n v="20.658275963579459"/>
    <n v="20.916504413124201"/>
    <n v="0.19349558687579815"/>
    <s v="M"/>
    <s v="MINISTERO"/>
    <s v="1"/>
    <n v="1"/>
    <s v="003"/>
    <x v="5"/>
    <m/>
    <m/>
    <m/>
    <m/>
    <m/>
    <m/>
    <s v="0031"/>
    <s v="CHIRURGIA GENERALE"/>
  </r>
  <r>
    <s v="5423"/>
    <s v="54.23"/>
    <s v="IH"/>
    <x v="0"/>
    <s v="8"/>
    <x v="0"/>
    <s v="BIOPSIA DEL PERITONEO"/>
    <s v="BIOPSIA DEL PERITONEO; Biopsia del mesentere, omento, impianto peritoneale"/>
    <n v="134.07"/>
    <n v="134.07"/>
    <n v="134.07"/>
    <n v="134.07"/>
    <n v="134.07"/>
    <n v="131.18"/>
    <n v="131.18005236872958"/>
    <m/>
    <m/>
    <s v=""/>
    <s v="REGIONE"/>
    <s v="2"/>
    <n v="2"/>
    <s v="003"/>
    <x v="5"/>
    <s v="008"/>
    <s v="DIAGNOSTICA PER IMMAGINI: RADIOLOGIA DIAGNOSTICA"/>
    <m/>
    <m/>
    <m/>
    <m/>
    <s v="0031"/>
    <s v="CHIRURGIA GENERALE"/>
  </r>
  <r>
    <s v="5424"/>
    <s v="54.24"/>
    <s v="H"/>
    <x v="0"/>
    <s v="8"/>
    <x v="0"/>
    <s v="BIOPSIA [PERCUTANEA][AGOBIOPSIA] DI MASSA INTRAADDOMINALE"/>
    <s v="BIOPSIA [PERCUTANEA][AGOBIOPSIA] DI MASSA INTRAADDOMINALE; Escluso: Agobiopsia di tube di Fallopio, ovaio (65.11), peritoneo, legamenti dell' utero, utero (68.16.1)"/>
    <n v="64.400000000000006"/>
    <n v="64.400000000000006"/>
    <n v="64.400000000000006"/>
    <n v="64.400000000000006"/>
    <n v="64.400000000000006"/>
    <n v="63.01"/>
    <n v="63.007741688917349"/>
    <n v="61.974827890738382"/>
    <n v="2.4251721092616236"/>
    <s v="M"/>
    <s v="MINISTERO"/>
    <s v="1"/>
    <n v="1"/>
    <s v="003"/>
    <x v="5"/>
    <m/>
    <m/>
    <m/>
    <m/>
    <m/>
    <m/>
    <s v="0031"/>
    <s v="CHIRURGIA GENERALE"/>
  </r>
  <r>
    <s v="54241"/>
    <s v="54.24.1"/>
    <s v="H"/>
    <x v="0"/>
    <s v="8"/>
    <x v="0"/>
    <s v="BIOPSIA [PERCUTANEA][AGOBIOPSIA] ECO-GUIDATA DI MASSA INTRAADDOMINALE"/>
    <s v="BIOPSIA [PERCUTANEA][AGOBIOPSIA] ECO-GUIDATA DI MASSA INTRAADDOMINALE; Escluso: Agobiopsia di tube di Fallopio, ovaio (65.11), peritoneo, legamenti dell' utero, utero (68.16.1)"/>
    <n v="91.32"/>
    <n v="91.32"/>
    <n v="91.32"/>
    <n v="91.32"/>
    <n v="91.32"/>
    <n v="89.35"/>
    <n v="89.34704354248116"/>
    <n v="87.797672845212702"/>
    <n v="3.5223271547872912"/>
    <s v="M"/>
    <s v="MINISTERO"/>
    <s v="2"/>
    <n v="2"/>
    <s v="003"/>
    <x v="5"/>
    <s v="008"/>
    <s v="DIAGNOSTICA PER IMMAGINI: RADIOLOGIA DIAGNOSTICA"/>
    <m/>
    <m/>
    <m/>
    <m/>
    <s v="0031"/>
    <s v="CHIRURGIA GENERALE"/>
  </r>
  <r>
    <s v="5491"/>
    <s v="54.91"/>
    <s v=""/>
    <x v="0"/>
    <s v="8"/>
    <x v="0"/>
    <s v="DRENAGGIO PERCUTANEO ADDOMINALE"/>
    <s v="DRENAGGIO PERCUTANEO ADDOMINALE; Paracentesi (delle regioni superficiali); Escluso: Creazione di fistola cutaneoperitoneale (54.93)"/>
    <n v="35.35"/>
    <n v="35.35"/>
    <n v="35.36"/>
    <n v="35.36"/>
    <n v="35.36"/>
    <n v="34.6"/>
    <n v="34.602612238995597"/>
    <n v="34.860840688540335"/>
    <n v="0.49915931145966397"/>
    <s v="M"/>
    <s v="MINISTERO"/>
    <s v="1"/>
    <n v="1"/>
    <s v="003"/>
    <x v="5"/>
    <m/>
    <m/>
    <m/>
    <m/>
    <m/>
    <m/>
    <s v="0031"/>
    <s v="CHIRURGIA GENERALE"/>
  </r>
  <r>
    <s v="54911"/>
    <s v="54.91.1"/>
    <s v="H"/>
    <x v="0"/>
    <s v="8"/>
    <x v="0"/>
    <s v="DRENAGGIO TC-GUIDATO PERCUTANEO ADDOMINALE"/>
    <s v="DRENAGGIO TC-GUIDATO PERCUTANEO ADDOMINALE; Drenaggio delle regioni superficiali "/>
    <n v="134.07"/>
    <n v="134.07"/>
    <n v="134.07"/>
    <n v="134.07"/>
    <n v="134.07"/>
    <n v="131.18"/>
    <n v="131.18005236872958"/>
    <n v="129.11422477237161"/>
    <n v="4.9557752276283793"/>
    <s v="M"/>
    <s v="MINISTERO"/>
    <s v="2"/>
    <n v="2"/>
    <s v="003"/>
    <x v="5"/>
    <s v="008"/>
    <s v="DIAGNOSTICA PER IMMAGINI: RADIOLOGIA DIAGNOSTICA"/>
    <m/>
    <m/>
    <m/>
    <m/>
    <s v="0031"/>
    <s v="CHIRURGIA GENERALE"/>
  </r>
  <r>
    <s v="5493"/>
    <s v="54.93"/>
    <s v=""/>
    <x v="0"/>
    <s v="8"/>
    <x v="0"/>
    <s v="CREAZIONE DI FISTOLA CUTANEOPERITONEALE"/>
    <s v="CREAZIONE DI FISTOLA CUTANEOPERITONEALE; Inserzione di catetere permanente per dialisi"/>
    <n v="149.38"/>
    <n v="149.38"/>
    <n v="149.38"/>
    <n v="149.38"/>
    <n v="149.38"/>
    <n v="146.16"/>
    <n v="146.15730244232466"/>
    <n v="104.58252206562102"/>
    <n v="44.797477934378975"/>
    <s v="M"/>
    <s v="MINISTERO"/>
    <s v="1"/>
    <n v="1"/>
    <s v="013"/>
    <x v="12"/>
    <m/>
    <m/>
    <m/>
    <m/>
    <m/>
    <m/>
    <s v="0131"/>
    <s v="NEFROLOGIA"/>
  </r>
  <r>
    <s v="5497"/>
    <s v="54.97"/>
    <s v="H"/>
    <x v="0"/>
    <s v="8"/>
    <x v="0"/>
    <s v="INIEZIONE DI SOSTANZE TERAPEUTICHE AD AZIONE LOCALE NELLA CAVITA'  PERITONEALE"/>
    <s v="INIEZIONE DI SOSTANZE TERAPEUTICHE AD AZIONE LOCALE NELLA CAVITA'  PERITONEALE ; Escluso: Dialisi peritoneale (54.98)"/>
    <n v="88.67"/>
    <n v="88.67"/>
    <n v="88.67"/>
    <n v="88.67"/>
    <n v="88.67"/>
    <n v="86.76"/>
    <n v="86.764759047033735"/>
    <n v="61.974827890738382"/>
    <n v="26.69517210926162"/>
    <s v="M"/>
    <s v="MINISTERO"/>
    <s v="1"/>
    <n v="1"/>
    <s v="018"/>
    <x v="1"/>
    <m/>
    <m/>
    <m/>
    <m/>
    <m/>
    <m/>
    <s v="0181"/>
    <s v="ONCOLOGIA"/>
  </r>
  <r>
    <s v="54981"/>
    <s v="54.98.1"/>
    <s v=""/>
    <x v="3"/>
    <n v="31"/>
    <x v="2"/>
    <s v="DIALISI PERITONEALE AUTOMATIZZATA (CCPD)"/>
    <s v="DIALISI PERITONEALE AUTOMATIZZATA (CCPD)"/>
    <n v="67.03"/>
    <n v="67.03"/>
    <n v="67.03"/>
    <n v="67.03"/>
    <n v="67.03"/>
    <n v="65.59"/>
    <n v="65.590026184364788"/>
    <n v="54.74443130348557"/>
    <n v="12.285568696514432"/>
    <s v="M"/>
    <s v="MINISTERO"/>
    <s v="1"/>
    <n v="1"/>
    <s v="013"/>
    <x v="12"/>
    <m/>
    <m/>
    <m/>
    <m/>
    <m/>
    <m/>
    <s v="0132"/>
    <s v="DIALISI"/>
  </r>
  <r>
    <s v="54982"/>
    <s v="54.98.2"/>
    <s v=""/>
    <x v="3"/>
    <n v="31"/>
    <x v="2"/>
    <s v="DIALISI PERITONEALE CONTINUA (CAPD)"/>
    <s v="DIALISI PERITONEALE CONTINUA (CAPD)"/>
    <n v="57.01"/>
    <n v="57.01"/>
    <n v="57.01"/>
    <n v="57.01"/>
    <n v="57.01"/>
    <n v="55.78"/>
    <n v="55.777345101664544"/>
    <n v="46.481120918053783"/>
    <n v="10.528879081946215"/>
    <s v="M"/>
    <s v="MINISTERO"/>
    <s v="1"/>
    <n v="1"/>
    <s v="013"/>
    <x v="12"/>
    <m/>
    <m/>
    <m/>
    <m/>
    <m/>
    <m/>
    <s v="0132"/>
    <s v="DIALISI"/>
  </r>
  <r>
    <s v="5592"/>
    <s v="55.92"/>
    <s v="H"/>
    <x v="0"/>
    <s v="8"/>
    <x v="0"/>
    <s v="ASPIRAZIONE PERCUTANEA RENALE"/>
    <s v="ASPIRAZIONE PERCUTANEA RENALE; Puntura di cisti renale"/>
    <n v="88.67"/>
    <n v="88.67"/>
    <n v="88.67"/>
    <n v="88.67"/>
    <n v="88.67"/>
    <n v="86.76"/>
    <n v="86.764759047033735"/>
    <n v="61.974827890738382"/>
    <n v="26.69517210926162"/>
    <s v="M"/>
    <s v="MINISTERO"/>
    <s v="1"/>
    <n v="1"/>
    <s v="025"/>
    <x v="15"/>
    <m/>
    <m/>
    <m/>
    <m/>
    <m/>
    <m/>
    <s v="0251"/>
    <s v="UROLOGIA"/>
  </r>
  <r>
    <s v="5631"/>
    <s v="56.31"/>
    <s v="H"/>
    <x v="0"/>
    <s v="8"/>
    <x v="0"/>
    <s v="URETEROSCOPIA"/>
    <s v="URETEROSCOPIA; Con strumento flessibile"/>
    <n v="103.98"/>
    <n v="103.98"/>
    <n v="103.98"/>
    <n v="103.98"/>
    <n v="103.98"/>
    <n v="101.74"/>
    <n v="101.74200912062884"/>
    <n v="72.717131391799697"/>
    <n v="31.262868608200307"/>
    <s v="M"/>
    <s v="MINISTERO"/>
    <s v="1"/>
    <n v="1"/>
    <s v="025"/>
    <x v="15"/>
    <m/>
    <m/>
    <m/>
    <m/>
    <m/>
    <m/>
    <s v="0251"/>
    <s v="UROLOGIA"/>
  </r>
  <r>
    <s v="5717"/>
    <s v="57.17"/>
    <s v="M"/>
    <x v="0"/>
    <s v="8"/>
    <x v="0"/>
    <s v="CISTOSTOMIA PERCUTANEA"/>
    <s v="CISTOSTOMIA PERCUTANEA; Escluso: Rimozione di sonda cistostomica, Sostituzione di sonda cistostomica,; Cistotomia e cistostomia come approccio chirurgico; Puntura sovrapubica vescica"/>
    <n v="27.45"/>
    <n v="27.45"/>
    <n v="27.45"/>
    <n v="27.45"/>
    <n v="27.45"/>
    <n v="26.86"/>
    <n v="26.855758752653298"/>
    <n v="27.268924271924888"/>
    <n v="0.18107572807511119"/>
    <s v="M"/>
    <s v="MINISTERO"/>
    <s v="1"/>
    <n v="1"/>
    <s v="025"/>
    <x v="15"/>
    <m/>
    <m/>
    <m/>
    <m/>
    <m/>
    <m/>
    <s v="0251"/>
    <s v="UROLOGIA"/>
  </r>
  <r>
    <s v="5732"/>
    <s v="57.32"/>
    <s v=""/>
    <x v="0"/>
    <s v="8"/>
    <x v="0"/>
    <s v="CISTOSCOPIA [TRANSURETRALE]"/>
    <s v="CISTOSCOPIA [TRANSURETRALE]; Escluso: Cistoureteroscopia con biopsia ureterale, Pielografia retrograda (87.74), ; Cistoscopia per controllo postoperatorio della vescica, della prostata "/>
    <n v="64.92"/>
    <n v="64.92"/>
    <n v="64.92"/>
    <n v="64.92"/>
    <n v="64.92"/>
    <n v="63.52"/>
    <n v="63.52419858800684"/>
    <n v="45.448207119874809"/>
    <n v="19.471792880125193"/>
    <s v="M"/>
    <s v="MINISTERO"/>
    <s v="1"/>
    <n v="1"/>
    <s v="025"/>
    <x v="15"/>
    <m/>
    <m/>
    <m/>
    <m/>
    <m/>
    <m/>
    <s v="0251"/>
    <s v="UROLOGIA"/>
  </r>
  <r>
    <s v="5733"/>
    <s v="57.33"/>
    <s v=""/>
    <x v="0"/>
    <s v="8"/>
    <x v="0"/>
    <s v="CISTOSCOPIA [TRANSURETRALE] CON BIOPSIA"/>
    <s v="CISTOSCOPIA [TRANSURETRALE] CON BIOPSIA"/>
    <n v="211.12"/>
    <n v="211.12"/>
    <n v="211.12"/>
    <n v="211.12"/>
    <n v="211.12"/>
    <n v="206.58"/>
    <n v="206.58275963579459"/>
    <n v="56.810258899843511"/>
    <n v="154.30974110015649"/>
    <s v="M"/>
    <s v="MINISTERO"/>
    <s v="1"/>
    <n v="1"/>
    <s v="025"/>
    <x v="15"/>
    <m/>
    <m/>
    <m/>
    <m/>
    <m/>
    <m/>
    <s v="0251"/>
    <s v="UROLOGIA"/>
  </r>
  <r>
    <s v="57391"/>
    <s v="57.39.1"/>
    <s v=""/>
    <x v="0"/>
    <s v="8"/>
    <x v="0"/>
    <s v="CROMOCISTOSCOPIA"/>
    <s v="CROMOCISTOSCOPIA"/>
    <n v="211.12"/>
    <n v="211.12"/>
    <n v="211.12"/>
    <n v="211.12"/>
    <n v="211.12"/>
    <n v="206.58"/>
    <n v="206.58275963579459"/>
    <n v="56.810258899843511"/>
    <n v="154.30974110015649"/>
    <s v="M"/>
    <s v="MINISTERO"/>
    <s v="1"/>
    <n v="1"/>
    <s v="025"/>
    <x v="15"/>
    <m/>
    <m/>
    <m/>
    <m/>
    <m/>
    <m/>
    <s v="0251"/>
    <s v="UROLOGIA"/>
  </r>
  <r>
    <s v="57392"/>
    <s v="57.39.2"/>
    <s v=""/>
    <x v="0"/>
    <s v="8"/>
    <x v="0"/>
    <s v="ESAME URODINAMICO INVASIVO"/>
    <s v="ESAME URODINAMICO INVASIVO"/>
    <n v="211.12"/>
    <n v="211.12"/>
    <n v="211.12"/>
    <n v="211.12"/>
    <n v="211.12"/>
    <n v="206.58"/>
    <n v="206.58275963579459"/>
    <n v="56.810258899843511"/>
    <n v="154.30974110015649"/>
    <s v="M"/>
    <s v="MINISTERO"/>
    <s v="1"/>
    <n v="1"/>
    <s v="025"/>
    <x v="15"/>
    <m/>
    <m/>
    <m/>
    <m/>
    <m/>
    <m/>
    <s v="0251"/>
    <s v="UROLOGIA"/>
  </r>
  <r>
    <s v="57491"/>
    <s v="57.49.1"/>
    <s v="P"/>
    <x v="0"/>
    <s v="8"/>
    <x v="0"/>
    <s v="RESEZIONE TRANSURETRALE DI LESIONE VESCICALE O NEOPLASIA"/>
    <s v="RESEZIONE TRANSURETRALE DI LESIONE VESCICALE O NEOPLASIA; Elettrocoagulazione endoscopica vescicale; Escluso: Biopsia transuretrale della vescica (57.33), Fistolectomia transuretrale"/>
    <n v="195.83"/>
    <n v="195.83"/>
    <n v="195.83"/>
    <n v="195.83"/>
    <n v="195.83"/>
    <n v="191.61"/>
    <n v="191.6055095621995"/>
    <n v="56.810258899843511"/>
    <n v="139.01974110015649"/>
    <s v="M"/>
    <s v="MINISTERO"/>
    <s v="1"/>
    <n v="1"/>
    <s v="025"/>
    <x v="15"/>
    <m/>
    <m/>
    <m/>
    <m/>
    <m/>
    <m/>
    <s v="0251"/>
    <s v="UROLOGIA"/>
  </r>
  <r>
    <s v="5794"/>
    <s v="57.94"/>
    <s v=""/>
    <x v="0"/>
    <s v="8"/>
    <x v="0"/>
    <s v="CATETERISMO VESCICALE"/>
    <s v="CATETERISMO VESCICALE"/>
    <n v="8.9499999999999993"/>
    <n v="8.9499999999999993"/>
    <n v="8.9700000000000006"/>
    <n v="8.9700000000000006"/>
    <n v="8.9700000000000006"/>
    <n v="8.7799999999999994"/>
    <n v="8.7797672845212702"/>
    <n v="9.0896414239749621"/>
    <n v="-0.11964142397496147"/>
    <s v="M"/>
    <s v="MINISTERO"/>
    <s v="1"/>
    <n v="1"/>
    <s v="025"/>
    <x v="15"/>
    <m/>
    <m/>
    <m/>
    <m/>
    <m/>
    <m/>
    <s v="0251"/>
    <s v="UROLOGIA"/>
  </r>
  <r>
    <s v="5822"/>
    <s v="58.22"/>
    <s v=""/>
    <x v="0"/>
    <s v="8"/>
    <x v="0"/>
    <s v="URETROSCOPIA"/>
    <s v="URETROSCOPIA"/>
    <n v="27.45"/>
    <n v="27.45"/>
    <n v="27.45"/>
    <n v="27.45"/>
    <n v="27.45"/>
    <n v="26.86"/>
    <n v="26.855758752653298"/>
    <n v="27.268924271924888"/>
    <n v="0.18107572807511119"/>
    <s v="M"/>
    <s v="MINISTERO"/>
    <s v="1"/>
    <n v="1"/>
    <s v="025"/>
    <x v="15"/>
    <m/>
    <m/>
    <m/>
    <m/>
    <m/>
    <m/>
    <s v="0251"/>
    <s v="UROLOGIA"/>
  </r>
  <r>
    <s v="5823"/>
    <s v="58.23"/>
    <s v=""/>
    <x v="0"/>
    <s v="8"/>
    <x v="0"/>
    <s v="BIOPSIA DELL' URETRA"/>
    <s v="BIOPSIA DELL' URETRA"/>
    <n v="54.89"/>
    <n v="54.89"/>
    <n v="54.89"/>
    <n v="54.89"/>
    <n v="54.89"/>
    <n v="53.71"/>
    <n v="53.711517505306595"/>
    <n v="38.63097605189359"/>
    <n v="16.25902394810641"/>
    <s v="M"/>
    <s v="MINISTERO"/>
    <s v="1"/>
    <n v="1"/>
    <s v="025"/>
    <x v="15"/>
    <m/>
    <m/>
    <m/>
    <m/>
    <m/>
    <m/>
    <s v="0251"/>
    <s v="UROLOGIA"/>
  </r>
  <r>
    <s v="5831"/>
    <s v="58.31"/>
    <s v=""/>
    <x v="0"/>
    <s v="8"/>
    <x v="0"/>
    <s v="ASPORTAZIONE O  ELETTROCOAGULAZIONE DI LESIONE O TESSUTO DELL'URETRA"/>
    <s v="ASPORTAZIONE O  ELETTROCOAGULAZIONE DI LESIONE O TESSUTO DELL'URETRA; Asportazione di caruncola uretrale"/>
    <n v="54.89"/>
    <n v="54.89"/>
    <n v="54.89"/>
    <n v="54.89"/>
    <n v="54.89"/>
    <n v="53.71"/>
    <n v="53.711517505306595"/>
    <n v="38.63097605189359"/>
    <n v="16.25902394810641"/>
    <s v="M"/>
    <s v="MINISTERO"/>
    <s v="1"/>
    <n v="1"/>
    <s v="025"/>
    <x v="15"/>
    <m/>
    <m/>
    <m/>
    <m/>
    <m/>
    <m/>
    <s v="0251"/>
    <s v="UROLOGIA"/>
  </r>
  <r>
    <s v="5847"/>
    <s v="58.47"/>
    <s v="HP"/>
    <x v="0"/>
    <s v="8"/>
    <x v="0"/>
    <s v="MEATOPLASTICA URETRALE"/>
    <s v="MEATOPLASTICA URETRALE"/>
    <n v="144.09"/>
    <n v="144.09"/>
    <n v="144.09"/>
    <n v="144.09"/>
    <n v="144.09"/>
    <n v="140.99"/>
    <n v="140.99273345142981"/>
    <n v="87.797672845212702"/>
    <n v="56.292327154787301"/>
    <s v="M"/>
    <s v="MINISTERO"/>
    <s v="1"/>
    <n v="1"/>
    <s v="025"/>
    <x v="15"/>
    <m/>
    <m/>
    <m/>
    <m/>
    <m/>
    <m/>
    <s v="0251"/>
    <s v="UROLOGIA"/>
  </r>
  <r>
    <s v="585"/>
    <s v="58.5"/>
    <s v="HP"/>
    <x v="0"/>
    <s v="8"/>
    <x v="0"/>
    <s v="URETROTOMIA ENDOSCOPICA"/>
    <s v="URETROTOMIA ENDOSCOPICA; Sezione di sfintere uretrale, meatotomia uretrale interna, uretrolisi"/>
    <n v="159.61000000000001"/>
    <n v="159.61000000000001"/>
    <n v="159.61000000000001"/>
    <n v="159.61000000000001"/>
    <n v="152.01"/>
    <n v="148.74"/>
    <n v="148.73958693777212"/>
    <n v="38.63097605189359"/>
    <n v="113.37902394810641"/>
    <s v="M"/>
    <s v="MINISTERO"/>
    <s v="1"/>
    <n v="1"/>
    <s v="025"/>
    <x v="15"/>
    <m/>
    <m/>
    <m/>
    <m/>
    <m/>
    <m/>
    <s v="0251"/>
    <s v="UROLOGIA"/>
  </r>
  <r>
    <s v="58601"/>
    <s v="58.60.1"/>
    <s v=""/>
    <x v="4"/>
    <s v="8"/>
    <x v="0"/>
    <s v="DILATAZIONE URETRALE"/>
    <s v="DILATAZIONE URETRALE; Dilatazione di giuntura uretrovescicale, passaggio di sonda attraverso l'uretra ; (Seduta unica)"/>
    <n v="34.799999999999997"/>
    <n v="34.799999999999997"/>
    <n v="34.840000000000003"/>
    <n v="34.840000000000003"/>
    <n v="34.840000000000003"/>
    <n v="34.090000000000003"/>
    <n v="34.086155339906107"/>
    <n v="34.086155339906107"/>
    <n v="0.75384466009389683"/>
    <s v="M"/>
    <s v="MINISTERO"/>
    <s v="1"/>
    <n v="1"/>
    <s v="025"/>
    <x v="15"/>
    <m/>
    <m/>
    <m/>
    <m/>
    <m/>
    <m/>
    <s v="0251"/>
    <s v="UROLOGIA"/>
  </r>
  <r>
    <s v="58602"/>
    <s v="58.60.2"/>
    <s v=""/>
    <x v="2"/>
    <s v="8"/>
    <x v="0"/>
    <s v="DILATAZIONI URETRALI PROGRESSIVE"/>
    <s v="DILATAZIONI URETRALI PROGRESSIVE; (Per seduta)"/>
    <n v="10"/>
    <n v="10"/>
    <n v="10.029999999999999"/>
    <n v="10.029999999999999"/>
    <n v="10.029999999999999"/>
    <n v="9.81"/>
    <n v="9.8126810827002426"/>
    <n v="10.225846601971833"/>
    <n v="-0.19584660197183368"/>
    <s v="M"/>
    <s v="MINISTERO"/>
    <s v="1"/>
    <n v="1"/>
    <s v="025"/>
    <x v="15"/>
    <m/>
    <m/>
    <m/>
    <m/>
    <m/>
    <m/>
    <s v="0251"/>
    <s v="UROLOGIA"/>
  </r>
  <r>
    <s v="58603"/>
    <s v="58.60.3"/>
    <s v=""/>
    <x v="0"/>
    <s v="8"/>
    <x v="0"/>
    <s v="RIMOZIONE [ENDOSCOPICA] DI CALCOLO URETRALE"/>
    <s v="RIMOZIONE [ENDOSCOPICA] DI CALCOLO URETRALE "/>
    <n v="57.63"/>
    <n v="57.63"/>
    <n v="57.63"/>
    <n v="57.63"/>
    <n v="54.89"/>
    <n v="53.71"/>
    <n v="53.711517505306595"/>
    <n v="38.63097605189359"/>
    <n v="16.25902394810641"/>
    <s v="M"/>
    <s v="MINISTERO"/>
    <s v="1"/>
    <n v="1"/>
    <s v="025"/>
    <x v="15"/>
    <m/>
    <m/>
    <m/>
    <m/>
    <m/>
    <m/>
    <s v="0251"/>
    <s v="UROLOGIA"/>
  </r>
  <r>
    <s v="598"/>
    <s v="59.8"/>
    <s v=""/>
    <x v="0"/>
    <s v="8"/>
    <x v="0"/>
    <s v="CATETERIZZAZIONE URETERALE"/>
    <s v="CATETERIZZAZIONE URETERALE; Drenaggio del rene con catetere, inserzione di  stent ureterale,; dilatazione dell'orifizio ureterovescicale; Escluso: Cateterizzazione per estrazione di calcolo renale, Pielografia retrograda (87.74)"/>
    <n v="23.2"/>
    <n v="23.2"/>
    <n v="23.22"/>
    <n v="23.22"/>
    <n v="23.22"/>
    <n v="22.72"/>
    <n v="22.724103559937404"/>
    <n v="22.724103559937404"/>
    <n v="0.49589644006259448"/>
    <s v="M"/>
    <s v="MINISTERO"/>
    <s v="1"/>
    <n v="1"/>
    <s v="025"/>
    <x v="15"/>
    <m/>
    <m/>
    <m/>
    <m/>
    <m/>
    <m/>
    <s v="0251"/>
    <s v="UROLOGIA"/>
  </r>
  <r>
    <s v="600"/>
    <s v="60.0"/>
    <s v=""/>
    <x v="0"/>
    <s v="8"/>
    <x v="0"/>
    <s v="DRENAGGIO ASCESSO PROSTATICO"/>
    <s v="DRENAGGIO ASCESSO PROSTATICO; Incisione della prostata; Escluso: Drenaggio del tessuto periprostatico"/>
    <n v="105.56"/>
    <n v="105.56"/>
    <n v="105.56"/>
    <n v="105.56"/>
    <n v="105.56"/>
    <n v="103.29"/>
    <n v="103.29137981789729"/>
    <n v="27.268924271924888"/>
    <n v="78.291075728075114"/>
    <s v="M"/>
    <s v="MINISTERO"/>
    <s v="1"/>
    <n v="1"/>
    <s v="025"/>
    <x v="15"/>
    <m/>
    <m/>
    <m/>
    <m/>
    <m/>
    <m/>
    <s v="0251"/>
    <s v="UROLOGIA"/>
  </r>
  <r>
    <s v="6011"/>
    <s v="60.11"/>
    <s v=""/>
    <x v="0"/>
    <s v="8"/>
    <x v="0"/>
    <s v="BIOPSIA TRANSPERINEALE [PERCUTANEA] [AGOBIOPSIA] DELLA PROSTATA"/>
    <s v="BIOPSIA TRANSPERINEALE [PERCUTANEA] [AGOBIOPSIA] DELLA PROSTATA; Approccio transperineale o transrettale "/>
    <n v="27.45"/>
    <n v="27.45"/>
    <n v="27.45"/>
    <n v="27.45"/>
    <n v="27.45"/>
    <n v="26.86"/>
    <n v="26.855758752653298"/>
    <n v="27.268924271924888"/>
    <n v="0.18107572807511119"/>
    <s v="M"/>
    <s v="MINISTERO"/>
    <s v="1"/>
    <n v="1"/>
    <s v="025"/>
    <x v="15"/>
    <m/>
    <m/>
    <m/>
    <m/>
    <m/>
    <m/>
    <s v="0251"/>
    <s v="UROLOGIA"/>
  </r>
  <r>
    <s v="60111"/>
    <s v="60.11.1"/>
    <s v=""/>
    <x v="0"/>
    <s v="8"/>
    <x v="0"/>
    <s v="BIOPSIA TRANSPERINEALE [PERCUTANEA] [AGOBIOPSIA] DELLA PROSTATA"/>
    <s v="BIOPSIA TRANSPERINEALE [PERCUTANEA] [AGOBIOPSIA] DELLA PROSTATA; Agobiopsia Eco-guidata della prostata"/>
    <n v="57.53"/>
    <n v="57.53"/>
    <n v="57.53"/>
    <n v="57.53"/>
    <n v="57.53"/>
    <n v="56.29"/>
    <n v="56.293802000754027"/>
    <n v="48.288720064866986"/>
    <n v="9.241279935133015"/>
    <s v="M"/>
    <s v="MINISTERO"/>
    <s v="2"/>
    <n v="2"/>
    <s v="008"/>
    <x v="16"/>
    <s v="025"/>
    <s v="UROLOGIA"/>
    <m/>
    <m/>
    <m/>
    <m/>
    <s v="0082"/>
    <s v="DIAGNOSTICA PER IMMAGINI: INTERVENTISTICA"/>
  </r>
  <r>
    <s v="6013"/>
    <s v="60.13"/>
    <s v="H"/>
    <x v="0"/>
    <s v="8"/>
    <x v="0"/>
    <s v="BIOPSIA [PERCUTANEA] DELLE VESCICOLE SEMINALI"/>
    <s v="BIOPSIA [PERCUTANEA] DELLE VESCICOLE SEMINALI"/>
    <n v="88.67"/>
    <n v="88.67"/>
    <n v="88.67"/>
    <n v="88.67"/>
    <n v="88.67"/>
    <n v="86.76"/>
    <n v="86.764759047033735"/>
    <n v="61.974827890738382"/>
    <n v="26.69517210926162"/>
    <s v="M"/>
    <s v="MINISTERO"/>
    <s v="1"/>
    <n v="1"/>
    <s v="025"/>
    <x v="15"/>
    <m/>
    <m/>
    <m/>
    <m/>
    <m/>
    <m/>
    <s v="0251"/>
    <s v="UROLOGIA"/>
  </r>
  <r>
    <s v="6091"/>
    <s v="60.91"/>
    <s v=""/>
    <x v="0"/>
    <s v="8"/>
    <x v="0"/>
    <s v="ASPIRAZIONE PERCUTANEA [CITOASPIRAZIONE] DELLA PROSTATA"/>
    <s v="ASPIRAZIONE PERCUTANEA [CITOASPIRAZIONE] DELLA PROSTATA; Escluso: Agobiopsia della prostata (60.11)"/>
    <n v="27.45"/>
    <n v="27.45"/>
    <n v="27.45"/>
    <n v="27.45"/>
    <n v="27.45"/>
    <n v="26.86"/>
    <n v="26.855758752653298"/>
    <n v="27.268924271924888"/>
    <n v="0.18107572807511119"/>
    <s v="M"/>
    <s v="MINISTERO"/>
    <s v="1"/>
    <n v="1"/>
    <s v="025"/>
    <x v="15"/>
    <m/>
    <m/>
    <m/>
    <m/>
    <m/>
    <m/>
    <s v="0251"/>
    <s v="UROLOGIA"/>
  </r>
  <r>
    <s v="610"/>
    <s v="61.0"/>
    <s v=""/>
    <x v="0"/>
    <s v="8"/>
    <x v="0"/>
    <s v="INCISIONE E DRENAGGIO DELLO SCROTO E DELLA TUNICA VAGINALE"/>
    <s v="INCISIONE E DRENAGGIO DELLO SCROTO E DELLA TUNICA VAGINALE; Escluso: Puntura evacuativa di idrocele (61.91)"/>
    <n v="17.399999999999999"/>
    <n v="17.399999999999999"/>
    <n v="17.41"/>
    <n v="17.41"/>
    <n v="17.41"/>
    <n v="17.04"/>
    <n v="17.043077669953053"/>
    <n v="17.352951809406747"/>
    <n v="5.7048190593253167E-2"/>
    <s v="M"/>
    <s v="MINISTERO"/>
    <s v="1"/>
    <n v="1"/>
    <s v="025"/>
    <x v="15"/>
    <m/>
    <m/>
    <m/>
    <m/>
    <m/>
    <m/>
    <s v="0251"/>
    <s v="UROLOGIA"/>
  </r>
  <r>
    <s v="6191"/>
    <s v="61.91"/>
    <s v=""/>
    <x v="0"/>
    <s v="8"/>
    <x v="0"/>
    <s v="PUNTURA EVACUATIVA DI IDROCELE DELLA TUNICA VAGINALE"/>
    <s v="PUNTURA EVACUATIVA DI IDROCELE DELLA TUNICA VAGINALE; Aspirazione percutanea della tunica vaginale"/>
    <n v="17.399999999999999"/>
    <n v="17.399999999999999"/>
    <n v="17.41"/>
    <n v="17.41"/>
    <n v="17.41"/>
    <n v="17.04"/>
    <n v="17.043077669953053"/>
    <n v="17.352951809406747"/>
    <n v="5.7048190593253167E-2"/>
    <s v="M"/>
    <s v="MINISTERO"/>
    <s v="1"/>
    <n v="1"/>
    <s v="025"/>
    <x v="15"/>
    <m/>
    <m/>
    <m/>
    <m/>
    <m/>
    <m/>
    <s v="0251"/>
    <s v="UROLOGIA"/>
  </r>
  <r>
    <s v="6211"/>
    <s v="62.11"/>
    <s v=""/>
    <x v="0"/>
    <s v="8"/>
    <x v="0"/>
    <s v="BIOPSIA [PERCUTANEA] [AGOBIOPSIA] DEL TESTICOLO"/>
    <s v="BIOPSIA [PERCUTANEA] [AGOBIOPSIA] DEL TESTICOLO"/>
    <n v="27.45"/>
    <n v="27.45"/>
    <n v="27.45"/>
    <n v="27.45"/>
    <n v="27.45"/>
    <n v="26.86"/>
    <n v="26.855758752653298"/>
    <n v="27.268924271924888"/>
    <n v="0.18107572807511119"/>
    <s v="M"/>
    <s v="MINISTERO"/>
    <s v="1"/>
    <n v="1"/>
    <s v="025"/>
    <x v="15"/>
    <m/>
    <m/>
    <m/>
    <m/>
    <m/>
    <m/>
    <s v="0251"/>
    <s v="UROLOGIA"/>
  </r>
  <r>
    <s v="6352"/>
    <s v="63.52"/>
    <s v=""/>
    <x v="0"/>
    <s v="8"/>
    <x v="0"/>
    <s v="DEROTAZIONE DEL FUNICOLO E DEL TESTICOLO"/>
    <s v="DEROTAZIONE DEL FUNICOLO E DEL TESTICOLO; Manuale; Escluso: quella associata ad orchidopessi "/>
    <n v="14.75"/>
    <n v="14.75"/>
    <n v="14.78"/>
    <n v="14.78"/>
    <n v="14.78"/>
    <n v="14.46"/>
    <n v="14.460793174505621"/>
    <n v="14.873958693777212"/>
    <n v="-9.3958693777212332E-2"/>
    <s v="M"/>
    <s v="MINISTERO"/>
    <s v="1"/>
    <n v="1"/>
    <s v="025"/>
    <x v="15"/>
    <m/>
    <m/>
    <m/>
    <m/>
    <m/>
    <m/>
    <s v="0251"/>
    <s v="UROLOGIA"/>
  </r>
  <r>
    <s v="6371"/>
    <s v="63.71"/>
    <s v="H"/>
    <x v="0"/>
    <s v="8"/>
    <x v="0"/>
    <s v="LEGATURA DEI DOTTI DEFERENTI"/>
    <s v="LEGATURA DEI DOTTI DEFERENTI "/>
    <n v="125.62"/>
    <n v="125.62"/>
    <n v="125.62"/>
    <n v="125.62"/>
    <n v="125.62"/>
    <n v="122.92"/>
    <n v="122.91674198329778"/>
    <n v="87.797672845212702"/>
    <n v="37.822327154787303"/>
    <s v="M"/>
    <s v="MINISTERO"/>
    <s v="1"/>
    <n v="1"/>
    <s v="025"/>
    <x v="15"/>
    <m/>
    <m/>
    <m/>
    <m/>
    <m/>
    <m/>
    <s v="0251"/>
    <s v="UROLOGIA"/>
  </r>
  <r>
    <s v="640"/>
    <s v="64.0"/>
    <s v="IHca"/>
    <x v="0"/>
    <n v="1"/>
    <x v="0"/>
    <s v="CIRCONCISIONE"/>
    <s v="CIRCONCISIONE Se eventualmente effettuati sono inclusi:  Visita anestesiologica ed anestesia, esami pre intervento, intervento, medicazioni, rimozione punti, visita di controllo"/>
    <n v="1065"/>
    <n v="1065"/>
    <m/>
    <m/>
    <m/>
    <m/>
    <m/>
    <m/>
    <m/>
    <m/>
    <s v="REGIONE"/>
    <s v="2"/>
    <m/>
    <s v="025"/>
    <x v="15"/>
    <s v="003"/>
    <s v="CHIRURGIA GENERALE"/>
    <m/>
    <m/>
    <m/>
    <m/>
    <s v="0252"/>
    <s v="UROLOGIA - chirurgia ambulatoriale"/>
  </r>
  <r>
    <s v="6411"/>
    <s v="64.11"/>
    <s v=""/>
    <x v="0"/>
    <s v="8"/>
    <x v="0"/>
    <s v="BIOPSIA DEL PENE"/>
    <s v="BIOPSIA DEL PENE"/>
    <n v="21.1"/>
    <n v="21.1"/>
    <n v="21.11"/>
    <n v="21.11"/>
    <n v="21.11"/>
    <n v="20.66"/>
    <n v="20.658275963579459"/>
    <n v="19.831944925036282"/>
    <n v="1.2780550749637172"/>
    <s v="M"/>
    <s v="MINISTERO"/>
    <s v="1"/>
    <n v="1"/>
    <s v="025"/>
    <x v="15"/>
    <m/>
    <m/>
    <m/>
    <m/>
    <m/>
    <m/>
    <s v="0251"/>
    <s v="UROLOGIA"/>
  </r>
  <r>
    <s v="64191"/>
    <s v="64.19.1"/>
    <s v=""/>
    <x v="0"/>
    <s v="8"/>
    <x v="0"/>
    <s v="BALANOSCOPIA"/>
    <s v="BALANOSCOPIA"/>
    <n v="6.3"/>
    <n v="6.3"/>
    <n v="6.34"/>
    <n v="6.34"/>
    <n v="6.34"/>
    <n v="6.2"/>
    <n v="6.1974827890738382"/>
    <n v="6.1974827890738382"/>
    <n v="0.14251721092616165"/>
    <s v="M"/>
    <s v="MINISTERO"/>
    <s v="1"/>
    <n v="1"/>
    <s v="025"/>
    <x v="15"/>
    <m/>
    <m/>
    <m/>
    <m/>
    <m/>
    <m/>
    <s v="0251"/>
    <s v="UROLOGIA"/>
  </r>
  <r>
    <s v="64192"/>
    <s v="64.19.2"/>
    <s v=""/>
    <x v="0"/>
    <s v="8"/>
    <x v="0"/>
    <s v="RICERCA DEL TREPONEMA AL PARABOLOIDE"/>
    <s v="RICERCA DEL TREPONEMA AL PARABOLOIDE"/>
    <n v="7.9"/>
    <n v="7.9"/>
    <n v="7.92"/>
    <n v="7.92"/>
    <n v="7.92"/>
    <n v="7.75"/>
    <n v="7.7468534863422978"/>
    <n v="7.7468534863422978"/>
    <n v="0.17314651365770217"/>
    <s v="M"/>
    <s v="MINISTERO"/>
    <s v="1"/>
    <n v="1"/>
    <s v="006"/>
    <x v="17"/>
    <m/>
    <m/>
    <m/>
    <m/>
    <m/>
    <m/>
    <s v="0061"/>
    <s v="DERMOSIFILOPATIA"/>
  </r>
  <r>
    <s v="642"/>
    <s v="64.2"/>
    <s v=""/>
    <x v="0"/>
    <s v="8"/>
    <x v="0"/>
    <s v="ASPORTAZIONE O DEMOLIZIONE DI LESIONE DEL PENE"/>
    <s v="ASPORTAZIONE O DEMOLIZIONE DI LESIONE DEL PENE; Asportazione condilomi ; Escluso: Biopsia del pene (64.11)"/>
    <n v="30.05"/>
    <n v="30.05"/>
    <n v="30.09"/>
    <n v="30.09"/>
    <n v="30.09"/>
    <n v="29.44"/>
    <n v="29.43804324810073"/>
    <n v="29.747917387554423"/>
    <n v="0.34208261244557647"/>
    <s v="M"/>
    <s v="MINISTERO"/>
    <s v="1"/>
    <n v="1"/>
    <s v="006"/>
    <x v="17"/>
    <m/>
    <m/>
    <m/>
    <m/>
    <m/>
    <m/>
    <s v="0061"/>
    <s v="DERMOSIFILOPATIA"/>
  </r>
  <r>
    <s v="64921"/>
    <s v="64.92.1"/>
    <s v=""/>
    <x v="0"/>
    <s v="8"/>
    <x v="0"/>
    <s v="FRENULOTOMIA"/>
    <s v="FRENULOTOMIA"/>
    <n v="174.18"/>
    <n v="174.18"/>
    <n v="174.18"/>
    <n v="174.18"/>
    <n v="174.18"/>
    <n v="170.43"/>
    <n v="170.43077669953055"/>
    <n v="18.592448367221515"/>
    <n v="155.58755163277849"/>
    <s v="M"/>
    <s v="MINISTERO"/>
    <s v="1"/>
    <n v="1"/>
    <s v="025"/>
    <x v="15"/>
    <m/>
    <m/>
    <m/>
    <m/>
    <m/>
    <m/>
    <s v="0251"/>
    <s v="UROLOGIA"/>
  </r>
  <r>
    <s v="6493"/>
    <s v="64.93"/>
    <s v=""/>
    <x v="0"/>
    <s v="8"/>
    <x v="0"/>
    <s v="LIBERAZIONE DI SINECHIE PENIENE"/>
    <s v="LIBERAZIONE DI SINECHIE PENIENE"/>
    <n v="184.74"/>
    <n v="184.74"/>
    <n v="184.74"/>
    <n v="184.74"/>
    <n v="184.74"/>
    <n v="180.76"/>
    <n v="180.75991468132028"/>
    <n v="19.831944925036282"/>
    <n v="164.90805507496373"/>
    <s v="M"/>
    <s v="MINISTERO"/>
    <s v="1"/>
    <n v="1"/>
    <s v="025"/>
    <x v="15"/>
    <m/>
    <m/>
    <m/>
    <m/>
    <m/>
    <m/>
    <s v="0251"/>
    <s v="UROLOGIA"/>
  </r>
  <r>
    <s v="6511"/>
    <s v="65.11"/>
    <s v="H"/>
    <x v="0"/>
    <s v="8"/>
    <x v="0"/>
    <s v="AGOASPIRAZIONE ECO-GUIDATA DEI FOLLICOLI"/>
    <s v="AGOASPIRAZIONE ECO-GUIDATA DEI FOLLICOLI"/>
    <n v="125.62"/>
    <n v="125.62"/>
    <n v="125.62"/>
    <n v="125.62"/>
    <n v="125.62"/>
    <n v="122.92"/>
    <n v="122.91674198329778"/>
    <n v="87.797672845212702"/>
    <n v="37.822327154787303"/>
    <s v="M"/>
    <s v="MINISTERO"/>
    <s v="1"/>
    <n v="1"/>
    <s v="020"/>
    <x v="18"/>
    <m/>
    <m/>
    <m/>
    <m/>
    <m/>
    <m/>
    <s v="0201"/>
    <s v="OSTETRICIA E GINECOLOGIA"/>
  </r>
  <r>
    <s v="6591"/>
    <s v="65.91"/>
    <s v="H"/>
    <x v="0"/>
    <s v="8"/>
    <x v="0"/>
    <s v="AGOASPIRAZIONE DI CISTI DELL' OVAIO"/>
    <s v="AGOASPIRAZIONE DI CISTI DELL' OVAIO; Aspirazione dell' ovaio Eco-guidata ; Escluso: Biopsia aspirativa dell' ovaio (65.11)"/>
    <n v="31.65"/>
    <n v="31.65"/>
    <n v="31.67"/>
    <n v="31.67"/>
    <n v="31.67"/>
    <n v="30.99"/>
    <n v="30.987413945369191"/>
    <n v="42.1428829657021"/>
    <n v="-10.472882965702098"/>
    <s v="M"/>
    <s v="MINISTERO"/>
    <s v="1"/>
    <n v="1"/>
    <s v="020"/>
    <x v="18"/>
    <m/>
    <m/>
    <m/>
    <m/>
    <m/>
    <m/>
    <s v="0201"/>
    <s v="OSTETRICIA E GINECOLOGIA"/>
  </r>
  <r>
    <s v="668"/>
    <s v="66.8"/>
    <s v=""/>
    <x v="0"/>
    <s v="8"/>
    <x v="0"/>
    <s v="INSUFFLAZIONE DELLE TUBE"/>
    <s v="INSUFFLAZIONE DELLE TUBE; Insufflazione utero-tubarica; Escluso: Iniezione di sostanze terapeutiche e quella per isterosalpingografia (87.83)"/>
    <n v="22.15"/>
    <n v="22.15"/>
    <n v="22.17"/>
    <n v="22.17"/>
    <n v="22.17"/>
    <n v="21.69"/>
    <n v="21.691189761758434"/>
    <n v="21.691189761758434"/>
    <n v="0.47881023824156799"/>
    <s v="M"/>
    <s v="MINISTERO"/>
    <s v="1"/>
    <n v="1"/>
    <s v="020"/>
    <x v="18"/>
    <m/>
    <m/>
    <m/>
    <m/>
    <m/>
    <m/>
    <s v="0201"/>
    <s v="OSTETRICIA E GINECOLOGIA"/>
  </r>
  <r>
    <s v="6712"/>
    <s v="67.12"/>
    <s v=""/>
    <x v="0"/>
    <s v="8"/>
    <x v="0"/>
    <s v="BIOPSIA ENDOCERVICALE [ISTEROSCOPIA]"/>
    <s v="BIOPSIA ENDOCERVICALE [ISTEROSCOPIA]; Escluso: Conizzazione della cervice "/>
    <n v="95.01"/>
    <n v="95.01"/>
    <n v="95.01"/>
    <n v="95.01"/>
    <n v="95.01"/>
    <n v="92.96"/>
    <n v="92.962241836107566"/>
    <n v="24.789931156295353"/>
    <n v="70.220068843704652"/>
    <s v="M"/>
    <s v="MINISTERO"/>
    <s v="1"/>
    <n v="1"/>
    <s v="020"/>
    <x v="18"/>
    <m/>
    <m/>
    <m/>
    <m/>
    <m/>
    <m/>
    <s v="0201"/>
    <s v="OSTETRICIA E GINECOLOGIA"/>
  </r>
  <r>
    <s v="67191"/>
    <s v="67.19.1"/>
    <s v=""/>
    <x v="0"/>
    <s v="8"/>
    <x v="0"/>
    <s v="BIOPSIA MIRATA  DELLA PORTIO A GUIDA COLPOSCOPICA"/>
    <s v="BIOPSIA MIRATA  DELLA PORTIO A GUIDA COLPOSCOPICA; Biopsia di una o piu sedi"/>
    <n v="27.45"/>
    <n v="27.45"/>
    <n v="27.45"/>
    <n v="27.45"/>
    <n v="27.45"/>
    <n v="26.86"/>
    <n v="26.855758752653298"/>
    <n v="27.268924271924888"/>
    <n v="0.18107572807511119"/>
    <s v="M"/>
    <s v="MINISTERO"/>
    <s v="1"/>
    <n v="1"/>
    <s v="020"/>
    <x v="18"/>
    <m/>
    <m/>
    <m/>
    <m/>
    <m/>
    <m/>
    <s v="0201"/>
    <s v="OSTETRICIA E GINECOLOGIA"/>
  </r>
  <r>
    <s v="6732"/>
    <s v="67.32"/>
    <s v=""/>
    <x v="0"/>
    <s v="8"/>
    <x v="0"/>
    <s v="CAUTERIZZAZIONE DEL COLLO UTERINO"/>
    <s v="CAUTERIZZAZIONE DEL COLLO UTERINO; Elettroconizzazione della cervice, Asportazione polipi cervicali, Asportazione condilomi,; Diatermocoagulazione di erosione della portio"/>
    <n v="52.79"/>
    <n v="52.79"/>
    <n v="52.79"/>
    <n v="52.79"/>
    <n v="52.79"/>
    <n v="51.65"/>
    <n v="51.645689908948647"/>
    <n v="37.184896734443029"/>
    <n v="15.60510326555697"/>
    <s v="M"/>
    <s v="MINISTERO"/>
    <s v="1"/>
    <n v="1"/>
    <s v="020"/>
    <x v="18"/>
    <m/>
    <m/>
    <m/>
    <m/>
    <m/>
    <m/>
    <s v="0201"/>
    <s v="OSTETRICIA E GINECOLOGIA"/>
  </r>
  <r>
    <s v="6733"/>
    <s v="67.33"/>
    <s v=""/>
    <x v="0"/>
    <s v="8"/>
    <x v="0"/>
    <s v="CRIOCHIRURGIA DEL COLLO UTERINO"/>
    <s v="CRIOCHIRURGIA DEL COLLO UTERINO; Crioconizzazione della cervice, Asportazione polipi cervicali, Asportazione condilomi"/>
    <n v="52.79"/>
    <n v="52.79"/>
    <n v="52.79"/>
    <n v="52.79"/>
    <n v="52.79"/>
    <n v="51.65"/>
    <n v="51.645689908948647"/>
    <n v="37.184896734443029"/>
    <n v="15.60510326555697"/>
    <s v="M"/>
    <s v="MINISTERO"/>
    <s v="1"/>
    <n v="1"/>
    <s v="020"/>
    <x v="18"/>
    <m/>
    <m/>
    <m/>
    <m/>
    <m/>
    <m/>
    <s v="0201"/>
    <s v="OSTETRICIA E GINECOLOGIA"/>
  </r>
  <r>
    <s v="68121"/>
    <s v="68.12.1"/>
    <s v=""/>
    <x v="0"/>
    <s v="8"/>
    <x v="0"/>
    <s v="ISTEROSCOPIA"/>
    <s v="ISTEROSCOPIA; Escluso: Biopsia con dilatazione del canale cervicale"/>
    <n v="95.01"/>
    <n v="95.01"/>
    <n v="95.01"/>
    <n v="95.01"/>
    <n v="95.01"/>
    <n v="92.96"/>
    <n v="92.962241836107566"/>
    <n v="21.691189761758434"/>
    <n v="73.318810238241568"/>
    <s v="M"/>
    <s v="MINISTERO"/>
    <s v="1"/>
    <n v="1"/>
    <s v="020"/>
    <x v="18"/>
    <m/>
    <m/>
    <m/>
    <m/>
    <m/>
    <m/>
    <s v="0201"/>
    <s v="OSTETRICIA E GINECOLOGIA"/>
  </r>
  <r>
    <s v="68161"/>
    <s v="68.16.1"/>
    <s v=""/>
    <x v="0"/>
    <s v="8"/>
    <x v="0"/>
    <s v="BIOPSIA DEL CORPO UTERINO"/>
    <s v="BIOPSIA DEL CORPO UTERINO; Biopsia endoscopica [isteroscopia] dell' endometrio; Escluso: Biopsia con dilatazione del canale cervicale"/>
    <n v="95.01"/>
    <n v="95.01"/>
    <n v="95.01"/>
    <n v="95.01"/>
    <n v="95.01"/>
    <n v="92.96"/>
    <n v="92.962241836107566"/>
    <n v="29.747917387554423"/>
    <n v="65.262082612445582"/>
    <s v="M"/>
    <s v="MINISTERO"/>
    <s v="1"/>
    <n v="1"/>
    <s v="020"/>
    <x v="18"/>
    <m/>
    <m/>
    <m/>
    <m/>
    <m/>
    <m/>
    <s v="0201"/>
    <s v="OSTETRICIA E GINECOLOGIA"/>
  </r>
  <r>
    <s v="68162"/>
    <s v="68.16.2"/>
    <s v="IHca"/>
    <x v="0"/>
    <n v="1"/>
    <x v="0"/>
    <s v="BIOPSIA DELL'UTERO CON DILATAZIONE DEL CANALE CERVICALE"/>
    <s v="BIOPSIA DELL' UTERO CON DILATAZIONE DEL CANALE CERVICALE se eventualmente effettuati sono inclusi: Visita anestesiologica ed anestesia, esami pre intervento, intervento, medicazioni, rimozione punti, visita di controllo"/>
    <n v="945"/>
    <n v="945"/>
    <m/>
    <m/>
    <m/>
    <m/>
    <m/>
    <m/>
    <m/>
    <m/>
    <s v="REGIONE"/>
    <s v="2"/>
    <m/>
    <s v="020"/>
    <x v="18"/>
    <s v="003"/>
    <s v="CHIRURGIA GENERALE"/>
    <m/>
    <m/>
    <m/>
    <m/>
    <s v="0202"/>
    <s v="OSTETRICIA E GINECOLOGIA - chirurgia ambulatoriale"/>
  </r>
  <r>
    <s v="68291"/>
    <s v="68.29.1"/>
    <s v=""/>
    <x v="0"/>
    <s v="8"/>
    <x v="0"/>
    <s v="ASPORTAZIONE DI TUMORI BENIGNI PEDUNCOLATI DELL' UTERO"/>
    <s v="ASPORTAZIONE DI TUMORI BENIGNI PEDUNCOLATI DELL' UTERO; Asportazione polipi endometriali a guida isteroscopica, Miomectomia  ; per via vaginale mediante torsione; Escluso: Miomectomia con parcellizzazione"/>
    <n v="95.01"/>
    <n v="95.01"/>
    <n v="95.01"/>
    <n v="95.01"/>
    <n v="95.01"/>
    <n v="92.96"/>
    <n v="92.962241836107566"/>
    <n v="46.481120918053783"/>
    <n v="48.528879081946222"/>
    <s v="M"/>
    <s v="MINISTERO"/>
    <s v="1"/>
    <n v="1"/>
    <s v="020"/>
    <x v="18"/>
    <m/>
    <m/>
    <m/>
    <m/>
    <m/>
    <m/>
    <s v="0201"/>
    <s v="OSTETRICIA E GINECOLOGIA"/>
  </r>
  <r>
    <s v="6909"/>
    <s v="69.09"/>
    <s v="IHca"/>
    <x v="0"/>
    <n v="1"/>
    <x v="0"/>
    <s v="ALTRA DILATAZIONE O RASCHIAMENTO DELL'UTERO"/>
    <s v="ALTRA DILATAZIONE O RASCHIAMENTO DELL' UTERO Incluso: Visita anestesiologica ed anestesia, esami pre intervento, intervento, medicazioni, rimozione punti, visita di controllo"/>
    <n v="945"/>
    <n v="945"/>
    <m/>
    <m/>
    <m/>
    <m/>
    <m/>
    <m/>
    <m/>
    <m/>
    <s v="REGIONE"/>
    <s v="2"/>
    <m/>
    <s v="020"/>
    <x v="18"/>
    <s v="003"/>
    <s v="CHIRURGIA GENERALE"/>
    <m/>
    <m/>
    <m/>
    <m/>
    <s v="0202"/>
    <s v="OSTETRICIA E GINECOLOGIA - chirurgia ambulatoriale"/>
  </r>
  <r>
    <s v="697"/>
    <s v="69.7"/>
    <s v=""/>
    <x v="0"/>
    <s v="8"/>
    <x v="0"/>
    <s v="INSERZIONE DI DISPOSITIVO CONTRACCETTIVO INTRAUTERINO (I.U.D.)"/>
    <s v="INSERZIONE DI DISPOSITIVO CONTRACCETTIVO INTRAUTERINO (I.U.D.)"/>
    <n v="13.15"/>
    <n v="13.15"/>
    <n v="13.19"/>
    <n v="13.19"/>
    <n v="13.19"/>
    <n v="12.91"/>
    <n v="12.911422477237162"/>
    <n v="12.911422477237162"/>
    <n v="0.27857752276283776"/>
    <s v="M"/>
    <s v="MINISTERO"/>
    <s v="1"/>
    <n v="1"/>
    <s v="020"/>
    <x v="18"/>
    <m/>
    <m/>
    <m/>
    <m/>
    <m/>
    <m/>
    <s v="0201"/>
    <s v="OSTETRICIA E GINECOLOGIA"/>
  </r>
  <r>
    <s v="6992"/>
    <s v="69.92"/>
    <s v="H"/>
    <x v="0"/>
    <s v="8"/>
    <x v="0"/>
    <s v="INSEMINAZIONE ARTIFICIALE"/>
    <s v="INSEMINAZIONE ARTIFICIALE; Intracervicale e intrauterina (IAO)"/>
    <n v="110.85"/>
    <n v="110.85"/>
    <n v="110.85"/>
    <n v="110.85"/>
    <n v="110.85"/>
    <n v="108.46"/>
    <n v="108.45594880879216"/>
    <n v="77.468534863422974"/>
    <n v="33.38146513657702"/>
    <s v="M"/>
    <s v="MINISTERO"/>
    <s v="1"/>
    <n v="1"/>
    <s v="020"/>
    <x v="18"/>
    <m/>
    <m/>
    <m/>
    <m/>
    <m/>
    <m/>
    <s v="0201"/>
    <s v="OSTETRICIA E GINECOLOGIA"/>
  </r>
  <r>
    <s v="69921"/>
    <s v="69.92.1"/>
    <s v="H"/>
    <x v="0"/>
    <s v="8"/>
    <x v="0"/>
    <s v="CAPACITAZIONE DEL MATERIALE SEMINALE"/>
    <s v="CAPACITAZIONE DEL MATERIALE SEMINALE"/>
    <n v="13.15"/>
    <n v="13.15"/>
    <n v="13.19"/>
    <n v="13.19"/>
    <n v="13.19"/>
    <n v="12.91"/>
    <n v="12.911422477237162"/>
    <n v="12.911422477237162"/>
    <n v="0.27857752276283776"/>
    <s v="M"/>
    <s v="MINISTERO"/>
    <s v="1"/>
    <n v="1"/>
    <s v="020"/>
    <x v="18"/>
    <m/>
    <m/>
    <m/>
    <m/>
    <m/>
    <m/>
    <s v="0201"/>
    <s v="OSTETRICIA E GINECOLOGIA"/>
  </r>
  <r>
    <s v="70111"/>
    <s v="70.11.1"/>
    <s v=""/>
    <x v="0"/>
    <s v="8"/>
    <x v="0"/>
    <s v="IMENOTOMIA"/>
    <s v="IMENOTOMIA; Per ematocolpo"/>
    <n v="25.3"/>
    <n v="25.3"/>
    <n v="25.34"/>
    <n v="25.34"/>
    <n v="25.34"/>
    <n v="24.79"/>
    <n v="24.789931156295353"/>
    <n v="24.789931156295353"/>
    <n v="0.55006884370464704"/>
    <s v="M"/>
    <s v="MINISTERO"/>
    <s v="1"/>
    <n v="1"/>
    <s v="020"/>
    <x v="18"/>
    <m/>
    <m/>
    <m/>
    <m/>
    <m/>
    <m/>
    <s v="0201"/>
    <s v="OSTETRICIA E GINECOLOGIA"/>
  </r>
  <r>
    <s v="7021"/>
    <s v="70.21"/>
    <s v=""/>
    <x v="0"/>
    <s v="8"/>
    <x v="0"/>
    <s v="COLPOSCOPIA"/>
    <s v="COLPOSCOPIA"/>
    <n v="10.55"/>
    <n v="10.55"/>
    <n v="10.56"/>
    <n v="10.56"/>
    <n v="10.56"/>
    <n v="10.33"/>
    <n v="10.32913798178973"/>
    <n v="10.742303501061318"/>
    <n v="-0.18230350106131787"/>
    <s v="M"/>
    <s v="MINISTERO"/>
    <s v="1"/>
    <n v="1"/>
    <s v="020"/>
    <x v="18"/>
    <m/>
    <m/>
    <m/>
    <m/>
    <m/>
    <m/>
    <s v="0201"/>
    <s v="OSTETRICIA E GINECOLOGIA"/>
  </r>
  <r>
    <s v="7024"/>
    <s v="70.24"/>
    <s v=""/>
    <x v="0"/>
    <s v="8"/>
    <x v="0"/>
    <s v="BIOPSIA DELLE PARETI VAGINALI"/>
    <s v="BIOPSIA DELLE PARETI VAGINALI; Con eventuale puntura esplorativa"/>
    <n v="20.05"/>
    <n v="20.05"/>
    <n v="20.059999999999999"/>
    <n v="20.059999999999999"/>
    <n v="20.059999999999999"/>
    <n v="19.63"/>
    <n v="19.625362165400485"/>
    <n v="19.831944925036282"/>
    <n v="0.22805507496371646"/>
    <s v="M"/>
    <s v="MINISTERO"/>
    <s v="1"/>
    <n v="1"/>
    <s v="020"/>
    <x v="18"/>
    <m/>
    <m/>
    <m/>
    <m/>
    <m/>
    <m/>
    <s v="0201"/>
    <s v="OSTETRICIA E GINECOLOGIA"/>
  </r>
  <r>
    <s v="70291"/>
    <s v="70.29.1"/>
    <s v=""/>
    <x v="0"/>
    <s v="8"/>
    <x v="0"/>
    <s v="BIOPSIA DELLE PARETI VAGINALI A GUIDA COLPOSCOPICA"/>
    <s v="BIOPSIA DELLE PARETI VAGINALI A GUIDA COLPOSCOPICA"/>
    <n v="25.3"/>
    <n v="25.3"/>
    <n v="25.34"/>
    <n v="25.34"/>
    <n v="25.34"/>
    <n v="24.79"/>
    <n v="24.789931156295353"/>
    <n v="24.789931156295353"/>
    <n v="0.55006884370464704"/>
    <s v="M"/>
    <s v="MINISTERO"/>
    <s v="1"/>
    <n v="1"/>
    <s v="020"/>
    <x v="18"/>
    <m/>
    <m/>
    <m/>
    <m/>
    <m/>
    <m/>
    <s v="0201"/>
    <s v="OSTETRICIA E GINECOLOGIA"/>
  </r>
  <r>
    <s v="70331"/>
    <s v="70.33.1"/>
    <s v=""/>
    <x v="0"/>
    <s v="8"/>
    <x v="0"/>
    <s v="ASPORTAZIONE DI CONDILOMI VAGINALI"/>
    <s v="ASPORTAZIONE DI CONDILOMI VAGINALI"/>
    <n v="30.05"/>
    <n v="30.05"/>
    <n v="30.09"/>
    <n v="30.09"/>
    <n v="30.09"/>
    <n v="29.44"/>
    <n v="29.43804324810073"/>
    <n v="29.747917387554423"/>
    <n v="0.34208261244557647"/>
    <s v="M"/>
    <s v="MINISTERO"/>
    <s v="2"/>
    <n v="2"/>
    <s v="006"/>
    <x v="17"/>
    <s v="020"/>
    <s v="OSTETRICIA E GINECOLOGIA"/>
    <m/>
    <m/>
    <m/>
    <m/>
    <s v="0061"/>
    <s v="DERMOSIFILOPATIA"/>
  </r>
  <r>
    <s v="7111"/>
    <s v="71.11"/>
    <s v=""/>
    <x v="0"/>
    <s v="8"/>
    <x v="0"/>
    <s v="BIOPSIA DELLA VULVA O DELLA CUTE PERINEALE"/>
    <s v="BIOPSIA DELLA VULVA O DELLA CUTE PERINEALE"/>
    <n v="20.05"/>
    <n v="20.05"/>
    <n v="20.059999999999999"/>
    <n v="20.059999999999999"/>
    <n v="20.059999999999999"/>
    <n v="19.63"/>
    <n v="19.625362165400485"/>
    <n v="19.831944925036282"/>
    <n v="0.22805507496371646"/>
    <s v="M"/>
    <s v="MINISTERO"/>
    <s v="1"/>
    <n v="1"/>
    <s v="020"/>
    <x v="18"/>
    <m/>
    <m/>
    <m/>
    <m/>
    <m/>
    <m/>
    <s v="0201"/>
    <s v="OSTETRICIA E GINECOLOGIA"/>
  </r>
  <r>
    <s v="7122"/>
    <s v="71.22"/>
    <s v=""/>
    <x v="0"/>
    <s v="8"/>
    <x v="0"/>
    <s v="INCISIONE DI ASCESSO DELLA GHIANDOLA DEL BARTOLINO"/>
    <s v="INCISIONE DI ASCESSO DELLA GHIANDOLA DEL BARTOLINO"/>
    <n v="25.3"/>
    <n v="25.3"/>
    <n v="25.34"/>
    <n v="25.34"/>
    <n v="25.34"/>
    <n v="24.79"/>
    <n v="24.789931156295353"/>
    <n v="24.789931156295353"/>
    <n v="0.55006884370464704"/>
    <s v="M"/>
    <s v="MINISTERO"/>
    <s v="1"/>
    <n v="1"/>
    <s v="020"/>
    <x v="18"/>
    <m/>
    <m/>
    <m/>
    <m/>
    <m/>
    <m/>
    <s v="0201"/>
    <s v="OSTETRICIA E GINECOLOGIA"/>
  </r>
  <r>
    <s v="71301"/>
    <s v="71.30.1"/>
    <s v=""/>
    <x v="0"/>
    <s v="8"/>
    <x v="0"/>
    <s v="ASPORTAZIONE CONDILOMI VULVARI E  PERINEALI"/>
    <s v="ASPORTAZIONE CONDILOMI VULVARI E  PERINEALI"/>
    <n v="20.05"/>
    <n v="20.05"/>
    <n v="20.059999999999999"/>
    <n v="20.059999999999999"/>
    <n v="20.059999999999999"/>
    <n v="19.63"/>
    <n v="19.625362165400485"/>
    <n v="19.831944925036282"/>
    <n v="0.22805507496371646"/>
    <s v="M"/>
    <s v="MINISTERO"/>
    <s v="2"/>
    <n v="2"/>
    <s v="006"/>
    <x v="17"/>
    <s v="020"/>
    <s v="OSTETRICIA E GINECOLOGIA"/>
    <m/>
    <m/>
    <m/>
    <m/>
    <s v="0061"/>
    <s v="DERMOSIFILOPATIA"/>
  </r>
  <r>
    <s v="71901"/>
    <s v="71.90.1"/>
    <s v=""/>
    <x v="0"/>
    <s v="8"/>
    <x v="0"/>
    <s v="ALTRI INTERVENTI SULL' APPARATO GENITALE FEMMINILE"/>
    <s v="ALTRI INTERVENTI SULL' APPARATO GENITALE FEMMINILE;  Laserterapia per fatti distrofici"/>
    <n v="30.05"/>
    <n v="30.05"/>
    <n v="30.09"/>
    <n v="30.09"/>
    <n v="30.09"/>
    <n v="29.44"/>
    <n v="29.43804324810073"/>
    <n v="29.747917387554423"/>
    <n v="0.34208261244557647"/>
    <s v="M"/>
    <s v="MINISTERO"/>
    <s v="1"/>
    <n v="2"/>
    <s v="020"/>
    <x v="18"/>
    <m/>
    <m/>
    <m/>
    <m/>
    <m/>
    <m/>
    <s v="0201"/>
    <s v="OSTETRICIA E GINECOLOGIA"/>
  </r>
  <r>
    <s v="75101"/>
    <s v="75.10.1"/>
    <s v="H"/>
    <x v="0"/>
    <s v="8"/>
    <x v="0"/>
    <s v="PRELIEVO DEI VILLI CORIALI"/>
    <s v="PRELIEVO DEI VILLI CORIALI"/>
    <n v="73.89"/>
    <n v="73.89"/>
    <n v="73.89"/>
    <n v="73.89"/>
    <n v="73.89"/>
    <n v="72.3"/>
    <n v="72.30396587252811"/>
    <n v="87.797672845212702"/>
    <n v="-13.907672845212701"/>
    <s v="M"/>
    <s v="MINISTERO"/>
    <s v="1"/>
    <n v="1"/>
    <s v="020"/>
    <x v="18"/>
    <m/>
    <m/>
    <m/>
    <m/>
    <m/>
    <m/>
    <s v="0201"/>
    <s v="OSTETRICIA E GINECOLOGIA"/>
  </r>
  <r>
    <s v="75102"/>
    <s v="75.10.2"/>
    <s v="H"/>
    <x v="0"/>
    <s v="8"/>
    <x v="0"/>
    <s v="AMNIOCENTESI PRECOCE"/>
    <s v="AMNIOCENTESI PRECOCE"/>
    <n v="73.89"/>
    <n v="73.89"/>
    <n v="73.89"/>
    <n v="73.89"/>
    <n v="73.89"/>
    <n v="72.3"/>
    <n v="72.30396587252811"/>
    <n v="77.468534863422974"/>
    <n v="-3.5785348634229734"/>
    <s v="M"/>
    <s v="MINISTERO"/>
    <s v="1"/>
    <n v="1"/>
    <s v="020"/>
    <x v="18"/>
    <m/>
    <m/>
    <m/>
    <m/>
    <m/>
    <m/>
    <s v="0201"/>
    <s v="OSTETRICIA E GINECOLOGIA"/>
  </r>
  <r>
    <s v="75103"/>
    <s v="75.10.3"/>
    <s v="H"/>
    <x v="0"/>
    <s v="8"/>
    <x v="0"/>
    <s v="AMNIOCENTESI TARDIVA"/>
    <s v="AMNIOCENTESI TARDIVA"/>
    <n v="73.89"/>
    <n v="73.89"/>
    <n v="73.89"/>
    <n v="73.89"/>
    <n v="73.89"/>
    <n v="72.3"/>
    <n v="72.30396587252811"/>
    <n v="61.974827890738382"/>
    <n v="11.915172109261619"/>
    <s v="M"/>
    <s v="MINISTERO"/>
    <s v="1"/>
    <n v="1"/>
    <s v="020"/>
    <x v="18"/>
    <m/>
    <m/>
    <m/>
    <m/>
    <m/>
    <m/>
    <s v="0201"/>
    <s v="OSTETRICIA E GINECOLOGIA"/>
  </r>
  <r>
    <s v="75331"/>
    <s v="75.33.1"/>
    <s v="H"/>
    <x v="0"/>
    <s v="8"/>
    <x v="0"/>
    <s v="FUNICOLOCENTESI CON RACCOLTA DI CELLULE STAMINALI EMOPOIETICHE"/>
    <s v="FUNICOLOCENTESI CON RACCOLTA DI CELLULE STAMINALI EMOPOIETICHE "/>
    <n v="95.01"/>
    <n v="95.01"/>
    <n v="95.01"/>
    <n v="95.01"/>
    <n v="95.01"/>
    <n v="92.96"/>
    <n v="92.962241836107566"/>
    <n v="87.797672845212702"/>
    <n v="7.2123271547873031"/>
    <s v="M"/>
    <s v="MINISTERO"/>
    <s v="1"/>
    <n v="1"/>
    <s v="020"/>
    <x v="18"/>
    <m/>
    <m/>
    <m/>
    <m/>
    <m/>
    <m/>
    <s v="0201"/>
    <s v="OSTETRICIA E GINECOLOGIA"/>
  </r>
  <r>
    <s v="75341"/>
    <s v="75.34.1"/>
    <s v=""/>
    <x v="0"/>
    <s v="8"/>
    <x v="0"/>
    <s v="CARDIOTOCOGRAFIA"/>
    <s v="CARDIOTOCOGRAFIA; Cardiotocografia esterna in gravidanza, NST o OCT"/>
    <n v="17.399999999999999"/>
    <n v="17.399999999999999"/>
    <n v="17.41"/>
    <n v="17.41"/>
    <n v="17.41"/>
    <n v="17.04"/>
    <n v="17.043077669953053"/>
    <n v="16.423329391045669"/>
    <n v="0.98667060895433067"/>
    <s v="M"/>
    <s v="MINISTERO"/>
    <s v="1"/>
    <n v="1"/>
    <s v="020"/>
    <x v="18"/>
    <m/>
    <m/>
    <m/>
    <m/>
    <m/>
    <m/>
    <s v="0201"/>
    <s v="OSTETRICIA E GINECOLOGIA"/>
  </r>
  <r>
    <s v="758"/>
    <s v="75.8"/>
    <s v="H"/>
    <x v="0"/>
    <s v="8"/>
    <x v="0"/>
    <s v="TAMPONAMENTO OSTETRICO DELL' UTERO O DELLA VAGINA"/>
    <s v="TAMPONAMENTO OSTETRICO DELL' UTERO O DELLA VAGINA; Medicazione, Tamponamento utero-cervico-vaginale; Tamponamento cervico -vaginale a scopo emostatico"/>
    <n v="31.65"/>
    <n v="31.65"/>
    <n v="31.67"/>
    <n v="31.67"/>
    <n v="31.67"/>
    <n v="30.99"/>
    <n v="30.987413945369191"/>
    <n v="30.987413945369191"/>
    <n v="0.68258605463081068"/>
    <s v="M"/>
    <s v="MINISTERO"/>
    <s v="1"/>
    <n v="1"/>
    <s v="020"/>
    <x v="18"/>
    <m/>
    <m/>
    <m/>
    <m/>
    <m/>
    <m/>
    <s v="0201"/>
    <s v="OSTETRICIA E GINECOLOGIA"/>
  </r>
  <r>
    <s v="7601"/>
    <s v="76.01"/>
    <s v="P"/>
    <x v="0"/>
    <s v="8"/>
    <x v="0"/>
    <s v="SEQUESTRECTOMIA DI OSSO FACCIALE"/>
    <s v="SEQUESTRECTOMIA DI OSSO FACCIALE; Rimozione di frammento osseo necrotico da osso della faccia"/>
    <n v="79.17"/>
    <n v="79.17"/>
    <n v="79.17"/>
    <n v="79.17"/>
    <n v="79.17"/>
    <n v="77.47"/>
    <n v="77.468534863422974"/>
    <n v="21.691189761758434"/>
    <n v="57.478810238241564"/>
    <s v="M"/>
    <s v="MINISTERO"/>
    <s v="1"/>
    <n v="1"/>
    <s v="017"/>
    <x v="8"/>
    <m/>
    <m/>
    <m/>
    <m/>
    <m/>
    <m/>
    <s v="0171"/>
    <s v="ODONTOSTOMATOLOGIA - CHIRURGIA MAXILLO FACCIALE"/>
  </r>
  <r>
    <s v="762"/>
    <s v="76.2"/>
    <s v="H"/>
    <x v="0"/>
    <s v="8"/>
    <x v="0"/>
    <s v="ASPORTAZIONE O DEMOLIZIONE LOCALE DI LESIONE DELLE OSSA FACCIALI"/>
    <s v="ASPORTAZIONE O DEMOLIZIONE LOCALE DI LESIONE DELLE OSSA FACCIALI; Asportazione o marsupializzazione di cisti del mascellare"/>
    <n v="100.29"/>
    <n v="100.29"/>
    <n v="100.29"/>
    <n v="100.29"/>
    <n v="100.29"/>
    <n v="98.13"/>
    <n v="98.12681082700243"/>
    <n v="98.12681082700243"/>
    <n v="2.1631891729975763"/>
    <s v="M"/>
    <s v="MINISTERO"/>
    <s v="1"/>
    <n v="1"/>
    <s v="017"/>
    <x v="8"/>
    <m/>
    <m/>
    <m/>
    <m/>
    <m/>
    <m/>
    <s v="0171"/>
    <s v="ODONTOSTOMATOLOGIA - CHIRURGIA MAXILLO FACCIALE"/>
  </r>
  <r>
    <s v="7677"/>
    <s v="76.77"/>
    <s v=""/>
    <x v="0"/>
    <s v="8"/>
    <x v="0"/>
    <s v="RIDUZIONE APERTA DI FRATTURA ALVEOLARE"/>
    <s v="RIDUZIONE APERTA DI FRATTURA ALVEOLARE; Riduzione di frattura alveolare con stabilizzazione dei denti"/>
    <n v="19.5"/>
    <n v="19.5"/>
    <n v="19.53"/>
    <n v="19.53"/>
    <n v="19.53"/>
    <n v="19.11"/>
    <n v="19.108905266311002"/>
    <n v="19.522070785582589"/>
    <n v="7.9292144174125667E-3"/>
    <s v="M"/>
    <s v="MINISTERO"/>
    <s v="1"/>
    <n v="1"/>
    <s v="017"/>
    <x v="8"/>
    <m/>
    <m/>
    <m/>
    <m/>
    <m/>
    <m/>
    <s v="0171"/>
    <s v="ODONTOSTOMATOLOGIA - CHIRURGIA MAXILLO FACCIALE"/>
  </r>
  <r>
    <s v="7693"/>
    <s v="76.93"/>
    <s v="P"/>
    <x v="0"/>
    <s v="8"/>
    <x v="0"/>
    <s v="RIDUZIONE CHIUSA DI LUSSAZIONE TEMPOROMANDIBOLARE"/>
    <s v="RIDUZIONE CHIUSA DI LUSSAZIONE TEMPOROMANDIBOLARE"/>
    <n v="157.82"/>
    <n v="157.82"/>
    <n v="157.82"/>
    <n v="157.82"/>
    <n v="157.82"/>
    <n v="154.41999999999999"/>
    <n v="154.42061282775646"/>
    <n v="27.888672550832272"/>
    <n v="129.93132744916772"/>
    <s v="M"/>
    <s v="MINISTERO"/>
    <s v="1"/>
    <n v="1"/>
    <s v="019"/>
    <x v="4"/>
    <m/>
    <m/>
    <m/>
    <m/>
    <m/>
    <m/>
    <s v="0191"/>
    <s v="ORTOPEDIA E TRAUMATOLOGIA"/>
  </r>
  <r>
    <s v="7696"/>
    <s v="76.96"/>
    <s v=""/>
    <x v="0"/>
    <s v="8"/>
    <x v="0"/>
    <s v="INIEZIONE DI SOSTANZA TERAPEUTICA NELL'ARTICOLAZIONE TEMPOROMANDIBOLARE"/>
    <s v="INIEZIONE DI SOSTANZA TERAPEUTICA NELL'ARTICOLAZIONE TEMPOROMANDIBOLARE"/>
    <n v="28.5"/>
    <n v="28.5"/>
    <n v="28.5"/>
    <n v="28.5"/>
    <n v="28.5"/>
    <n v="27.89"/>
    <n v="27.888672550832272"/>
    <n v="27.888672550832272"/>
    <n v="0.61132744916772808"/>
    <s v="M"/>
    <s v="MINISTERO"/>
    <s v="1"/>
    <n v="1"/>
    <s v="019"/>
    <x v="4"/>
    <m/>
    <m/>
    <m/>
    <m/>
    <m/>
    <m/>
    <s v="0191"/>
    <s v="ORTOPEDIA E TRAUMATOLOGIA"/>
  </r>
  <r>
    <s v="77401"/>
    <s v="77.40.1"/>
    <s v="IH"/>
    <x v="0"/>
    <s v="8"/>
    <x v="0"/>
    <s v="BIOPSIA DELL'OSSO, SEDE NON SPECIFICATA TC - GUIDATA"/>
    <s v="BIOPSIA DELL'OSSO, SEDE NON SPECIFICATA TC-guidata"/>
    <n v="160.99"/>
    <n v="160.99"/>
    <n v="160.99"/>
    <n v="160.99"/>
    <n v="160.99"/>
    <n v="157.52000000000001"/>
    <n v="157.51935422229337"/>
    <m/>
    <m/>
    <s v=""/>
    <s v="REGIONE"/>
    <s v="3"/>
    <n v="3"/>
    <s v="019"/>
    <x v="4"/>
    <s v="008"/>
    <s v="DIAGNOSTICA PER IMMAGINI: RADIOLOGIA DIAGNOSTICA"/>
    <s v="003"/>
    <s v="CHIRURGIA GENERALE"/>
    <m/>
    <m/>
    <s v="0191"/>
    <s v="ORTOPEDIA E TRAUMATOLOGIA"/>
  </r>
  <r>
    <s v="7756"/>
    <s v="77.56"/>
    <s v="IHca"/>
    <x v="0"/>
    <n v="1"/>
    <x v="0"/>
    <s v="RIPARAZIONE DI DITO A MARTELLO/ARTIGLIO"/>
    <s v="RIPARAZIONE DI DITO A MARTELLO/ARTIGLIO se eventualmente effettuati sono inclusi: Visita anestesiologica ed anestesia, esami pre intervento, intervento, medicazioni, rimozione punti, visita di controllo "/>
    <n v="1777"/>
    <n v="1777"/>
    <m/>
    <m/>
    <m/>
    <m/>
    <m/>
    <m/>
    <m/>
    <m/>
    <s v="REGIONE"/>
    <n v="1"/>
    <m/>
    <s v="019"/>
    <x v="4"/>
    <m/>
    <m/>
    <m/>
    <m/>
    <m/>
    <m/>
    <s v="0192"/>
    <s v="ORTOPEDIA E TRAUMATOLOGIA - chirurgia ambulatori&lt;le"/>
  </r>
  <r>
    <s v="787"/>
    <s v="78.7"/>
    <s v=""/>
    <x v="0"/>
    <s v="8"/>
    <x v="0"/>
    <s v="OSTEOCLASIA"/>
    <s v="OSTEOCLASIA; Manuale o strumentale"/>
    <n v="19.5"/>
    <n v="19.5"/>
    <n v="19.53"/>
    <n v="19.53"/>
    <n v="19.53"/>
    <n v="19.11"/>
    <n v="19.108905266311002"/>
    <n v="19.522070785582589"/>
    <n v="7.9292144174125667E-3"/>
    <s v="M"/>
    <s v="MINISTERO"/>
    <s v="1"/>
    <n v="1"/>
    <s v="019"/>
    <x v="4"/>
    <m/>
    <m/>
    <m/>
    <m/>
    <m/>
    <m/>
    <s v="0191"/>
    <s v="ORTOPEDIA E TRAUMATOLOGIA"/>
  </r>
  <r>
    <s v="7900"/>
    <s v="79.00"/>
    <s v="HP"/>
    <x v="0"/>
    <s v="8"/>
    <x v="0"/>
    <s v="RIDUZIONE CHIUSA DI FRATTURA SENZA FISSAZIONE INTERNA IN SEDE NON SPECIFICATA"/>
    <s v="RIDUZIONE CHIUSA DI FRATTURA SENZA FISSAZIONE INTERNA IN SEDE NON SPECIFICATA "/>
    <n v="127.73"/>
    <n v="127.73"/>
    <n v="127.73"/>
    <n v="127.73"/>
    <n v="127.73"/>
    <n v="124.98"/>
    <n v="124.98256957965573"/>
    <n v="51.645689908948647"/>
    <n v="76.08431009105135"/>
    <s v="M"/>
    <s v="MINISTERO"/>
    <s v="1"/>
    <n v="1"/>
    <s v="019"/>
    <x v="4"/>
    <m/>
    <m/>
    <m/>
    <m/>
    <m/>
    <m/>
    <s v="0191"/>
    <s v="ORTOPEDIA E TRAUMATOLOGIA"/>
  </r>
  <r>
    <s v="7901"/>
    <s v="79.01"/>
    <s v="HP"/>
    <x v="0"/>
    <s v="8"/>
    <x v="0"/>
    <s v="RIDUZIONE CHIUSA DI FRATTURA DELL'OMERO SENZA FISSAZIONE INTERNA"/>
    <s v="RIDUZIONE CHIUSA DI FRATTURA DELL'OMERO SENZA FISSAZIONE INTERNA"/>
    <n v="106.62"/>
    <n v="106.62"/>
    <n v="106.62"/>
    <n v="106.62"/>
    <n v="106.62"/>
    <n v="104.32"/>
    <n v="104.32429361607628"/>
    <n v="51.645689908948647"/>
    <n v="54.974310091051358"/>
    <s v="M"/>
    <s v="MINISTERO"/>
    <s v="1"/>
    <n v="1"/>
    <s v="019"/>
    <x v="4"/>
    <m/>
    <m/>
    <m/>
    <m/>
    <m/>
    <m/>
    <s v="0191"/>
    <s v="ORTOPEDIA E TRAUMATOLOGIA"/>
  </r>
  <r>
    <s v="7902"/>
    <s v="79.02"/>
    <s v="HP"/>
    <x v="0"/>
    <s v="8"/>
    <x v="0"/>
    <s v="RIDUZIONE CHIUSA DI FRATTURA DI RADIO E ULNA SENZA FISSAZIONE INTERNA"/>
    <s v="RIDUZIONE CHIUSA DI FRATTURA DI RADIO E ULNA SENZA FISSAZIONE INTERNA; Braccio NAS"/>
    <n v="132.47999999999999"/>
    <n v="132.47999999999999"/>
    <n v="132.47999999999999"/>
    <n v="132.47999999999999"/>
    <n v="132.47999999999999"/>
    <n v="129.63"/>
    <n v="129.6306816714611"/>
    <n v="51.645689908948647"/>
    <n v="80.83431009105135"/>
    <s v="M"/>
    <s v="MINISTERO"/>
    <s v="1"/>
    <n v="1"/>
    <s v="019"/>
    <x v="4"/>
    <m/>
    <m/>
    <m/>
    <m/>
    <m/>
    <m/>
    <s v="0191"/>
    <s v="ORTOPEDIA E TRAUMATOLOGIA"/>
  </r>
  <r>
    <s v="7903"/>
    <s v="79.03"/>
    <s v="HP"/>
    <x v="0"/>
    <s v="8"/>
    <x v="0"/>
    <s v="RIDUZIONE CHIUSA DI FRATTURA DI CARPO E METACARPO SENZA FISSAZIONE INTERNA"/>
    <s v="RIDUZIONE CHIUSA DI FRATTURA DI CARPO E METACARPO SENZA FISSAZIONE INTERNA; Mano NAS"/>
    <n v="127.73"/>
    <n v="127.73"/>
    <n v="127.73"/>
    <n v="127.73"/>
    <n v="127.73"/>
    <n v="124.98"/>
    <n v="124.98256957965573"/>
    <n v="51.645689908948647"/>
    <n v="76.08431009105135"/>
    <s v="M"/>
    <s v="MINISTERO"/>
    <s v="1"/>
    <n v="1"/>
    <s v="019"/>
    <x v="4"/>
    <m/>
    <m/>
    <m/>
    <m/>
    <m/>
    <m/>
    <s v="0191"/>
    <s v="ORTOPEDIA E TRAUMATOLOGIA"/>
  </r>
  <r>
    <s v="7904"/>
    <s v="79.04"/>
    <s v="HP"/>
    <x v="0"/>
    <s v="8"/>
    <x v="0"/>
    <s v="RIDUZIONE CHIUSA DI FRATTURA DELLE FALANGI DELLA MANO SENZA FISSAZIONE INTERNA"/>
    <s v="RIDUZIONE CHIUSA DI FRATTURA DELLE FALANGI DELLA MANO SENZA FISSAZIONE INTERNA"/>
    <n v="123.51"/>
    <n v="123.51"/>
    <n v="123.51"/>
    <n v="123.51"/>
    <n v="123.51"/>
    <n v="120.85"/>
    <n v="120.85091438693983"/>
    <n v="41.316551927158919"/>
    <n v="82.193448072841079"/>
    <s v="M"/>
    <s v="MINISTERO"/>
    <s v="1"/>
    <n v="1"/>
    <s v="019"/>
    <x v="4"/>
    <m/>
    <m/>
    <m/>
    <m/>
    <m/>
    <m/>
    <s v="0191"/>
    <s v="ORTOPEDIA E TRAUMATOLOGIA"/>
  </r>
  <r>
    <s v="7907"/>
    <s v="79.07"/>
    <s v="HP"/>
    <x v="0"/>
    <s v="8"/>
    <x v="0"/>
    <s v="RIDUZIONE CHIUSA DI FRATTURA DI TARSO E METATARSO SENZA FISSAZIONE INTERNA"/>
    <s v="RIDUZIONE CHIUSA DI FRATTURA DI TARSO E METATARSO SENZA FISSAZIONE INTERNA; Piede NAS"/>
    <n v="118.24"/>
    <n v="118.24"/>
    <n v="118.24"/>
    <n v="118.24"/>
    <n v="118.24"/>
    <n v="115.69"/>
    <n v="115.68634539604497"/>
    <n v="51.645689908948647"/>
    <n v="66.594310091051341"/>
    <s v="M"/>
    <s v="MINISTERO"/>
    <s v="1"/>
    <n v="1"/>
    <s v="019"/>
    <x v="4"/>
    <m/>
    <m/>
    <m/>
    <m/>
    <m/>
    <m/>
    <s v="0191"/>
    <s v="ORTOPEDIA E TRAUMATOLOGIA"/>
  </r>
  <r>
    <s v="7908"/>
    <s v="79.08"/>
    <s v="HP"/>
    <x v="0"/>
    <s v="8"/>
    <x v="0"/>
    <s v="RIDUZIONE CHIUSA DI FRATTURA DELLE FALANGI DEL PIEDE SENZA FISSAZIONE INTERNA"/>
    <s v="RIDUZIONE CHIUSA DI FRATTURA DELLE FALANGI DEL PIEDE SENZA FISSAZIONE INTERNA"/>
    <n v="109.78"/>
    <n v="109.78"/>
    <n v="109.78"/>
    <n v="109.78"/>
    <n v="109.78"/>
    <n v="107.42"/>
    <n v="107.42303501061319"/>
    <n v="51.645689908948647"/>
    <n v="58.134310091051354"/>
    <s v="M"/>
    <s v="MINISTERO"/>
    <s v="1"/>
    <n v="1"/>
    <s v="019"/>
    <x v="4"/>
    <m/>
    <m/>
    <m/>
    <m/>
    <m/>
    <m/>
    <s v="0191"/>
    <s v="ORTOPEDIA E TRAUMATOLOGIA"/>
  </r>
  <r>
    <s v="7970"/>
    <s v="79.70"/>
    <s v="HP"/>
    <x v="0"/>
    <s v="8"/>
    <x v="0"/>
    <s v="RIDUZIONE CHIUSA DI LUSSAZIONE IN SEDE NON SPECIFICATA"/>
    <s v="RIDUZIONE CHIUSA DI LUSSAZIONE IN SEDE NON SPECIFICATA"/>
    <n v="157.82"/>
    <n v="157.82"/>
    <n v="157.82"/>
    <n v="157.82"/>
    <n v="157.82"/>
    <n v="154.41999999999999"/>
    <n v="154.42061282775646"/>
    <n v="36.151982936264055"/>
    <n v="121.66801706373593"/>
    <s v="M"/>
    <s v="MINISTERO"/>
    <s v="1"/>
    <n v="1"/>
    <s v="019"/>
    <x v="4"/>
    <m/>
    <m/>
    <m/>
    <m/>
    <m/>
    <m/>
    <s v="0191"/>
    <s v="ORTOPEDIA E TRAUMATOLOGIA"/>
  </r>
  <r>
    <s v="7971"/>
    <s v="79.71"/>
    <s v="HP"/>
    <x v="0"/>
    <s v="8"/>
    <x v="0"/>
    <s v="RIDUZIONE CHIUSA DI LUSSAZIONE DELLA SPALLA"/>
    <s v="RIDUZIONE CHIUSA DI LUSSAZIONE DELLA SPALLA"/>
    <n v="97.64"/>
    <n v="97.64"/>
    <n v="97.64"/>
    <n v="97.64"/>
    <n v="97.64"/>
    <n v="95.54"/>
    <n v="95.544526331555005"/>
    <n v="36.151982936264055"/>
    <n v="61.488017063735946"/>
    <s v="M"/>
    <s v="MINISTERO"/>
    <s v="1"/>
    <n v="1"/>
    <s v="019"/>
    <x v="4"/>
    <m/>
    <m/>
    <m/>
    <m/>
    <m/>
    <m/>
    <s v="0191"/>
    <s v="ORTOPEDIA E TRAUMATOLOGIA"/>
  </r>
  <r>
    <s v="7972"/>
    <s v="79.72"/>
    <s v="HP"/>
    <x v="0"/>
    <s v="8"/>
    <x v="0"/>
    <s v="RIDUZIONE CHIUSA DI LUSSAZIONE DEL GOMITO"/>
    <s v="RIDUZIONE CHIUSA DI LUSSAZIONE DEL GOMITO"/>
    <n v="97.64"/>
    <n v="97.64"/>
    <n v="97.64"/>
    <n v="97.64"/>
    <n v="97.64"/>
    <n v="95.54"/>
    <n v="95.544526331555005"/>
    <n v="36.151982936264055"/>
    <n v="61.488017063735946"/>
    <s v="M"/>
    <s v="MINISTERO"/>
    <s v="1"/>
    <n v="1"/>
    <s v="019"/>
    <x v="4"/>
    <m/>
    <m/>
    <m/>
    <m/>
    <m/>
    <m/>
    <s v="0191"/>
    <s v="ORTOPEDIA E TRAUMATOLOGIA"/>
  </r>
  <r>
    <s v="7973"/>
    <s v="79.73"/>
    <s v="HP"/>
    <x v="0"/>
    <s v="8"/>
    <x v="0"/>
    <s v="RIDUZIONE CHIUSA DI LUSSAZIONE DEL POLSO"/>
    <s v="RIDUZIONE CHIUSA DI LUSSAZIONE DEL POLSO"/>
    <n v="97.64"/>
    <n v="97.64"/>
    <n v="97.64"/>
    <n v="97.64"/>
    <n v="97.64"/>
    <n v="95.54"/>
    <n v="95.544526331555005"/>
    <n v="36.151982936264055"/>
    <n v="61.488017063735946"/>
    <s v="M"/>
    <s v="MINISTERO"/>
    <s v="1"/>
    <n v="1"/>
    <s v="019"/>
    <x v="4"/>
    <m/>
    <m/>
    <m/>
    <m/>
    <m/>
    <m/>
    <s v="0191"/>
    <s v="ORTOPEDIA E TRAUMATOLOGIA"/>
  </r>
  <r>
    <s v="7974"/>
    <s v="79.74"/>
    <s v="HP"/>
    <x v="0"/>
    <s v="8"/>
    <x v="0"/>
    <s v="RIDUZIONE CHIUSA DI LUSSAZIONE DELLA MANO E DELLE DITA DELLA MANO"/>
    <s v="RIDUZIONE CHIUSA DI LUSSAZIONE DELLA MANO E DELLE DITA DELLA MANO"/>
    <n v="97.64"/>
    <n v="97.64"/>
    <n v="97.64"/>
    <n v="97.64"/>
    <n v="97.64"/>
    <n v="95.54"/>
    <n v="95.544526331555005"/>
    <n v="36.151982936264055"/>
    <n v="61.488017063735946"/>
    <s v="M"/>
    <s v="MINISTERO"/>
    <s v="1"/>
    <n v="1"/>
    <s v="019"/>
    <x v="4"/>
    <m/>
    <m/>
    <m/>
    <m/>
    <m/>
    <m/>
    <s v="0191"/>
    <s v="ORTOPEDIA E TRAUMATOLOGIA"/>
  </r>
  <r>
    <s v="8023"/>
    <s v="80.23"/>
    <s v="IHca"/>
    <x v="0"/>
    <n v="1"/>
    <x v="0"/>
    <s v="ARTROSCOPIA DEL POLSO"/>
    <s v="ARTROSCOPIA DEL POLSO se eventualmente effettuati sono inclusi: Visita anestesiologica ed anestesia, esami pre intervento, intervento, medicazioni, rimozione punti, visita di controllo"/>
    <n v="1320"/>
    <n v="1320"/>
    <m/>
    <m/>
    <m/>
    <m/>
    <m/>
    <m/>
    <m/>
    <m/>
    <s v="REGIONE"/>
    <s v="2"/>
    <m/>
    <s v="019"/>
    <x v="4"/>
    <s v="004"/>
    <s v="CHIRURGIA PLASTICA"/>
    <m/>
    <m/>
    <m/>
    <m/>
    <s v="0192"/>
    <s v="ORTOPEDIA E TRAUMATOLOGIA - chirurgia ambulatori&lt;le"/>
  </r>
  <r>
    <s v="8026"/>
    <s v="80.26"/>
    <s v="IHca"/>
    <x v="0"/>
    <n v="1"/>
    <x v="0"/>
    <s v="ARTROSCOPIA DIAGNOSTICA GINOCCHIO"/>
    <s v="ARTROSCOPIA DIAGNOSTICA DEL GINOCCHIO se eventualmente effettuati sono inclusi: Visita anestesiologica ed anestesia, esami pre intervento, intervento, medicazioni, rimozione punti, visita di controllo "/>
    <n v="1320"/>
    <n v="1320"/>
    <m/>
    <m/>
    <m/>
    <m/>
    <m/>
    <m/>
    <m/>
    <m/>
    <s v="REGIONE"/>
    <n v="1"/>
    <m/>
    <s v="019"/>
    <x v="4"/>
    <m/>
    <m/>
    <m/>
    <m/>
    <m/>
    <m/>
    <s v="0192"/>
    <s v="ORTOPEDIA E TRAUMATOLOGIA - chirurgia ambulatori&lt;le"/>
  </r>
  <r>
    <s v="8030"/>
    <s v="80.30"/>
    <s v=""/>
    <x v="0"/>
    <s v="8"/>
    <x v="0"/>
    <s v="BIOPSIA DELLE STRUTTURE ARTICOLARI, SEDE NON SPECIFICATA"/>
    <s v="BIOPSIA DELLE STRUTTURE ARTICOLARI, SEDE NON SPECIFICATA; Biopsia aspirativa"/>
    <n v="59.64"/>
    <n v="59.64"/>
    <n v="59.64"/>
    <n v="59.64"/>
    <n v="59.64"/>
    <n v="58.36"/>
    <n v="58.359629597111976"/>
    <n v="41.833008826248403"/>
    <n v="17.806991173751598"/>
    <s v="M"/>
    <s v="MINISTERO"/>
    <s v="1"/>
    <n v="1"/>
    <s v="019"/>
    <x v="4"/>
    <m/>
    <m/>
    <m/>
    <m/>
    <m/>
    <m/>
    <s v="0191"/>
    <s v="ORTOPEDIA E TRAUMATOLOGIA"/>
  </r>
  <r>
    <s v="8061"/>
    <s v="80.61"/>
    <s v="IHca"/>
    <x v="0"/>
    <n v="1"/>
    <x v="0"/>
    <s v="ASPORTAZIONE ARTROSCOPICA DI CARTILAGINE SEMILUNARE DEL GINOCCHIO"/>
    <s v="ASPORTAZIONE ARTROSCOPICA DI CARTILAGINE SEMILUNARE DEL GINOCCHIO se eventualmente effettuati sono inclusi: Visita anestesiologica ed anestesia, esami pre intervento, intervento, medicazioni, rimozione punti, visita di controllo"/>
    <n v="2005"/>
    <n v="2005"/>
    <m/>
    <m/>
    <m/>
    <m/>
    <m/>
    <m/>
    <m/>
    <m/>
    <s v="REGIONE"/>
    <n v="1"/>
    <m/>
    <s v="019"/>
    <x v="4"/>
    <m/>
    <m/>
    <m/>
    <m/>
    <m/>
    <m/>
    <s v="0192"/>
    <s v="ORTOPEDIA E TRAUMATOLOGIA - chirurgia ambulatori&lt;le"/>
  </r>
  <r>
    <s v="8074"/>
    <s v="80.74"/>
    <s v="IHca"/>
    <x v="0"/>
    <n v="1"/>
    <x v="0"/>
    <s v="SINOVIECTOMIA DELLA MANO E DELLE DITA DELLA MANO"/>
    <s v="SINOVIECTOMIA DELLA MANO E DELLE DITA DELLA MANO se eventualmente effettuati sono inclusi: Visita anestesiologica ed anestesia, esami pre intervento, intervento, medicazioni, rimozione punti, visita di controllo"/>
    <n v="1134"/>
    <n v="1134"/>
    <m/>
    <m/>
    <m/>
    <m/>
    <m/>
    <m/>
    <m/>
    <m/>
    <s v="REGIONE"/>
    <s v="2"/>
    <m/>
    <s v="019"/>
    <x v="4"/>
    <s v="004"/>
    <s v="CHIRURGIA PLASTICA"/>
    <m/>
    <m/>
    <m/>
    <m/>
    <s v="0192"/>
    <s v="ORTOPEDIA E TRAUMATOLOGIA - chirurgia ambulatori&lt;le"/>
  </r>
  <r>
    <s v="8172"/>
    <s v="81.72"/>
    <s v="IHca"/>
    <x v="0"/>
    <n v="1"/>
    <x v="0"/>
    <s v="ARTROPLASTICA DELL' ARTICOLAZIONE METACARPOFALANGEA E INTERFALANGEA SENZA IMPIANTO"/>
    <s v="ARTROPLASTICA DELL' ARTICOLAZIONE METACARPOFALANGEA E INTERFALANGEA SENZA IMPIANTO se eventualmente effettuati sono inclusi: Visita anestesiologica ed anestesia, esami pre intervento, intervento, medicazioni, rimozione punti, visita di controllo "/>
    <n v="1750"/>
    <n v="1750"/>
    <m/>
    <m/>
    <m/>
    <m/>
    <m/>
    <m/>
    <m/>
    <m/>
    <s v="REGIONE"/>
    <s v="2"/>
    <m/>
    <s v="019"/>
    <x v="4"/>
    <s v="004"/>
    <s v="CHIRURGIA PLASTICA"/>
    <m/>
    <m/>
    <m/>
    <m/>
    <s v="0192"/>
    <s v="ORTOPEDIA E TRAUMATOLOGIA - chirurgia ambulatori&lt;le"/>
  </r>
  <r>
    <s v="8175"/>
    <s v="81.75"/>
    <s v="IHca"/>
    <x v="0"/>
    <n v="1"/>
    <x v="0"/>
    <s v="ARTROPLASTICA DELL' ARTICOLAZIONE CARPOCARPALE E CARPOMETACARPALE SENZA IMPIANTO "/>
    <s v="ARTROPLASTICA DELL' ARTICOLAZIONE CARPOCARPALE E CARPOMETACARPALE SENZA IMPIANTO se eventualmente effettuati sono inclusi: Visita anestesiologica ed anestesia, esami pre intervento, intervento, medicazioni, rimozione punti, visita di controllo "/>
    <n v="1750"/>
    <n v="1750"/>
    <m/>
    <m/>
    <m/>
    <m/>
    <m/>
    <m/>
    <m/>
    <m/>
    <s v="REGIONE"/>
    <s v="2"/>
    <m/>
    <s v="019"/>
    <x v="4"/>
    <s v="004"/>
    <s v="CHIRURGIA PLASTICA"/>
    <m/>
    <m/>
    <m/>
    <m/>
    <s v="0192"/>
    <s v="ORTOPEDIA E TRAUMATOLOGIA - chirurgia ambulatori&lt;le"/>
  </r>
  <r>
    <s v="8191"/>
    <s v="81.91"/>
    <s v=""/>
    <x v="0"/>
    <s v="8"/>
    <x v="0"/>
    <s v="ARTROCENTESI"/>
    <s v="ARTROCENTESI; Aspirazione articolare; Escluso: quella per: biopsia delle strutture articolari (80.30), iniezione di farmaci (81.92),; artrografia (88.32)"/>
    <n v="28.5"/>
    <n v="28.5"/>
    <n v="28.5"/>
    <n v="28.5"/>
    <n v="28.5"/>
    <n v="27.89"/>
    <n v="27.888672550832272"/>
    <n v="27.888672550832272"/>
    <n v="0.61132744916772808"/>
    <s v="M"/>
    <s v="MINISTERO"/>
    <s v="1"/>
    <n v="1"/>
    <s v="019"/>
    <x v="4"/>
    <m/>
    <m/>
    <m/>
    <m/>
    <m/>
    <m/>
    <s v="0191"/>
    <s v="ORTOPEDIA E TRAUMATOLOGIA"/>
  </r>
  <r>
    <s v="8192"/>
    <s v="81.92"/>
    <s v=""/>
    <x v="0"/>
    <s v="8"/>
    <x v="0"/>
    <s v="INIEZIONE DI SOSTANZE TERAPEUTICHE NELL'ARTICOLAZIONE O NEL LEGAMENTO"/>
    <s v="INIEZIONE DI SOSTANZE TERAPEUTICHE NELL'ARTICOLAZIONE O NEL LEGAMENTO"/>
    <n v="28.5"/>
    <n v="28.5"/>
    <n v="28.5"/>
    <n v="28.5"/>
    <n v="28.5"/>
    <n v="27.89"/>
    <n v="27.888672550832272"/>
    <n v="27.888672550832272"/>
    <n v="0.61132744916772808"/>
    <s v="M"/>
    <s v="MINISTERO"/>
    <s v="2"/>
    <n v="2"/>
    <s v="018"/>
    <x v="1"/>
    <s v="019"/>
    <s v="ORTOPEDIA E TRAUMATOLOGIA"/>
    <m/>
    <m/>
    <m/>
    <m/>
    <s v="0181"/>
    <s v="ONCOLOGIA"/>
  </r>
  <r>
    <s v="8201"/>
    <s v="82.01"/>
    <s v="IHca"/>
    <x v="0"/>
    <n v="1"/>
    <x v="0"/>
    <s v="ESPLORAZIONE DELLA FASCIA TENDINEA DELLA MANO"/>
    <s v="ESPLORAZIONE DELLA FASCIA TENDINEA DELLA MANO se eventualmente effettuati sono inclusi: Visita anestesiologica ed anestesia, esami pre intervento, intervento, medicazioni, rimozione punti, visita di controllo"/>
    <n v="1134"/>
    <n v="1134"/>
    <m/>
    <m/>
    <m/>
    <m/>
    <m/>
    <m/>
    <m/>
    <m/>
    <s v="REGIONE"/>
    <s v="2"/>
    <m/>
    <s v="019"/>
    <x v="4"/>
    <s v="004"/>
    <s v="CHIRURGIA PLASTICA"/>
    <m/>
    <m/>
    <m/>
    <m/>
    <s v="0192"/>
    <s v="ORTOPEDIA E TRAUMATOLOGIA - chirurgia ambulatori&lt;le"/>
  </r>
  <r>
    <s v="8212"/>
    <s v="82.12"/>
    <s v="IHca"/>
    <x v="0"/>
    <n v="1"/>
    <x v="0"/>
    <s v="FASCIOTOMIA DELLA MANO SEZIONE DI FASCIA DELLA MANO"/>
    <s v="FASCIOTOMIA DELLA MANO Sezione di fascia della mano. Se eventualmente effettuati sono inclusi: Visita anestesiologica ed anestesia, esami pre intervento, intervento, medicazioni, rimozione punti, visita di controllo"/>
    <n v="1134"/>
    <n v="1134"/>
    <m/>
    <m/>
    <m/>
    <m/>
    <m/>
    <m/>
    <m/>
    <m/>
    <s v="REGIONE"/>
    <s v="2"/>
    <m/>
    <s v="019"/>
    <x v="4"/>
    <s v="004"/>
    <s v="CHIRURGIA PLASTICA"/>
    <m/>
    <m/>
    <m/>
    <m/>
    <s v="0192"/>
    <s v="ORTOPEDIA E TRAUMATOLOGIA - chirurgia ambulatori&lt;le"/>
  </r>
  <r>
    <s v="8221"/>
    <s v="82.21"/>
    <s v="IHca"/>
    <x v="0"/>
    <n v="1"/>
    <x v="0"/>
    <s v="ASPORTAZIONE DI LESIONE DELLA FASCIA TENDINEA DELLA MANO "/>
    <s v="ASPORTAZIONE DI LESIONE DELLA FASCIA TENDINEA DELLA MANO Se eventualmente effettuati sono inclusi: Visita anestesiologica ed anestesia, esami pre intervento, intervento, medicazioni, rimozione punti, visita di controllo "/>
    <n v="1134"/>
    <n v="1134"/>
    <m/>
    <m/>
    <m/>
    <m/>
    <m/>
    <m/>
    <m/>
    <m/>
    <s v="REGIONE"/>
    <s v="2"/>
    <m/>
    <s v="019"/>
    <x v="4"/>
    <s v="004"/>
    <s v="CHIRURGIA PLASTICA"/>
    <m/>
    <m/>
    <m/>
    <m/>
    <s v="0192"/>
    <s v="ORTOPEDIA E TRAUMATOLOGIA - chirurgia ambulatori&lt;le"/>
  </r>
  <r>
    <s v="8229"/>
    <s v="82.29"/>
    <s v="IHca"/>
    <x v="0"/>
    <n v="1"/>
    <x v="0"/>
    <s v="ASPORTAZIONE DI ALTRE LESIONI DEI TESSUTI MOLLI DELLA MANO"/>
    <s v="ASPORTAZIONE DI ALTRE LESIONI DEI TESSUTI MOLLI DELLA MANO Se eventualmente effettuati sono inclusi: Visita anestesiologica ed anestesia, esami pre intervento, intervento, medicazioni, rimozione punti, visita di controllo "/>
    <n v="1134"/>
    <n v="1134"/>
    <m/>
    <m/>
    <m/>
    <m/>
    <m/>
    <m/>
    <m/>
    <m/>
    <s v="REGIONE"/>
    <s v="2"/>
    <m/>
    <s v="019"/>
    <x v="4"/>
    <s v="004"/>
    <s v="CHIRURGIA PLASTICA"/>
    <m/>
    <m/>
    <m/>
    <m/>
    <s v="0192"/>
    <s v="ORTOPEDIA E TRAUMATOLOGIA - chirurgia ambulatori&lt;le"/>
  </r>
  <r>
    <s v="8231"/>
    <s v="82.31"/>
    <s v="IHca"/>
    <x v="0"/>
    <n v="1"/>
    <x v="0"/>
    <s v="BORSECTOMIA DELLA MANO "/>
    <s v="BORSECTOMIA DELLA MANO Se eventualmente effettuati sono inclusi: Visita anestesiologica ed anestesia, esami pre intervento, intervento, medicazioni, rimozione punti, visita di controllo "/>
    <n v="1134"/>
    <n v="1134"/>
    <m/>
    <m/>
    <m/>
    <m/>
    <m/>
    <m/>
    <m/>
    <m/>
    <s v="REGIONE"/>
    <s v="2"/>
    <m/>
    <s v="019"/>
    <x v="4"/>
    <s v="004"/>
    <s v="CHIRURGIA PLASTICA"/>
    <m/>
    <m/>
    <m/>
    <m/>
    <s v="0192"/>
    <s v="ORTOPEDIA E TRAUMATOLOGIA - chirurgia ambulatori&lt;le"/>
  </r>
  <r>
    <s v="8233"/>
    <s v="82.33"/>
    <s v="IHca"/>
    <x v="0"/>
    <n v="1"/>
    <x v="0"/>
    <s v="ALTRA TENDINECTOMIA DELLA MANO"/>
    <s v="ALTRA TENDINECTOMIA DELLA MANO Se eventualmente effettuati sono inclusi: Visita anestesiologica ed anestesia, esami pre intervento, intervento, medicazioni, rimozione punti, visita di controllo"/>
    <n v="1134"/>
    <n v="1134"/>
    <m/>
    <m/>
    <m/>
    <m/>
    <m/>
    <m/>
    <m/>
    <m/>
    <s v="REGIONE"/>
    <s v="2"/>
    <m/>
    <s v="019"/>
    <x v="4"/>
    <s v="004"/>
    <s v="CHIRURGIA PLASTICA"/>
    <m/>
    <m/>
    <m/>
    <m/>
    <s v="0192"/>
    <s v="ORTOPEDIA E TRAUMATOLOGIA - chirurgia ambulatori&lt;le"/>
  </r>
  <r>
    <s v="8239"/>
    <s v="82.39"/>
    <s v="IHca"/>
    <x v="0"/>
    <n v="1"/>
    <x v="0"/>
    <s v="ALTRA ASPORTAZIONE DEI TESSUTI MOLLI DELLA MANO"/>
    <s v="ALTRA ASPORTAZIONE DEI TESSUTI MOLLI DELLA MANO Se eventualmente effettuati sono inclusi: Visita anestesiologica ed anestesia, esami pre intervento, intervento, medicazioni, rimozione punti, visita di controllo"/>
    <n v="1134"/>
    <n v="1134"/>
    <m/>
    <m/>
    <m/>
    <m/>
    <m/>
    <m/>
    <m/>
    <m/>
    <s v="REGIONE"/>
    <s v="3"/>
    <m/>
    <s v="019"/>
    <x v="4"/>
    <s v="003"/>
    <s v="CHIRURGIA GENERALE"/>
    <s v="004"/>
    <s v="CHIRURGIA PLASTICA"/>
    <m/>
    <m/>
    <s v="0192"/>
    <s v="ORTOPEDIA E TRAUMATOLOGIA - chirurgia ambulatori&lt;le"/>
  </r>
  <r>
    <s v="8245"/>
    <s v="82.45"/>
    <s v="IHca"/>
    <x v="0"/>
    <n v="1"/>
    <x v="0"/>
    <s v="SUTURA DEI TENDINI DELLA MANO "/>
    <s v="SUTURA DEI TENDINI DELLA MANO Se eventualmente effettuati sono inclusi:Visita anestesiologica ed anestesia, esami pre intervento, intervento, medicazioni, rimozione punti, visita di controllo "/>
    <n v="1294"/>
    <n v="1294"/>
    <m/>
    <m/>
    <m/>
    <m/>
    <m/>
    <m/>
    <m/>
    <m/>
    <s v="REGIONE"/>
    <s v="3"/>
    <m/>
    <s v="019"/>
    <x v="4"/>
    <s v="003"/>
    <s v="CHIRURGIA GENERALE"/>
    <s v="004"/>
    <s v="CHIRURGIA PLASTICA"/>
    <m/>
    <m/>
    <s v="0192"/>
    <s v="ORTOPEDIA E TRAUMATOLOGIA - chirurgia ambulatori&lt;le"/>
  </r>
  <r>
    <s v="8253"/>
    <s v="82.53"/>
    <s v="IHca"/>
    <x v="0"/>
    <n v="1"/>
    <x v="0"/>
    <s v="REINSERZIONE DI TENDINI DELLA MANO "/>
    <s v="REINSERZIONE DI TENDINI DELLA MANO Se eventualmente effettuati sono inclusi:Visita anestesiologica ed anestesia, esami pre intervento, intervento, medicazioni, rimozione punti, visita di controllo "/>
    <n v="1467"/>
    <n v="1467"/>
    <m/>
    <m/>
    <m/>
    <m/>
    <m/>
    <m/>
    <m/>
    <m/>
    <s v="REGIONE"/>
    <s v="2"/>
    <m/>
    <s v="019"/>
    <x v="4"/>
    <s v="004"/>
    <s v="CHIRURGIA PLASTICA"/>
    <m/>
    <m/>
    <m/>
    <m/>
    <s v="0192"/>
    <s v="ORTOPEDIA E TRAUMATOLOGIA - chirurgia ambulatori&lt;le"/>
  </r>
  <r>
    <s v="8291"/>
    <s v="82.91"/>
    <s v="IHca"/>
    <x v="0"/>
    <n v="1"/>
    <x v="0"/>
    <s v="LISI DI ADERENZE DELLA MANO [Dito a scatto]"/>
    <s v="LISI DI ADERENZE DELLA MANO [Dito a scatto] Se eventualmente effettuati sono inclusi:Visita anestesiologica ed anestesia, esami pre intervento, intervento, medicazioni, rimozione punti, visita di controllo "/>
    <n v="1134"/>
    <n v="1134"/>
    <m/>
    <m/>
    <m/>
    <m/>
    <m/>
    <m/>
    <m/>
    <m/>
    <s v="REGIONE"/>
    <s v="4"/>
    <m/>
    <s v="019"/>
    <x v="4"/>
    <s v="014"/>
    <s v="NEUROCHIRURGIA"/>
    <s v="003"/>
    <s v="CHIRURGIA GENERALE"/>
    <s v="004"/>
    <s v="CHIRURGIA PLASTICA"/>
    <s v="0192"/>
    <s v="ORTOPEDIA E TRAUMATOLOGIA - chirurgia ambulatori&lt;le"/>
  </r>
  <r>
    <s v="8301"/>
    <s v="83.01"/>
    <s v="MIHca"/>
    <x v="0"/>
    <n v="1"/>
    <x v="0"/>
    <s v="ESPLORAZIONE DELLA FASCIA TENDINEA AD ECCEZIONE DELLA MANO"/>
    <s v="ESPLORAZIONE DELLA FASCIA TENDINEA AD ECCEZIONE DELLA MANO Se eventualmente effettuati sono inclusi: Visita anestesiologica ed anestesia, esami pre intervento, intervento, medicazioni, rimozione punti, visita di controllo"/>
    <n v="1341"/>
    <n v="1341"/>
    <m/>
    <m/>
    <m/>
    <m/>
    <m/>
    <m/>
    <m/>
    <m/>
    <s v="REGIONE"/>
    <s v="2"/>
    <m/>
    <s v="019"/>
    <x v="4"/>
    <s v="004"/>
    <s v="CHIRURGIA PLASTICA"/>
    <m/>
    <m/>
    <m/>
    <m/>
    <s v="0192"/>
    <s v="ORTOPEDIA E TRAUMATOLOGIA - chirurgia ambulatori&lt;le"/>
  </r>
  <r>
    <s v="8302"/>
    <s v="83.02"/>
    <s v=""/>
    <x v="0"/>
    <s v="8"/>
    <x v="0"/>
    <s v="MIOTOMIA"/>
    <s v="MIOTOMIA; Escluso: Miotomia cricofaringea "/>
    <n v="19.5"/>
    <n v="19.5"/>
    <n v="19.53"/>
    <n v="19.53"/>
    <n v="19.53"/>
    <n v="19.11"/>
    <n v="19.108905266311002"/>
    <n v="19.522070785582589"/>
    <n v="7.9292144174125667E-3"/>
    <s v="M"/>
    <s v="MINISTERO"/>
    <s v="1"/>
    <n v="1"/>
    <s v="019"/>
    <x v="4"/>
    <m/>
    <m/>
    <m/>
    <m/>
    <m/>
    <m/>
    <s v="0191"/>
    <s v="ORTOPEDIA E TRAUMATOLOGIA"/>
  </r>
  <r>
    <s v="8303"/>
    <s v="83.03"/>
    <s v=""/>
    <x v="0"/>
    <s v="8"/>
    <x v="0"/>
    <s v="BORSOTOMIA"/>
    <s v="BORSOTOMIA; Rimozione di deposito calcareo della borsa; Escluso: Aspirazione percutanea della borsa "/>
    <n v="28.5"/>
    <n v="28.5"/>
    <n v="28.5"/>
    <n v="28.5"/>
    <n v="28.5"/>
    <n v="27.89"/>
    <n v="27.888672550832272"/>
    <n v="27.888672550832272"/>
    <n v="0.61132744916772808"/>
    <s v="M"/>
    <s v="MINISTERO"/>
    <s v="1"/>
    <n v="1"/>
    <s v="019"/>
    <x v="4"/>
    <m/>
    <m/>
    <m/>
    <m/>
    <m/>
    <m/>
    <s v="0191"/>
    <s v="ORTOPEDIA E TRAUMATOLOGIA"/>
  </r>
  <r>
    <s v="8309"/>
    <s v="83.09"/>
    <s v=""/>
    <x v="0"/>
    <s v="8"/>
    <x v="0"/>
    <s v="ALTRA INCISIONE DEI TESSUTI MOLLI"/>
    <s v="ALTRA INCISIONE DEI TESSUTI MOLLI; Incisione della fascia; Incisione per rimozione di corpi estranei sotto controllo scopico; Escluso: Incisione solo di cute e tessuto sottocutaneo (86.01-86.05)"/>
    <n v="34.299999999999997"/>
    <n v="34.299999999999997"/>
    <n v="34.31"/>
    <n v="34.31"/>
    <n v="34.31"/>
    <n v="33.57"/>
    <n v="33.569698440816623"/>
    <n v="33.466407060998726"/>
    <n v="0.84359293900127597"/>
    <s v="M"/>
    <s v="MINISTERO"/>
    <s v="1"/>
    <n v="1"/>
    <s v="003"/>
    <x v="5"/>
    <m/>
    <m/>
    <m/>
    <m/>
    <m/>
    <m/>
    <s v="0031"/>
    <s v="CHIRURGIA GENERALE"/>
  </r>
  <r>
    <s v="8321"/>
    <s v="83.21"/>
    <s v=""/>
    <x v="0"/>
    <s v="8"/>
    <x v="0"/>
    <s v="BIOPSIA DEI TESSUTI MOLLI"/>
    <s v="BIOPSIA DEI TESSUTI MOLLI; Escluso: Biopsia della parete toracica, biopsia di cute e tessuto sottocutaneo (86.11)"/>
    <n v="34.299999999999997"/>
    <n v="34.299999999999997"/>
    <n v="34.31"/>
    <n v="34.31"/>
    <n v="34.31"/>
    <n v="33.57"/>
    <n v="33.569698440816623"/>
    <n v="33.466407060998726"/>
    <n v="0.84359293900127597"/>
    <s v="M"/>
    <s v="MINISTERO"/>
    <s v="1"/>
    <n v="1"/>
    <s v="003"/>
    <x v="5"/>
    <m/>
    <m/>
    <m/>
    <m/>
    <m/>
    <m/>
    <s v="0031"/>
    <s v="CHIRURGIA GENERALE"/>
  </r>
  <r>
    <s v="83211"/>
    <s v="83.21.1"/>
    <s v=""/>
    <x v="0"/>
    <s v="8"/>
    <x v="0"/>
    <s v="BIOPSIA ECO-GUIDATA DEI TESSUTI MOLLI"/>
    <s v="BIOPSIA ECO-GUIDATA DEI TESSUTI MOLLI"/>
    <n v="34.299999999999997"/>
    <n v="34.299999999999997"/>
    <n v="34.31"/>
    <n v="34.31"/>
    <n v="34.31"/>
    <n v="33.57"/>
    <n v="33.569698440816623"/>
    <n v="47.41074333641486"/>
    <n v="-13.100743336414858"/>
    <s v="M"/>
    <s v="MINISTERO"/>
    <s v="2"/>
    <n v="2"/>
    <s v="003"/>
    <x v="5"/>
    <s v="008"/>
    <s v="DIAGNOSTICA PER IMMAGINI: RADIOLOGIA DIAGNOSTICA"/>
    <m/>
    <m/>
    <m/>
    <m/>
    <s v="0031"/>
    <s v="CHIRURGIA GENERALE"/>
  </r>
  <r>
    <s v="8331"/>
    <s v="83.31"/>
    <s v=""/>
    <x v="0"/>
    <s v="8"/>
    <x v="0"/>
    <s v="ASPORTAZIONE DI LESIONE DELLE FASCE TENDINEE"/>
    <s v="ASPORTAZIONE DI LESIONE DELLE FASCE TENDINEE; Asportazione di ganglio di guaina tendinea, eccetto della mano"/>
    <n v="34.299999999999997"/>
    <n v="34.299999999999997"/>
    <n v="34.31"/>
    <n v="34.31"/>
    <n v="34.31"/>
    <n v="33.57"/>
    <n v="33.569698440816623"/>
    <n v="33.466407060998726"/>
    <n v="0.84359293900127597"/>
    <s v="M"/>
    <s v="MINISTERO"/>
    <s v="1"/>
    <n v="1"/>
    <s v="003"/>
    <x v="5"/>
    <m/>
    <m/>
    <m/>
    <m/>
    <m/>
    <m/>
    <s v="0031"/>
    <s v="CHIRURGIA GENERALE"/>
  </r>
  <r>
    <s v="8364"/>
    <s v="83.64"/>
    <s v="IH"/>
    <x v="0"/>
    <s v="8"/>
    <x v="0"/>
    <s v="TENORRAFIA SEMPLICE"/>
    <s v="TENORRAFIA SEMPLICE"/>
    <n v="31.65"/>
    <n v="31.65"/>
    <n v="31.67"/>
    <n v="31.67"/>
    <n v="31.67"/>
    <n v="30.99"/>
    <n v="30.987413945369191"/>
    <m/>
    <m/>
    <s v=""/>
    <s v="REGIONE"/>
    <s v="1"/>
    <n v="1"/>
    <s v="026"/>
    <x v="19"/>
    <m/>
    <m/>
    <m/>
    <m/>
    <m/>
    <m/>
    <s v="0261"/>
    <s v="ALTRO IN GENERE"/>
  </r>
  <r>
    <s v="8365"/>
    <s v="83.65"/>
    <s v="IH"/>
    <x v="0"/>
    <s v="8"/>
    <x v="0"/>
    <s v="SUTURA DI FERITA PROFONDA CON LESIONE FASCIALE"/>
    <s v="SUTURA DI FERITA PROFONDA CON LESIONE FASCIALE"/>
    <n v="26.35"/>
    <n v="26.35"/>
    <n v="26.39"/>
    <n v="26.39"/>
    <n v="26.39"/>
    <n v="25.82"/>
    <n v="25.822844954474323"/>
    <m/>
    <m/>
    <s v=""/>
    <s v="REGIONE"/>
    <s v="1"/>
    <n v="1"/>
    <s v="026"/>
    <x v="19"/>
    <m/>
    <m/>
    <m/>
    <m/>
    <m/>
    <m/>
    <s v="0261"/>
    <s v="ALTRO IN GENERE"/>
  </r>
  <r>
    <s v="8398"/>
    <s v="83.98"/>
    <s v="M"/>
    <x v="0"/>
    <s v="8"/>
    <x v="0"/>
    <s v="INIEZIONE DI SOSTANZE TERAPEUTICHE AD AZIONE LOCALE ALL' INTERNO DI ALTRI TESSUTI MOLLI"/>
    <s v="INIEZIONE DI SOSTANZE TERAPEUTICHE AD AZIONE LOCALE ALL' INTERNO DI ALTRI TESSUTI MOLLI; Inclusi iniezione punti trigger e tender; Escluso: Iniezioni sottocutanee o intramuscolari (99.25-99.29.9)"/>
    <n v="6.85"/>
    <n v="6.85"/>
    <n v="6.86"/>
    <n v="6.86"/>
    <n v="6.86"/>
    <n v="6.71"/>
    <n v="6.7139396881633244"/>
    <n v="6.972168137708068"/>
    <n v="-0.11216813770806766"/>
    <s v="M"/>
    <s v="MINISTERO"/>
    <s v="1"/>
    <n v="1"/>
    <s v="003"/>
    <x v="5"/>
    <m/>
    <m/>
    <m/>
    <m/>
    <m/>
    <m/>
    <s v="0031"/>
    <s v="CHIRURGIA GENERALE"/>
  </r>
  <r>
    <s v="850"/>
    <s v="85.0"/>
    <s v=""/>
    <x v="0"/>
    <s v="8"/>
    <x v="0"/>
    <s v="MASTOTOMIA"/>
    <s v="MASTOTOMIA; Incisione della mammella (cute); Mammotomia; Escluso: Aspirazione della mammella, Rimozione di protesi"/>
    <n v="30.05"/>
    <n v="30.05"/>
    <n v="30.09"/>
    <n v="30.09"/>
    <n v="30.09"/>
    <n v="29.44"/>
    <n v="29.43804324810073"/>
    <n v="29.747917387554423"/>
    <n v="0.34208261244557647"/>
    <s v="M"/>
    <s v="MINISTERO"/>
    <s v="1"/>
    <n v="1"/>
    <s v="003"/>
    <x v="5"/>
    <m/>
    <m/>
    <m/>
    <m/>
    <m/>
    <m/>
    <s v="0031"/>
    <s v="CHIRURGIA GENERALE"/>
  </r>
  <r>
    <s v="8511"/>
    <s v="85.11"/>
    <s v=""/>
    <x v="0"/>
    <s v="8"/>
    <x v="0"/>
    <s v="BIOPSIA [PERCUTANEA][AGOBIOPSIA] DELLA MAMMELLA"/>
    <s v="BIOPSIA [PERCUTANEA][AGOBIOPSIA] DELLA MAMMELLA"/>
    <n v="25.3"/>
    <n v="25.3"/>
    <n v="25.34"/>
    <n v="25.34"/>
    <n v="25.34"/>
    <n v="24.79"/>
    <n v="24.789931156295353"/>
    <n v="24.789931156295353"/>
    <n v="0.55006884370464704"/>
    <s v="M"/>
    <s v="MINISTERO"/>
    <s v="1"/>
    <n v="1"/>
    <s v="003"/>
    <x v="5"/>
    <m/>
    <m/>
    <m/>
    <m/>
    <m/>
    <m/>
    <s v="0031"/>
    <s v="CHIRURGIA GENERALE"/>
  </r>
  <r>
    <s v="85111"/>
    <s v="85.11.1"/>
    <s v=""/>
    <x v="0"/>
    <s v="8"/>
    <x v="0"/>
    <s v="BIOPSIA ECO-GUIDATA  DELLA MAMMELLA"/>
    <s v="BIOPSIA ECO-GUIDATA  DELLA MAMMELLA; Biopsia con ago sottile della mammella"/>
    <n v="38.53"/>
    <n v="38.53"/>
    <n v="38.53"/>
    <n v="38.53"/>
    <n v="38.53"/>
    <n v="37.700000000000003"/>
    <n v="37.701353633532513"/>
    <n v="37.184896734443029"/>
    <n v="1.3451032655569719"/>
    <s v="M"/>
    <s v="MINISTERO"/>
    <s v="2"/>
    <n v="2"/>
    <s v="003"/>
    <x v="5"/>
    <s v="008"/>
    <s v="DIAGNOSTICA PER IMMAGINI: RADIOLOGIA DIAGNOSTICA"/>
    <m/>
    <m/>
    <m/>
    <m/>
    <s v="0031"/>
    <s v="CHIRURGIA GENERALE"/>
  </r>
  <r>
    <s v="85112"/>
    <s v="85.11.2"/>
    <s v="I"/>
    <x v="0"/>
    <s v="8"/>
    <x v="0"/>
    <s v="BIOPSIA MINIINVSIVA &quot;VACUUM ASSISTED&quot; CON SISTEMA DI GUIDA ECOGRAFICO"/>
    <s v="BIOPSIA MINIINVSIVA &quot;VACUUM ASSISTED&quot; CON SISTEMA DI GUIDA ECOGRAFICO"/>
    <n v="454.79"/>
    <n v="454.79"/>
    <n v="454.79"/>
    <n v="454.79"/>
    <n v="454.79"/>
    <s v="445,00"/>
    <m/>
    <m/>
    <m/>
    <m/>
    <s v="REGIONE"/>
    <s v="2"/>
    <s v="2"/>
    <s v="003"/>
    <x v="5"/>
    <s v="008"/>
    <s v="DIAGNOSTICA PER IMMAGINI: RADIOLOGIA DIAGNOSTICA"/>
    <m/>
    <m/>
    <m/>
    <m/>
    <s v="0031"/>
    <s v="CHIRURGIA GENERALE"/>
  </r>
  <r>
    <s v="85113"/>
    <s v="85.11.3"/>
    <s v="I"/>
    <x v="0"/>
    <s v="8"/>
    <x v="0"/>
    <s v="BIOPSIA MINIINVSIVA &quot;VACUUM ASSISTED&quot; CON SISTEMA DI GUIDA STEREOTASSICO"/>
    <s v="BIOPSIA MINIINVSIVA &quot;VACUUM ASSISTED&quot; CON SISTEMA DI GUIDA STEREOTASSICO"/>
    <n v="562.1"/>
    <n v="562.1"/>
    <n v="562.1"/>
    <n v="562.1"/>
    <n v="562.1"/>
    <s v="550,00"/>
    <m/>
    <m/>
    <m/>
    <m/>
    <s v="REGIONE"/>
    <s v="2"/>
    <s v="2"/>
    <s v="003"/>
    <x v="5"/>
    <s v="008"/>
    <s v="DIAGNOSTICA PER IMMAGINI: RADIOLOGIA DIAGNOSTICA"/>
    <m/>
    <m/>
    <m/>
    <m/>
    <s v="0031"/>
    <s v="CHIRURGIA GENERALE"/>
  </r>
  <r>
    <s v="8520"/>
    <s v="85.20"/>
    <s v=""/>
    <x v="0"/>
    <s v="8"/>
    <x v="0"/>
    <s v="ASPORTAZIONE O DEMOLIZIONE DI TESSUTO DELLA MAMMELLA, NAS"/>
    <s v="ASPORTAZIONE O DEMOLIZIONE DI TESSUTO DELLA MAMMELLA, NAS; Incisione di ascesso mammario "/>
    <n v="30.05"/>
    <n v="30.05"/>
    <n v="30.09"/>
    <n v="30.09"/>
    <n v="30.09"/>
    <n v="29.44"/>
    <n v="29.43804324810073"/>
    <n v="29.747917387554423"/>
    <n v="0.34208261244557647"/>
    <s v="M"/>
    <s v="MINISTERO"/>
    <s v="1"/>
    <n v="1"/>
    <s v="003"/>
    <x v="5"/>
    <m/>
    <m/>
    <m/>
    <m/>
    <m/>
    <m/>
    <s v="0031"/>
    <s v="CHIRURGIA GENERALE"/>
  </r>
  <r>
    <s v="8521"/>
    <s v="85.21"/>
    <s v="P"/>
    <x v="0"/>
    <s v="8"/>
    <x v="0"/>
    <s v="ASPORTAZIONE LOCALE DI LESIONE DELLA MAMMELLA"/>
    <s v="ASPORTAZIONE LOCALE DI LESIONE DELLA MAMMELLA; Rimozione di area fibrosa dalla mammella ; Escluso: Biopsia della mammella (85.11)"/>
    <n v="196.35"/>
    <n v="196.35"/>
    <n v="196.35"/>
    <n v="196.35"/>
    <n v="196.35"/>
    <n v="192.12"/>
    <n v="192.12196646128896"/>
    <n v="29.747917387554423"/>
    <n v="166.60208261244557"/>
    <s v="M"/>
    <s v="MINISTERO"/>
    <s v="1"/>
    <n v="1"/>
    <s v="003"/>
    <x v="5"/>
    <m/>
    <m/>
    <m/>
    <m/>
    <m/>
    <m/>
    <s v="0031"/>
    <s v="CHIRURGIA GENERALE"/>
  </r>
  <r>
    <s v="85211"/>
    <s v="85.21.1"/>
    <s v=""/>
    <x v="0"/>
    <s v="8"/>
    <x v="0"/>
    <s v="ASPIRAZIONE PERCUTANEA DI CISTI DELLA MAMMELLA"/>
    <s v="ASPIRAZIONE PERCUTANEA DI CISTI DELLA MAMMELLA; Eco-guidata"/>
    <n v="38.53"/>
    <n v="38.53"/>
    <n v="38.53"/>
    <n v="38.53"/>
    <n v="38.53"/>
    <n v="37.700000000000003"/>
    <n v="37.701353633532513"/>
    <n v="37.184896734443029"/>
    <n v="1.3451032655569719"/>
    <s v="M"/>
    <s v="MINISTERO"/>
    <s v="2"/>
    <n v="2"/>
    <s v="003"/>
    <x v="5"/>
    <s v="008"/>
    <s v="DIAGNOSTICA PER IMMAGINI: RADIOLOGIA DIAGNOSTICA"/>
    <m/>
    <m/>
    <m/>
    <m/>
    <s v="0031"/>
    <s v="CHIRURGIA GENERALE"/>
  </r>
  <r>
    <s v="8601"/>
    <s v="86.01"/>
    <s v=""/>
    <x v="0"/>
    <s v="8"/>
    <x v="0"/>
    <s v="ASPIRAZIONE DELLA CUTE E DEL TESSUTO SOTTOCUTANEO"/>
    <s v="ASPIRAZIONE DELLA CUTE E DEL TESSUTO SOTTOCUTANEO; Sulle unghie, sulla pelle o sul tessuto sottocutaneo; aspirazione di: ascesso, ematoma, sieroma"/>
    <n v="7.9"/>
    <n v="7.9"/>
    <n v="7.92"/>
    <n v="7.92"/>
    <n v="7.92"/>
    <n v="7.75"/>
    <n v="7.7468534863422978"/>
    <n v="7.7468534863422978"/>
    <n v="0.17314651365770217"/>
    <s v="M"/>
    <s v="MINISTERO"/>
    <s v="2"/>
    <n v="1"/>
    <s v="003"/>
    <x v="5"/>
    <s v="006"/>
    <s v="DERMOSIFILOPATIA"/>
    <m/>
    <m/>
    <m/>
    <m/>
    <s v="0031"/>
    <s v="CHIRURGIA GENERALE"/>
  </r>
  <r>
    <s v="86021"/>
    <s v="86.02.1"/>
    <s v=""/>
    <x v="0"/>
    <s v="8"/>
    <x v="0"/>
    <s v="SCLEROSI DI FISTOLA PILONIDALE"/>
    <s v="SCLEROSI DI FISTOLA PILONIDALE"/>
    <n v="15.8"/>
    <n v="15.8"/>
    <n v="15.83"/>
    <n v="15.83"/>
    <n v="15.83"/>
    <n v="15.49"/>
    <n v="15.493706972684596"/>
    <n v="15.493706972684596"/>
    <n v="0.33629302731540456"/>
    <s v="M"/>
    <s v="MINISTERO"/>
    <s v="2"/>
    <n v="1"/>
    <s v="003"/>
    <x v="5"/>
    <s v="006"/>
    <s v="DERMOSIFILOPATIA"/>
    <m/>
    <m/>
    <m/>
    <m/>
    <s v="0031"/>
    <s v="CHIRURGIA GENERALE"/>
  </r>
  <r>
    <s v="86022"/>
    <s v="86.02.2"/>
    <s v=""/>
    <x v="0"/>
    <s v="8"/>
    <x v="0"/>
    <s v="INFILTRAZIONE DI CHELOIDE"/>
    <s v="INFILTRAZIONE DI CHELOIDE"/>
    <n v="8.9499999999999993"/>
    <n v="8.9499999999999993"/>
    <n v="8.9700000000000006"/>
    <n v="8.9700000000000006"/>
    <n v="8.9700000000000006"/>
    <n v="8.7799999999999994"/>
    <n v="8.7797672845212702"/>
    <n v="9.0379957340660138"/>
    <n v="-6.7995734066013114E-2"/>
    <s v="M"/>
    <s v="MINISTERO"/>
    <s v="2"/>
    <n v="1"/>
    <s v="004"/>
    <x v="20"/>
    <s v="006"/>
    <s v="DERMOSIFILOPATIA"/>
    <m/>
    <m/>
    <m/>
    <m/>
    <s v="0041"/>
    <s v="CHIRURGIA PLASTICA"/>
  </r>
  <r>
    <s v="8603"/>
    <s v="86.03"/>
    <s v=""/>
    <x v="0"/>
    <s v="8"/>
    <x v="0"/>
    <s v="INCISIONE DI CISTI O SENO PILONIDALE"/>
    <s v="INCISIONE DI CISTI O SENO PILONIDALE; Escluso: Marsupializzazione "/>
    <n v="26.9"/>
    <n v="26.9"/>
    <n v="26.92"/>
    <n v="26.92"/>
    <n v="26.92"/>
    <n v="26.34"/>
    <n v="26.339301853563811"/>
    <n v="26.339301853563811"/>
    <n v="0.58069814643619111"/>
    <s v="M"/>
    <s v="MINISTERO"/>
    <s v="2"/>
    <n v="1"/>
    <s v="003"/>
    <x v="5"/>
    <s v="006"/>
    <s v="DERMOSIFILOPATIA"/>
    <m/>
    <m/>
    <m/>
    <m/>
    <s v="0031"/>
    <s v="CHIRURGIA GENERALE"/>
  </r>
  <r>
    <s v="8604"/>
    <s v="86.04"/>
    <s v="M"/>
    <x v="0"/>
    <s v="8"/>
    <x v="0"/>
    <s v="INCISIONE CON DRENAGGIO DELLA CUTE E DEL TESSUTO SOTTOCUTANEO"/>
    <s v="INCISIONE CON DRENAGGIO DELLA CUTE E DEL TESSUTO SOTTOCUTANEO; Asportazione o demolizione locale di lesione o tessuto cutaneo e sottocutaneo, mediante incisione; Incluso: asportazione cisti sebacea, verruche; Escluso: Drenaggio di compartimento fasciale d"/>
    <n v="29"/>
    <n v="29"/>
    <n v="29.04"/>
    <n v="29.04"/>
    <n v="29.04"/>
    <s v="28,41"/>
    <n v="37.701353633532513"/>
    <n v="37.184896734443029"/>
    <n v="-8.1448967344430301"/>
    <s v="M"/>
    <s v="MINISTERO"/>
    <s v="2"/>
    <n v="1"/>
    <s v="003"/>
    <x v="5"/>
    <s v="006"/>
    <s v="DERMOSIFILOPATIA"/>
    <m/>
    <m/>
    <m/>
    <m/>
    <s v="0031"/>
    <s v="CHIRURGIA GENERALE"/>
  </r>
  <r>
    <s v="86051"/>
    <s v="86.05.1"/>
    <s v=""/>
    <x v="0"/>
    <s v="8"/>
    <x v="0"/>
    <s v="INCISIONE CON RIMOZIONE DI CORPO ESTRANEO DA CUTE E TESSUTO SOTTOCUTANEO"/>
    <s v="INCISIONE CON RIMOZIONE DI CORPO ESTRANEO DA CUTE E TESSUTO SOTTOCUTANEO ; Estrazione di corpo estraneo profondo; Escluso: Rimozione di corpo estraneo senza incisione (98.20-98.29)"/>
    <n v="38.53"/>
    <n v="38.53"/>
    <n v="38.53"/>
    <n v="38.53"/>
    <n v="38.53"/>
    <n v="37.700000000000003"/>
    <n v="37.701353633532513"/>
    <n v="37.184896734443029"/>
    <n v="1.3451032655569719"/>
    <s v="M"/>
    <s v="MINISTERO"/>
    <s v="2"/>
    <n v="1"/>
    <s v="003"/>
    <x v="5"/>
    <s v="006"/>
    <s v="DERMOSIFILOPATIA"/>
    <m/>
    <m/>
    <m/>
    <m/>
    <s v="0031"/>
    <s v="CHIRURGIA GENERALE"/>
  </r>
  <r>
    <s v="8611"/>
    <s v="86.11"/>
    <s v=""/>
    <x v="0"/>
    <s v="8"/>
    <x v="0"/>
    <s v="BIOPSIA DELLA CUTE E DEL TESSUTO SOTTOCUTANEO"/>
    <s v="BIOPSIA DELLA CUTE E DEL TESSUTO SOTTOCUTANEO"/>
    <n v="14.25"/>
    <n v="14.25"/>
    <n v="14.25"/>
    <n v="14.25"/>
    <n v="14.25"/>
    <n v="13.94"/>
    <n v="13.944336275416136"/>
    <n v="13.944336275416136"/>
    <n v="0.30566372458386404"/>
    <s v="M"/>
    <s v="MINISTERO"/>
    <s v="2"/>
    <n v="2"/>
    <s v="003"/>
    <x v="5"/>
    <s v="006"/>
    <s v="DERMOSIFILOPATIA"/>
    <m/>
    <m/>
    <m/>
    <m/>
    <s v="0031"/>
    <s v="CHIRURGIA GENERALE"/>
  </r>
  <r>
    <s v="8622"/>
    <s v="86.22"/>
    <s v=""/>
    <x v="0"/>
    <s v="8"/>
    <x v="0"/>
    <s v="RIMOZIONE ASPORTATIVA DI FERITA, INFEZIONE O USTIONE"/>
    <s v="RIMOZIONE ASPORTATIVA DI FERITA, INFEZIONE O USTIONE; Rimozione per mezzo di asportazione di: tessuto devitalizzato, necrosi,  ; massa di tessuto necrotico ; Escluso: Sbrigliamento di: parete addominale (ferita),; osso, muscolo, della mano, unghia (matric"/>
    <n v="17.399999999999999"/>
    <n v="17.399999999999999"/>
    <n v="17.41"/>
    <n v="17.41"/>
    <n v="17.41"/>
    <n v="17.04"/>
    <n v="17.043077669953053"/>
    <n v="17.043077669953053"/>
    <n v="0.36692233004694685"/>
    <s v="M"/>
    <s v="MINISTERO"/>
    <s v="2"/>
    <n v="2"/>
    <s v="003"/>
    <x v="5"/>
    <s v="004"/>
    <s v="CHIRURGIA PLASTICA"/>
    <m/>
    <m/>
    <m/>
    <m/>
    <s v="0031"/>
    <s v="CHIRURGIA GENERALE"/>
  </r>
  <r>
    <s v="8623"/>
    <s v="86.23"/>
    <s v=""/>
    <x v="0"/>
    <s v="8"/>
    <x v="0"/>
    <s v="RIMOZIONE DI UNGHIA, MATRICE UNGUEALE O PLICA UNGUEALE"/>
    <s v="RIMOZIONE DI UNGHIA, MATRICE UNGUEALE O PLICA UNGUEALE"/>
    <n v="25.85"/>
    <n v="25.85"/>
    <n v="25.87"/>
    <n v="25.87"/>
    <n v="25.87"/>
    <n v="25.31"/>
    <n v="25.306388055384836"/>
    <n v="25.564616504929582"/>
    <n v="0.30538349507041929"/>
    <s v="M"/>
    <s v="MINISTERO"/>
    <s v="1"/>
    <n v="1"/>
    <s v="003"/>
    <x v="5"/>
    <m/>
    <m/>
    <m/>
    <m/>
    <m/>
    <m/>
    <s v="0031"/>
    <s v="CHIRURGIA GENERALE"/>
  </r>
  <r>
    <s v="8624"/>
    <s v="86.24"/>
    <s v="*"/>
    <x v="0"/>
    <s v="8"/>
    <x v="0"/>
    <s v="CHEMIOCHIRURGIA DELLA CUTE"/>
    <s v="CHEMIOCHIRURGIA DELLA CUTE; Peeling chimico della cute "/>
    <n v="6.85"/>
    <n v="6.85"/>
    <n v="6.86"/>
    <n v="6.86"/>
    <n v="6.86"/>
    <n v="6.71"/>
    <n v="6.7139396881633244"/>
    <n v="7.1787508973438623"/>
    <n v="-0.31875089734386197"/>
    <s v="M"/>
    <s v="MINISTERO"/>
    <s v="2"/>
    <n v="2"/>
    <s v="004"/>
    <x v="20"/>
    <s v="006"/>
    <s v="DERMOSIFILOPATIA"/>
    <m/>
    <m/>
    <m/>
    <m/>
    <s v="0041"/>
    <s v="CHIRURGIA PLASTICA"/>
  </r>
  <r>
    <s v="8625"/>
    <s v="86.25"/>
    <s v=""/>
    <x v="2"/>
    <s v="8"/>
    <x v="0"/>
    <s v="DERMOABRASIONE"/>
    <s v="DERMOABRASIONE; Quella con laser (o mezzo meccanico) (Per seduta); Escluso: Dermoabrasione di ferita per rimozione di frammenti inclusi (86.28)"/>
    <n v="17.399999999999999"/>
    <n v="17.399999999999999"/>
    <n v="17.41"/>
    <n v="17.41"/>
    <n v="17.41"/>
    <n v="17.04"/>
    <n v="17.043077669953053"/>
    <n v="17.043077669953053"/>
    <n v="0.36692233004694685"/>
    <s v="M"/>
    <s v="MINISTERO"/>
    <s v="1"/>
    <n v="2"/>
    <s v="004"/>
    <x v="20"/>
    <m/>
    <m/>
    <m/>
    <m/>
    <m/>
    <m/>
    <s v="0041"/>
    <s v="CHIRURGIA PLASTICA"/>
  </r>
  <r>
    <s v="8627"/>
    <s v="86.27"/>
    <s v=""/>
    <x v="0"/>
    <s v="8"/>
    <x v="0"/>
    <s v="CURETTAGE DI UNGHIA, MATRICE UNGUEALE O PLICA UNGUEALE"/>
    <s v="CURETTAGE DI UNGHIA, MATRICE UNGUEALE O PLICA UNGUEALE; Rimozione di: necrosi, massa di tessuto necrotico; Escluso: Rimozione di unghia, matrice ungueale o plica ungueale (86.23)"/>
    <n v="17.399999999999999"/>
    <n v="17.399999999999999"/>
    <n v="17.41"/>
    <n v="17.41"/>
    <n v="17.41"/>
    <n v="17.04"/>
    <n v="17.043077669953053"/>
    <n v="17.043077669953053"/>
    <n v="0.36692233004694685"/>
    <s v="M"/>
    <s v="MINISTERO"/>
    <s v="1"/>
    <n v="1"/>
    <s v="003"/>
    <x v="5"/>
    <m/>
    <m/>
    <m/>
    <m/>
    <m/>
    <m/>
    <s v="0031"/>
    <s v="CHIRURGIA GENERALE"/>
  </r>
  <r>
    <s v="8628"/>
    <s v="86.28"/>
    <s v=""/>
    <x v="2"/>
    <s v="8"/>
    <x v="0"/>
    <s v="RIMOZIONE NON ASPORTATIVA DI FERITA, INFEZIONE O USTIONE"/>
    <s v="RIMOZIONE NON ASPORTATIVA DI FERITA, INFEZIONE O USTIONE; Rimozione NAS; Rimozione di tessuto devitalizzato, necrosi e massa necrotica mediante metodi come: ; brushing, irrigazione (sotto pressione), washing, scrubbing; (Per seduta)"/>
    <n v="8.4"/>
    <n v="8.4"/>
    <n v="8.44"/>
    <n v="8.44"/>
    <n v="8.44"/>
    <n v="8.26"/>
    <n v="8.2633103854317831"/>
    <n v="8.4182474551586299"/>
    <n v="2.175254484136957E-2"/>
    <s v="M"/>
    <s v="MINISTERO"/>
    <s v="2"/>
    <n v="1"/>
    <s v="003"/>
    <x v="5"/>
    <s v="006"/>
    <s v="DERMOSIFILOPATIA"/>
    <m/>
    <m/>
    <m/>
    <m/>
    <s v="0031"/>
    <s v="CHIRURGIA GENERALE"/>
  </r>
  <r>
    <s v="86301"/>
    <s v="86.30.1"/>
    <s v="M"/>
    <x v="2"/>
    <s v="8"/>
    <x v="0"/>
    <s v="ASPORTAZIONE O DEMOLIZIONE LOCALE DI LESIONE O TESSUTO CUTANEO E SOTTOCUTANEO MEDIANTE CRIOTERAPIA "/>
    <s v="ASPORTAZIONE O DEMOLIZIONE LOCALE DI LESIONE O TESSUTO CUTANEO E SOTTOCUTANEO MEDIANTE CRIOTERAPIA (Per seduta)"/>
    <n v="12.65"/>
    <n v="12.65"/>
    <n v="12.66"/>
    <n v="12.66"/>
    <n v="12.66"/>
    <n v="12.39"/>
    <n v="12.394965578147676"/>
    <n v="12.808131097419265"/>
    <n v="-0.14813109741926489"/>
    <s v="M"/>
    <s v="MINISTERO"/>
    <s v="1"/>
    <n v="1"/>
    <s v="006"/>
    <x v="17"/>
    <m/>
    <m/>
    <m/>
    <m/>
    <m/>
    <m/>
    <s v="0061"/>
    <s v="DERMOSIFILOPATIA"/>
  </r>
  <r>
    <s v="86303"/>
    <s v="86.30.3"/>
    <s v=""/>
    <x v="2"/>
    <s v="8"/>
    <x v="0"/>
    <s v="ASPORTAZIONE O DEMOLIZIONE LOCALE DI LESIONE O TESSUTO CUTANEO E SOTTOCUTANEO,"/>
    <s v="ASPORTAZIONE O DEMOLIZIONE LOCALE DI LESIONE O TESSUTO CUTANEO E SOTTOCUTANEO,; MEDIANTE CAUTERIZZAZIONE O  FOLGORAZIONE; (Per seduta)"/>
    <n v="12.65"/>
    <n v="12.65"/>
    <n v="12.66"/>
    <n v="12.66"/>
    <n v="12.66"/>
    <n v="12.39"/>
    <n v="12.394965578147676"/>
    <n v="12.808131097419265"/>
    <n v="-0.14813109741926489"/>
    <s v="M"/>
    <s v="MINISTERO"/>
    <s v="1"/>
    <n v="1"/>
    <s v="006"/>
    <x v="17"/>
    <m/>
    <m/>
    <m/>
    <m/>
    <m/>
    <m/>
    <s v="0061"/>
    <s v="DERMOSIFILOPATIA"/>
  </r>
  <r>
    <s v="86304"/>
    <s v="86.30.4"/>
    <s v="I"/>
    <x v="0"/>
    <s v="8"/>
    <x v="0"/>
    <s v="ASPORTAZIONE O DISTRUZIONE DI NEOFORMAZIONI CUTANEE, MEDIANTE LASER"/>
    <s v="ASPORTAZIONE O DISTRUZIONE DI NEOFORMAZIONI CUTANEE, MEDIANTE LASER"/>
    <n v="22.45"/>
    <n v="22.45"/>
    <n v="22.48"/>
    <n v="22.48"/>
    <n v="22.48"/>
    <s v="22,00"/>
    <m/>
    <m/>
    <m/>
    <m/>
    <s v="REGIONE"/>
    <s v="1"/>
    <s v="1"/>
    <s v="006"/>
    <x v="17"/>
    <m/>
    <m/>
    <m/>
    <m/>
    <m/>
    <m/>
    <s v="0061"/>
    <s v="DERMOSIFILOPATIA"/>
  </r>
  <r>
    <s v="86305"/>
    <s v="86.30.5"/>
    <s v="I"/>
    <x v="0"/>
    <s v="8"/>
    <x v="0"/>
    <s v="TRATTAMENTO DI ANGIOMI MEDIANTE LASER"/>
    <s v="TRATTAMENTO DI ANGIOMI MEDIANTE LASER"/>
    <n v="22.45"/>
    <n v="22.45"/>
    <n v="22.48"/>
    <n v="22.48"/>
    <n v="22.48"/>
    <s v="22,00"/>
    <m/>
    <m/>
    <m/>
    <m/>
    <s v="REGIONE"/>
    <s v="1"/>
    <s v="1"/>
    <s v="006"/>
    <x v="17"/>
    <m/>
    <m/>
    <m/>
    <m/>
    <m/>
    <m/>
    <s v="0061"/>
    <s v="DERMOSIFILOPATIA"/>
  </r>
  <r>
    <s v="864"/>
    <s v="86.4"/>
    <s v=""/>
    <x v="0"/>
    <s v="8"/>
    <x v="0"/>
    <s v="ASPORTAZIONE RADICALE DI LESIONE DELLA CUTE"/>
    <s v="ASPORTAZIONE RADICALE DI LESIONE DELLA CUTE; Asportazione larga di lesione della cute coinvolgente le strutture sottostanti o adiacenti"/>
    <n v="51.1"/>
    <n v="51.1"/>
    <n v="51.1"/>
    <n v="51.1"/>
    <n v="51.1"/>
    <s v="50,00"/>
    <n v="28.405129449921755"/>
    <n v="28.405129449921755"/>
    <n v="22.694870550078246"/>
    <s v="M"/>
    <s v="MINISTERO"/>
    <s v="2"/>
    <n v="1"/>
    <s v="004"/>
    <x v="20"/>
    <s v="006"/>
    <s v="DERMOSIFILOPATIA"/>
    <m/>
    <m/>
    <m/>
    <m/>
    <s v="0041"/>
    <s v="CHIRURGIA PLASTICA"/>
  </r>
  <r>
    <s v="86591"/>
    <s v="86.59.1"/>
    <s v=""/>
    <x v="0"/>
    <s v="8"/>
    <x v="0"/>
    <s v="SUTURA ESTETICA DI FERITA DEL VOLTO"/>
    <s v="SUTURA ESTETICA DI FERITA DEL VOLTO"/>
    <n v="29"/>
    <n v="29"/>
    <n v="29.04"/>
    <n v="29.04"/>
    <n v="29.04"/>
    <n v="28.41"/>
    <n v="28.405129449921755"/>
    <n v="28.405129449921755"/>
    <n v="0.63487055007824367"/>
    <s v="M"/>
    <s v="MINISTERO"/>
    <s v="1"/>
    <n v="1"/>
    <s v="004"/>
    <x v="20"/>
    <m/>
    <m/>
    <m/>
    <m/>
    <m/>
    <m/>
    <s v="0041"/>
    <s v="CHIRURGIA PLASTICA"/>
  </r>
  <r>
    <s v="86592"/>
    <s v="86.59.2"/>
    <s v=""/>
    <x v="0"/>
    <s v="8"/>
    <x v="0"/>
    <s v="SUTURA ESTETICA DI FERITA IN ALTRI DISTRETTI DEL CORPO"/>
    <s v="SUTURA ESTETICA DI FERITA IN ALTRI DISTRETTI DEL CORPO; Di piccole dimensioni (fino a 5 cm)"/>
    <n v="8.4"/>
    <n v="8.4"/>
    <n v="8.44"/>
    <n v="8.44"/>
    <n v="8.44"/>
    <n v="8.26"/>
    <n v="8.2633103854317831"/>
    <n v="8.4182474551586299"/>
    <n v="2.175254484136957E-2"/>
    <s v="M"/>
    <s v="MINISTERO"/>
    <s v="1"/>
    <n v="1"/>
    <s v="004"/>
    <x v="20"/>
    <m/>
    <m/>
    <m/>
    <m/>
    <m/>
    <m/>
    <s v="0041"/>
    <s v="CHIRURGIA PLASTICA"/>
  </r>
  <r>
    <s v="86593"/>
    <s v="86.59.3"/>
    <s v=""/>
    <x v="0"/>
    <s v="8"/>
    <x v="0"/>
    <s v="ALTRA SUTURA ESTETICA DI FERITA IN ALTRI DISTRETTI DEL CORPO"/>
    <s v="ALTRA SUTURA ESTETICA DI FERITA IN ALTRI DISTRETTI DEL CORPO"/>
    <n v="11.6"/>
    <n v="11.6"/>
    <n v="11.61"/>
    <n v="11.61"/>
    <n v="11.61"/>
    <n v="11.36"/>
    <n v="11.362051779968702"/>
    <n v="11.362051779968702"/>
    <n v="0.24794822003129724"/>
    <s v="M"/>
    <s v="MINISTERO"/>
    <s v="1"/>
    <n v="1"/>
    <s v="004"/>
    <x v="20"/>
    <m/>
    <m/>
    <m/>
    <m/>
    <m/>
    <m/>
    <s v="0041"/>
    <s v="CHIRURGIA PLASTICA"/>
  </r>
  <r>
    <s v="8660"/>
    <s v="86.60"/>
    <s v="H"/>
    <x v="0"/>
    <s v="8"/>
    <x v="0"/>
    <s v="INNESTO CUTANEO, NAS"/>
    <s v="INNESTO CUTANEO, NAS; Escluso: Costruzione o ricostruzione di pene, trachea, vagina"/>
    <n v="211.12"/>
    <n v="211.12"/>
    <n v="211.12"/>
    <n v="211.12"/>
    <n v="211.12"/>
    <n v="206.58"/>
    <n v="206.58275963579459"/>
    <n v="206.58275963579459"/>
    <n v="4.5372403642054167"/>
    <s v="M"/>
    <s v="MINISTERO"/>
    <s v="1"/>
    <n v="1"/>
    <s v="004"/>
    <x v="20"/>
    <m/>
    <m/>
    <m/>
    <m/>
    <m/>
    <m/>
    <s v="0041"/>
    <s v="CHIRURGIA PLASTICA"/>
  </r>
  <r>
    <s v="8661"/>
    <s v="86.61"/>
    <s v="H"/>
    <x v="0"/>
    <s v="8"/>
    <x v="0"/>
    <s v="INNESTO DI CUTE A PIENO SPESSORE NELLA MANO"/>
    <s v="INNESTO DI CUTE A PIENO SPESSORE NELLA MANO; Escluso: Innesto eterologo, Innesto omologo "/>
    <n v="263.91000000000003"/>
    <n v="263.91000000000003"/>
    <n v="263.91000000000003"/>
    <n v="263.91000000000003"/>
    <n v="263.91000000000003"/>
    <n v="258.23"/>
    <n v="258.22844954474323"/>
    <n v="258.22844954474323"/>
    <n v="5.6815504552567972"/>
    <s v="M"/>
    <s v="MINISTERO"/>
    <s v="1"/>
    <n v="1"/>
    <s v="004"/>
    <x v="20"/>
    <m/>
    <m/>
    <m/>
    <m/>
    <m/>
    <m/>
    <s v="0041"/>
    <s v="CHIRURGIA PLASTICA"/>
  </r>
  <r>
    <s v="8662"/>
    <s v="86.62"/>
    <s v="H"/>
    <x v="0"/>
    <s v="8"/>
    <x v="0"/>
    <s v="ALTRO INNESTO DI CUTE NELLA MANO"/>
    <s v="ALTRO INNESTO DI CUTE NELLA MANO; Escluso: Innesto eterologo, Innesto omologo"/>
    <n v="211.12"/>
    <n v="211.12"/>
    <n v="211.12"/>
    <n v="211.12"/>
    <n v="211.12"/>
    <n v="206.58"/>
    <n v="206.58275963579459"/>
    <n v="206.58275963579459"/>
    <n v="4.5372403642054167"/>
    <s v="M"/>
    <s v="MINISTERO"/>
    <s v="1"/>
    <n v="1"/>
    <s v="004"/>
    <x v="20"/>
    <m/>
    <m/>
    <m/>
    <m/>
    <m/>
    <m/>
    <s v="0041"/>
    <s v="CHIRURGIA PLASTICA"/>
  </r>
  <r>
    <s v="8671"/>
    <s v="86.71"/>
    <s v="H"/>
    <x v="0"/>
    <s v="8"/>
    <x v="0"/>
    <s v="ALLESTIMENTO E PREPARAZIONE DI LEMBI PEDUNCOLATI"/>
    <s v="ALLESTIMENTO E PREPARAZIONE DI LEMBI PEDUNCOLATI; Allestimento di lembo dal suo letto (autonomizzazione); Taglio parziale di peduncolo o lembo; Sezione di peduncolo di lembo"/>
    <n v="316.69"/>
    <n v="316.69"/>
    <n v="316.69"/>
    <n v="316.69"/>
    <n v="316.69"/>
    <n v="309.87"/>
    <n v="309.8741394536919"/>
    <n v="309.8741394536919"/>
    <n v="6.8158605463081017"/>
    <s v="M"/>
    <s v="MINISTERO"/>
    <s v="1"/>
    <n v="1"/>
    <s v="004"/>
    <x v="20"/>
    <m/>
    <m/>
    <m/>
    <m/>
    <m/>
    <m/>
    <s v="0041"/>
    <s v="CHIRURGIA PLASTICA"/>
  </r>
  <r>
    <s v="8672"/>
    <s v="86.72"/>
    <s v="H"/>
    <x v="0"/>
    <s v="8"/>
    <x v="0"/>
    <s v="AVANZAMENTO DI LEMBO PEDUNCOLATO"/>
    <s v="AVANZAMENTO DI LEMBO PEDUNCOLATO"/>
    <n v="316.69"/>
    <n v="316.69"/>
    <n v="316.69"/>
    <n v="316.69"/>
    <n v="316.69"/>
    <n v="309.87"/>
    <n v="309.8741394536919"/>
    <n v="309.8741394536919"/>
    <n v="6.8158605463081017"/>
    <s v="M"/>
    <s v="MINISTERO"/>
    <s v="1"/>
    <n v="1"/>
    <s v="004"/>
    <x v="20"/>
    <m/>
    <m/>
    <m/>
    <m/>
    <m/>
    <m/>
    <s v="0041"/>
    <s v="CHIRURGIA PLASTICA"/>
  </r>
  <r>
    <s v="8673"/>
    <s v="86.73"/>
    <s v="H"/>
    <x v="0"/>
    <s v="8"/>
    <x v="0"/>
    <s v="TRASFERIMENTO DI LEMBO PEDUNCOLATO SULLA MANO"/>
    <s v="TRASFERIMENTO DI LEMBO PEDUNCOLATO SULLA MANO; Escluso: Ricostruzione del pollice o trasferimento di dita "/>
    <n v="316.69"/>
    <n v="316.69"/>
    <n v="316.69"/>
    <n v="316.69"/>
    <n v="316.69"/>
    <n v="309.87"/>
    <n v="309.8741394536919"/>
    <n v="309.8741394536919"/>
    <n v="6.8158605463081017"/>
    <s v="M"/>
    <s v="MINISTERO"/>
    <s v="1"/>
    <n v="1"/>
    <s v="004"/>
    <x v="20"/>
    <m/>
    <m/>
    <m/>
    <m/>
    <m/>
    <m/>
    <s v="0041"/>
    <s v="CHIRURGIA PLASTICA"/>
  </r>
  <r>
    <s v="8674"/>
    <s v="86.74"/>
    <s v="H"/>
    <x v="0"/>
    <s v="8"/>
    <x v="0"/>
    <s v="TRASFERIMENTO DI LEMBO PEDUNCOLATO IN ALTRE SEDI"/>
    <s v="TRASFERIMENTO DI LEMBO PEDUNCOLATO IN ALTRE SEDI; Trasferimento di: lembo di avanzamento, lembo doppiamente peduncolato,; lembo di rotazione, lembo di scorrimento, lembo a tubo"/>
    <n v="422.26"/>
    <n v="422.26"/>
    <n v="422.26"/>
    <n v="422.26"/>
    <n v="422.26"/>
    <n v="413.17"/>
    <n v="413.16551927158918"/>
    <n v="413.16551927158918"/>
    <n v="9.0944807284108151"/>
    <s v="M"/>
    <s v="MINISTERO"/>
    <s v="1"/>
    <n v="1"/>
    <s v="004"/>
    <x v="20"/>
    <m/>
    <m/>
    <m/>
    <m/>
    <m/>
    <m/>
    <s v="0041"/>
    <s v="CHIRURGIA PLASTICA"/>
  </r>
  <r>
    <s v="8675"/>
    <s v="86.75"/>
    <s v="H"/>
    <x v="0"/>
    <s v="8"/>
    <x v="0"/>
    <s v="REVISIONE DI LEMBO PEDUNCOLATO"/>
    <s v="REVISIONE DI LEMBO PEDUNCOLATO; Sbrigliamento di innesto peduncolato o a lembo; Liberazione di tessuto adiposo di innesto peduncolato o a lembo; (Assottigliamento di innesto peduncolato o a lembo)"/>
    <n v="263.91000000000003"/>
    <n v="263.91000000000003"/>
    <n v="263.91000000000003"/>
    <n v="263.91000000000003"/>
    <n v="263.91000000000003"/>
    <n v="258.23"/>
    <n v="258.22844954474323"/>
    <n v="258.22844954474323"/>
    <n v="5.6815504552567972"/>
    <s v="M"/>
    <s v="MINISTERO"/>
    <s v="1"/>
    <n v="1"/>
    <s v="004"/>
    <x v="20"/>
    <m/>
    <m/>
    <m/>
    <m/>
    <m/>
    <m/>
    <s v="0041"/>
    <s v="CHIRURGIA PLASTICA"/>
  </r>
  <r>
    <s v="8681"/>
    <s v="86.81"/>
    <s v=""/>
    <x v="0"/>
    <s v="8"/>
    <x v="0"/>
    <s v="RIPARAZIONE DI DIFETTI DEL VISO"/>
    <s v="RIPARAZIONE DI DIFETTI DEL VISO"/>
    <n v="23.2"/>
    <n v="23.2"/>
    <n v="23.22"/>
    <n v="23.22"/>
    <n v="23.22"/>
    <n v="22.72"/>
    <n v="22.724103559937404"/>
    <n v="22.724103559937404"/>
    <n v="0.49589644006259448"/>
    <s v="M"/>
    <s v="MINISTERO"/>
    <s v="1"/>
    <n v="1"/>
    <s v="003"/>
    <x v="5"/>
    <m/>
    <m/>
    <m/>
    <m/>
    <m/>
    <m/>
    <s v="0031"/>
    <s v="CHIRURGIA GENERALE"/>
  </r>
  <r>
    <s v="8684"/>
    <s v="86.84"/>
    <s v="H"/>
    <x v="0"/>
    <s v="8"/>
    <x v="0"/>
    <s v="CORREZIONE DI CICATRICE O BRIGLIA RETRATTILE DELLA CUTE"/>
    <s v="CORREZIONE DI CICATRICE O BRIGLIA RETRATTILE DELLA CUTE; Plastica a &quot;Z&quot; della cute della mano e delle dita della mano"/>
    <n v="263.91000000000003"/>
    <n v="263.91000000000003"/>
    <n v="263.91000000000003"/>
    <n v="263.91000000000003"/>
    <n v="263.91000000000003"/>
    <n v="258.23"/>
    <n v="258.22844954474323"/>
    <n v="258.22844954474323"/>
    <n v="5.6815504552567972"/>
    <s v="M"/>
    <s v="MINISTERO"/>
    <s v="1"/>
    <n v="1"/>
    <s v="004"/>
    <x v="20"/>
    <m/>
    <m/>
    <m/>
    <m/>
    <m/>
    <m/>
    <s v="0041"/>
    <s v="CHIRURGIA PLASTICA"/>
  </r>
  <r>
    <s v="8703"/>
    <s v="87.03"/>
    <s v=""/>
    <x v="0"/>
    <s v="8"/>
    <x v="0"/>
    <s v="TOMOGRAFIA COMPUTERIZZATA (TC) DEL CAPO"/>
    <s v="TOMOGRAFIA COMPUTERIZZATA (TC) DEL CAPO; TC del cranio [sella turcica, orbite]; TC dell' encefalo"/>
    <n v="99.23"/>
    <n v="99.23"/>
    <n v="99.23"/>
    <n v="99.23"/>
    <n v="99.23"/>
    <n v="97.09"/>
    <n v="97.093897028823463"/>
    <n v="83.149560753407329"/>
    <n v="16.080439246592675"/>
    <s v="M"/>
    <s v="MINISTERO"/>
    <s v="1"/>
    <n v="1"/>
    <s v="008"/>
    <x v="16"/>
    <m/>
    <m/>
    <m/>
    <m/>
    <m/>
    <m/>
    <s v="0085"/>
    <s v="DIAGNOSTICA PER IMMAGINI: TAC"/>
  </r>
  <r>
    <s v="87031"/>
    <s v="87.03.1"/>
    <s v=""/>
    <x v="0"/>
    <s v="8"/>
    <x v="0"/>
    <s v="TOMOGRAFIA COMPUTERIZZATA (TC) DEL CAPO, SENZA E CON CONTRASTO"/>
    <s v="TOMOGRAFIA COMPUTERIZZATA (TC) DEL CAPO, SENZA E CON CONTRASTO; TC del cranio [sella turcica, orbite]; TC dell' encefalo"/>
    <n v="159.93"/>
    <n v="159.93"/>
    <n v="159.93"/>
    <n v="159.93"/>
    <n v="159.93"/>
    <n v="156.49"/>
    <n v="156.48644042411442"/>
    <n v="133.762336864177"/>
    <n v="26.167663135823005"/>
    <s v="M"/>
    <s v="MINISTERO"/>
    <s v="1"/>
    <n v="1"/>
    <s v="008"/>
    <x v="16"/>
    <m/>
    <m/>
    <m/>
    <m/>
    <m/>
    <m/>
    <s v="0085"/>
    <s v="DIAGNOSTICA PER IMMAGINI: TAC"/>
  </r>
  <r>
    <s v="87032"/>
    <s v="87.03.2"/>
    <s v=""/>
    <x v="0"/>
    <s v="8"/>
    <x v="0"/>
    <s v="TOMOGRAFIA COMPUTERIZZATA (TC) DEL MASSICCIO FACCIALE"/>
    <s v="TOMOGRAFIA COMPUTERIZZATA (TC) DEL MASSICCIO FACCIALE; TC del massiccio facciale [mascellare, seni paranasali, etmoide, articolazioni temporo-mandibolari]; In caso di ricostruzione tridimensionale codificare anche (88.90.2) "/>
    <n v="106.62"/>
    <n v="106.62"/>
    <n v="106.62"/>
    <n v="106.62"/>
    <n v="106.62"/>
    <n v="104.32"/>
    <n v="104.32429361607628"/>
    <n v="89.34704354248116"/>
    <n v="17.272956457518845"/>
    <s v="M"/>
    <s v="MINISTERO"/>
    <s v="1"/>
    <n v="1"/>
    <s v="008"/>
    <x v="16"/>
    <m/>
    <m/>
    <m/>
    <m/>
    <m/>
    <m/>
    <s v="0085"/>
    <s v="DIAGNOSTICA PER IMMAGINI: TAC"/>
  </r>
  <r>
    <s v="87033"/>
    <s v="87.03.3"/>
    <s v=""/>
    <x v="0"/>
    <s v="8"/>
    <x v="0"/>
    <s v="TOMOGRAFIA COMPUTERIZZATA (TC) DEL MASSICCIO FACCIALE, SENZA E CON CONTRASTO"/>
    <s v="TOMOGRAFIA COMPUTERIZZATA (TC) DEL MASSICCIO FACCIALE, SENZA E CON CONTRASTO; TC del massiccio facciale [mascellare, seni paranasali, etmoide, articolazioni temporo-mandibolari]; In caso di ricostruzione tridimensionale codificare anche (88.90.2) "/>
    <n v="160.96"/>
    <n v="160.96"/>
    <n v="160.96"/>
    <n v="160.96"/>
    <n v="169.43"/>
    <n v="165.78"/>
    <n v="165.78266460772517"/>
    <n v="142.0256472496088"/>
    <n v="27.404352750391212"/>
    <s v="M"/>
    <s v="MINISTERO"/>
    <s v="1"/>
    <n v="1"/>
    <s v="008"/>
    <x v="16"/>
    <m/>
    <m/>
    <m/>
    <m/>
    <m/>
    <m/>
    <s v="0085"/>
    <s v="DIAGNOSTICA PER IMMAGINI: TAC"/>
  </r>
  <r>
    <s v="87034"/>
    <s v="87.03.4"/>
    <s v=""/>
    <x v="0"/>
    <s v="8"/>
    <x v="0"/>
    <s v="TOMOGRAFIA COMPUTERIZZATA (TC) DELLE ARCATE DENTARIE [DENTALSCAN]"/>
    <s v="TOMOGRAFIA COMPUTERIZZATA (TC) DELLE ARCATE DENTARIE [DENTALSCAN]; TC dei denti (arcata superiore o inferiore)"/>
    <n v="123.51"/>
    <n v="123.51"/>
    <n v="123.51"/>
    <n v="123.51"/>
    <n v="123.51"/>
    <n v="120.85"/>
    <n v="120.85091438693983"/>
    <n v="103.29137981789729"/>
    <n v="20.218620182102711"/>
    <s v="M"/>
    <s v="MINISTERO"/>
    <s v="1"/>
    <n v="1"/>
    <s v="008"/>
    <x v="16"/>
    <m/>
    <m/>
    <m/>
    <m/>
    <m/>
    <m/>
    <s v="0085"/>
    <s v="DIAGNOSTICA PER IMMAGINI: TAC"/>
  </r>
  <r>
    <s v="87035"/>
    <s v="87.03.5"/>
    <s v=""/>
    <x v="0"/>
    <s v="8"/>
    <x v="0"/>
    <s v="TOMOGRAFIA COMPUTERIZZATA (TC) DELL' ORECCHIO"/>
    <s v="TOMOGRAFIA COMPUTERIZZATA (TC) DELL' ORECCHIO; TC dell'orecchio [orecchio medio e interno, rocche e mastoidi,  base cranica e angolo ponto cerebellare]"/>
    <n v="99.23"/>
    <n v="99.23"/>
    <n v="99.23"/>
    <n v="99.23"/>
    <n v="99.23"/>
    <n v="97.09"/>
    <n v="97.093897028823463"/>
    <n v="83.149560753407329"/>
    <n v="16.080439246592675"/>
    <s v="M"/>
    <s v="MINISTERO"/>
    <s v="1"/>
    <n v="1"/>
    <s v="008"/>
    <x v="16"/>
    <m/>
    <m/>
    <m/>
    <m/>
    <m/>
    <m/>
    <s v="0085"/>
    <s v="DIAGNOSTICA PER IMMAGINI: TAC"/>
  </r>
  <r>
    <s v="87036"/>
    <s v="87.03.6"/>
    <s v=""/>
    <x v="0"/>
    <s v="8"/>
    <x v="0"/>
    <s v="TOMOGRAFIA COMPUTERIZZATA (TC) DELL' ORECCHIO, SENZA E CON CONTRASTO"/>
    <s v="TOMOGRAFIA COMPUTERIZZATA (TC) DELL' ORECCHIO, SENZA E CON CONTRASTO; TC dell'orecchio [orecchio medio e interno, rocche e mastoidi,  base cranica e angolo ponto cerebellare]"/>
    <n v="159.93"/>
    <n v="159.93"/>
    <n v="159.93"/>
    <n v="159.93"/>
    <n v="159.93"/>
    <n v="156.49"/>
    <n v="156.48644042411442"/>
    <n v="133.762336864177"/>
    <n v="26.167663135823005"/>
    <s v="M"/>
    <s v="MINISTERO"/>
    <s v="1"/>
    <n v="1"/>
    <s v="008"/>
    <x v="16"/>
    <m/>
    <m/>
    <m/>
    <m/>
    <m/>
    <m/>
    <s v="0085"/>
    <s v="DIAGNOSTICA PER IMMAGINI: TAC"/>
  </r>
  <r>
    <s v="87037"/>
    <s v="87.03.7"/>
    <s v=""/>
    <x v="0"/>
    <s v="8"/>
    <x v="0"/>
    <s v="TOMOGRAFIA COMPUTERIZZATA (TC) DEL COLLO"/>
    <s v="TOMOGRAFIA COMPUTERIZZATA (TC) DEL COLLO; TC del collo [ghiandole salivari, tiroide-paratiroidi, faringe, laringe, esofago cervicale]"/>
    <n v="99.23"/>
    <n v="99.23"/>
    <n v="99.23"/>
    <n v="99.23"/>
    <n v="99.23"/>
    <n v="97.09"/>
    <n v="97.093897028823463"/>
    <n v="83.149560753407329"/>
    <n v="16.080439246592675"/>
    <s v="M"/>
    <s v="MINISTERO"/>
    <s v="1"/>
    <n v="1"/>
    <s v="008"/>
    <x v="16"/>
    <m/>
    <m/>
    <m/>
    <m/>
    <m/>
    <m/>
    <s v="0085"/>
    <s v="DIAGNOSTICA PER IMMAGINI: TAC"/>
  </r>
  <r>
    <s v="87038"/>
    <s v="87.03.8"/>
    <s v=""/>
    <x v="0"/>
    <s v="8"/>
    <x v="0"/>
    <s v="TOMOGRAFIA COMPUTERIZZATA (TC) DEL COLLO, SENZA E CON CONTRASTO"/>
    <s v="TOMOGRAFIA COMPUTERIZZATA (TC) DEL COLLO, SENZA E CON CONTRASTO; TC del collo [ghiandole salivari, tiroide-paratiroidi, faringe, laringe, esofago cervicale]"/>
    <n v="159.93"/>
    <n v="159.93"/>
    <n v="159.93"/>
    <n v="159.93"/>
    <n v="159.93"/>
    <n v="156.49"/>
    <n v="156.48644042411442"/>
    <n v="133.762336864177"/>
    <n v="26.167663135823005"/>
    <s v="M"/>
    <s v="MINISTERO"/>
    <s v="1"/>
    <n v="1"/>
    <s v="008"/>
    <x v="16"/>
    <m/>
    <m/>
    <m/>
    <m/>
    <m/>
    <m/>
    <s v="0085"/>
    <s v="DIAGNOSTICA PER IMMAGINI: TAC"/>
  </r>
  <r>
    <s v="87039"/>
    <s v="87.03.9"/>
    <s v=""/>
    <x v="0"/>
    <s v="8"/>
    <x v="0"/>
    <s v="TOMOGRAFIA COMPUTERIZZATA (TC) DELLE GHIANDOLE SALIVARI"/>
    <s v="TOMOGRAFIA COMPUTERIZZATA (TC) DELLE GHIANDOLE SALIVARI; Scialo-Tc"/>
    <n v="99.23"/>
    <n v="99.23"/>
    <n v="99.23"/>
    <n v="99.23"/>
    <n v="99.23"/>
    <n v="97.09"/>
    <n v="97.093897028823463"/>
    <n v="83.149560753407329"/>
    <n v="16.080439246592675"/>
    <s v="M"/>
    <s v="MINISTERO"/>
    <s v="1"/>
    <n v="1"/>
    <s v="008"/>
    <x v="16"/>
    <m/>
    <m/>
    <m/>
    <m/>
    <m/>
    <m/>
    <s v="0085"/>
    <s v="DIAGNOSTICA PER IMMAGINI: TAC"/>
  </r>
  <r>
    <s v="87041"/>
    <s v="87.04.1"/>
    <s v=""/>
    <x v="0"/>
    <s v="8"/>
    <x v="0"/>
    <s v="TOMOGRAFIA [STRATIGRAFIA] DELLA LARINGE"/>
    <s v="TOMOGRAFIA [STRATIGRAFIA] DELLA LARINGE"/>
    <n v="31.65"/>
    <n v="31.65"/>
    <n v="31.67"/>
    <n v="31.67"/>
    <n v="31.67"/>
    <n v="30.99"/>
    <n v="30.987413945369191"/>
    <n v="30.987413945369191"/>
    <n v="0.68258605463081068"/>
    <s v="M"/>
    <s v="MINISTERO"/>
    <s v="1"/>
    <n v="1"/>
    <s v="008"/>
    <x v="16"/>
    <m/>
    <m/>
    <m/>
    <m/>
    <m/>
    <m/>
    <s v="0081"/>
    <s v="DIAGNOSTICA PER IMMAGINI: RADIOLOGIA DIAGNOSTICA"/>
  </r>
  <r>
    <s v="8705"/>
    <s v="87.05"/>
    <s v="H"/>
    <x v="0"/>
    <s v="8"/>
    <x v="0"/>
    <s v="DACRIOCISTOGRAFIA"/>
    <s v="DACRIOCISTOGRAFIA"/>
    <n v="101.87"/>
    <n v="101.87"/>
    <n v="101.87"/>
    <n v="101.87"/>
    <n v="101.87"/>
    <n v="99.68"/>
    <n v="99.676181524270888"/>
    <n v="85.215388349765277"/>
    <n v="16.654611650234727"/>
    <s v="M"/>
    <s v="MINISTERO"/>
    <s v="1"/>
    <n v="1"/>
    <s v="008"/>
    <x v="16"/>
    <m/>
    <m/>
    <m/>
    <m/>
    <m/>
    <m/>
    <s v="0081"/>
    <s v="DIAGNOSTICA PER IMMAGINI: RADIOLOGIA DIAGNOSTICA"/>
  </r>
  <r>
    <s v="8706"/>
    <s v="87.06"/>
    <s v=""/>
    <x v="0"/>
    <s v="8"/>
    <x v="0"/>
    <s v="FARINGOGRAFIA"/>
    <s v="FARINGOGRAFIA ; Incluso: esame diretto "/>
    <n v="31.1"/>
    <n v="31.1"/>
    <n v="31.14"/>
    <n v="31.14"/>
    <n v="31.14"/>
    <n v="30.47"/>
    <n v="30.470957046279704"/>
    <n v="30.470957046279704"/>
    <n v="0.66904295372029665"/>
    <s v="M"/>
    <s v="MINISTERO"/>
    <s v="1"/>
    <n v="1"/>
    <s v="008"/>
    <x v="16"/>
    <m/>
    <m/>
    <m/>
    <m/>
    <m/>
    <m/>
    <s v="0081"/>
    <s v="DIAGNOSTICA PER IMMAGINI: RADIOLOGIA DIAGNOSTICA"/>
  </r>
  <r>
    <s v="87061"/>
    <s v="87.06.1"/>
    <s v=""/>
    <x v="0"/>
    <s v="8"/>
    <x v="0"/>
    <s v="RADIOGRAFIA CON CONTRASTO DELLE GHIANDOLE SALIVARI"/>
    <s v="RADIOGRAFIA CON CONTRASTO DELLE GHIANDOLE SALIVARI; Scialografia ; (4 proiezioni); Incluso: esame diretto "/>
    <n v="65.45"/>
    <n v="65.45"/>
    <n v="65.45"/>
    <n v="65.45"/>
    <n v="65.45"/>
    <n v="64.040000000000006"/>
    <n v="64.04065548709633"/>
    <n v="54.74443130348557"/>
    <n v="10.705568696514433"/>
    <s v="M"/>
    <s v="MINISTERO"/>
    <s v="1"/>
    <n v="1"/>
    <s v="008"/>
    <x v="16"/>
    <m/>
    <m/>
    <m/>
    <m/>
    <m/>
    <m/>
    <s v="0081"/>
    <s v="DIAGNOSTICA PER IMMAGINI: RADIOLOGIA DIAGNOSTICA"/>
  </r>
  <r>
    <s v="8707"/>
    <s v="87.07"/>
    <s v=""/>
    <x v="0"/>
    <s v="8"/>
    <x v="0"/>
    <s v="LARINGOGRAFIA CON CONTRASTO"/>
    <s v="LARINGOGRAFIA CON CONTRASTO; (4 radiogrammi) ; Incluso: esame diretto "/>
    <n v="55.42"/>
    <n v="55.42"/>
    <n v="55.42"/>
    <n v="55.42"/>
    <n v="55.42"/>
    <n v="54.23"/>
    <n v="54.227974404396079"/>
    <n v="46.481120918053783"/>
    <n v="8.9388790819462187"/>
    <s v="M"/>
    <s v="MINISTERO"/>
    <s v="1"/>
    <n v="1"/>
    <s v="008"/>
    <x v="16"/>
    <m/>
    <m/>
    <m/>
    <m/>
    <m/>
    <m/>
    <s v="0081"/>
    <s v="DIAGNOSTICA PER IMMAGINI: RADIOLOGIA DIAGNOSTICA"/>
  </r>
  <r>
    <s v="87091"/>
    <s v="87.09.1"/>
    <s v=""/>
    <x v="0"/>
    <s v="8"/>
    <x v="0"/>
    <s v="RADIOGRAFIA DEI TESSUTI MOLLI DELLA FACCIA, DEL CAPO E DEL COLLO"/>
    <s v="RADIOGRAFIA DEI TESSUTI MOLLI DELLA FACCIA, DEL CAPO E DEL COLLO; Esame diretto (2 proiezioni) di: laringe, rinofaringe, ghiandole salivari ; In caso di contemporanea esecuzione di stratigrafia delle ghiandole salivari; codificare anche 88.90.1"/>
    <n v="16.8"/>
    <n v="16.8"/>
    <n v="16.84"/>
    <n v="16.84"/>
    <n v="16.84"/>
    <n v="16.48"/>
    <n v="14.977250073595108"/>
    <n v="15.235478523139852"/>
    <n v="1.6045214768601479"/>
    <s v="M"/>
    <s v="MINISTERO"/>
    <s v="1"/>
    <n v="1"/>
    <s v="008"/>
    <x v="16"/>
    <m/>
    <m/>
    <m/>
    <m/>
    <m/>
    <m/>
    <s v="0081"/>
    <s v="DIAGNOSTICA PER IMMAGINI: RADIOLOGIA DIAGNOSTICA"/>
  </r>
  <r>
    <s v="87092"/>
    <s v="87.09.2"/>
    <s v=""/>
    <x v="0"/>
    <s v="8"/>
    <x v="0"/>
    <s v="RADIOGRAFIA DEL TRATTO FARINGO-CRICO-ESOFAGEO-CARDIALE"/>
    <s v="RADIOGRAFIA DEL TRATTO FARINGO-CRICO-ESOFAGEO-CARDIALE; Con videoregistrazione"/>
    <n v="79.17"/>
    <n v="79.17"/>
    <n v="79.17"/>
    <n v="79.17"/>
    <n v="79.17"/>
    <n v="77.47"/>
    <n v="77.468534863422974"/>
    <n v="66.622939982543755"/>
    <n v="12.547060017456246"/>
    <s v="M"/>
    <s v="MINISTERO"/>
    <s v="1"/>
    <n v="1"/>
    <s v="008"/>
    <x v="16"/>
    <m/>
    <m/>
    <m/>
    <m/>
    <m/>
    <m/>
    <s v="0081"/>
    <s v="DIAGNOSTICA PER IMMAGINI: RADIOLOGIA DIAGNOSTICA"/>
  </r>
  <r>
    <s v="87111"/>
    <s v="87.11.1"/>
    <s v=""/>
    <x v="0"/>
    <s v="8"/>
    <x v="0"/>
    <s v="RADIOGRAFIA DI ARCATA  DENTARIA"/>
    <s v="RADIOGRAFIA DI ARCATA  DENTARIA; Superiore o inferiore"/>
    <n v="11.6"/>
    <n v="11.6"/>
    <n v="11.61"/>
    <n v="11.61"/>
    <n v="11.61"/>
    <n v="11.36"/>
    <n v="10.32913798178973"/>
    <n v="10.32913798178973"/>
    <n v="1.2808620182102697"/>
    <s v="M"/>
    <s v="MINISTERO"/>
    <s v="1"/>
    <n v="1"/>
    <s v="008"/>
    <x v="16"/>
    <m/>
    <m/>
    <m/>
    <m/>
    <m/>
    <m/>
    <s v="0081"/>
    <s v="DIAGNOSTICA PER IMMAGINI: RADIOLOGIA DIAGNOSTICA"/>
  </r>
  <r>
    <s v="87112"/>
    <s v="87.11.2"/>
    <s v=""/>
    <x v="0"/>
    <s v="8"/>
    <x v="0"/>
    <s v="RADIOGRAFIA CON OCCLUSALE DI ARCATA  DENTARIA"/>
    <s v="RADIOGRAFIA CON OCCLUSALE DI ARCATA  DENTARIA; Superiore o inferiore"/>
    <n v="10.45"/>
    <n v="10.45"/>
    <n v="10.46"/>
    <n v="10.46"/>
    <n v="10.46"/>
    <n v="10.23"/>
    <n v="9.2962241836107573"/>
    <n v="9.2962241836107573"/>
    <n v="1.1637758163892435"/>
    <s v="M"/>
    <s v="MINISTERO"/>
    <s v="1"/>
    <n v="1"/>
    <s v="008"/>
    <x v="16"/>
    <m/>
    <m/>
    <m/>
    <m/>
    <m/>
    <m/>
    <s v="0081"/>
    <s v="DIAGNOSTICA PER IMMAGINI: RADIOLOGIA DIAGNOSTICA"/>
  </r>
  <r>
    <s v="87113"/>
    <s v="87.11.3"/>
    <s v=""/>
    <x v="0"/>
    <s v="8"/>
    <x v="0"/>
    <s v="ORTOPANORAMICA DELLE ARCATE DENTARIE"/>
    <s v="ORTOPANORAMICA DELLE ARCATE DENTARIE; Arcate dentarie complete superiore e inferiore (OPT)"/>
    <n v="23.2"/>
    <n v="23.2"/>
    <n v="23.23"/>
    <n v="23.23"/>
    <n v="23.23"/>
    <n v="22.73"/>
    <n v="20.658275963579459"/>
    <n v="20.658275963579459"/>
    <n v="2.5717240364205409"/>
    <s v="M"/>
    <s v="MINISTERO"/>
    <s v="1"/>
    <n v="1"/>
    <s v="008"/>
    <x v="16"/>
    <m/>
    <m/>
    <m/>
    <m/>
    <m/>
    <m/>
    <s v="0081"/>
    <s v="DIAGNOSTICA PER IMMAGINI: RADIOLOGIA DIAGNOSTICA"/>
  </r>
  <r>
    <s v="87114"/>
    <s v="87.11.4"/>
    <s v=""/>
    <x v="0"/>
    <s v="8"/>
    <x v="0"/>
    <s v="TOMOGRAFIA [STRATIGRAFIA] DELLE ARCATE DENTARIE"/>
    <s v="TOMOGRAFIA [STRATIGRAFIA] DELLE ARCATE DENTARIE"/>
    <n v="24.8"/>
    <n v="24.8"/>
    <n v="24.8"/>
    <n v="24.8"/>
    <n v="24.8"/>
    <n v="24.27"/>
    <n v="24.273474257205866"/>
    <n v="24.273474257205866"/>
    <n v="0.526525742794135"/>
    <s v="M"/>
    <s v="MINISTERO"/>
    <s v="1"/>
    <n v="1"/>
    <s v="008"/>
    <x v="16"/>
    <m/>
    <m/>
    <m/>
    <m/>
    <m/>
    <m/>
    <s v="0081"/>
    <s v="DIAGNOSTICA PER IMMAGINI: RADIOLOGIA DIAGNOSTICA"/>
  </r>
  <r>
    <s v="87121"/>
    <s v="87.12.1"/>
    <s v=""/>
    <x v="0"/>
    <s v="8"/>
    <x v="0"/>
    <s v="TELERADIOGRAFIA DEL CRANIO"/>
    <s v="TELERADIOGRAFIA DEL CRANIO; Per  cefalometria ortodontica"/>
    <n v="11.6"/>
    <n v="11.6"/>
    <n v="11.61"/>
    <n v="11.61"/>
    <n v="11.61"/>
    <n v="11.36"/>
    <n v="10.32913798178973"/>
    <n v="10.32913798178973"/>
    <n v="1.2808620182102697"/>
    <s v="M"/>
    <s v="MINISTERO"/>
    <s v="1"/>
    <n v="1"/>
    <s v="008"/>
    <x v="16"/>
    <m/>
    <m/>
    <m/>
    <m/>
    <m/>
    <m/>
    <s v="0081"/>
    <s v="DIAGNOSTICA PER IMMAGINI: RADIOLOGIA DIAGNOSTICA"/>
  </r>
  <r>
    <s v="87122"/>
    <s v="87.12.2"/>
    <s v=""/>
    <x v="0"/>
    <s v="8"/>
    <x v="0"/>
    <s v="ALTRA RADIOGRAFIA DENTARIA"/>
    <s v="ALTRA RADIOGRAFIA DENTARIA; Radiografia endorale ; (1 radiogramma)"/>
    <n v="6.3"/>
    <n v="6.3"/>
    <n v="6.34"/>
    <n v="6.34"/>
    <n v="6.34"/>
    <n v="6.2"/>
    <n v="6.1974827890738382"/>
    <n v="6.1974827890738382"/>
    <n v="0.14251721092616165"/>
    <s v="M"/>
    <s v="MINISTERO"/>
    <s v="1"/>
    <n v="1"/>
    <s v="008"/>
    <x v="16"/>
    <m/>
    <m/>
    <m/>
    <m/>
    <m/>
    <m/>
    <s v="0081"/>
    <s v="DIAGNOSTICA PER IMMAGINI: RADIOLOGIA DIAGNOSTICA"/>
  </r>
  <r>
    <s v="87131"/>
    <s v="87.13.1"/>
    <s v=""/>
    <x v="0"/>
    <s v="8"/>
    <x v="0"/>
    <s v="ARTROGRAFIA TEMPOROMANDIBOLARE CON CONTRASTO"/>
    <s v="ARTROGRAFIA TEMPOROMANDIBOLARE CON CONTRASTO; Monolaterale ; (4 proiezioni); Incluso: esame diretto "/>
    <n v="80.23"/>
    <n v="80.23"/>
    <n v="80.23"/>
    <n v="80.23"/>
    <n v="80.23"/>
    <n v="78.5"/>
    <n v="78.501448661601941"/>
    <n v="67.139396881633246"/>
    <n v="13.090603118366758"/>
    <s v="M"/>
    <s v="MINISTERO"/>
    <s v="1"/>
    <n v="1"/>
    <s v="008"/>
    <x v="16"/>
    <m/>
    <m/>
    <m/>
    <m/>
    <m/>
    <m/>
    <s v="0081"/>
    <s v="DIAGNOSTICA PER IMMAGINI: RADIOLOGIA DIAGNOSTICA"/>
  </r>
  <r>
    <s v="87132"/>
    <s v="87.13.2"/>
    <s v=""/>
    <x v="0"/>
    <s v="8"/>
    <x v="0"/>
    <s v="ARTROGRAFIA TEMPOROMANDIBOLARE CON CONTRASTO"/>
    <s v="ARTROGRAFIA TEMPOROMANDIBOLARE CON CONTRASTO; Bilaterale; Incluso: esame diretto "/>
    <n v="100.81"/>
    <n v="100.81"/>
    <n v="100.81"/>
    <n v="100.81"/>
    <n v="100.81"/>
    <n v="98.64"/>
    <n v="98.643267726091921"/>
    <n v="84.698931450675786"/>
    <n v="16.111068549324216"/>
    <s v="M"/>
    <s v="MINISTERO"/>
    <s v="1"/>
    <n v="1"/>
    <s v="008"/>
    <x v="16"/>
    <m/>
    <m/>
    <m/>
    <m/>
    <m/>
    <m/>
    <s v="0081"/>
    <s v="DIAGNOSTICA PER IMMAGINI: RADIOLOGIA DIAGNOSTICA"/>
  </r>
  <r>
    <s v="87161"/>
    <s v="87.16.1"/>
    <s v=""/>
    <x v="0"/>
    <s v="8"/>
    <x v="0"/>
    <s v="ALTRA RADIOGRAFIA DI OSSA DELLA FACCIA"/>
    <s v="ALTRA RADIOGRAFIA DI OSSA DELLA FACCIA; Radiografia (2 proiezioni) di: orbite, mastoidi [rocche petrose, forami ottici], ; ossa nasali, articolazione temporo-mandibolare, emimandibola"/>
    <n v="16.8"/>
    <n v="16.8"/>
    <n v="16.84"/>
    <n v="16.84"/>
    <n v="16.84"/>
    <n v="16.48"/>
    <n v="14.977250073595108"/>
    <n v="14.977250073595108"/>
    <n v="1.8627499264048915"/>
    <s v="M"/>
    <s v="MINISTERO"/>
    <s v="1"/>
    <n v="1"/>
    <s v="008"/>
    <x v="16"/>
    <m/>
    <m/>
    <m/>
    <m/>
    <m/>
    <m/>
    <s v="0081"/>
    <s v="DIAGNOSTICA PER IMMAGINI: RADIOLOGIA DIAGNOSTICA"/>
  </r>
  <r>
    <s v="87162"/>
    <s v="87.16.2"/>
    <s v=""/>
    <x v="0"/>
    <s v="8"/>
    <x v="0"/>
    <s v="TOMOGRAFIA [STRATIGRAFIA] ARTICOLAZIONE TEMPOROMANDIBOLARE"/>
    <s v="TOMOGRAFIA [STRATIGRAFIA] ARTICOLAZIONE TEMPOROMANDIBOLARE; Basale e dinamica  biIaterale ; Incluso: esame diretto "/>
    <n v="63.33"/>
    <n v="63.33"/>
    <n v="63.33"/>
    <n v="63.33"/>
    <n v="63.33"/>
    <n v="61.97"/>
    <n v="61.974827890738382"/>
    <n v="53.195060606217112"/>
    <n v="10.134939393782886"/>
    <s v="M"/>
    <s v="MINISTERO"/>
    <s v="1"/>
    <n v="1"/>
    <s v="008"/>
    <x v="16"/>
    <m/>
    <m/>
    <m/>
    <m/>
    <m/>
    <m/>
    <s v="0081"/>
    <s v="DIAGNOSTICA PER IMMAGINI: RADIOLOGIA DIAGNOSTICA"/>
  </r>
  <r>
    <s v="87163"/>
    <s v="87.16.3"/>
    <s v=""/>
    <x v="0"/>
    <s v="8"/>
    <x v="0"/>
    <s v="TOMOGRAFIA [STRATIGRAFIA] ARTICOLAZIONE TEMPOROMANDIBOLARE"/>
    <s v="TOMOGRAFIA [STRATIGRAFIA] ARTICOLAZIONE TEMPOROMANDIBOLARE; Monolaterale; Incluso: esame diretto ; Escluso: Stratigrafia articolazione temporomandibolare basale e dinamica (87.16.2)"/>
    <n v="27.45"/>
    <n v="27.45"/>
    <n v="27.45"/>
    <n v="27.45"/>
    <n v="27.45"/>
    <n v="26.86"/>
    <n v="26.855758752653298"/>
    <n v="26.855758752653298"/>
    <n v="0.59424124734670158"/>
    <s v="M"/>
    <s v="MINISTERO"/>
    <s v="1"/>
    <n v="1"/>
    <s v="008"/>
    <x v="16"/>
    <m/>
    <m/>
    <m/>
    <m/>
    <m/>
    <m/>
    <s v="0081"/>
    <s v="DIAGNOSTICA PER IMMAGINI: RADIOLOGIA DIAGNOSTICA"/>
  </r>
  <r>
    <s v="87164"/>
    <s v="87.16.4"/>
    <s v=""/>
    <x v="0"/>
    <s v="8"/>
    <x v="0"/>
    <s v="TOMOGRAFIA [STRATIGRAFIA] ARTICOLAZIONE TEMPOROMANDIBOLARE"/>
    <s v="TOMOGRAFIA [STRATIGRAFIA] ARTICOLAZIONE TEMPOROMANDIBOLARE; Bilaterale; Incluso: esame diretto ; Escluso: Stratigrafia articolazione temporomandibolare basale e dinamica (87.16.2)"/>
    <n v="52.79"/>
    <n v="52.79"/>
    <n v="52.79"/>
    <n v="52.79"/>
    <n v="52.79"/>
    <n v="51.65"/>
    <n v="51.645689908948647"/>
    <n v="44.415293321695842"/>
    <n v="8.3747066783041575"/>
    <s v="M"/>
    <s v="MINISTERO"/>
    <s v="1"/>
    <n v="1"/>
    <s v="008"/>
    <x v="16"/>
    <m/>
    <m/>
    <m/>
    <m/>
    <m/>
    <m/>
    <s v="0081"/>
    <s v="DIAGNOSTICA PER IMMAGINI: RADIOLOGIA DIAGNOSTICA"/>
  </r>
  <r>
    <s v="87171"/>
    <s v="87.17.1"/>
    <s v=""/>
    <x v="0"/>
    <s v="8"/>
    <x v="0"/>
    <s v="RADIOGRAFIA DEL CRANIO E  DEI SENI PARANASALI"/>
    <s v="RADIOGRAFIA DEL CRANIO E  DEI SENI PARANASALI; Cranio in tre proiezioni"/>
    <n v="24.95"/>
    <n v="24.95"/>
    <n v="24.97"/>
    <n v="24.97"/>
    <n v="24.97"/>
    <n v="24.43"/>
    <n v="22.207646660847921"/>
    <n v="22.207646660847921"/>
    <n v="2.762353339152078"/>
    <s v="M"/>
    <s v="MINISTERO"/>
    <s v="1"/>
    <n v="1"/>
    <s v="008"/>
    <x v="16"/>
    <m/>
    <m/>
    <m/>
    <m/>
    <m/>
    <m/>
    <s v="0081"/>
    <s v="DIAGNOSTICA PER IMMAGINI: RADIOLOGIA DIAGNOSTICA"/>
  </r>
  <r>
    <s v="87172"/>
    <s v="87.17.2"/>
    <s v=""/>
    <x v="0"/>
    <s v="8"/>
    <x v="0"/>
    <s v="RADIOGRAFIA DELLA SELLA TURCICA"/>
    <s v="RADIOGRAFIA DELLA SELLA TURCICA; (2 proiezioni)"/>
    <n v="15.3"/>
    <n v="15.3"/>
    <n v="15.31"/>
    <n v="15.31"/>
    <n v="15.31"/>
    <n v="14.98"/>
    <n v="14.977250073595108"/>
    <n v="15.235478523139852"/>
    <n v="7.4521476860148539E-2"/>
    <s v="M"/>
    <s v="MINISTERO"/>
    <s v="1"/>
    <n v="1"/>
    <s v="008"/>
    <x v="16"/>
    <m/>
    <m/>
    <m/>
    <m/>
    <m/>
    <m/>
    <s v="0081"/>
    <s v="DIAGNOSTICA PER IMMAGINI: RADIOLOGIA DIAGNOSTICA"/>
  </r>
  <r>
    <s v="87173"/>
    <s v="87.17.3"/>
    <s v=""/>
    <x v="0"/>
    <s v="8"/>
    <x v="0"/>
    <s v="CONTROLLO RADIOLOGICO DI DERIVAZIONI LIQUORALI"/>
    <s v="CONTROLLO RADIOLOGICO DI DERIVAZIONI LIQUORALI; (2 proiezioni)"/>
    <n v="17.399999999999999"/>
    <n v="17.399999999999999"/>
    <n v="17.41"/>
    <n v="17.41"/>
    <n v="17.41"/>
    <n v="17.04"/>
    <n v="17.043077669953053"/>
    <n v="17.301306119497799"/>
    <n v="0.10869388050220152"/>
    <s v="M"/>
    <s v="MINISTERO"/>
    <s v="1"/>
    <n v="1"/>
    <s v="008"/>
    <x v="16"/>
    <m/>
    <m/>
    <m/>
    <m/>
    <m/>
    <m/>
    <s v="0081"/>
    <s v="DIAGNOSTICA PER IMMAGINI: RADIOLOGIA DIAGNOSTICA"/>
  </r>
  <r>
    <s v="8722"/>
    <s v="87.22"/>
    <s v=""/>
    <x v="0"/>
    <s v="8"/>
    <x v="0"/>
    <s v="RADIOGRAFIA DELLA COLONNA CERVICALE"/>
    <s v="RADIOGRAFIA DELLA COLONNA CERVICALE; (2 proiezioni); Esame morfodinamico della colonna cervicale"/>
    <n v="18.45"/>
    <n v="18.45"/>
    <n v="18.48"/>
    <n v="18.48"/>
    <n v="18.48"/>
    <n v="18.079999999999998"/>
    <n v="18.075991468132028"/>
    <n v="18.075991468132028"/>
    <n v="0.40400853186797292"/>
    <s v="M"/>
    <s v="MINISTERO"/>
    <s v="1"/>
    <n v="1"/>
    <s v="008"/>
    <x v="16"/>
    <m/>
    <m/>
    <m/>
    <m/>
    <m/>
    <m/>
    <s v="0081"/>
    <s v="DIAGNOSTICA PER IMMAGINI: RADIOLOGIA DIAGNOSTICA"/>
  </r>
  <r>
    <s v="8723"/>
    <s v="87.23"/>
    <s v=""/>
    <x v="0"/>
    <s v="8"/>
    <x v="0"/>
    <s v="RADIOGRAFIA DELLA COLONNA TORACICA (DORSALE)"/>
    <s v="RADIOGRAFIA DELLA COLONNA TORACICA (DORSALE); (2 proiezioni); Esame morfodinamico della colonna dorsale, rachide dorsale per morfometria vertebrale"/>
    <n v="17.399999999999999"/>
    <n v="17.399999999999999"/>
    <n v="17.41"/>
    <n v="17.41"/>
    <n v="17.41"/>
    <n v="17.04"/>
    <n v="17.043077669953053"/>
    <n v="17.301306119497799"/>
    <n v="0.10869388050220152"/>
    <s v="M"/>
    <s v="MINISTERO"/>
    <s v="1"/>
    <n v="1"/>
    <s v="008"/>
    <x v="16"/>
    <m/>
    <m/>
    <m/>
    <m/>
    <m/>
    <m/>
    <s v="0081"/>
    <s v="DIAGNOSTICA PER IMMAGINI: RADIOLOGIA DIAGNOSTICA"/>
  </r>
  <r>
    <s v="8724"/>
    <s v="87.24"/>
    <s v=""/>
    <x v="0"/>
    <s v="8"/>
    <x v="0"/>
    <s v="RADIOGRAFIA DELLA COLONNA LOMBOSACRALE"/>
    <s v="RADIOGRAFIA DELLA COLONNA LOMBOSACRALE; (2 proiezioni); Radiografia del rachide lombosacrale o sacrococcigeo, esame morfodinamico della ; colonna lombosacrale, rachide lombosacrale per morfometria vertebrale"/>
    <n v="17.399999999999999"/>
    <n v="17.399999999999999"/>
    <n v="17.41"/>
    <n v="17.41"/>
    <n v="17.41"/>
    <n v="17.04"/>
    <n v="17.043077669953053"/>
    <n v="17.301306119497799"/>
    <n v="0.10869388050220152"/>
    <s v="M"/>
    <s v="MINISTERO"/>
    <s v="1"/>
    <n v="1"/>
    <s v="008"/>
    <x v="16"/>
    <m/>
    <m/>
    <m/>
    <m/>
    <m/>
    <m/>
    <s v="0081"/>
    <s v="DIAGNOSTICA PER IMMAGINI: RADIOLOGIA DIAGNOSTICA"/>
  </r>
  <r>
    <s v="8729"/>
    <s v="87.29"/>
    <s v=""/>
    <x v="0"/>
    <s v="8"/>
    <x v="0"/>
    <s v="RADIOGRAFIA COMPLETA DELLA COLONNA"/>
    <s v="RADIOGRAFIA COMPLETA DELLA COLONNA ; (2 proiezioni); Radiografia completa della colonna e del bacino sotto carico "/>
    <n v="38.9"/>
    <n v="38.9"/>
    <n v="38.9"/>
    <n v="38.9"/>
    <n v="38.9"/>
    <n v="38.06"/>
    <n v="34.602612238995597"/>
    <n v="34.602612238995597"/>
    <n v="4.2973877610044013"/>
    <s v="M"/>
    <s v="MINISTERO"/>
    <s v="1"/>
    <n v="1"/>
    <s v="008"/>
    <x v="16"/>
    <m/>
    <m/>
    <m/>
    <m/>
    <m/>
    <m/>
    <s v="0081"/>
    <s v="DIAGNOSTICA PER IMMAGINI: RADIOLOGIA DIAGNOSTICA"/>
  </r>
  <r>
    <s v="8735"/>
    <s v="87.35"/>
    <s v=""/>
    <x v="0"/>
    <s v="8"/>
    <x v="0"/>
    <s v="GALATTOGRAFIA"/>
    <s v="GALATTOGRAFIA"/>
    <n v="81.28"/>
    <n v="81.28"/>
    <n v="81.28"/>
    <n v="81.28"/>
    <n v="81.28"/>
    <n v="79.53"/>
    <n v="79.534362459780922"/>
    <n v="68.172310679812213"/>
    <n v="13.107689320187788"/>
    <s v="M"/>
    <s v="MINISTERO"/>
    <s v="1"/>
    <n v="1"/>
    <s v="008"/>
    <x v="16"/>
    <m/>
    <m/>
    <m/>
    <m/>
    <m/>
    <m/>
    <s v="0081"/>
    <s v="DIAGNOSTICA PER IMMAGINI: RADIOLOGIA DIAGNOSTICA"/>
  </r>
  <r>
    <s v="87371"/>
    <s v="87.37.1"/>
    <s v=""/>
    <x v="0"/>
    <s v="8"/>
    <x v="0"/>
    <s v="MAMMOGRAFIA  BILATERALE"/>
    <s v="MAMMOGRAFIA  BILATERALE; (2 proiezioni)"/>
    <n v="44.87"/>
    <n v="44.87"/>
    <n v="44.87"/>
    <n v="44.87"/>
    <n v="44.87"/>
    <n v="43.9"/>
    <n v="43.898836422606351"/>
    <n v="34.860840688540335"/>
    <n v="10.009159311459662"/>
    <s v="M"/>
    <s v="MINISTERO"/>
    <s v="1"/>
    <n v="1"/>
    <s v="008"/>
    <x v="16"/>
    <m/>
    <m/>
    <m/>
    <m/>
    <m/>
    <m/>
    <s v="0081"/>
    <s v="DIAGNOSTICA PER IMMAGINI: RADIOLOGIA DIAGNOSTICA"/>
  </r>
  <r>
    <s v="87372"/>
    <s v="87.37.2"/>
    <s v=""/>
    <x v="0"/>
    <s v="8"/>
    <x v="0"/>
    <s v="MAMMOGRAFIA MONOLATERALE"/>
    <s v="MAMMOGRAFIA MONOLATERALE; (2 proiezioni)"/>
    <n v="25.5"/>
    <n v="25.5"/>
    <n v="25.54"/>
    <n v="25.54"/>
    <n v="25.54"/>
    <n v="24.99"/>
    <n v="22.724103559937404"/>
    <n v="22.98233200948215"/>
    <n v="2.5576679905178494"/>
    <s v="M"/>
    <s v="MINISTERO"/>
    <s v="1"/>
    <n v="1"/>
    <s v="008"/>
    <x v="16"/>
    <m/>
    <m/>
    <m/>
    <m/>
    <m/>
    <m/>
    <s v="0081"/>
    <s v="DIAGNOSTICA PER IMMAGINI: RADIOLOGIA DIAGNOSTICA"/>
  </r>
  <r>
    <s v="87373"/>
    <s v="87.37.3"/>
    <s v=""/>
    <x v="0"/>
    <s v="8"/>
    <x v="0"/>
    <s v="PNEUMOCISTIGRAFIA MAMMARIA"/>
    <s v="PNEUMOCISTIGRAFIA MAMMARIA"/>
    <n v="32.700000000000003"/>
    <n v="32.700000000000003"/>
    <n v="32.72"/>
    <n v="32.72"/>
    <n v="32.72"/>
    <n v="32.020000000000003"/>
    <n v="32.020327743548165"/>
    <n v="32.020327743548165"/>
    <n v="0.69967225645183362"/>
    <s v="M"/>
    <s v="MINISTERO"/>
    <s v="1"/>
    <n v="1"/>
    <s v="008"/>
    <x v="16"/>
    <m/>
    <m/>
    <m/>
    <m/>
    <m/>
    <m/>
    <s v="0081"/>
    <s v="DIAGNOSTICA PER IMMAGINI: RADIOLOGIA DIAGNOSTICA"/>
  </r>
  <r>
    <s v="8738"/>
    <s v="87.38"/>
    <s v=""/>
    <x v="0"/>
    <s v="8"/>
    <x v="0"/>
    <s v="FISTOLOGRAFIA DELLA PARETE TORACICA"/>
    <s v="FISTOLOGRAFIA DELLA PARETE TORACICA; (Minimo 2 radiogrammi)"/>
    <n v="64.400000000000006"/>
    <n v="64.400000000000006"/>
    <n v="64.400000000000006"/>
    <n v="64.400000000000006"/>
    <n v="64.400000000000006"/>
    <n v="63.01"/>
    <n v="63.007741688917349"/>
    <n v="54.227974404396079"/>
    <n v="10.172025595603927"/>
    <s v="M"/>
    <s v="MINISTERO"/>
    <s v="1"/>
    <n v="1"/>
    <s v="008"/>
    <x v="16"/>
    <m/>
    <m/>
    <m/>
    <m/>
    <m/>
    <m/>
    <s v="0081"/>
    <s v="DIAGNOSTICA PER IMMAGINI: RADIOLOGIA DIAGNOSTICA"/>
  </r>
  <r>
    <s v="8741"/>
    <s v="87.41"/>
    <s v=""/>
    <x v="0"/>
    <s v="8"/>
    <x v="0"/>
    <s v="TOMOGRAFIA COMPUTERIZZATA (TC) DEL TORACE"/>
    <s v="TOMOGRAFIA COMPUTERIZZATA (TC) DEL TORACE; TC del torace [polmoni, aorta toracica, trachea, esofago, sterno, coste, mediastino] "/>
    <n v="102.93"/>
    <n v="102.93"/>
    <n v="102.93"/>
    <n v="102.93"/>
    <n v="102.93"/>
    <n v="100.71"/>
    <n v="100.70909532244987"/>
    <n v="86.248302147944244"/>
    <n v="16.681697852055763"/>
    <s v="M"/>
    <s v="MINISTERO"/>
    <s v="1"/>
    <n v="1"/>
    <s v="008"/>
    <x v="16"/>
    <m/>
    <m/>
    <m/>
    <m/>
    <m/>
    <m/>
    <s v="0085"/>
    <s v="DIAGNOSTICA PER IMMAGINI: TAC"/>
  </r>
  <r>
    <s v="87411"/>
    <s v="87.41.1"/>
    <s v=""/>
    <x v="0"/>
    <s v="8"/>
    <x v="0"/>
    <s v="TOMOGRAFIA COMPUTERIZZATA (TC) DEL TORACE, SENZA E CON CONTRASTO"/>
    <s v="TOMOGRAFIA COMPUTERIZZATA (TC) DEL TORACE, SENZA E CON CONTRASTO; TC del torace [polmoni, aorta toracica, trachea, esofago, sterno, coste, mediastino] "/>
    <n v="164.67"/>
    <n v="164.67"/>
    <n v="164.67"/>
    <n v="164.67"/>
    <n v="164.67"/>
    <n v="161.13"/>
    <n v="161.13455251591978"/>
    <n v="137.8939920568929"/>
    <n v="26.776007943107089"/>
    <s v="M"/>
    <s v="MINISTERO"/>
    <s v="1"/>
    <n v="1"/>
    <s v="008"/>
    <x v="16"/>
    <m/>
    <m/>
    <m/>
    <m/>
    <m/>
    <m/>
    <s v="0085"/>
    <s v="DIAGNOSTICA PER IMMAGINI: TAC"/>
  </r>
  <r>
    <s v="87421"/>
    <s v="87.42.1"/>
    <s v=""/>
    <x v="0"/>
    <s v="8"/>
    <x v="0"/>
    <s v="TOMOGRAFIA [STRATIGRAFIA] TORACICA BILATERALE"/>
    <s v="TOMOGRAFIA [STRATIGRAFIA] TORACICA BILATERALE; Tomografia bilaterale polmonare"/>
    <n v="58.59"/>
    <n v="58.59"/>
    <n v="58.59"/>
    <n v="58.59"/>
    <n v="58.59"/>
    <n v="57.33"/>
    <n v="57.326715798933002"/>
    <n v="49.063405413501215"/>
    <n v="9.5265945864987884"/>
    <s v="M"/>
    <s v="MINISTERO"/>
    <s v="1"/>
    <n v="1"/>
    <s v="008"/>
    <x v="16"/>
    <m/>
    <m/>
    <m/>
    <m/>
    <m/>
    <m/>
    <s v="0081"/>
    <s v="DIAGNOSTICA PER IMMAGINI: RADIOLOGIA DIAGNOSTICA"/>
  </r>
  <r>
    <s v="87422"/>
    <s v="87.42.2"/>
    <s v=""/>
    <x v="0"/>
    <s v="8"/>
    <x v="0"/>
    <s v="TOMOGRAFIA [STRATIGRAFIA] TORACICA MONOLATERALE"/>
    <s v="TOMOGRAFIA [STRATIGRAFIA] TORACICA MONOLATERALE; Tomografia monolaterale polmonare"/>
    <n v="35.35"/>
    <n v="35.35"/>
    <n v="35.36"/>
    <n v="35.36"/>
    <n v="35.36"/>
    <n v="34.6"/>
    <n v="34.602612238995597"/>
    <n v="34.602612238995597"/>
    <n v="0.75738776100440219"/>
    <s v="M"/>
    <s v="MINISTERO"/>
    <s v="1"/>
    <n v="1"/>
    <s v="008"/>
    <x v="16"/>
    <m/>
    <m/>
    <m/>
    <m/>
    <m/>
    <m/>
    <s v="0081"/>
    <s v="DIAGNOSTICA PER IMMAGINI: RADIOLOGIA DIAGNOSTICA"/>
  </r>
  <r>
    <s v="87423"/>
    <s v="87.42.3"/>
    <s v=""/>
    <x v="0"/>
    <s v="8"/>
    <x v="0"/>
    <s v="TOMOGRAFIA [STRATIGRAFIA] DEL MEDIASTINO"/>
    <s v="TOMOGRAFIA [STRATIGRAFIA] DEL MEDIASTINO"/>
    <n v="47.5"/>
    <n v="47.5"/>
    <n v="47.5"/>
    <n v="47.5"/>
    <n v="47.5"/>
    <n v="46.48"/>
    <n v="46.481120918053783"/>
    <n v="40.025409679435207"/>
    <n v="7.4745903205647934"/>
    <s v="M"/>
    <s v="MINISTERO"/>
    <s v="1"/>
    <n v="1"/>
    <s v="008"/>
    <x v="16"/>
    <m/>
    <m/>
    <m/>
    <m/>
    <m/>
    <m/>
    <s v="0081"/>
    <s v="DIAGNOSTICA PER IMMAGINI: RADIOLOGIA DIAGNOSTICA"/>
  </r>
  <r>
    <s v="87431"/>
    <s v="87.43.1"/>
    <s v="M"/>
    <x v="0"/>
    <s v="8"/>
    <x v="0"/>
    <s v="RADIOGRAFIA BILATERALE DI COSTE, CLAVICOLA"/>
    <s v="RADIOGRAFIA BILATERALE DI COSTE, CLAVICOLA; (3 proiezioni); Scheletro toracico costale, clavicolare bilaterale"/>
    <n v="24.8"/>
    <n v="24.8"/>
    <n v="24.8"/>
    <n v="24.8"/>
    <n v="24.8"/>
    <n v="24.27"/>
    <n v="24.273474257205866"/>
    <n v="24.273474257205866"/>
    <n v="0.526525742794135"/>
    <s v="M"/>
    <s v="MINISTERO"/>
    <s v="1"/>
    <n v="1"/>
    <s v="008"/>
    <x v="16"/>
    <m/>
    <m/>
    <m/>
    <m/>
    <m/>
    <m/>
    <s v="0081"/>
    <s v="DIAGNOSTICA PER IMMAGINI: RADIOLOGIA DIAGNOSTICA"/>
  </r>
  <r>
    <s v="87432"/>
    <s v="87.43.2"/>
    <s v="M"/>
    <x v="0"/>
    <s v="8"/>
    <x v="0"/>
    <s v="RADIOGRAFIA MONOLATERALE DI COSTE, STERNO, CLAVICOLA"/>
    <s v="RADIOGRAFIA MONOLATERALE DI COSTE, STERNO, CLAVICOLA; (2 proiezioni); Scheletro toracico sternale.; Scheletro toracico costale, clavicolare monolaterale"/>
    <n v="18"/>
    <n v="18"/>
    <n v="18"/>
    <n v="18"/>
    <n v="18"/>
    <n v="17.61"/>
    <n v="16.010163871774083"/>
    <n v="16.010163871774083"/>
    <n v="1.9898361282259174"/>
    <s v="M"/>
    <s v="MINISTERO"/>
    <s v="1"/>
    <n v="1"/>
    <s v="008"/>
    <x v="16"/>
    <m/>
    <m/>
    <m/>
    <m/>
    <m/>
    <m/>
    <s v="0081"/>
    <s v="DIAGNOSTICA PER IMMAGINI: RADIOLOGIA DIAGNOSTICA"/>
  </r>
  <r>
    <s v="87441"/>
    <s v="87.44.1"/>
    <s v=""/>
    <x v="0"/>
    <s v="8"/>
    <x v="0"/>
    <s v="RADIOGRAFIA DEL TORACE DI ROUTINE, NAS"/>
    <s v="RADIOGRAFIA DEL TORACE DI ROUTINE, NAS; Radiografia standard del torace [Teleradiografia, Telecuore]; (2 proiezioni)"/>
    <n v="17.399999999999999"/>
    <n v="17.399999999999999"/>
    <n v="17.41"/>
    <n v="17.41"/>
    <n v="17.41"/>
    <n v="17.04"/>
    <n v="15.493706972684596"/>
    <n v="15.493706972684596"/>
    <n v="1.9162930273154046"/>
    <s v="M"/>
    <s v="MINISTERO"/>
    <s v="1"/>
    <n v="1"/>
    <s v="008"/>
    <x v="16"/>
    <m/>
    <m/>
    <m/>
    <m/>
    <m/>
    <m/>
    <s v="0081"/>
    <s v="DIAGNOSTICA PER IMMAGINI: RADIOLOGIA DIAGNOSTICA"/>
  </r>
  <r>
    <s v="87442"/>
    <s v="87.44.2"/>
    <s v=""/>
    <x v="0"/>
    <s v="8"/>
    <x v="0"/>
    <s v="TELECUORE CON ESOFAGO BARITATO"/>
    <s v="TELECUORE CON ESOFAGO BARITATO; (4 proiezioni)"/>
    <n v="32.15"/>
    <n v="32.15"/>
    <n v="32.19"/>
    <n v="32.19"/>
    <n v="32.19"/>
    <n v="31.5"/>
    <n v="31.503870844458675"/>
    <n v="31.503870844458675"/>
    <n v="0.68612915554132314"/>
    <s v="M"/>
    <s v="MINISTERO"/>
    <s v="1"/>
    <n v="1"/>
    <s v="008"/>
    <x v="16"/>
    <m/>
    <m/>
    <m/>
    <m/>
    <m/>
    <m/>
    <s v="0081"/>
    <s v="DIAGNOSTICA PER IMMAGINI: RADIOLOGIA DIAGNOSTICA"/>
  </r>
  <r>
    <s v="87491"/>
    <s v="87.49.1"/>
    <s v=""/>
    <x v="0"/>
    <s v="8"/>
    <x v="0"/>
    <s v="RADIOGRAFIA DELLA  TRACHEA"/>
    <s v="RADIOGRAFIA DELLA  TRACHEA ; (2 proiezioni); In caso di contemporanea esecuzione di stratigrafia della trachea; codificare anche 88.90.1"/>
    <n v="16.8"/>
    <n v="16.8"/>
    <n v="16.84"/>
    <n v="16.84"/>
    <n v="16.84"/>
    <n v="16.48"/>
    <n v="14.977250073595108"/>
    <n v="14.977250073595108"/>
    <n v="1.8627499264048915"/>
    <s v="M"/>
    <s v="MINISTERO"/>
    <s v="1"/>
    <n v="1"/>
    <s v="008"/>
    <x v="16"/>
    <m/>
    <m/>
    <m/>
    <m/>
    <m/>
    <m/>
    <s v="0081"/>
    <s v="DIAGNOSTICA PER IMMAGINI: RADIOLOGIA DIAGNOSTICA"/>
  </r>
  <r>
    <s v="8752"/>
    <s v="87.52"/>
    <s v=""/>
    <x v="0"/>
    <s v="8"/>
    <x v="0"/>
    <s v="COLANGIOGRAFIA INTRAVENOSA"/>
    <s v="COLANGIOGRAFIA INTRAVENOSA; Incluso: esame diretto e tomografia delle vie biliari"/>
    <n v="81.81"/>
    <n v="81.81"/>
    <n v="81.81"/>
    <n v="81.81"/>
    <n v="81.81"/>
    <n v="80.05"/>
    <n v="80.050819358870413"/>
    <n v="68.688767578901704"/>
    <n v="13.121232421098298"/>
    <s v="M"/>
    <s v="MINISTERO"/>
    <s v="1"/>
    <n v="1"/>
    <s v="008"/>
    <x v="16"/>
    <m/>
    <m/>
    <m/>
    <m/>
    <m/>
    <m/>
    <s v="0081"/>
    <s v="DIAGNOSTICA PER IMMAGINI: RADIOLOGIA DIAGNOSTICA"/>
  </r>
  <r>
    <s v="87541"/>
    <s v="87.54.1"/>
    <s v="H"/>
    <x v="0"/>
    <s v="8"/>
    <x v="0"/>
    <s v="COLANGIOGRAFIA TRANS-KEHR"/>
    <s v="COLANGIOGRAFIA TRANS-KEHR; Incluso: esame diretto"/>
    <n v="52.79"/>
    <n v="52.79"/>
    <n v="52.79"/>
    <n v="52.79"/>
    <n v="52.79"/>
    <n v="51.65"/>
    <n v="51.645689908948647"/>
    <n v="44.415293321695842"/>
    <n v="8.3747066783041575"/>
    <s v="M"/>
    <s v="MINISTERO"/>
    <s v="1"/>
    <n v="1"/>
    <s v="008"/>
    <x v="16"/>
    <m/>
    <m/>
    <m/>
    <m/>
    <m/>
    <m/>
    <s v="0081"/>
    <s v="DIAGNOSTICA PER IMMAGINI: RADIOLOGIA DIAGNOSTICA"/>
  </r>
  <r>
    <s v="87591"/>
    <s v="87.59.1"/>
    <s v=""/>
    <x v="0"/>
    <s v="8"/>
    <x v="0"/>
    <s v="COLECISTOGRAFIA"/>
    <s v="COLECISTOGRAFIA; Incluso: esame diretto e prova di Bronner"/>
    <n v="59.64"/>
    <n v="59.64"/>
    <n v="59.64"/>
    <n v="59.64"/>
    <n v="59.64"/>
    <n v="58.36"/>
    <n v="58.359629597111976"/>
    <n v="50.096319211680189"/>
    <n v="9.5436807883198114"/>
    <s v="M"/>
    <s v="MINISTERO"/>
    <s v="1"/>
    <n v="1"/>
    <s v="008"/>
    <x v="16"/>
    <m/>
    <m/>
    <m/>
    <m/>
    <m/>
    <m/>
    <s v="0081"/>
    <s v="DIAGNOSTICA PER IMMAGINI: RADIOLOGIA DIAGNOSTICA"/>
  </r>
  <r>
    <s v="8761"/>
    <s v="87.61"/>
    <s v=""/>
    <x v="0"/>
    <s v="8"/>
    <x v="0"/>
    <s v="RADIOGRAFIA COMPLETA DEL TUBO DIGERENTE"/>
    <s v="RADIOGRAFIA COMPLETA DEL TUBO DIGERENTE ; Pasto baritato ; (9 radiogrammi); Incluso: Radiografia dell' esofago"/>
    <n v="83.93"/>
    <n v="83.93"/>
    <n v="83.93"/>
    <n v="83.93"/>
    <n v="83.93"/>
    <n v="82.12"/>
    <n v="82.116646955228347"/>
    <n v="70.496366725714907"/>
    <n v="13.4336332742851"/>
    <s v="M"/>
    <s v="MINISTERO"/>
    <s v="1"/>
    <n v="1"/>
    <s v="008"/>
    <x v="16"/>
    <m/>
    <m/>
    <m/>
    <m/>
    <m/>
    <m/>
    <s v="0081"/>
    <s v="DIAGNOSTICA PER IMMAGINI: RADIOLOGIA DIAGNOSTICA"/>
  </r>
  <r>
    <s v="8762"/>
    <s v="87.62"/>
    <s v=""/>
    <x v="0"/>
    <s v="8"/>
    <x v="0"/>
    <s v="RADIOGRAFIA  DEL TRATTO GASTROINTESTINALE SUPERIORE"/>
    <s v="RADIOGRAFIA  DEL TRATTO GASTROINTESTINALE SUPERIORE; Studio seriato delle prime vie del tubo digerente (esofago stomaco e duodeno); (6 radiogrammi)"/>
    <n v="59.64"/>
    <n v="59.64"/>
    <n v="59.64"/>
    <n v="59.64"/>
    <n v="59.64"/>
    <n v="58.36"/>
    <n v="58.359629597111976"/>
    <n v="50.096319211680189"/>
    <n v="9.5436807883198114"/>
    <s v="M"/>
    <s v="MINISTERO"/>
    <s v="1"/>
    <n v="1"/>
    <s v="008"/>
    <x v="16"/>
    <m/>
    <m/>
    <m/>
    <m/>
    <m/>
    <m/>
    <s v="0081"/>
    <s v="DIAGNOSTICA PER IMMAGINI: RADIOLOGIA DIAGNOSTICA"/>
  </r>
  <r>
    <s v="87621"/>
    <s v="87.62.1"/>
    <s v=""/>
    <x v="0"/>
    <s v="8"/>
    <x v="0"/>
    <s v="RADIOGRAFIA DELL'ESOFAGO CON CONTRASTO"/>
    <s v="RADIOGRAFIA DELL'ESOFAGO CON CONTRASTO"/>
    <n v="44.33"/>
    <n v="44.33"/>
    <n v="44.33"/>
    <n v="44.33"/>
    <n v="44.33"/>
    <n v="43.38"/>
    <n v="43.382379523516867"/>
    <n v="37.443125183987767"/>
    <n v="6.8868748160122308"/>
    <s v="M"/>
    <s v="MINISTERO"/>
    <s v="1"/>
    <n v="1"/>
    <s v="008"/>
    <x v="16"/>
    <m/>
    <m/>
    <m/>
    <m/>
    <m/>
    <m/>
    <s v="0081"/>
    <s v="DIAGNOSTICA PER IMMAGINI: RADIOLOGIA DIAGNOSTICA"/>
  </r>
  <r>
    <s v="87622"/>
    <s v="87.62.2"/>
    <s v=""/>
    <x v="0"/>
    <s v="8"/>
    <x v="0"/>
    <s v="RADIOGRAFIA DELL'ESOFAGO CON DOPPIO CONTRASTO"/>
    <s v="RADIOGRAFIA DELL'ESOFAGO CON DOPPIO CONTRASTO"/>
    <n v="56.48"/>
    <n v="56.48"/>
    <n v="56.48"/>
    <n v="56.48"/>
    <n v="56.48"/>
    <n v="55.26"/>
    <n v="55.260888202575053"/>
    <n v="47.255806266688012"/>
    <n v="9.224193733311985"/>
    <s v="M"/>
    <s v="MINISTERO"/>
    <s v="1"/>
    <n v="1"/>
    <s v="008"/>
    <x v="16"/>
    <m/>
    <m/>
    <m/>
    <m/>
    <m/>
    <m/>
    <s v="0081"/>
    <s v="DIAGNOSTICA PER IMMAGINI: RADIOLOGIA DIAGNOSTICA"/>
  </r>
  <r>
    <s v="87623"/>
    <s v="87.62.3"/>
    <s v=""/>
    <x v="0"/>
    <s v="8"/>
    <x v="0"/>
    <s v="RADIOGRAFIA  DELLO STOMACO E DEL DUODENO CON DOPPIO CONTRASTO"/>
    <s v="RADIOGRAFIA  DELLO STOMACO E DEL DUODENO CON DOPPIO CONTRASTO"/>
    <n v="70.73"/>
    <n v="70.73"/>
    <n v="70.73"/>
    <n v="70.73"/>
    <n v="70.73"/>
    <n v="69.209999999999994"/>
    <n v="69.205224477991194"/>
    <n v="59.39254339529095"/>
    <n v="11.337456604709054"/>
    <s v="M"/>
    <s v="MINISTERO"/>
    <s v="1"/>
    <n v="1"/>
    <s v="008"/>
    <x v="16"/>
    <m/>
    <m/>
    <m/>
    <m/>
    <m/>
    <m/>
    <s v="0081"/>
    <s v="DIAGNOSTICA PER IMMAGINI: RADIOLOGIA DIAGNOSTICA"/>
  </r>
  <r>
    <s v="8763"/>
    <s v="87.63"/>
    <s v=""/>
    <x v="0"/>
    <s v="8"/>
    <x v="0"/>
    <s v="STUDIO SERIATO DELL' INTESTINO TENUE"/>
    <s v="STUDIO SERIATO DELL' INTESTINO TENUE"/>
    <n v="53.84"/>
    <n v="53.84"/>
    <n v="53.84"/>
    <n v="53.84"/>
    <n v="53.84"/>
    <n v="52.68"/>
    <n v="52.678603707127621"/>
    <n v="45.448207119874809"/>
    <n v="8.3917928801251946"/>
    <s v="M"/>
    <s v="MINISTERO"/>
    <s v="1"/>
    <n v="1"/>
    <s v="008"/>
    <x v="16"/>
    <m/>
    <m/>
    <m/>
    <m/>
    <m/>
    <m/>
    <s v="0081"/>
    <s v="DIAGNOSTICA PER IMMAGINI: RADIOLOGIA DIAGNOSTICA"/>
  </r>
  <r>
    <s v="8764"/>
    <s v="87.64"/>
    <s v=""/>
    <x v="0"/>
    <s v="8"/>
    <x v="0"/>
    <s v="RADIOGRAFIA  DEL TRATTO GASTROINTESTINALE INFERIORE"/>
    <s v="RADIOGRAFIA  DEL TRATTO GASTROINTESTINALE INFERIORE; Tubo digerente (tenue e colon), seconde vie ; (5 radiogrammi)"/>
    <n v="30.6"/>
    <n v="30.6"/>
    <n v="30.61"/>
    <n v="30.61"/>
    <n v="30.61"/>
    <n v="29.95"/>
    <n v="29.954500147190217"/>
    <n v="29.954500147190217"/>
    <n v="0.65549985280978262"/>
    <s v="M"/>
    <s v="MINISTERO"/>
    <s v="1"/>
    <n v="1"/>
    <s v="008"/>
    <x v="16"/>
    <m/>
    <m/>
    <m/>
    <m/>
    <m/>
    <m/>
    <s v="0081"/>
    <s v="DIAGNOSTICA PER IMMAGINI: RADIOLOGIA DIAGNOSTICA"/>
  </r>
  <r>
    <s v="87651"/>
    <s v="87.65.1"/>
    <s v=""/>
    <x v="0"/>
    <s v="8"/>
    <x v="0"/>
    <s v="CLISMA OPACO SEMPLICE"/>
    <s v="CLISMA OPACO SEMPLICE"/>
    <n v="61.76"/>
    <n v="61.76"/>
    <n v="61.76"/>
    <n v="61.76"/>
    <n v="61.76"/>
    <n v="60.43"/>
    <n v="60.425457193469917"/>
    <n v="51.645689908948647"/>
    <n v="10.114310091051351"/>
    <s v="M"/>
    <s v="MINISTERO"/>
    <s v="1"/>
    <n v="1"/>
    <s v="008"/>
    <x v="16"/>
    <m/>
    <m/>
    <m/>
    <m/>
    <m/>
    <m/>
    <s v="0081"/>
    <s v="DIAGNOSTICA PER IMMAGINI: RADIOLOGIA DIAGNOSTICA"/>
  </r>
  <r>
    <s v="87652"/>
    <s v="87.65.2"/>
    <s v=""/>
    <x v="0"/>
    <s v="8"/>
    <x v="0"/>
    <s v="CLISMA CON DOPPIO CONTRASTO"/>
    <s v="CLISMA CON DOPPIO CONTRASTO"/>
    <n v="109.26"/>
    <n v="109.26"/>
    <n v="109.26"/>
    <n v="109.26"/>
    <n v="109.26"/>
    <n v="106.91"/>
    <n v="106.9065781115237"/>
    <n v="91.671099588383854"/>
    <n v="17.588900411616152"/>
    <s v="M"/>
    <s v="MINISTERO"/>
    <s v="1"/>
    <n v="1"/>
    <s v="008"/>
    <x v="16"/>
    <m/>
    <m/>
    <m/>
    <m/>
    <m/>
    <m/>
    <s v="0081"/>
    <s v="DIAGNOSTICA PER IMMAGINI: RADIOLOGIA DIAGNOSTICA"/>
  </r>
  <r>
    <s v="87653"/>
    <s v="87.65.3"/>
    <s v=""/>
    <x v="0"/>
    <s v="8"/>
    <x v="0"/>
    <s v="CLISMA  DEL TENUE CON DOPPIO CONTRASTO"/>
    <s v="CLISMA  DEL TENUE CON DOPPIO CONTRASTO"/>
    <n v="168.37"/>
    <n v="168.37"/>
    <n v="168.37"/>
    <n v="168.37"/>
    <n v="168.37"/>
    <n v="164.75"/>
    <n v="164.74975080954619"/>
    <n v="140.99273345142981"/>
    <n v="27.377266548570191"/>
    <s v="M"/>
    <s v="MINISTERO"/>
    <s v="1"/>
    <n v="1"/>
    <s v="008"/>
    <x v="16"/>
    <m/>
    <m/>
    <m/>
    <m/>
    <m/>
    <m/>
    <s v="0081"/>
    <s v="DIAGNOSTICA PER IMMAGINI: RADIOLOGIA DIAGNOSTICA"/>
  </r>
  <r>
    <s v="8766"/>
    <s v="87.66"/>
    <s v="H"/>
    <x v="0"/>
    <s v="8"/>
    <x v="0"/>
    <s v="RADIOGRAFIA DEL PANCREAS CON CONTRASTO"/>
    <s v="RADIOGRAFIA DEL PANCREAS CON CONTRASTO; Wirsungrafia"/>
    <n v="71.25"/>
    <n v="71.25"/>
    <n v="71.25"/>
    <n v="71.25"/>
    <n v="71.25"/>
    <n v="69.72"/>
    <n v="69.721681377080671"/>
    <n v="59.650771844835688"/>
    <n v="11.599228155164312"/>
    <s v="M"/>
    <s v="MINISTERO"/>
    <s v="1"/>
    <n v="1"/>
    <s v="008"/>
    <x v="16"/>
    <m/>
    <m/>
    <m/>
    <m/>
    <m/>
    <m/>
    <s v="0081"/>
    <s v="DIAGNOSTICA PER IMMAGINI: RADIOLOGIA DIAGNOSTICA"/>
  </r>
  <r>
    <s v="87691"/>
    <s v="87.69.1"/>
    <s v=""/>
    <x v="0"/>
    <s v="8"/>
    <x v="0"/>
    <s v="ALTRE PROCEDURE DIAGNOSTICHE SULL' APPARATO DIGERENTE"/>
    <s v="ALTRE PROCEDURE DIAGNOSTICHE SULL' APPARATO DIGERENTE; Defecografia, ansogramma colico per atresia anorettale "/>
    <n v="75.47"/>
    <n v="75.47"/>
    <n v="75.47"/>
    <n v="75.47"/>
    <n v="75.47"/>
    <n v="73.849999999999994"/>
    <n v="73.853336569796568"/>
    <n v="63.265970138462094"/>
    <n v="12.204029861537904"/>
    <s v="M"/>
    <s v="MINISTERO"/>
    <s v="1"/>
    <n v="1"/>
    <s v="008"/>
    <x v="16"/>
    <m/>
    <m/>
    <m/>
    <m/>
    <m/>
    <m/>
    <s v="0081"/>
    <s v="DIAGNOSTICA PER IMMAGINI: RADIOLOGIA DIAGNOSTICA"/>
  </r>
  <r>
    <s v="8771"/>
    <s v="87.71"/>
    <s v=""/>
    <x v="0"/>
    <s v="8"/>
    <x v="0"/>
    <s v="TOMOGRAFIA COMPUTERIZZATA (TC) DEI RENI"/>
    <s v="TOMOGRAFIA COMPUTERIZZATA (TC) DEI RENI; Incluso: Logge renali, surreni, logge surrenaliche, psoas, retroperitoneo"/>
    <n v="113.48"/>
    <n v="113.48"/>
    <n v="113.48"/>
    <n v="113.48"/>
    <n v="113.48"/>
    <n v="111.04"/>
    <n v="111.0382333042396"/>
    <n v="95.028069432465514"/>
    <n v="18.45193056753449"/>
    <s v="M"/>
    <s v="MINISTERO"/>
    <s v="1"/>
    <n v="1"/>
    <s v="008"/>
    <x v="16"/>
    <m/>
    <m/>
    <m/>
    <m/>
    <m/>
    <m/>
    <s v="0085"/>
    <s v="DIAGNOSTICA PER IMMAGINI: TAC"/>
  </r>
  <r>
    <s v="87711"/>
    <s v="87.71.1"/>
    <s v=""/>
    <x v="0"/>
    <s v="8"/>
    <x v="0"/>
    <s v="TOMOGRAFIA COMPUTERIZZATA (TC) DEI RENI, SENZA E CON CONTRASTO"/>
    <s v="TOMOGRAFIA COMPUTERIZZATA (TC) DEI RENI, SENZA E CON CONTRASTO; Incluso: Logge renali, surreni, logge surrenaliche, psoas, retroperitoneo"/>
    <n v="178.4"/>
    <n v="178.4"/>
    <n v="178.4"/>
    <n v="178.4"/>
    <n v="178.4"/>
    <n v="174.56"/>
    <n v="174.56243189224642"/>
    <n v="149.25604383686161"/>
    <n v="29.143956163138398"/>
    <s v="M"/>
    <s v="MINISTERO"/>
    <s v="1"/>
    <n v="1"/>
    <s v="008"/>
    <x v="16"/>
    <m/>
    <m/>
    <m/>
    <m/>
    <m/>
    <m/>
    <s v="0085"/>
    <s v="DIAGNOSTICA PER IMMAGINI: TAC"/>
  </r>
  <r>
    <s v="8772"/>
    <s v="87.72"/>
    <s v=""/>
    <x v="0"/>
    <s v="8"/>
    <x v="0"/>
    <s v="TOMOGRAFIA [STRATIGRAFIA] RENALE"/>
    <s v="TOMOGRAFIA [STRATIGRAFIA] RENALE; Tomografia regioni renali, nefropielotomografia; Incluso: esame diretto"/>
    <n v="31.65"/>
    <n v="31.65"/>
    <n v="31.67"/>
    <n v="31.67"/>
    <n v="31.67"/>
    <n v="30.99"/>
    <n v="30.987413945369191"/>
    <n v="30.987413945369191"/>
    <n v="0.68258605463081068"/>
    <s v="M"/>
    <s v="MINISTERO"/>
    <s v="1"/>
    <n v="1"/>
    <s v="008"/>
    <x v="16"/>
    <m/>
    <m/>
    <m/>
    <m/>
    <m/>
    <m/>
    <s v="0081"/>
    <s v="DIAGNOSTICA PER IMMAGINI: RADIOLOGIA DIAGNOSTICA"/>
  </r>
  <r>
    <s v="8773"/>
    <s v="87.73"/>
    <s v=""/>
    <x v="0"/>
    <s v="8"/>
    <x v="0"/>
    <s v="UROGRAFIA ENDOVENOSA"/>
    <s v="UROGRAFIA ENDOVENOSA; Incluso: esame diretto e nefropielotomografia"/>
    <n v="106.62"/>
    <n v="106.62"/>
    <n v="106.62"/>
    <n v="106.62"/>
    <n v="106.62"/>
    <n v="104.32"/>
    <n v="104.32429361607628"/>
    <n v="89.34704354248116"/>
    <n v="17.272956457518845"/>
    <s v="M"/>
    <s v="MINISTERO"/>
    <s v="1"/>
    <n v="1"/>
    <s v="008"/>
    <x v="16"/>
    <m/>
    <m/>
    <m/>
    <m/>
    <m/>
    <m/>
    <s v="0081"/>
    <s v="DIAGNOSTICA PER IMMAGINI: RADIOLOGIA DIAGNOSTICA"/>
  </r>
  <r>
    <s v="87741"/>
    <s v="87.74.1"/>
    <s v="H"/>
    <x v="0"/>
    <s v="8"/>
    <x v="0"/>
    <s v="PIELOGRAFIA RETROGRADA MONOLATERALE"/>
    <s v="PIELOGRAFIA RETROGRADA MONOLATERALE; (6 radiogrammi); Incluso: esame diretto"/>
    <n v="81.81"/>
    <n v="81.81"/>
    <n v="81.81"/>
    <n v="81.81"/>
    <n v="81.81"/>
    <n v="80.05"/>
    <n v="80.050819358870413"/>
    <n v="68.688767578901704"/>
    <n v="13.121232421098298"/>
    <s v="M"/>
    <s v="MINISTERO"/>
    <s v="1"/>
    <n v="1"/>
    <s v="008"/>
    <x v="16"/>
    <m/>
    <m/>
    <m/>
    <m/>
    <m/>
    <m/>
    <s v="0081"/>
    <s v="DIAGNOSTICA PER IMMAGINI: RADIOLOGIA DIAGNOSTICA"/>
  </r>
  <r>
    <s v="87742"/>
    <s v="87.74.2"/>
    <s v="H"/>
    <x v="0"/>
    <s v="8"/>
    <x v="0"/>
    <s v="PIELOGRAFIA RETROGRADA BILATERALE"/>
    <s v="PIELOGRAFIA RETROGRADA BILATERALE; (8 radiogrammi); Incluso: esame diretto"/>
    <n v="109.78"/>
    <n v="109.78"/>
    <n v="109.78"/>
    <n v="109.78"/>
    <n v="109.78"/>
    <n v="107.42"/>
    <n v="107.42303501061319"/>
    <n v="91.929328037928599"/>
    <n v="17.850671962071402"/>
    <s v="M"/>
    <s v="MINISTERO"/>
    <s v="1"/>
    <n v="1"/>
    <s v="008"/>
    <x v="16"/>
    <m/>
    <m/>
    <m/>
    <m/>
    <m/>
    <m/>
    <s v="0081"/>
    <s v="DIAGNOSTICA PER IMMAGINI: RADIOLOGIA DIAGNOSTICA"/>
  </r>
  <r>
    <s v="87751"/>
    <s v="87.75.1"/>
    <s v=""/>
    <x v="0"/>
    <s v="8"/>
    <x v="0"/>
    <s v="PIELOGRAFIA TRANSPIELOSTOMICA"/>
    <s v="PIELOGRAFIA TRANSPIELOSTOMICA"/>
    <n v="51.72"/>
    <n v="51.72"/>
    <n v="51.72"/>
    <n v="51.72"/>
    <n v="51.72"/>
    <n v="50.61"/>
    <n v="50.612776110769673"/>
    <n v="43.382379523516867"/>
    <n v="8.3376204764831314"/>
    <s v="M"/>
    <s v="MINISTERO"/>
    <s v="1"/>
    <n v="1"/>
    <s v="008"/>
    <x v="16"/>
    <m/>
    <m/>
    <m/>
    <m/>
    <m/>
    <m/>
    <s v="0081"/>
    <s v="DIAGNOSTICA PER IMMAGINI: RADIOLOGIA DIAGNOSTICA"/>
  </r>
  <r>
    <s v="8776"/>
    <s v="87.76"/>
    <s v="H"/>
    <x v="0"/>
    <s v="8"/>
    <x v="0"/>
    <s v="CISTOURETROGRAFIA RETROGRADA"/>
    <s v="CISTOURETROGRAFIA RETROGRADA; Uretrocistografia ascendente e minzionale ; (6 radiogrammi)"/>
    <n v="78.64"/>
    <n v="78.64"/>
    <n v="78.64"/>
    <n v="78.64"/>
    <n v="78.64"/>
    <n v="76.95"/>
    <n v="76.952077964333483"/>
    <n v="66.106483083454265"/>
    <n v="12.533516916545736"/>
    <s v="M"/>
    <s v="MINISTERO"/>
    <s v="1"/>
    <n v="1"/>
    <s v="008"/>
    <x v="16"/>
    <m/>
    <m/>
    <m/>
    <m/>
    <m/>
    <m/>
    <s v="0081"/>
    <s v="DIAGNOSTICA PER IMMAGINI: RADIOLOGIA DIAGNOSTICA"/>
  </r>
  <r>
    <s v="87761"/>
    <s v="87.76.1"/>
    <s v=""/>
    <x v="0"/>
    <s v="8"/>
    <x v="0"/>
    <s v="CISTOURETROGRAFIA MINZIONALE"/>
    <s v="CISTOURETROGRAFIA MINZIONALE"/>
    <n v="63.86"/>
    <n v="63.86"/>
    <n v="63.86"/>
    <n v="63.86"/>
    <n v="63.86"/>
    <n v="62.49"/>
    <n v="62.491284789827866"/>
    <n v="53.711517505306595"/>
    <n v="10.148482494693404"/>
    <s v="M"/>
    <s v="MINISTERO"/>
    <s v="1"/>
    <n v="1"/>
    <s v="008"/>
    <x v="16"/>
    <m/>
    <m/>
    <m/>
    <m/>
    <m/>
    <m/>
    <s v="0081"/>
    <s v="DIAGNOSTICA PER IMMAGINI: RADIOLOGIA DIAGNOSTICA"/>
  </r>
  <r>
    <s v="8777"/>
    <s v="87.77"/>
    <s v=""/>
    <x v="0"/>
    <s v="8"/>
    <x v="0"/>
    <s v="CISTOGRAFIA"/>
    <s v="CISTOGRAFIA; (4 radiogrammi); Incluso: esame diretto"/>
    <n v="57.53"/>
    <n v="57.53"/>
    <n v="57.53"/>
    <n v="57.53"/>
    <n v="57.53"/>
    <n v="56.29"/>
    <n v="56.293802000754027"/>
    <n v="48.288720064866986"/>
    <n v="9.241279935133015"/>
    <s v="M"/>
    <s v="MINISTERO"/>
    <s v="1"/>
    <n v="1"/>
    <s v="008"/>
    <x v="16"/>
    <m/>
    <m/>
    <m/>
    <m/>
    <m/>
    <m/>
    <s v="0081"/>
    <s v="DIAGNOSTICA PER IMMAGINI: RADIOLOGIA DIAGNOSTICA"/>
  </r>
  <r>
    <s v="87771"/>
    <s v="87.77.1"/>
    <s v=""/>
    <x v="0"/>
    <s v="8"/>
    <x v="0"/>
    <s v="CISTOGRAFIA CON DOPPIO CONTRASTO"/>
    <s v="CISTOGRAFIA CON DOPPIO CONTRASTO; (6 radiogrammi); Incluso: esame diretto"/>
    <n v="81.81"/>
    <n v="81.81"/>
    <n v="81.81"/>
    <n v="81.81"/>
    <n v="81.81"/>
    <n v="80.05"/>
    <n v="80.050819358870413"/>
    <n v="68.688767578901704"/>
    <n v="13.121232421098298"/>
    <s v="M"/>
    <s v="MINISTERO"/>
    <s v="1"/>
    <n v="1"/>
    <s v="008"/>
    <x v="16"/>
    <m/>
    <m/>
    <m/>
    <m/>
    <m/>
    <m/>
    <s v="0081"/>
    <s v="DIAGNOSTICA PER IMMAGINI: RADIOLOGIA DIAGNOSTICA"/>
  </r>
  <r>
    <s v="8779"/>
    <s v="87.79"/>
    <s v=""/>
    <x v="0"/>
    <s v="8"/>
    <x v="0"/>
    <s v="RADIOGRAFIA DELL' APPARATO URINARIO"/>
    <s v="RADIOGRAFIA DELL' APPARATO URINARIO; Apparato urinario a vuoto; (2 radiogrammi)"/>
    <n v="21.45"/>
    <n v="21.45"/>
    <n v="21.48"/>
    <n v="21.48"/>
    <n v="21.48"/>
    <n v="21.02"/>
    <n v="19.108905266311002"/>
    <n v="19.367133715855744"/>
    <n v="2.1128662841442569"/>
    <s v="M"/>
    <s v="MINISTERO"/>
    <s v="1"/>
    <n v="1"/>
    <s v="008"/>
    <x v="16"/>
    <m/>
    <m/>
    <m/>
    <m/>
    <m/>
    <m/>
    <s v="0081"/>
    <s v="DIAGNOSTICA PER IMMAGINI: RADIOLOGIA DIAGNOSTICA"/>
  </r>
  <r>
    <s v="87791"/>
    <s v="87.79.1"/>
    <s v=""/>
    <x v="0"/>
    <s v="8"/>
    <x v="0"/>
    <s v="URETROGRAFIA"/>
    <s v="URETROGRAFIA; (3 radiogrammi)"/>
    <n v="52.25"/>
    <n v="52.25"/>
    <n v="52.25"/>
    <n v="52.25"/>
    <n v="52.25"/>
    <n v="51.13"/>
    <n v="51.129233009859163"/>
    <n v="43.898836422606351"/>
    <n v="8.351163577393649"/>
    <s v="M"/>
    <s v="MINISTERO"/>
    <s v="1"/>
    <n v="1"/>
    <s v="008"/>
    <x v="16"/>
    <m/>
    <m/>
    <m/>
    <m/>
    <m/>
    <m/>
    <s v="0081"/>
    <s v="DIAGNOSTICA PER IMMAGINI: RADIOLOGIA DIAGNOSTICA"/>
  </r>
  <r>
    <s v="8783"/>
    <s v="87.83"/>
    <s v=""/>
    <x v="0"/>
    <s v="8"/>
    <x v="0"/>
    <s v="ISTEROSALPINGOGRAFIA"/>
    <s v="ISTEROSALPINGOGRAFIA; (6 radiogrammi); Incluso:  esame diretto"/>
    <n v="129.31"/>
    <n v="129.31"/>
    <n v="129.31"/>
    <n v="129.31"/>
    <n v="129.31"/>
    <n v="126.53"/>
    <n v="126.53194027692419"/>
    <n v="108.45594880879216"/>
    <n v="20.854051191207844"/>
    <s v="M"/>
    <s v="MINISTERO"/>
    <s v="1"/>
    <n v="1"/>
    <s v="008"/>
    <x v="16"/>
    <m/>
    <m/>
    <m/>
    <m/>
    <m/>
    <m/>
    <s v="0081"/>
    <s v="DIAGNOSTICA PER IMMAGINI: RADIOLOGIA DIAGNOSTICA"/>
  </r>
  <r>
    <s v="87891"/>
    <s v="87.89.1"/>
    <s v=""/>
    <x v="0"/>
    <s v="8"/>
    <x v="0"/>
    <s v="COLPOGRAFIA"/>
    <s v="COLPOGRAFIA; (4 radiogrammi)"/>
    <n v="66.5"/>
    <n v="66.5"/>
    <n v="66.5"/>
    <n v="66.5"/>
    <n v="66.5"/>
    <n v="65.069999999999993"/>
    <n v="65.073569285275298"/>
    <n v="55.777345101664544"/>
    <n v="10.722654898335456"/>
    <s v="M"/>
    <s v="MINISTERO"/>
    <s v="1"/>
    <n v="1"/>
    <s v="008"/>
    <x v="16"/>
    <m/>
    <m/>
    <m/>
    <m/>
    <m/>
    <m/>
    <s v="0081"/>
    <s v="DIAGNOSTICA PER IMMAGINI: RADIOLOGIA DIAGNOSTICA"/>
  </r>
  <r>
    <s v="87991"/>
    <s v="87.99.1"/>
    <s v=""/>
    <x v="0"/>
    <s v="8"/>
    <x v="0"/>
    <s v="CAVERNOSOGRAFIA SEMPLICE"/>
    <s v="CAVERNOSOGRAFIA SEMPLICE"/>
    <n v="86.03"/>
    <n v="86.03"/>
    <n v="86.03"/>
    <n v="86.03"/>
    <n v="86.03"/>
    <n v="84.18"/>
    <n v="84.182474551586296"/>
    <n v="72.30396587252811"/>
    <n v="13.726034127471891"/>
    <s v="M"/>
    <s v="MINISTERO"/>
    <s v="1"/>
    <n v="1"/>
    <s v="008"/>
    <x v="16"/>
    <m/>
    <m/>
    <m/>
    <m/>
    <m/>
    <m/>
    <s v="0081"/>
    <s v="DIAGNOSTICA PER IMMAGINI: RADIOLOGIA DIAGNOSTICA"/>
  </r>
  <r>
    <s v="87992"/>
    <s v="87.99.2"/>
    <s v=""/>
    <x v="0"/>
    <s v="8"/>
    <x v="0"/>
    <s v="CAVERNOSOGRAFIA  DINAMICA"/>
    <s v="CAVERNOSOGRAFIA  DINAMICA"/>
    <n v="88.15"/>
    <n v="88.15"/>
    <n v="88.15"/>
    <n v="88.15"/>
    <n v="88.15"/>
    <n v="86.25"/>
    <n v="86.248302147944244"/>
    <n v="73.853336569796568"/>
    <n v="14.296663430203438"/>
    <s v="M"/>
    <s v="MINISTERO"/>
    <s v="1"/>
    <n v="1"/>
    <s v="008"/>
    <x v="16"/>
    <m/>
    <m/>
    <m/>
    <m/>
    <m/>
    <m/>
    <s v="0081"/>
    <s v="DIAGNOSTICA PER IMMAGINI: RADIOLOGIA DIAGNOSTICA"/>
  </r>
  <r>
    <s v="88011"/>
    <s v="88.01.1"/>
    <s v=""/>
    <x v="0"/>
    <s v="8"/>
    <x v="0"/>
    <s v="TOMOGRAFIA COMPUTERIZZATA (TC) DELL' ADDOME SUPERIORE"/>
    <s v="TOMOGRAFIA COMPUTERIZZATA (TC) DELL' ADDOME SUPERIORE; Incluso: Fegato e vie biliari, pancreas, milza, retroperitoneo, stomaco, duodeno, tenue, ; grandi vasi addominali, reni e surreni"/>
    <n v="105.56"/>
    <n v="105.56"/>
    <n v="105.56"/>
    <n v="105.56"/>
    <n v="105.56"/>
    <n v="103.29"/>
    <n v="103.29137981789729"/>
    <n v="88.314129744302193"/>
    <n v="17.24587025569781"/>
    <s v="M"/>
    <s v="MINISTERO"/>
    <s v="1"/>
    <n v="1"/>
    <s v="008"/>
    <x v="16"/>
    <m/>
    <m/>
    <m/>
    <m/>
    <m/>
    <m/>
    <s v="0085"/>
    <s v="DIAGNOSTICA PER IMMAGINI: TAC"/>
  </r>
  <r>
    <s v="88012"/>
    <s v="88.01.2"/>
    <s v=""/>
    <x v="0"/>
    <s v="8"/>
    <x v="0"/>
    <s v="TOMOGRAFIA COMPUTERIZZATA (TC) DELL' ADDOME SUPERIORE, SENZA E CON CONTRASTO"/>
    <s v="TOMOGRAFIA COMPUTERIZZATA (TC) DELL' ADDOME SUPERIORE, SENZA E CON CONTRASTO; Incluso: Fegato e vie biliari, pancreas, milza, retroperitoneo, stomaco, duodeno, tenue, ; grandi vasi addominali, reni e surreni"/>
    <n v="168.37"/>
    <n v="168.37"/>
    <n v="168.37"/>
    <n v="168.37"/>
    <n v="168.37"/>
    <n v="164.75"/>
    <n v="164.74975080954619"/>
    <n v="140.99273345142981"/>
    <n v="27.377266548570191"/>
    <s v="M"/>
    <s v="MINISTERO"/>
    <s v="1"/>
    <n v="1"/>
    <s v="008"/>
    <x v="16"/>
    <m/>
    <m/>
    <m/>
    <m/>
    <m/>
    <m/>
    <s v="0085"/>
    <s v="DIAGNOSTICA PER IMMAGINI: TAC"/>
  </r>
  <r>
    <s v="88013"/>
    <s v="88.01.3"/>
    <s v=""/>
    <x v="0"/>
    <s v="8"/>
    <x v="0"/>
    <s v="TOMOGRAFIA COMPUTERIZZATA (TC) DELL' ADDOME INFERIORE"/>
    <s v="TOMOGRAFIA COMPUTERIZZATA (TC) DELL' ADDOME INFERIORE; Incluso: Pelvi, colon e retto, vescica, utero e annessi o prostata"/>
    <n v="105.56"/>
    <n v="105.56"/>
    <n v="105.56"/>
    <n v="105.56"/>
    <n v="105.56"/>
    <n v="103.29"/>
    <n v="103.29137981789729"/>
    <n v="88.314129744302193"/>
    <n v="17.24587025569781"/>
    <s v="M"/>
    <s v="MINISTERO"/>
    <s v="1"/>
    <n v="1"/>
    <s v="008"/>
    <x v="16"/>
    <m/>
    <m/>
    <m/>
    <m/>
    <m/>
    <m/>
    <s v="0085"/>
    <s v="DIAGNOSTICA PER IMMAGINI: TAC"/>
  </r>
  <r>
    <s v="88014"/>
    <s v="88.01.4"/>
    <s v=""/>
    <x v="0"/>
    <s v="8"/>
    <x v="0"/>
    <s v="TOMOGRAFIA COMPUTERIZZATA (TC) DELL' ADDOME INFERIORE, SENZA E CON CONTRASTO"/>
    <s v="TOMOGRAFIA COMPUTERIZZATA (TC) DELL' ADDOME INFERIORE, SENZA E CON CONTRASTO; Incluso: Pelvi, colon e retto, vescica, utero e annessi o prostata"/>
    <n v="168.37"/>
    <n v="168.37"/>
    <n v="168.37"/>
    <n v="168.37"/>
    <n v="168.37"/>
    <n v="164.75"/>
    <n v="164.74975080954619"/>
    <n v="140.99273345142981"/>
    <n v="27.377266548570191"/>
    <s v="M"/>
    <s v="MINISTERO"/>
    <s v="1"/>
    <n v="1"/>
    <s v="008"/>
    <x v="16"/>
    <m/>
    <m/>
    <m/>
    <m/>
    <m/>
    <m/>
    <s v="0085"/>
    <s v="DIAGNOSTICA PER IMMAGINI: TAC"/>
  </r>
  <r>
    <s v="88015"/>
    <s v="88.01.5"/>
    <s v=""/>
    <x v="0"/>
    <s v="8"/>
    <x v="0"/>
    <s v="TOMOGRAFIA COMPUTERIZZATA (TC) DELL' ADDOME COMPLETO"/>
    <s v="TOMOGRAFIA COMPUTERIZZATA (TC) DELL' ADDOME COMPLETO"/>
    <n v="137.22999999999999"/>
    <n v="137.22999999999999"/>
    <n v="137.22999999999999"/>
    <n v="137.22999999999999"/>
    <n v="137.22999999999999"/>
    <n v="134.28"/>
    <n v="134.27879376326649"/>
    <n v="115.16988849695549"/>
    <n v="22.060111503044496"/>
    <s v="M"/>
    <s v="MINISTERO"/>
    <s v="1"/>
    <n v="1"/>
    <s v="008"/>
    <x v="16"/>
    <m/>
    <m/>
    <m/>
    <m/>
    <m/>
    <m/>
    <s v="0085"/>
    <s v="DIAGNOSTICA PER IMMAGINI: TAC"/>
  </r>
  <r>
    <s v="88016"/>
    <s v="88.01.6"/>
    <s v=""/>
    <x v="0"/>
    <s v="8"/>
    <x v="0"/>
    <s v="TOMOGRAFIA COMPUTERIZZATA (TC) DELL' ADDOME COMPLETO, SENZA E CON CONTRASTO"/>
    <s v="TOMOGRAFIA COMPUTERIZZATA (TC) DELL' ADDOME COMPLETO, SENZA E CON CONTRASTO"/>
    <n v="209.54"/>
    <n v="209.54"/>
    <n v="209.54"/>
    <n v="209.54"/>
    <n v="209.54"/>
    <n v="205.03"/>
    <n v="205.03338893852614"/>
    <n v="175.5953456904254"/>
    <n v="33.944654309574588"/>
    <s v="M"/>
    <s v="MINISTERO"/>
    <s v="1"/>
    <n v="1"/>
    <s v="008"/>
    <x v="16"/>
    <m/>
    <m/>
    <m/>
    <m/>
    <m/>
    <m/>
    <s v="0085"/>
    <s v="DIAGNOSTICA PER IMMAGINI: TAC"/>
  </r>
  <r>
    <s v="88031"/>
    <s v="88.03.1"/>
    <s v=""/>
    <x v="0"/>
    <s v="8"/>
    <x v="0"/>
    <s v="FISTOLOGRAFIA DELLA PARETE ADDOMINALE E/O DELL' ADDOME"/>
    <s v="FISTOLOGRAFIA DELLA PARETE ADDOMINALE E/O DELL' ADDOME; (4 radiogrammi)"/>
    <n v="64.400000000000006"/>
    <n v="64.400000000000006"/>
    <n v="64.400000000000006"/>
    <n v="64.400000000000006"/>
    <n v="64.400000000000006"/>
    <n v="63.01"/>
    <n v="63.007741688917349"/>
    <n v="54.227974404396079"/>
    <n v="10.172025595603927"/>
    <s v="M"/>
    <s v="MINISTERO"/>
    <s v="1"/>
    <n v="1"/>
    <s v="008"/>
    <x v="16"/>
    <m/>
    <m/>
    <m/>
    <m/>
    <m/>
    <m/>
    <s v="0081"/>
    <s v="DIAGNOSTICA PER IMMAGINI: RADIOLOGIA DIAGNOSTICA"/>
  </r>
  <r>
    <s v="8804"/>
    <s v="88.04"/>
    <s v=""/>
    <x v="0"/>
    <s v="8"/>
    <x v="0"/>
    <s v="LINFOGRAFIA ADDOMINALE"/>
    <s v="LINFOGRAFIA ADDOMINALE"/>
    <n v="150.43"/>
    <n v="150.43"/>
    <n v="150.43"/>
    <n v="150.43"/>
    <n v="150.43"/>
    <n v="147.19"/>
    <n v="147.19021624050364"/>
    <n v="126.0154833778347"/>
    <n v="24.414516622165308"/>
    <s v="M"/>
    <s v="MINISTERO"/>
    <s v="1"/>
    <n v="1"/>
    <s v="008"/>
    <x v="16"/>
    <m/>
    <m/>
    <m/>
    <m/>
    <m/>
    <m/>
    <s v="0081"/>
    <s v="DIAGNOSTICA PER IMMAGINI: RADIOLOGIA DIAGNOSTICA"/>
  </r>
  <r>
    <s v="8819"/>
    <s v="88.19"/>
    <s v=""/>
    <x v="0"/>
    <s v="8"/>
    <x v="0"/>
    <s v="RADIOGRAFIA DELL' ADDOME"/>
    <s v="RADIOGRAFIA DELL' ADDOME; (2 proiezioni)"/>
    <n v="21.45"/>
    <n v="21.45"/>
    <n v="21.48"/>
    <n v="21.48"/>
    <n v="21.48"/>
    <n v="21.02"/>
    <n v="19.108905266311002"/>
    <n v="19.367133715855744"/>
    <n v="2.1128662841442569"/>
    <s v="M"/>
    <s v="MINISTERO"/>
    <s v="1"/>
    <n v="1"/>
    <s v="008"/>
    <x v="16"/>
    <m/>
    <m/>
    <m/>
    <m/>
    <m/>
    <m/>
    <s v="0081"/>
    <s v="DIAGNOSTICA PER IMMAGINI: RADIOLOGIA DIAGNOSTICA"/>
  </r>
  <r>
    <s v="8821"/>
    <s v="88.21"/>
    <s v="M"/>
    <x v="0"/>
    <s v="8"/>
    <x v="0"/>
    <s v="RADIOGRAFIA DI SPALLA, BRACCIO, TORACO-BRACHIALE"/>
    <s v="RADIOGRAFIA DI SPALLA, BRACCIO, TORACO-BRACHIALE; (2 proiezioni)"/>
    <n v="19.75"/>
    <n v="19.75"/>
    <n v="19.75"/>
    <n v="19.75"/>
    <n v="19.75"/>
    <n v="19.32"/>
    <n v="17.55953456904254"/>
    <n v="17.817763018587286"/>
    <n v="1.9322369814127143"/>
    <s v="M"/>
    <s v="MINISTERO"/>
    <s v="1"/>
    <n v="1"/>
    <s v="008"/>
    <x v="16"/>
    <m/>
    <m/>
    <m/>
    <m/>
    <m/>
    <m/>
    <s v="0081"/>
    <s v="DIAGNOSTICA PER IMMAGINI: RADIOLOGIA DIAGNOSTICA"/>
  </r>
  <r>
    <s v="8822"/>
    <s v="88.22"/>
    <s v="M"/>
    <x v="0"/>
    <s v="8"/>
    <x v="0"/>
    <s v="RADIOGRAFIA DI GOMITO, AVAMBRACCIO"/>
    <s v="RADIOGRAFIA DI GOMITO, AVAMBRACCIO; (2 proiezioni)"/>
    <n v="16.8"/>
    <n v="16.8"/>
    <n v="16.84"/>
    <n v="16.84"/>
    <n v="16.84"/>
    <n v="16.48"/>
    <n v="14.977250073595108"/>
    <n v="14.977250073595108"/>
    <n v="1.8627499264048915"/>
    <s v="M"/>
    <s v="MINISTERO"/>
    <s v="1"/>
    <n v="1"/>
    <s v="008"/>
    <x v="16"/>
    <m/>
    <m/>
    <m/>
    <m/>
    <m/>
    <m/>
    <s v="0081"/>
    <s v="DIAGNOSTICA PER IMMAGINI: RADIOLOGIA DIAGNOSTICA"/>
  </r>
  <r>
    <s v="8823"/>
    <s v="88.23"/>
    <s v="M"/>
    <x v="0"/>
    <s v="8"/>
    <x v="0"/>
    <s v="RADIOGRAFIA DI POLSO, MANO"/>
    <s v="RADIOGRAFIA DI POLSO, MANO; (2 proiezioni)"/>
    <n v="15.65"/>
    <n v="15.65"/>
    <n v="15.67"/>
    <n v="15.67"/>
    <n v="15.67"/>
    <n v="15.33"/>
    <n v="13.944336275416136"/>
    <n v="14.202564724960878"/>
    <n v="1.4674352750391222"/>
    <s v="M"/>
    <s v="MINISTERO"/>
    <s v="1"/>
    <n v="1"/>
    <s v="008"/>
    <x v="16"/>
    <m/>
    <m/>
    <m/>
    <m/>
    <m/>
    <m/>
    <s v="0081"/>
    <s v="DIAGNOSTICA PER IMMAGINI: RADIOLOGIA DIAGNOSTICA"/>
  </r>
  <r>
    <s v="8825"/>
    <s v="88.25"/>
    <s v=""/>
    <x v="0"/>
    <s v="8"/>
    <x v="0"/>
    <s v="PELVIMETRIA"/>
    <s v="PELVIMETRIA"/>
    <n v="17.95"/>
    <n v="17.95"/>
    <n v="17.95"/>
    <n v="17.95"/>
    <n v="17.95"/>
    <n v="17.559999999999999"/>
    <n v="17.55953456904254"/>
    <n v="17.55953456904254"/>
    <n v="0.39046543095745889"/>
    <s v="M"/>
    <s v="MINISTERO"/>
    <s v="1"/>
    <n v="1"/>
    <s v="008"/>
    <x v="16"/>
    <m/>
    <m/>
    <m/>
    <m/>
    <m/>
    <m/>
    <s v="0081"/>
    <s v="DIAGNOSTICA PER IMMAGINI: RADIOLOGIA DIAGNOSTICA"/>
  </r>
  <r>
    <s v="8826"/>
    <s v="88.26"/>
    <s v="M"/>
    <x v="0"/>
    <s v="8"/>
    <x v="0"/>
    <s v="RADIOGRAFIA DI BACINO, ANCA"/>
    <s v="RADIOGRAFIA DI BACINO, ANCA"/>
    <n v="17.95"/>
    <n v="17.95"/>
    <n v="17.95"/>
    <n v="17.95"/>
    <n v="17.95"/>
    <n v="17.559999999999999"/>
    <n v="17.55953456904254"/>
    <n v="17.55953456904254"/>
    <n v="0.39046543095745889"/>
    <s v="M"/>
    <s v="MINISTERO"/>
    <s v="1"/>
    <n v="1"/>
    <s v="008"/>
    <x v="16"/>
    <m/>
    <m/>
    <m/>
    <m/>
    <m/>
    <m/>
    <s v="0081"/>
    <s v="DIAGNOSTICA PER IMMAGINI: RADIOLOGIA DIAGNOSTICA"/>
  </r>
  <r>
    <s v="8827"/>
    <s v="88.27"/>
    <s v="M"/>
    <x v="0"/>
    <s v="8"/>
    <x v="0"/>
    <s v="RADIOGRAFIA DI FEMORE, GINOCCHIO, GAMBA"/>
    <s v="RADIOGRAFIA DI FEMORE, GINOCCHIO, GAMBA; (2 proiezioni)"/>
    <n v="23.8"/>
    <n v="23.8"/>
    <n v="23.8"/>
    <n v="23.8"/>
    <n v="23.8"/>
    <n v="23.29"/>
    <n v="21.174732862668947"/>
    <n v="21.174732862668947"/>
    <n v="2.6252671373310541"/>
    <s v="M"/>
    <s v="MINISTERO"/>
    <s v="1"/>
    <n v="1"/>
    <s v="008"/>
    <x v="16"/>
    <m/>
    <m/>
    <m/>
    <m/>
    <m/>
    <m/>
    <s v="0081"/>
    <s v="DIAGNOSTICA PER IMMAGINI: RADIOLOGIA DIAGNOSTICA"/>
  </r>
  <r>
    <s v="8828"/>
    <s v="88.28"/>
    <s v="M"/>
    <x v="0"/>
    <s v="8"/>
    <x v="0"/>
    <s v="RADIOGRAFIA DI CAVIGLIA,  PIEDE "/>
    <s v="RADIOGRAFIA DI CAVIGLIA, PIEDE; (2 proiezioni)"/>
    <n v="19.75"/>
    <n v="19.75"/>
    <n v="19.75"/>
    <n v="19.75"/>
    <n v="19.75"/>
    <n v="19.32"/>
    <n v="17.55953456904254"/>
    <n v="17.817763018587286"/>
    <n v="1.9322369814127143"/>
    <s v="M"/>
    <s v="MINISTERO"/>
    <s v="1"/>
    <n v="1"/>
    <s v="008"/>
    <x v="16"/>
    <m/>
    <m/>
    <m/>
    <m/>
    <m/>
    <m/>
    <s v="0081"/>
    <s v="DIAGNOSTICA PER IMMAGINI: RADIOLOGIA DIAGNOSTICA"/>
  </r>
  <r>
    <s v="88291"/>
    <s v="88.29.1"/>
    <s v=""/>
    <x v="0"/>
    <s v="8"/>
    <x v="0"/>
    <s v="RADIOGRAFIA COMPLETA DEGLI ARTI INFERIORI E DEL BACINO SOTTO CARICO"/>
    <s v="RADIOGRAFIA COMPLETA DEGLI ARTI INFERIORI E DEL BACINO SOTTO CARICO"/>
    <n v="30.6"/>
    <n v="30.6"/>
    <n v="30.61"/>
    <n v="30.61"/>
    <n v="30.61"/>
    <n v="29.95"/>
    <n v="29.954500147190217"/>
    <n v="30.212728596734959"/>
    <n v="0.39727140326504085"/>
    <s v="M"/>
    <s v="MINISTERO"/>
    <s v="1"/>
    <n v="1"/>
    <s v="008"/>
    <x v="16"/>
    <m/>
    <m/>
    <m/>
    <m/>
    <m/>
    <m/>
    <s v="0081"/>
    <s v="DIAGNOSTICA PER IMMAGINI: RADIOLOGIA DIAGNOSTICA"/>
  </r>
  <r>
    <s v="88292"/>
    <s v="88.29.2"/>
    <s v=""/>
    <x v="0"/>
    <s v="8"/>
    <x v="0"/>
    <s v="RADIOGRAFIA  ASSIALE DELLA ROTULA"/>
    <s v="RADIOGRAFIA  ASSIALE DELLA ROTULA; (3 proiezioni)"/>
    <n v="26.9"/>
    <n v="26.9"/>
    <n v="26.92"/>
    <n v="26.92"/>
    <n v="26.92"/>
    <n v="26.34"/>
    <n v="26.339301853563811"/>
    <n v="26.339301853563811"/>
    <n v="0.58069814643619111"/>
    <s v="M"/>
    <s v="MINISTERO"/>
    <s v="1"/>
    <n v="1"/>
    <s v="008"/>
    <x v="16"/>
    <m/>
    <m/>
    <m/>
    <m/>
    <m/>
    <m/>
    <s v="0081"/>
    <s v="DIAGNOSTICA PER IMMAGINI: RADIOLOGIA DIAGNOSTICA"/>
  </r>
  <r>
    <s v="8831"/>
    <s v="88.31"/>
    <s v=""/>
    <x v="0"/>
    <s v="8"/>
    <x v="0"/>
    <s v="RADIOGRAFIA DELLO SCHELETRO IN TOTO"/>
    <s v="RADIOGRAFIA DELLO SCHELETRO IN TOTO; [Scheletro per patologia sistemica]"/>
    <n v="107.68"/>
    <n v="107.68"/>
    <n v="107.68"/>
    <n v="107.68"/>
    <n v="107.68"/>
    <n v="105.36"/>
    <n v="105.35720741425524"/>
    <n v="90.379957340660141"/>
    <n v="17.300042659339866"/>
    <s v="M"/>
    <s v="MINISTERO"/>
    <s v="1"/>
    <n v="1"/>
    <s v="008"/>
    <x v="16"/>
    <m/>
    <m/>
    <m/>
    <m/>
    <m/>
    <m/>
    <s v="0081"/>
    <s v="DIAGNOSTICA PER IMMAGINI: RADIOLOGIA DIAGNOSTICA"/>
  </r>
  <r>
    <s v="88311"/>
    <s v="88.31.1"/>
    <s v=""/>
    <x v="0"/>
    <s v="8"/>
    <x v="0"/>
    <s v="RADIOGRAFIA COMPLETA DEL LATTANTE"/>
    <s v="RADIOGRAFIA COMPLETA DEL LATTANTE"/>
    <n v="22.7"/>
    <n v="22.7"/>
    <n v="22.7"/>
    <n v="22.7"/>
    <n v="22.7"/>
    <n v="22.21"/>
    <n v="22.207646660847921"/>
    <n v="22.465875110392663"/>
    <n v="0.23412488960733668"/>
    <s v="M"/>
    <s v="MINISTERO"/>
    <s v="1"/>
    <n v="1"/>
    <s v="008"/>
    <x v="16"/>
    <m/>
    <m/>
    <m/>
    <m/>
    <m/>
    <m/>
    <s v="0081"/>
    <s v="DIAGNOSTICA PER IMMAGINI: RADIOLOGIA DIAGNOSTICA"/>
  </r>
  <r>
    <s v="8832"/>
    <s v="88.32"/>
    <s v=""/>
    <x v="0"/>
    <s v="8"/>
    <x v="0"/>
    <s v="ARTROGRAFIA CON CONTRASTO"/>
    <s v="ARTROGRAFIA CON CONTRASTO; (4 proiezioni); Escluso: quella dell' articolazione temporomandibolare (87.13.1, 87.13.2)"/>
    <n v="98.17"/>
    <n v="98.17"/>
    <n v="98.17"/>
    <n v="98.17"/>
    <n v="98.17"/>
    <n v="96.06"/>
    <n v="96.060983230644482"/>
    <n v="82.116646955228347"/>
    <n v="16.053353044771654"/>
    <s v="M"/>
    <s v="MINISTERO"/>
    <s v="1"/>
    <n v="1"/>
    <s v="008"/>
    <x v="16"/>
    <m/>
    <m/>
    <m/>
    <m/>
    <m/>
    <m/>
    <s v="0081"/>
    <s v="DIAGNOSTICA PER IMMAGINI: RADIOLOGIA DIAGNOSTICA"/>
  </r>
  <r>
    <s v="88331"/>
    <s v="88.33.1"/>
    <s v=""/>
    <x v="0"/>
    <s v="8"/>
    <x v="0"/>
    <s v="STUDIO DELL' ETA' OSSEA"/>
    <s v="STUDIO DELL' ETA' OSSEA ; (1 proiezione); polso-mano o ginocchia"/>
    <n v="13.35"/>
    <n v="13.35"/>
    <n v="13.36"/>
    <n v="13.36"/>
    <n v="13.36"/>
    <n v="13.07"/>
    <n v="11.878508679058189"/>
    <n v="12.136737128602933"/>
    <n v="1.2232628713970666"/>
    <s v="M"/>
    <s v="MINISTERO"/>
    <s v="1"/>
    <n v="1"/>
    <s v="008"/>
    <x v="16"/>
    <m/>
    <m/>
    <m/>
    <m/>
    <m/>
    <m/>
    <s v="0081"/>
    <s v="DIAGNOSTICA PER IMMAGINI: RADIOLOGIA DIAGNOSTICA"/>
  </r>
  <r>
    <s v="88332"/>
    <s v="88.33.2"/>
    <s v=""/>
    <x v="0"/>
    <s v="8"/>
    <x v="0"/>
    <s v="TOMOGRAFIA [STRATIGRAFIA] DI SEGMENTO SCHELETRICO"/>
    <s v="TOMOGRAFIA [STRATIGRAFIA] DI SEGMENTO SCHELETRICO"/>
    <n v="35.4"/>
    <n v="35.4"/>
    <n v="35.409999999999997"/>
    <n v="35.409999999999997"/>
    <n v="35.409999999999997"/>
    <n v="34.65"/>
    <n v="31.503870844458675"/>
    <n v="31.503870844458675"/>
    <n v="3.906129155541322"/>
    <s v="M"/>
    <s v="MINISTERO"/>
    <s v="1"/>
    <n v="1"/>
    <s v="008"/>
    <x v="16"/>
    <m/>
    <m/>
    <m/>
    <m/>
    <m/>
    <m/>
    <s v="0081"/>
    <s v="DIAGNOSTICA PER IMMAGINI: RADIOLOGIA DIAGNOSTICA"/>
  </r>
  <r>
    <s v="88351"/>
    <s v="88.35.1"/>
    <s v=""/>
    <x v="0"/>
    <s v="8"/>
    <x v="0"/>
    <s v="FISTOLOGRAFIA DELL' ARTO SUPERIORE"/>
    <s v="FISTOLOGRAFIA DELL' ARTO SUPERIORE; (Minimo 2 radiogrammi)"/>
    <n v="64.400000000000006"/>
    <n v="64.400000000000006"/>
    <n v="64.400000000000006"/>
    <n v="64.400000000000006"/>
    <n v="64.400000000000006"/>
    <n v="63.01"/>
    <n v="63.007741688917349"/>
    <n v="54.227974404396079"/>
    <n v="10.172025595603927"/>
    <s v="M"/>
    <s v="MINISTERO"/>
    <s v="1"/>
    <n v="1"/>
    <s v="008"/>
    <x v="16"/>
    <m/>
    <m/>
    <m/>
    <m/>
    <m/>
    <m/>
    <s v="0081"/>
    <s v="DIAGNOSTICA PER IMMAGINI: RADIOLOGIA DIAGNOSTICA"/>
  </r>
  <r>
    <s v="88371"/>
    <s v="88.37.1"/>
    <s v=""/>
    <x v="0"/>
    <s v="8"/>
    <x v="0"/>
    <s v="FISTOLOGRAFIA DELL' ARTO INFERIORE"/>
    <s v="FISTOLOGRAFIA DELL' ARTO INFERIORE; (Minimo 2 radiogrammi)"/>
    <n v="64.400000000000006"/>
    <n v="64.400000000000006"/>
    <n v="64.400000000000006"/>
    <n v="64.400000000000006"/>
    <n v="64.400000000000006"/>
    <n v="63.01"/>
    <n v="63.007741688917349"/>
    <n v="54.227974404396079"/>
    <n v="10.172025595603927"/>
    <s v="M"/>
    <s v="MINISTERO"/>
    <s v="1"/>
    <n v="1"/>
    <s v="008"/>
    <x v="16"/>
    <m/>
    <m/>
    <m/>
    <m/>
    <m/>
    <m/>
    <s v="0081"/>
    <s v="DIAGNOSTICA PER IMMAGINI: RADIOLOGIA DIAGNOSTICA"/>
  </r>
  <r>
    <s v="88381"/>
    <s v="88.38.1"/>
    <s v=""/>
    <x v="0"/>
    <s v="8"/>
    <x v="0"/>
    <s v="TOMOGRAFIA COMPUTERIZZATA  (TC) DEL RACHIDE E DELLO SPECO VERTEBRALE"/>
    <s v="TOMOGRAFIA COMPUTERIZZATA  (TC) DEL RACHIDE E DELLO SPECO VERTEBRALE; TC del rachide [cervicale, toracico, lombosacrale], spinale; Incluso: lo studio di 3 metameri e  2 spazi intersomatici; In caso di estensione della prestazione ad un ulteriore spazio in"/>
    <n v="97.78"/>
    <n v="97.78"/>
    <n v="97.78"/>
    <n v="97.78"/>
    <n v="102.93"/>
    <n v="100.71"/>
    <n v="100.70909532244987"/>
    <n v="86.248302147944244"/>
    <n v="16.681697852055763"/>
    <s v="M"/>
    <s v="MINISTERO"/>
    <s v="1"/>
    <n v="1"/>
    <s v="008"/>
    <x v="16"/>
    <m/>
    <m/>
    <m/>
    <m/>
    <m/>
    <m/>
    <s v="0085"/>
    <s v="DIAGNOSTICA PER IMMAGINI: TAC"/>
  </r>
  <r>
    <s v="88382"/>
    <s v="88.38.2"/>
    <s v=""/>
    <x v="0"/>
    <s v="8"/>
    <x v="0"/>
    <s v="TOMOGRAFIA COMPUTERIZZATA  (TC) DEL RACHIDE E DELLO SPECO VERTEBRALE, SENZA E CON CONTRASTO"/>
    <s v="TOMOGRAFIA COMPUTERIZZATA  (TC) DEL RACHIDE E DELLO SPECO VERTEBRALE, SENZA E CON CONTRASTO; TC del rachide [cervicale, toracico, lombosacrale], spinale; Incluso: lo studio di 3 metameri e  2 spazi intersomatici; In caso di estensione della prestazione ad"/>
    <n v="156.44"/>
    <n v="156.44"/>
    <n v="156.44"/>
    <n v="156.44"/>
    <n v="164.67"/>
    <n v="161.13"/>
    <n v="161.13455251591978"/>
    <n v="137.8939920568929"/>
    <n v="26.776007943107089"/>
    <s v="M"/>
    <s v="MINISTERO"/>
    <s v="1"/>
    <n v="1"/>
    <s v="008"/>
    <x v="16"/>
    <m/>
    <m/>
    <m/>
    <m/>
    <m/>
    <m/>
    <s v="0085"/>
    <s v="DIAGNOSTICA PER IMMAGINI: TAC"/>
  </r>
  <r>
    <s v="88383"/>
    <s v="88.38.3"/>
    <s v="M"/>
    <x v="0"/>
    <s v="8"/>
    <x v="0"/>
    <s v="TOMOGRAFIA COMPUTERIZZATA  (TC) DI SPALLA, GOMITO, POLSO E MANO"/>
    <s v="TOMOGRAFIA COMPUTERIZZATA  (TC) DI SPALLA, GOMITO, POLSO E MANO; TC di: spalla e braccio [spalla, braccio], gomito e avambraccio [gomito, avambraccio],; polso e mano [polso, mano]"/>
    <n v="102.79"/>
    <n v="102.79"/>
    <n v="102.79"/>
    <n v="102.79"/>
    <n v="108.2"/>
    <n v="105.87"/>
    <n v="105.87366431334473"/>
    <n v="90.896414239749618"/>
    <n v="17.303585760250385"/>
    <s v="M"/>
    <s v="MINISTERO"/>
    <s v="1"/>
    <n v="1"/>
    <s v="008"/>
    <x v="16"/>
    <m/>
    <m/>
    <m/>
    <m/>
    <m/>
    <m/>
    <s v="0085"/>
    <s v="DIAGNOSTICA PER IMMAGINI: TAC"/>
  </r>
  <r>
    <s v="88384"/>
    <s v="88.38.4"/>
    <s v="M"/>
    <x v="0"/>
    <s v="8"/>
    <x v="0"/>
    <s v="TOMOGRAFIA COMPUTERIZZATA  (TC) DI SPALLA, GOMITO, POLSO E MANO, SENZA E CON CONTRASTO"/>
    <s v="TOMOGRAFIA COMPUTERIZZATA  (TC) DI SPALLA, GOMITO, POLSO E MANO, SENZA E CON CONTRASTO; TC di: spalla e braccio [spalla, braccio], gomito e avambraccio [gomito, avambraccio],; polso e mano [polso, mano]"/>
    <n v="163.46"/>
    <n v="163.46"/>
    <n v="163.46"/>
    <n v="163.46"/>
    <n v="172.06"/>
    <n v="168.36"/>
    <n v="168.36494910317259"/>
    <n v="144.09147484596673"/>
    <n v="27.968525154033273"/>
    <s v="M"/>
    <s v="MINISTERO"/>
    <s v="1"/>
    <n v="1"/>
    <s v="008"/>
    <x v="16"/>
    <m/>
    <m/>
    <m/>
    <m/>
    <m/>
    <m/>
    <s v="0085"/>
    <s v="DIAGNOSTICA PER IMMAGINI: TAC"/>
  </r>
  <r>
    <s v="88385"/>
    <s v="88.38.5"/>
    <s v=""/>
    <x v="0"/>
    <s v="8"/>
    <x v="0"/>
    <s v="TOMOGRAFIA COMPUTERIZZATA (TC) DEL BACINO"/>
    <s v="TOMOGRAFIA COMPUTERIZZATA (TC) DEL BACINO; TC di: bacino e articolazioni sacro-iliache"/>
    <n v="97.78"/>
    <n v="97.78"/>
    <n v="97.78"/>
    <n v="97.78"/>
    <n v="102.93"/>
    <n v="100.71"/>
    <n v="100.70909532244987"/>
    <n v="86.50653059748899"/>
    <n v="16.423469402511017"/>
    <s v="M"/>
    <s v="MINISTERO"/>
    <s v="1"/>
    <n v="1"/>
    <s v="008"/>
    <x v="16"/>
    <m/>
    <m/>
    <m/>
    <m/>
    <m/>
    <m/>
    <s v="0085"/>
    <s v="DIAGNOSTICA PER IMMAGINI: TAC"/>
  </r>
  <r>
    <s v="88386"/>
    <s v="88.38.6"/>
    <s v="M"/>
    <x v="0"/>
    <s v="8"/>
    <x v="0"/>
    <s v="TOMOGRAFIA COMPUTERIZZATA (TC) DI FEMORE, GINOCCHIO, CAVIGLIA E PIEDE"/>
    <s v="TOMOGRAFIA COMPUTERIZZATA (TC) DI FEMORE, GINOCCHIO, CAVIGLIA E PIEDE; TC di: articolazione coxo-femorale e femore [articolazione coxo-femorale, femore], ; ginocchio e gamba [ginocchio, gamba], caviglia e piede [caviglia, piede] "/>
    <n v="97.78"/>
    <n v="97.78"/>
    <n v="97.78"/>
    <n v="97.78"/>
    <n v="102.93"/>
    <n v="100.71"/>
    <n v="100.70909532244987"/>
    <n v="86.50653059748899"/>
    <n v="16.423469402511017"/>
    <s v="M"/>
    <s v="MINISTERO"/>
    <s v="1"/>
    <n v="1"/>
    <s v="008"/>
    <x v="16"/>
    <m/>
    <m/>
    <m/>
    <m/>
    <m/>
    <m/>
    <s v="0085"/>
    <s v="DIAGNOSTICA PER IMMAGINI: TAC"/>
  </r>
  <r>
    <s v="88387"/>
    <s v="88.38.7"/>
    <s v="M"/>
    <x v="0"/>
    <s v="8"/>
    <x v="0"/>
    <s v="TOMOGRAFIA COMPUTERIZZATA (TC) DI FEMORE, GINOCCHIO, CAVIGLIA E PIEDE, SENZA E CON CONTRASTO"/>
    <s v="TOMOGRAFIA COMPUTERIZZATA (TC) DI FEMORE, GINOCCHIO, CAVIGLIA E PIEDE, SENZA E CON CONTRASTO; TC di: articolazione coxo-femorale e femore [articolazione coxo-femorale, femore], ; ginocchio e gamba [ginocchio, gamba], caviglia e piede [caviglia, piede] "/>
    <n v="156.44"/>
    <n v="156.44"/>
    <n v="156.44"/>
    <n v="156.44"/>
    <n v="164.67"/>
    <n v="161.13"/>
    <n v="161.13455251591978"/>
    <n v="137.8939920568929"/>
    <n v="26.776007943107089"/>
    <s v="M"/>
    <s v="MINISTERO"/>
    <s v="1"/>
    <n v="1"/>
    <s v="008"/>
    <x v="16"/>
    <m/>
    <m/>
    <m/>
    <m/>
    <m/>
    <m/>
    <s v="0085"/>
    <s v="DIAGNOSTICA PER IMMAGINI: TAC"/>
  </r>
  <r>
    <s v="88388"/>
    <s v="88.38.8"/>
    <s v=""/>
    <x v="0"/>
    <s v="8"/>
    <x v="0"/>
    <s v="ARTRO TC"/>
    <s v="ARTRO TC; Spalla o gomito o ginocchio"/>
    <n v="161.97999999999999"/>
    <n v="161.97999999999999"/>
    <n v="161.97999999999999"/>
    <n v="161.97999999999999"/>
    <n v="179.98"/>
    <n v="176.11"/>
    <n v="176.11180258951489"/>
    <n v="150.80541453413005"/>
    <n v="29.174585465869939"/>
    <s v="M"/>
    <s v="MINISTERO"/>
    <s v="1"/>
    <n v="1"/>
    <s v="008"/>
    <x v="16"/>
    <m/>
    <m/>
    <m/>
    <m/>
    <m/>
    <m/>
    <s v="0085"/>
    <s v="DIAGNOSTICA PER IMMAGINI: TAC"/>
  </r>
  <r>
    <s v="88391"/>
    <s v="88.39.1"/>
    <s v=""/>
    <x v="0"/>
    <s v="8"/>
    <x v="0"/>
    <s v="LOCALIZZAZIONE RADIOLOGICA CORPO ESTRANEO"/>
    <s v="LOCALIZZAZIONE RADIOLOGICA CORPO ESTRANEO; (2 proiezioni)"/>
    <n v="15.8"/>
    <n v="15.8"/>
    <n v="15.83"/>
    <n v="15.83"/>
    <n v="15.83"/>
    <n v="15.49"/>
    <n v="15.493706972684596"/>
    <n v="15.493706972684596"/>
    <n v="0.33629302731540456"/>
    <s v="M"/>
    <s v="MINISTERO"/>
    <s v="1"/>
    <n v="1"/>
    <s v="008"/>
    <x v="16"/>
    <m/>
    <m/>
    <m/>
    <m/>
    <m/>
    <m/>
    <s v="0081"/>
    <s v="DIAGNOSTICA PER IMMAGINI: RADIOLOGIA DIAGNOSTICA"/>
  </r>
  <r>
    <s v="88421"/>
    <s v="88.42.1"/>
    <s v="H"/>
    <x v="0"/>
    <s v="8"/>
    <x v="0"/>
    <s v="AORTOGRAFIA"/>
    <s v="AORTOGRAFIA; Angiografia digitale arteriosa dell' aorta e dell' arco aortico "/>
    <n v="338.33"/>
    <n v="338.33"/>
    <n v="338.33"/>
    <n v="338.33"/>
    <n v="338.33"/>
    <n v="331.05"/>
    <n v="331.04887231636081"/>
    <n v="283.27660915058334"/>
    <n v="55.053390849416644"/>
    <s v="M"/>
    <s v="MINISTERO"/>
    <s v="1"/>
    <n v="1"/>
    <s v="008"/>
    <x v="16"/>
    <m/>
    <m/>
    <m/>
    <m/>
    <m/>
    <m/>
    <s v="0081"/>
    <s v="DIAGNOSTICA PER IMMAGINI: RADIOLOGIA DIAGNOSTICA"/>
  </r>
  <r>
    <s v="88422"/>
    <s v="88.42.2"/>
    <s v="H"/>
    <x v="0"/>
    <s v="8"/>
    <x v="0"/>
    <s v="AORTOGRAFIA ADDOMINALE"/>
    <s v="AORTOGRAFIA ADDOMINALE; Angiografia digitale dell' aorta addominale"/>
    <n v="338.33"/>
    <n v="338.33"/>
    <n v="338.33"/>
    <n v="338.33"/>
    <n v="338.33"/>
    <n v="331.05"/>
    <n v="331.04887231636081"/>
    <n v="283.27660915058334"/>
    <n v="55.053390849416644"/>
    <s v="M"/>
    <s v="MINISTERO"/>
    <s v="1"/>
    <n v="1"/>
    <s v="008"/>
    <x v="16"/>
    <m/>
    <m/>
    <m/>
    <m/>
    <m/>
    <m/>
    <s v="0081"/>
    <s v="DIAGNOSTICA PER IMMAGINI: RADIOLOGIA DIAGNOSTICA"/>
  </r>
  <r>
    <s v="8848"/>
    <s v="88.48"/>
    <s v="H"/>
    <x v="0"/>
    <s v="8"/>
    <x v="0"/>
    <s v="ARTERIOGRAFIA DELL' ARTO INFERIORE"/>
    <s v="ARTERIOGRAFIA DELL' ARTO INFERIORE"/>
    <n v="338.33"/>
    <n v="338.33"/>
    <n v="338.33"/>
    <n v="338.33"/>
    <n v="338.33"/>
    <n v="331.05"/>
    <n v="331.04887231636081"/>
    <n v="283.27660915058334"/>
    <n v="55.053390849416644"/>
    <s v="M"/>
    <s v="MINISTERO"/>
    <s v="1"/>
    <n v="1"/>
    <s v="008"/>
    <x v="16"/>
    <m/>
    <m/>
    <m/>
    <m/>
    <m/>
    <m/>
    <s v="0081"/>
    <s v="DIAGNOSTICA PER IMMAGINI: RADIOLOGIA DIAGNOSTICA"/>
  </r>
  <r>
    <s v="88601"/>
    <s v="88.60.1"/>
    <s v="H"/>
    <x v="0"/>
    <s v="8"/>
    <x v="0"/>
    <s v="FLEBOGRAFIA  SPINALE"/>
    <s v="FLEBOGRAFIA  SPINALE; Cervicale, dorsale, lombare"/>
    <n v="315.10000000000002"/>
    <n v="315.10000000000002"/>
    <n v="315.10000000000002"/>
    <n v="315.10000000000002"/>
    <n v="315.10000000000002"/>
    <n v="308.32"/>
    <n v="308.32476875642345"/>
    <n v="263.9094754347276"/>
    <n v="51.190524565272426"/>
    <s v="M"/>
    <s v="MINISTERO"/>
    <s v="1"/>
    <n v="1"/>
    <s v="008"/>
    <x v="16"/>
    <m/>
    <m/>
    <m/>
    <m/>
    <m/>
    <m/>
    <s v="0081"/>
    <s v="DIAGNOSTICA PER IMMAGINI: RADIOLOGIA DIAGNOSTICA"/>
  </r>
  <r>
    <s v="88611"/>
    <s v="88.61.1"/>
    <s v="H"/>
    <x v="0"/>
    <s v="8"/>
    <x v="0"/>
    <s v="FLEBOGRAFIA ORBITARIA"/>
    <s v="FLEBOGRAFIA ORBITARIA"/>
    <n v="117.17"/>
    <n v="117.17"/>
    <n v="117.17"/>
    <n v="117.17"/>
    <n v="117.17"/>
    <n v="114.65"/>
    <n v="114.653431597866"/>
    <n v="98.12681082700243"/>
    <n v="19.043189172997572"/>
    <s v="M"/>
    <s v="MINISTERO"/>
    <s v="1"/>
    <n v="1"/>
    <s v="008"/>
    <x v="16"/>
    <m/>
    <m/>
    <m/>
    <m/>
    <m/>
    <m/>
    <s v="0081"/>
    <s v="DIAGNOSTICA PER IMMAGINI: RADIOLOGIA DIAGNOSTICA"/>
  </r>
  <r>
    <s v="88612"/>
    <s v="88.61.2"/>
    <s v="H"/>
    <x v="0"/>
    <s v="8"/>
    <x v="0"/>
    <s v="FLEBOGRAFIA GIUGULARE"/>
    <s v="FLEBOGRAFIA GIUGULARE"/>
    <n v="306.66000000000003"/>
    <n v="306.66000000000003"/>
    <n v="306.66000000000003"/>
    <n v="306.66000000000003"/>
    <n v="306.66000000000003"/>
    <n v="300.06"/>
    <n v="300.06145837099166"/>
    <n v="256.67907884747478"/>
    <n v="49.980921152525241"/>
    <s v="M"/>
    <s v="MINISTERO"/>
    <s v="1"/>
    <n v="1"/>
    <s v="008"/>
    <x v="16"/>
    <m/>
    <m/>
    <m/>
    <m/>
    <m/>
    <m/>
    <s v="0081"/>
    <s v="DIAGNOSTICA PER IMMAGINI: RADIOLOGIA DIAGNOSTICA"/>
  </r>
  <r>
    <s v="88631"/>
    <s v="88.63.1"/>
    <s v="H"/>
    <x v="0"/>
    <s v="8"/>
    <x v="0"/>
    <s v="CAVOGRAFIA SUPERIORE"/>
    <s v="CAVOGRAFIA SUPERIORE"/>
    <n v="306.66000000000003"/>
    <n v="306.66000000000003"/>
    <n v="306.66000000000003"/>
    <n v="306.66000000000003"/>
    <n v="306.66000000000003"/>
    <n v="300.06"/>
    <n v="300.06145837099166"/>
    <n v="256.67907884747478"/>
    <n v="49.980921152525241"/>
    <s v="M"/>
    <s v="MINISTERO"/>
    <s v="1"/>
    <n v="1"/>
    <s v="008"/>
    <x v="16"/>
    <m/>
    <m/>
    <m/>
    <m/>
    <m/>
    <m/>
    <s v="0081"/>
    <s v="DIAGNOSTICA PER IMMAGINI: RADIOLOGIA DIAGNOSTICA"/>
  </r>
  <r>
    <s v="88632"/>
    <s v="88.63.2"/>
    <s v="H"/>
    <x v="0"/>
    <s v="8"/>
    <x v="0"/>
    <s v="FLEBOGRAFIA DELL' ARTO SUPERIORE"/>
    <s v="FLEBOGRAFIA DELL' ARTO SUPERIORE; Monolaterale"/>
    <n v="294.52"/>
    <n v="294.52"/>
    <n v="294.52"/>
    <n v="294.52"/>
    <n v="294.52"/>
    <n v="288.18"/>
    <n v="288.18294969193346"/>
    <n v="246.34994086568506"/>
    <n v="48.170059134314926"/>
    <s v="M"/>
    <s v="MINISTERO"/>
    <s v="1"/>
    <n v="1"/>
    <s v="008"/>
    <x v="16"/>
    <m/>
    <m/>
    <m/>
    <m/>
    <m/>
    <m/>
    <s v="0081"/>
    <s v="DIAGNOSTICA PER IMMAGINI: RADIOLOGIA DIAGNOSTICA"/>
  </r>
  <r>
    <s v="88651"/>
    <s v="88.65.1"/>
    <s v="H"/>
    <x v="0"/>
    <s v="8"/>
    <x v="0"/>
    <s v="CAVOGRAFIA INFERIORE"/>
    <s v="CAVOGRAFIA INFERIORE"/>
    <n v="294.52"/>
    <n v="294.52"/>
    <n v="294.52"/>
    <n v="294.52"/>
    <n v="294.52"/>
    <n v="288.18"/>
    <n v="288.18294969193346"/>
    <n v="246.34994086568506"/>
    <n v="48.170059134314926"/>
    <s v="M"/>
    <s v="MINISTERO"/>
    <s v="1"/>
    <n v="1"/>
    <s v="008"/>
    <x v="16"/>
    <m/>
    <m/>
    <m/>
    <m/>
    <m/>
    <m/>
    <s v="0081"/>
    <s v="DIAGNOSTICA PER IMMAGINI: RADIOLOGIA DIAGNOSTICA"/>
  </r>
  <r>
    <s v="88652"/>
    <s v="88.65.2"/>
    <s v="H"/>
    <x v="0"/>
    <s v="8"/>
    <x v="0"/>
    <s v="FLEBOGRAFIA RENALE"/>
    <s v="FLEBOGRAFIA RENALE"/>
    <n v="294.52"/>
    <n v="294.52"/>
    <n v="294.52"/>
    <n v="294.52"/>
    <n v="294.52"/>
    <n v="288.18"/>
    <n v="288.18294969193346"/>
    <n v="246.34994086568506"/>
    <n v="48.170059134314926"/>
    <s v="M"/>
    <s v="MINISTERO"/>
    <s v="1"/>
    <n v="1"/>
    <s v="008"/>
    <x v="16"/>
    <m/>
    <m/>
    <m/>
    <m/>
    <m/>
    <m/>
    <s v="0081"/>
    <s v="DIAGNOSTICA PER IMMAGINI: RADIOLOGIA DIAGNOSTICA"/>
  </r>
  <r>
    <s v="88653"/>
    <s v="88.65.3"/>
    <s v="H"/>
    <x v="0"/>
    <s v="8"/>
    <x v="0"/>
    <s v="FLEBOGRAFIA ILIACA"/>
    <s v="FLEBOGRAFIA ILIACA; Bilaterale"/>
    <n v="306.66000000000003"/>
    <n v="306.66000000000003"/>
    <n v="306.66000000000003"/>
    <n v="306.66000000000003"/>
    <n v="306.66000000000003"/>
    <n v="300.06"/>
    <n v="300.06145837099166"/>
    <n v="256.67907884747478"/>
    <n v="49.980921152525241"/>
    <s v="M"/>
    <s v="MINISTERO"/>
    <s v="1"/>
    <n v="1"/>
    <s v="008"/>
    <x v="16"/>
    <m/>
    <m/>
    <m/>
    <m/>
    <m/>
    <m/>
    <s v="0081"/>
    <s v="DIAGNOSTICA PER IMMAGINI: RADIOLOGIA DIAGNOSTICA"/>
  </r>
  <r>
    <s v="88661"/>
    <s v="88.66.1"/>
    <s v="H"/>
    <x v="0"/>
    <s v="8"/>
    <x v="0"/>
    <s v="FLEBOGRAFIA  DEGLI ARTI INFERIORI"/>
    <s v="FLEBOGRAFIA  DEGLI ARTI INFERIORI; Monolaterale"/>
    <n v="294.52"/>
    <n v="294.52"/>
    <n v="294.52"/>
    <n v="294.52"/>
    <n v="294.52"/>
    <n v="288.18"/>
    <n v="288.18294969193346"/>
    <n v="246.34994086568506"/>
    <n v="48.170059134314926"/>
    <s v="M"/>
    <s v="MINISTERO"/>
    <s v="1"/>
    <n v="1"/>
    <s v="008"/>
    <x v="16"/>
    <m/>
    <m/>
    <m/>
    <m/>
    <m/>
    <m/>
    <s v="0081"/>
    <s v="DIAGNOSTICA PER IMMAGINI: RADIOLOGIA DIAGNOSTICA"/>
  </r>
  <r>
    <s v="88662"/>
    <s v="88.66.2"/>
    <s v="H"/>
    <x v="0"/>
    <s v="8"/>
    <x v="0"/>
    <s v="FLEBOGRAFIA  DEGLI ARTI INFERIORI"/>
    <s v="FLEBOGRAFIA  DEGLI ARTI INFERIORI; Bilaterale"/>
    <n v="340.44"/>
    <n v="340.44"/>
    <n v="340.44"/>
    <n v="340.44"/>
    <n v="340.44"/>
    <n v="333.11"/>
    <n v="333.11469991271878"/>
    <n v="285.08420829739657"/>
    <n v="55.355791702603426"/>
    <s v="M"/>
    <s v="MINISTERO"/>
    <s v="1"/>
    <n v="1"/>
    <s v="008"/>
    <x v="16"/>
    <m/>
    <m/>
    <m/>
    <m/>
    <m/>
    <m/>
    <s v="0081"/>
    <s v="DIAGNOSTICA PER IMMAGINI: RADIOLOGIA DIAGNOSTICA"/>
  </r>
  <r>
    <s v="88711"/>
    <s v="88.71.1"/>
    <s v=""/>
    <x v="0"/>
    <s v="8"/>
    <x v="0"/>
    <s v="ECOENCEFALOGRAFIA"/>
    <s v="ECOENCEFALOGRAFIA; Ecografia tranfontanellare"/>
    <n v="34.799999999999997"/>
    <n v="34.799999999999997"/>
    <n v="34.840000000000003"/>
    <n v="34.840000000000003"/>
    <n v="34.840000000000003"/>
    <n v="34.090000000000003"/>
    <n v="30.987413945369191"/>
    <n v="31.245642394913933"/>
    <n v="3.5943576050860706"/>
    <s v="M"/>
    <s v="MINISTERO"/>
    <s v="2"/>
    <n v="2"/>
    <s v="008"/>
    <x v="16"/>
    <s v="015"/>
    <s v="NEUROLOGIA"/>
    <m/>
    <m/>
    <m/>
    <m/>
    <s v="0083"/>
    <s v="DIAGNOSTICA PER IMMAGINI: ECOGRAFIA"/>
  </r>
  <r>
    <s v="88712"/>
    <s v="88.71.2"/>
    <s v=""/>
    <x v="0"/>
    <s v="8"/>
    <x v="0"/>
    <s v="STUDIO DOPPLER TRANSCRANICO"/>
    <s v="STUDIO DOPPLER TRANSCRANICO; Con analisi spettrale dopo prova fisica o farmacologica"/>
    <n v="46.97"/>
    <n v="46.97"/>
    <n v="46.97"/>
    <n v="46.97"/>
    <n v="46.97"/>
    <n v="45.96"/>
    <n v="45.964664018964299"/>
    <n v="45.964664018964299"/>
    <n v="1.0053359810356994"/>
    <s v="M"/>
    <s v="MINISTERO"/>
    <s v="3"/>
    <n v="3"/>
    <s v="002"/>
    <x v="10"/>
    <s v="015"/>
    <s v="NEUROLOGIA"/>
    <s v="005"/>
    <s v="CHIRURGIA VASCOLARE  - ANGIOLOGIA"/>
    <m/>
    <m/>
    <s v="0021"/>
    <s v="CARDIOLOGIA"/>
  </r>
  <r>
    <s v="88713"/>
    <s v="88.71.3"/>
    <s v=""/>
    <x v="0"/>
    <s v="8"/>
    <x v="0"/>
    <s v="COLOR DOPPLER TRANSCRANICO"/>
    <s v="COLOR DOPPLER TRANSCRANICO"/>
    <n v="50.14"/>
    <n v="50.14"/>
    <n v="50.14"/>
    <n v="50.14"/>
    <n v="50.14"/>
    <n v="49.06"/>
    <n v="49.063405413501215"/>
    <n v="49.063405413501215"/>
    <n v="1.0765945864987856"/>
    <s v="M"/>
    <s v="MINISTERO"/>
    <s v="3"/>
    <n v="3"/>
    <s v="002"/>
    <x v="10"/>
    <s v="015"/>
    <s v="NEUROLOGIA"/>
    <s v="005"/>
    <s v="CHIRURGIA VASCOLARE  - ANGIOLOGIA"/>
    <m/>
    <m/>
    <s v="0021"/>
    <s v="CARDIOLOGIA"/>
  </r>
  <r>
    <s v="88714"/>
    <s v="88.71.4"/>
    <s v=""/>
    <x v="0"/>
    <s v="8"/>
    <x v="0"/>
    <s v="DIAGNOSTICA ECOGRAFICA DEL CAPO E DEL COLLO"/>
    <s v="DIAGNOSTICA ECOGRAFICA DEL CAPO E DEL COLLO; Ecografia di: ghiandole salivari, collo per linfonodi, tiroide-paratiroidi"/>
    <n v="31.9"/>
    <n v="31.9"/>
    <n v="31.94"/>
    <n v="31.94"/>
    <n v="31.94"/>
    <n v="31.25"/>
    <n v="28.405129449921755"/>
    <n v="28.405129449921755"/>
    <n v="3.5348705500782458"/>
    <s v="M"/>
    <s v="MINISTERO"/>
    <s v="3"/>
    <n v="3"/>
    <s v="007"/>
    <x v="21"/>
    <s v="008"/>
    <s v="DIAGNOSTICA PER IMMAGINI: RADIOLOGIA DIAGNOSTICA"/>
    <s v="009"/>
    <s v="ENDOCRINOLOGIA"/>
    <m/>
    <m/>
    <s v="0071"/>
    <s v="DIAGNOSTICA PER IMMAGINI: MEDICINA NUCLEARE"/>
  </r>
  <r>
    <s v="88721"/>
    <s v="88.72.1"/>
    <s v="M"/>
    <x v="0"/>
    <s v="8"/>
    <x v="0"/>
    <s v="ECOGRAFIA CARDIACA "/>
    <s v="ECOGRAFIA CARDIACA Ecocardiografia mono e bidimensionale  Non associabile a 88.72.2, 88.72.3, 8872A"/>
    <n v="52.79"/>
    <n v="52.79"/>
    <n v="52.79"/>
    <n v="52.79"/>
    <n v="52.79"/>
    <n v="51.65"/>
    <n v="51.645689908948647"/>
    <n v="51.645689908948647"/>
    <n v="1.1443100910513522"/>
    <s v="M"/>
    <s v="MINISTERO"/>
    <s v="2"/>
    <n v="2"/>
    <s v="002"/>
    <x v="10"/>
    <s v="008"/>
    <s v="DIAGNOSTICA PER IMMAGINI: RADIOLOGIA DIAGNOSTICA"/>
    <m/>
    <m/>
    <m/>
    <m/>
    <s v="0021"/>
    <s v="CARDIOLOGIA"/>
  </r>
  <r>
    <s v="88722"/>
    <s v="88.72.2"/>
    <s v="M"/>
    <x v="0"/>
    <s v="8"/>
    <x v="0"/>
    <s v="ECO(COLOR)DOPPLERGRAFIA CARDIACA"/>
    <s v="ECO(COLOR)DOPPLERGRAFIA CARDIACA A riposo  (non associabile a 88.72.1, 88.72.3 e 88.72.A)"/>
    <n v="61.76"/>
    <n v="61.76"/>
    <n v="61.76"/>
    <n v="61.76"/>
    <n v="61.76"/>
    <n v="60.43"/>
    <n v="60.425457193469917"/>
    <n v="60.425457193469917"/>
    <n v="1.3345428065300808"/>
    <s v="M"/>
    <s v="MINISTERO"/>
    <n v="2"/>
    <n v="1"/>
    <s v="002"/>
    <x v="10"/>
    <s v="008"/>
    <s v="DIAGNOSTICA PER IMMAGINI: RADIOLOGIA DIAGNOSTICA"/>
    <m/>
    <m/>
    <m/>
    <m/>
    <s v="0021"/>
    <s v="CARDIOLOGIA"/>
  </r>
  <r>
    <s v="88723"/>
    <s v="88.72.3"/>
    <s v="MH"/>
    <x v="0"/>
    <s v="8"/>
    <x v="0"/>
    <s v="ECO(COLOR)DOPPLERGRAFIA CARDIACA "/>
    <s v="ECO(COLOR)DOPPLERGRAFIA CARDIACA A riposo e dopo prova fisica o farmacologica  (non associabile a 88.72.1, 88.72.2 e 88.72.A)"/>
    <n v="85"/>
    <n v="85"/>
    <n v="63.33"/>
    <n v="63.33"/>
    <n v="63.33"/>
    <n v="61.97"/>
    <n v="61.974827890738382"/>
    <n v="61.974827890738382"/>
    <n v="1.3551721092616162"/>
    <s v="M"/>
    <s v="MINISTERO"/>
    <n v="2"/>
    <n v="1"/>
    <s v="002"/>
    <x v="10"/>
    <s v="008"/>
    <s v="DIAGNOSTICA PER IMMAGINI: RADIOLOGIA DIAGNOSTICA"/>
    <m/>
    <m/>
    <m/>
    <m/>
    <s v="0021"/>
    <s v="CARDIOLOGIA"/>
  </r>
  <r>
    <s v="88724"/>
    <s v="88.72.4"/>
    <s v="H"/>
    <x v="0"/>
    <s v="8"/>
    <x v="0"/>
    <s v="ECO(COLOR)DOPPLERGRAFIA CARDIACA TRANSESOFAGEA "/>
    <s v="ECO(COLOR)DOPPLERGRAFIA CARDIACA TRANSESOFAGEA Ecocardiografia transesofagea  "/>
    <n v="79.17"/>
    <n v="79.17"/>
    <n v="79.17"/>
    <n v="79.17"/>
    <n v="79.17"/>
    <n v="77.47"/>
    <n v="77.468534863422974"/>
    <n v="77.468534863422974"/>
    <n v="1.7014651365770277"/>
    <s v="M"/>
    <s v="MINISTERO"/>
    <n v="2"/>
    <n v="1"/>
    <s v="002"/>
    <x v="10"/>
    <s v="008"/>
    <s v="DIAGNOSTICA PER IMMAGINI: RADIOLOGIA DIAGNOSTICA"/>
    <m/>
    <m/>
    <m/>
    <m/>
    <s v="0021"/>
    <s v="CARDIOLOGIA"/>
  </r>
  <r>
    <s v="88725"/>
    <s v="88.72.5"/>
    <s v=""/>
    <x v="0"/>
    <s v="8"/>
    <x v="0"/>
    <s v="ECOCARDIOGRAMMA FETALE"/>
    <s v="ECOCARDIOGRAMMA FETALE"/>
    <n v="42.23"/>
    <n v="42.23"/>
    <n v="42.23"/>
    <n v="42.23"/>
    <n v="42.23"/>
    <n v="41.32"/>
    <n v="41.316551927158919"/>
    <n v="41.316551927158919"/>
    <n v="0.91344807284107787"/>
    <s v="M"/>
    <s v="MINISTERO"/>
    <s v="2"/>
    <n v="2"/>
    <s v="002"/>
    <x v="10"/>
    <s v="020"/>
    <s v="OSTETRICIA E GINECOLOGIA"/>
    <m/>
    <m/>
    <m/>
    <m/>
    <s v="0021"/>
    <s v="CARDIOLOGIA"/>
  </r>
  <r>
    <s v="8872A"/>
    <s v="88.72.A"/>
    <s v="MI"/>
    <x v="0"/>
    <s v="8"/>
    <x v="0"/>
    <s v="ECOGRAFIA CARDIACA SENZA E CON CONTRASTO"/>
    <s v="ECOGRAFIA CARDIACA SENZA E CON CONTRASTO; Ecocardiografia mono e bidimensionale (non associabile a 88.72.1, 88.72.2 e 88.72.3)"/>
    <n v="78.34"/>
    <n v="78.34"/>
    <n v="78.34"/>
    <n v="78.34"/>
    <n v="78.34"/>
    <n v="76.650000000000006"/>
    <m/>
    <m/>
    <m/>
    <s v=""/>
    <s v="REGIONE"/>
    <s v="2"/>
    <n v="2"/>
    <s v="008"/>
    <x v="16"/>
    <s v="002"/>
    <s v="CARDIOLOGIA"/>
    <m/>
    <m/>
    <m/>
    <m/>
    <s v="0083"/>
    <s v="DIAGNOSTICA PER IMMAGINI: ECOGRAFIA"/>
  </r>
  <r>
    <s v="88731"/>
    <s v="88.73.1"/>
    <s v="M"/>
    <x v="0"/>
    <s v="8"/>
    <x v="0"/>
    <s v="ECOGRAFIA BILATERALE DELLA MAMMELLA  "/>
    <s v="ECOGRAFIA BILATERALE DELLA MAMMELLA  "/>
    <n v="40.06"/>
    <n v="40.06"/>
    <n v="40.06"/>
    <n v="40.06"/>
    <n v="40.06"/>
    <n v="39.200000000000003"/>
    <n v="35.635526037174571"/>
    <n v="35.89375448671931"/>
    <n v="4.1662455132806926"/>
    <s v="M"/>
    <s v="MINISTERO"/>
    <s v="1"/>
    <n v="1"/>
    <s v="008"/>
    <x v="16"/>
    <m/>
    <m/>
    <m/>
    <m/>
    <m/>
    <m/>
    <s v="0083"/>
    <s v="DIAGNOSTICA PER IMMAGINI: ECOGRAFIA"/>
  </r>
  <r>
    <s v="88732"/>
    <s v="88.73.2"/>
    <s v="M"/>
    <x v="0"/>
    <s v="8"/>
    <x v="0"/>
    <s v="ECOGRAFIA MONOLATERALE DELLA MAMMELLA  "/>
    <s v="ECOGRAFIA MONOLATERALE DELLA MAMMELLA  "/>
    <n v="23.8"/>
    <n v="23.8"/>
    <n v="23.8"/>
    <n v="23.8"/>
    <n v="23.8"/>
    <n v="23.29"/>
    <n v="21.174732862668947"/>
    <n v="21.174732862668947"/>
    <n v="2.6252671373310541"/>
    <s v="M"/>
    <s v="MINISTERO"/>
    <s v="1"/>
    <n v="1"/>
    <s v="008"/>
    <x v="16"/>
    <m/>
    <m/>
    <m/>
    <m/>
    <m/>
    <m/>
    <s v="0083"/>
    <s v="DIAGNOSTICA PER IMMAGINI: ECOGRAFIA"/>
  </r>
  <r>
    <s v="88733"/>
    <s v="88.73.3"/>
    <s v=""/>
    <x v="0"/>
    <s v="8"/>
    <x v="0"/>
    <s v="ECOGRAFIA  POLMONARE"/>
    <s v="ECOGRAFIA  POLMONARE"/>
    <n v="36.4"/>
    <n v="36.4"/>
    <n v="36.42"/>
    <n v="36.42"/>
    <n v="36.42"/>
    <n v="35.64"/>
    <n v="35.635526037174571"/>
    <n v="35.89375448671931"/>
    <n v="0.52624551328069202"/>
    <s v="M"/>
    <s v="MINISTERO"/>
    <s v="1"/>
    <n v="1"/>
    <s v="008"/>
    <x v="16"/>
    <m/>
    <m/>
    <m/>
    <m/>
    <m/>
    <m/>
    <s v="0083"/>
    <s v="DIAGNOSTICA PER IMMAGINI: ECOGRAFIA"/>
  </r>
  <r>
    <s v="88734"/>
    <s v="88.73.4"/>
    <s v=""/>
    <x v="0"/>
    <s v="8"/>
    <x v="0"/>
    <s v="ECO(COLOR)DOPPLER DELLA MAMMELLA"/>
    <s v="ECO(COLOR)DOPPLER DELLA MAMMELLA"/>
    <n v="31.1"/>
    <n v="31.1"/>
    <n v="31.14"/>
    <n v="31.14"/>
    <n v="31.14"/>
    <n v="30.47"/>
    <n v="30.470957046279704"/>
    <n v="30.729185495824446"/>
    <n v="0.41081450417555487"/>
    <s v="M"/>
    <s v="MINISTERO"/>
    <s v="1"/>
    <n v="1"/>
    <s v="008"/>
    <x v="16"/>
    <m/>
    <m/>
    <m/>
    <m/>
    <m/>
    <m/>
    <s v="0083"/>
    <s v="DIAGNOSTICA PER IMMAGINI: ECOGRAFIA"/>
  </r>
  <r>
    <s v="88735"/>
    <s v="88.73.5"/>
    <s v=""/>
    <x v="0"/>
    <s v="8"/>
    <x v="0"/>
    <s v="ECO(COLOR)DOPPLER DEI TRONCHI SOVRAAORTICI"/>
    <s v="ECO(COLOR)DOPPLER DEI TRONCHI SOVRAAORTICI ; A riposo o dopo prova fisica o farmacologica"/>
    <n v="44.87"/>
    <n v="44.87"/>
    <n v="44.87"/>
    <n v="44.87"/>
    <n v="44.87"/>
    <n v="43.9"/>
    <n v="43.898836422606351"/>
    <n v="43.898836422606351"/>
    <n v="0.97116357739364645"/>
    <s v="M"/>
    <s v="MINISTERO"/>
    <s v="2"/>
    <n v="2"/>
    <s v="002"/>
    <x v="10"/>
    <s v="005"/>
    <s v="CHIRURGIA VASCOLARE  - ANGIOLOGIA"/>
    <m/>
    <m/>
    <m/>
    <m/>
    <s v="0021"/>
    <s v="CARDIOLOGIA"/>
  </r>
  <r>
    <s v="88741"/>
    <s v="88.74.1"/>
    <s v=""/>
    <x v="0"/>
    <s v="8"/>
    <x v="0"/>
    <s v="ECOGRAFIA DELL' ADDOME SUPERIORE"/>
    <s v="ECOGRAFIA DELL' ADDOME SUPERIORE; Incluso: Fegato e vie biliari, pancreas, milza, reni e surreni, retroperitoneo; Escluso: Ecografia dell' addome completo (88.76.1)"/>
    <n v="52.25"/>
    <n v="52.25"/>
    <n v="52.25"/>
    <n v="52.25"/>
    <n v="52.25"/>
    <n v="51.13"/>
    <n v="51.129233009859163"/>
    <n v="43.898836422606351"/>
    <n v="8.351163577393649"/>
    <s v="M"/>
    <s v="MINISTERO"/>
    <s v="2"/>
    <n v="2"/>
    <s v="008"/>
    <x v="16"/>
    <s v="010"/>
    <s v="GASTROENTEROLOGIA - CHIRURGIA ED ENDOSCOPIA DIGESTIVA"/>
    <m/>
    <m/>
    <m/>
    <m/>
    <s v="0083"/>
    <s v="DIAGNOSTICA PER IMMAGINI: ECOGRAFIA"/>
  </r>
  <r>
    <s v="88742"/>
    <s v="88.74.2"/>
    <s v=""/>
    <x v="0"/>
    <s v="8"/>
    <x v="0"/>
    <s v="ECO(COLOR)DOPPLER DEL FEGATO E DELLE VIE BILIARI"/>
    <s v="ECO(COLOR)DOPPLER DEL FEGATO E DELLE VIE BILIARI"/>
    <n v="51.72"/>
    <n v="51.72"/>
    <n v="51.72"/>
    <n v="51.72"/>
    <n v="51.72"/>
    <n v="50.61"/>
    <n v="50.612776110769673"/>
    <n v="43.382379523516867"/>
    <n v="8.3376204764831314"/>
    <s v="M"/>
    <s v="MINISTERO"/>
    <s v="2"/>
    <n v="2"/>
    <s v="008"/>
    <x v="16"/>
    <s v="010"/>
    <s v="GASTROENTEROLOGIA - CHIRURGIA ED ENDOSCOPIA DIGESTIVA"/>
    <m/>
    <m/>
    <m/>
    <m/>
    <s v="0083"/>
    <s v="DIAGNOSTICA PER IMMAGINI: ECOGRAFIA"/>
  </r>
  <r>
    <s v="88743"/>
    <s v="88.74.3"/>
    <s v=""/>
    <x v="0"/>
    <s v="8"/>
    <x v="0"/>
    <s v="ECO(COLOR)DOPPLER DEL  PANCREAS"/>
    <s v="ECO(COLOR)DOPPLER DEL  PANCREAS"/>
    <n v="51.72"/>
    <n v="51.72"/>
    <n v="51.72"/>
    <n v="51.72"/>
    <n v="51.72"/>
    <n v="50.61"/>
    <n v="50.612776110769673"/>
    <n v="43.382379523516867"/>
    <n v="8.3376204764831314"/>
    <s v="M"/>
    <s v="MINISTERO"/>
    <s v="2"/>
    <n v="2"/>
    <s v="008"/>
    <x v="16"/>
    <s v="010"/>
    <s v="GASTROENTEROLOGIA - CHIRURGIA ED ENDOSCOPIA DIGESTIVA"/>
    <m/>
    <m/>
    <m/>
    <m/>
    <s v="0083"/>
    <s v="DIAGNOSTICA PER IMMAGINI: ECOGRAFIA"/>
  </r>
  <r>
    <s v="88744"/>
    <s v="88.74.4"/>
    <s v=""/>
    <x v="0"/>
    <s v="8"/>
    <x v="0"/>
    <s v="ECO(COLOR)DOPPLER DELLA MILZA"/>
    <s v="ECO(COLOR)DOPPLER DELLA MILZA"/>
    <n v="51.72"/>
    <n v="51.72"/>
    <n v="51.72"/>
    <n v="51.72"/>
    <n v="51.72"/>
    <n v="50.61"/>
    <n v="50.612776110769673"/>
    <n v="43.382379523516867"/>
    <n v="8.3376204764831314"/>
    <s v="M"/>
    <s v="MINISTERO"/>
    <s v="2"/>
    <n v="2"/>
    <s v="008"/>
    <x v="16"/>
    <s v="010"/>
    <s v="GASTROENTEROLOGIA - CHIRURGIA ED ENDOSCOPIA DIGESTIVA"/>
    <m/>
    <m/>
    <m/>
    <m/>
    <s v="0083"/>
    <s v="DIAGNOSTICA PER IMMAGINI: ECOGRAFIA"/>
  </r>
  <r>
    <s v="88745"/>
    <s v="88.74.5"/>
    <s v=""/>
    <x v="0"/>
    <s v="8"/>
    <x v="0"/>
    <s v="ECO(COLOR)DOPPLER DEI RENI E DEI SURRENI"/>
    <s v="ECO(COLOR)DOPPLER DEI RENI E DEI SURRENI"/>
    <n v="34.799999999999997"/>
    <n v="34.799999999999997"/>
    <n v="34.840000000000003"/>
    <n v="34.840000000000003"/>
    <n v="34.840000000000003"/>
    <n v="34.090000000000003"/>
    <n v="34.086155339906107"/>
    <n v="34.086155339906107"/>
    <n v="0.75384466009389683"/>
    <s v="M"/>
    <s v="MINISTERO"/>
    <s v="3"/>
    <n v="3"/>
    <s v="008"/>
    <x v="16"/>
    <s v="013"/>
    <s v="NEFROLOGIA"/>
    <s v="025"/>
    <s v="UROLOGIA"/>
    <m/>
    <m/>
    <s v="0083"/>
    <s v="DIAGNOSTICA PER IMMAGINI: ECOGRAFIA"/>
  </r>
  <r>
    <s v="8874A"/>
    <s v="88.74.A"/>
    <s v="I"/>
    <x v="0"/>
    <s v="8"/>
    <x v="0"/>
    <s v="ECOGRAFIA DELL' ADDOME SUPERIORE SENZA E CON CONTRASTO"/>
    <s v="ECOGRAFIA DELL'ADDOME SUPERIORE SENZA E CON CONTRASTO; Incluso: Fegato e vie biliari, pancreas, milza, reni e surreni, retroperitoneo; Escluso: Ecografia dell' addome completo (88.76.1)"/>
    <n v="77.8"/>
    <n v="77.8"/>
    <n v="77.8"/>
    <n v="77.8"/>
    <n v="77.8"/>
    <n v="76.13"/>
    <m/>
    <m/>
    <m/>
    <s v=""/>
    <s v="REGIONE"/>
    <s v="2"/>
    <n v="2"/>
    <s v="008"/>
    <x v="16"/>
    <s v="010"/>
    <s v="GASTROENTEROLOGIA - CHIRURGIA ED ENDOSCOPIA DIGESTIVA"/>
    <m/>
    <m/>
    <m/>
    <m/>
    <s v="0083"/>
    <s v="DIAGNOSTICA PER IMMAGINI: ECOGRAFIA"/>
  </r>
  <r>
    <s v="88751"/>
    <s v="88.75.1"/>
    <s v=""/>
    <x v="0"/>
    <s v="8"/>
    <x v="0"/>
    <s v="ECOGRAFIA DELL' ADDOME INFERIORE"/>
    <s v="ECOGRAFIA DELL' ADDOME INFERIORE ; Incluso: Ureteri, vescica e pelvi maschile o femminile ; Escluso: Ecografia dell' addome completo (88.76.1)"/>
    <n v="32.700000000000003"/>
    <n v="32.700000000000003"/>
    <n v="32.72"/>
    <n v="32.72"/>
    <n v="32.72"/>
    <n v="32.020000000000003"/>
    <n v="32.020327743548165"/>
    <n v="32.020327743548165"/>
    <n v="0.69967225645183362"/>
    <s v="M"/>
    <s v="MINISTERO"/>
    <s v="1"/>
    <n v="1"/>
    <s v="008"/>
    <x v="16"/>
    <m/>
    <m/>
    <m/>
    <m/>
    <m/>
    <m/>
    <s v="0083"/>
    <s v="DIAGNOSTICA PER IMMAGINI: ECOGRAFIA"/>
  </r>
  <r>
    <s v="88752"/>
    <s v="88.75.2"/>
    <s v=""/>
    <x v="0"/>
    <s v="8"/>
    <x v="0"/>
    <s v="ECO(COLOR)DOPPLER DELL'ADDOME INFERIORE"/>
    <s v="ECO(COLOR)DOPPLER DELL'ADDOME INFERIORE; Vescica e pelvi maschile o femminile,; Ecografia ostetrica o ginecologica con flussimetria doppler"/>
    <n v="59.64"/>
    <n v="59.64"/>
    <n v="59.64"/>
    <n v="59.64"/>
    <n v="59.64"/>
    <n v="58.36"/>
    <n v="58.359629597111976"/>
    <n v="50.096319211680189"/>
    <n v="9.5436807883198114"/>
    <s v="M"/>
    <s v="MINISTERO"/>
    <s v="4"/>
    <n v="4"/>
    <s v="008"/>
    <x v="16"/>
    <s v="020"/>
    <s v="OSTETRICIA E GINECOLOGIA"/>
    <s v="013"/>
    <s v="NEFROLOGIA"/>
    <s v="025"/>
    <s v="UROLOGIA"/>
    <s v="0083"/>
    <s v="DIAGNOSTICA PER IMMAGINI: ECOGRAFIA"/>
  </r>
  <r>
    <s v="8875A"/>
    <s v="88.75.A"/>
    <s v="I"/>
    <x v="0"/>
    <s v="8"/>
    <x v="0"/>
    <s v="ECOGRAFIA DELL' ADDOME INFERIORE SENZA E CON CONTRASTO"/>
    <s v="ECOGRAFIA DELL' ADDOME INFERIORE SENZA E CON CONTRASTO ; Incluso: Ureteri, vescica e pelvi maschile o femminile ; Escluso: Ecografia dell' addome completo (88.76.1)"/>
    <n v="58.27"/>
    <n v="58.27"/>
    <n v="58.27"/>
    <n v="58.27"/>
    <n v="58.27"/>
    <n v="57.02"/>
    <m/>
    <m/>
    <m/>
    <s v=""/>
    <s v="REGIONE"/>
    <s v="1"/>
    <n v="1"/>
    <s v="008"/>
    <x v="16"/>
    <m/>
    <m/>
    <m/>
    <m/>
    <m/>
    <m/>
    <s v="0083"/>
    <s v="DIAGNOSTICA PER IMMAGINI: ECOGRAFIA"/>
  </r>
  <r>
    <s v="88761"/>
    <s v="88.76.1"/>
    <s v=""/>
    <x v="0"/>
    <s v="8"/>
    <x v="0"/>
    <s v="ECOGRAFIA ADDOME COMPLETO"/>
    <s v="ECOGRAFIA ADDOME COMPLETO"/>
    <n v="71.790000000000006"/>
    <n v="71.790000000000006"/>
    <n v="71.790000000000006"/>
    <n v="71.790000000000006"/>
    <n v="71.790000000000006"/>
    <n v="70.239999999999995"/>
    <n v="70.238138276170162"/>
    <n v="60.425457193469917"/>
    <n v="11.364542806530089"/>
    <s v="M"/>
    <s v="MINISTERO"/>
    <s v="2"/>
    <n v="2"/>
    <s v="008"/>
    <x v="16"/>
    <s v="010"/>
    <s v="GASTROENTEROLOGIA - CHIRURGIA ED ENDOSCOPIA DIGESTIVA"/>
    <m/>
    <m/>
    <m/>
    <m/>
    <s v="0083"/>
    <s v="DIAGNOSTICA PER IMMAGINI: ECOGRAFIA"/>
  </r>
  <r>
    <s v="88762"/>
    <s v="88.76.2"/>
    <s v=""/>
    <x v="0"/>
    <s v="8"/>
    <x v="0"/>
    <s v="ECOGRAFIA DI GROSSI VASI ADDOMINALI"/>
    <s v="ECOGRAFIA DI GROSSI VASI ADDOMINALI; Aorta addominale, grossi vasi addominali e linfonodi paravasali"/>
    <n v="32.700000000000003"/>
    <n v="32.700000000000003"/>
    <n v="32.72"/>
    <n v="32.72"/>
    <n v="32.72"/>
    <n v="32.020000000000003"/>
    <n v="32.020327743548165"/>
    <n v="32.020327743548165"/>
    <n v="0.69967225645183362"/>
    <s v="M"/>
    <s v="MINISTERO"/>
    <s v="2"/>
    <n v="2"/>
    <s v="005"/>
    <x v="11"/>
    <s v="008"/>
    <s v="DIAGNOSTICA PER IMMAGINI: RADIOLOGIA DIAGNOSTICA"/>
    <m/>
    <m/>
    <m/>
    <m/>
    <s v="0051"/>
    <s v="CHIRURGIA VASCOLARE  - ANGIOLOGIA"/>
  </r>
  <r>
    <s v="8876A"/>
    <s v="88.76.A"/>
    <s v="I"/>
    <x v="0"/>
    <s v="8"/>
    <x v="0"/>
    <s v="ECOGRAFIA DI GROSSI VASI ADDOMINALI SENZA E CON CONTRASTO"/>
    <s v="ECOGRAFIA DI GROSSI VASI ADDOMINALI SENZA E CON CONTRASTO; Aorta addominale, grossi vasi addominali e linfonodi paravasali"/>
    <n v="58.27"/>
    <n v="58.27"/>
    <n v="58.27"/>
    <n v="58.27"/>
    <n v="58.27"/>
    <n v="57.02"/>
    <m/>
    <m/>
    <m/>
    <s v=""/>
    <s v="REGIONE"/>
    <s v="2"/>
    <n v="2"/>
    <s v="008"/>
    <x v="16"/>
    <s v="005"/>
    <s v="CHIRURGIA VASCOLARE  - ANGIOLOGIA"/>
    <m/>
    <m/>
    <m/>
    <m/>
    <s v="0083"/>
    <s v="DIAGNOSTICA PER IMMAGINI: ECOGRAFIA"/>
  </r>
  <r>
    <s v="88771"/>
    <s v="88.77.1"/>
    <s v=""/>
    <x v="0"/>
    <s v="8"/>
    <x v="0"/>
    <s v="ECOGRAFIA DEGLI ARTI SUPERIORI O INFERIORI O DISTRETTUALE, ARTERIOSA O VENOSA"/>
    <s v="ECOGRAFIA DEGLI ARTI SUPERIORI O INFERIORI O DISTRETTUALE, ARTERIOSA  O VENOSA; A riposo o dopo prova fisica o farmacologica"/>
    <n v="25.3"/>
    <n v="25.3"/>
    <n v="25.34"/>
    <n v="25.34"/>
    <n v="25.34"/>
    <n v="24.79"/>
    <n v="24.789931156295353"/>
    <n v="24.789931156295353"/>
    <n v="0.55006884370464704"/>
    <s v="M"/>
    <s v="MINISTERO"/>
    <s v="2"/>
    <n v="2"/>
    <s v="002"/>
    <x v="10"/>
    <s v="005"/>
    <s v="CHIRURGIA VASCOLARE  - ANGIOLOGIA"/>
    <m/>
    <m/>
    <m/>
    <m/>
    <s v="0021"/>
    <s v="CARDIOLOGIA"/>
  </r>
  <r>
    <s v="88772"/>
    <s v="88.77.2"/>
    <s v=""/>
    <x v="0"/>
    <s v="8"/>
    <x v="0"/>
    <s v="ECO(COLOR)DOPPLERGRAFIA DEGLI ARTI SUPERIORI O INFERIORI O DISTRETTUALE, ARTERIOSA O VENOSA"/>
    <s v="ECO(COLOR)DOPPLERGRAFIA DEGLI ARTI SUPERIORI O INFERIORI O DISTRETTUALE, ARTERIOSA O VENOSA; A riposo o dopo prova fisica o farmacologica"/>
    <n v="44.87"/>
    <n v="44.87"/>
    <n v="44.87"/>
    <n v="44.87"/>
    <n v="44.87"/>
    <n v="43.9"/>
    <n v="43.898836422606351"/>
    <n v="43.898836422606351"/>
    <n v="0.97116357739364645"/>
    <s v="M"/>
    <s v="MINISTERO"/>
    <s v="2"/>
    <n v="2"/>
    <s v="002"/>
    <x v="10"/>
    <s v="005"/>
    <s v="CHIRURGIA VASCOLARE  - ANGIOLOGIA"/>
    <m/>
    <m/>
    <m/>
    <m/>
    <s v="0021"/>
    <s v="CARDIOLOGIA"/>
  </r>
  <r>
    <s v="88773"/>
    <s v="88.77.3"/>
    <s v=""/>
    <x v="0"/>
    <s v="8"/>
    <x v="0"/>
    <s v="(LASER)DOPPLERGRAFIA DEGLI ARTI SUPERIORI O INFERIORI"/>
    <s v="(LASER)DOPPLERGRAFIA DEGLI ARTI SUPERIORI O INFERIORI"/>
    <n v="23.75"/>
    <n v="23.75"/>
    <n v="23.75"/>
    <n v="23.75"/>
    <n v="23.75"/>
    <n v="23.24"/>
    <n v="23.240560459026891"/>
    <n v="23.240560459026891"/>
    <n v="0.50943954097310851"/>
    <s v="M"/>
    <s v="MINISTERO"/>
    <s v="2"/>
    <n v="2"/>
    <s v="002"/>
    <x v="10"/>
    <s v="005"/>
    <s v="CHIRURGIA VASCOLARE  - ANGIOLOGIA"/>
    <m/>
    <m/>
    <m/>
    <m/>
    <s v="0021"/>
    <s v="CARDIOLOGIA"/>
  </r>
  <r>
    <s v="8878"/>
    <s v="88.78"/>
    <s v=""/>
    <x v="0"/>
    <s v="8"/>
    <x v="0"/>
    <s v="ECOGRAFIA OSTETRICA"/>
    <s v="ECOGRAFIA OSTETRICA"/>
    <n v="44.87"/>
    <n v="44.87"/>
    <n v="44.87"/>
    <n v="44.87"/>
    <n v="44.87"/>
    <n v="43.9"/>
    <n v="43.898836422606351"/>
    <n v="30.987413945369191"/>
    <n v="13.882586054630806"/>
    <s v="M"/>
    <s v="MINISTERO"/>
    <s v="1"/>
    <n v="1"/>
    <s v="020"/>
    <x v="18"/>
    <m/>
    <m/>
    <m/>
    <m/>
    <m/>
    <m/>
    <s v="0201"/>
    <s v="OSTETRICIA E GINECOLOGIA"/>
  </r>
  <r>
    <s v="88781"/>
    <s v="88.78.1"/>
    <s v=""/>
    <x v="0"/>
    <s v="8"/>
    <x v="0"/>
    <s v="ECOGRAFIA OVARICA"/>
    <s v="ECOGRAFIA OVARICA; Per monitoraggio ovulazione"/>
    <n v="23.2"/>
    <n v="23.2"/>
    <n v="23.22"/>
    <n v="23.22"/>
    <n v="23.22"/>
    <n v="22.72"/>
    <n v="22.724103559937404"/>
    <n v="22.98233200948215"/>
    <n v="0.23766799051784915"/>
    <s v="M"/>
    <s v="MINISTERO"/>
    <s v="2"/>
    <n v="2"/>
    <s v="008"/>
    <x v="16"/>
    <s v="020"/>
    <s v="OSTETRICIA E GINECOLOGIA"/>
    <m/>
    <m/>
    <m/>
    <m/>
    <s v="0083"/>
    <s v="DIAGNOSTICA PER IMMAGINI: ECOGRAFIA"/>
  </r>
  <r>
    <s v="88782"/>
    <s v="88.78.2"/>
    <s v=""/>
    <x v="0"/>
    <s v="8"/>
    <x v="0"/>
    <s v="ECOGRAFIA GINECOLOGICA"/>
    <s v="ECOGRAFIA GINECOLOGICA"/>
    <n v="31.65"/>
    <n v="31.65"/>
    <n v="31.67"/>
    <n v="31.67"/>
    <n v="31.67"/>
    <n v="30.99"/>
    <n v="30.987413945369191"/>
    <n v="30.987413945369191"/>
    <n v="0.68258605463081068"/>
    <s v="M"/>
    <s v="MINISTERO"/>
    <s v="1"/>
    <n v="1"/>
    <s v="020"/>
    <x v="18"/>
    <m/>
    <m/>
    <m/>
    <m/>
    <m/>
    <m/>
    <s v="0201"/>
    <s v="OSTETRICIA E GINECOLOGIA"/>
  </r>
  <r>
    <s v="88791"/>
    <s v="88.79.1"/>
    <s v=""/>
    <x v="0"/>
    <s v="8"/>
    <x v="0"/>
    <s v="ECOGRAFIA DELLA CUTE E DEL TESSUTO SOTTOCUTANEO"/>
    <s v="ECOGRAFIA DELLA CUTE E DEL TESSUTO SOTTOCUTANEO"/>
    <n v="31.9"/>
    <n v="31.9"/>
    <n v="31.94"/>
    <n v="31.94"/>
    <n v="31.94"/>
    <n v="31.25"/>
    <n v="28.405129449921755"/>
    <n v="28.405129449921755"/>
    <n v="3.5348705500782458"/>
    <s v="M"/>
    <s v="MINISTERO"/>
    <s v="1"/>
    <n v="1"/>
    <s v="008"/>
    <x v="16"/>
    <m/>
    <m/>
    <m/>
    <m/>
    <m/>
    <m/>
    <s v="0083"/>
    <s v="DIAGNOSTICA PER IMMAGINI: ECOGRAFIA"/>
  </r>
  <r>
    <s v="88792"/>
    <s v="88.79.2"/>
    <s v=""/>
    <x v="0"/>
    <s v="8"/>
    <x v="0"/>
    <s v="ECOGRAFIA OSTEOARTICOLARE"/>
    <s v="ECOGRAFIA OSTEOARTICOLARE; Ecografia del bacino per screening lussazione congenita dell' anca"/>
    <n v="36.549999999999997"/>
    <n v="36.549999999999997"/>
    <n v="36.58"/>
    <n v="36.58"/>
    <n v="36.58"/>
    <n v="35.79"/>
    <n v="32.536784642637649"/>
    <n v="32.536784642637649"/>
    <n v="4.0432153573623495"/>
    <s v="M"/>
    <s v="MINISTERO"/>
    <s v="2"/>
    <n v="2"/>
    <s v="008"/>
    <x v="16"/>
    <s v="019"/>
    <s v="ORTOPEDIA E TRAUMATOLOGIA"/>
    <m/>
    <m/>
    <m/>
    <m/>
    <s v="0083"/>
    <s v="DIAGNOSTICA PER IMMAGINI: ECOGRAFIA"/>
  </r>
  <r>
    <s v="88793"/>
    <s v="88.79.3"/>
    <s v=""/>
    <x v="0"/>
    <s v="8"/>
    <x v="0"/>
    <s v="ECOGRAFIA MUSCOLOTENDINEA"/>
    <s v="ECOGRAFIA MUSCOLOTENDINEA"/>
    <n v="31.9"/>
    <n v="31.9"/>
    <n v="31.94"/>
    <n v="31.94"/>
    <n v="31.94"/>
    <n v="31.25"/>
    <n v="28.405129449921755"/>
    <n v="28.405129449921755"/>
    <n v="3.5348705500782458"/>
    <s v="M"/>
    <s v="MINISTERO"/>
    <s v="2"/>
    <n v="2"/>
    <s v="008"/>
    <x v="16"/>
    <s v="019"/>
    <s v="ORTOPEDIA E TRAUMATOLOGIA"/>
    <m/>
    <m/>
    <m/>
    <m/>
    <s v="0083"/>
    <s v="DIAGNOSTICA PER IMMAGINI: ECOGRAFIA"/>
  </r>
  <r>
    <s v="88794"/>
    <s v="88.79.4"/>
    <s v=""/>
    <x v="0"/>
    <s v="8"/>
    <x v="0"/>
    <s v="ECOGRAFIA TRANSESOFAGEA DEL TORACE"/>
    <s v="ECOGRAFIA TRANSESOFAGEA DEL TORACE"/>
    <n v="60.18"/>
    <n v="60.18"/>
    <n v="60.18"/>
    <n v="60.18"/>
    <n v="60.18"/>
    <n v="58.88"/>
    <n v="58.876086496201459"/>
    <n v="50.612776110769673"/>
    <n v="9.567223889230327"/>
    <s v="M"/>
    <s v="MINISTERO"/>
    <s v="1"/>
    <n v="1"/>
    <s v="008"/>
    <x v="16"/>
    <m/>
    <m/>
    <m/>
    <m/>
    <m/>
    <m/>
    <s v="0083"/>
    <s v="DIAGNOSTICA PER IMMAGINI: ECOGRAFIA"/>
  </r>
  <r>
    <s v="88795"/>
    <s v="88.79.5"/>
    <s v=""/>
    <x v="0"/>
    <s v="8"/>
    <x v="0"/>
    <s v="ECOGRAFIA DEL PENE"/>
    <s v="ECOGRAFIA DEL PENE"/>
    <n v="34.799999999999997"/>
    <n v="34.799999999999997"/>
    <n v="34.840000000000003"/>
    <n v="34.840000000000003"/>
    <n v="34.840000000000003"/>
    <n v="34.090000000000003"/>
    <n v="30.987413945369191"/>
    <n v="30.987413945369191"/>
    <n v="3.8525860546308124"/>
    <s v="M"/>
    <s v="MINISTERO"/>
    <n v="2"/>
    <n v="1"/>
    <s v="008"/>
    <x v="16"/>
    <s v="025"/>
    <s v="UROLOGIA"/>
    <m/>
    <m/>
    <m/>
    <m/>
    <s v="0083"/>
    <s v="DIAGNOSTICA PER IMMAGINI: ECOGRAFIA"/>
  </r>
  <r>
    <s v="88796"/>
    <s v="88.79.6"/>
    <s v=""/>
    <x v="0"/>
    <s v="8"/>
    <x v="0"/>
    <s v="ECOGRAFIA DEI TESTICOLI"/>
    <s v="ECOGRAFIA DEI TESTICOLI"/>
    <n v="34.799999999999997"/>
    <n v="34.799999999999997"/>
    <n v="34.840000000000003"/>
    <n v="34.840000000000003"/>
    <n v="34.840000000000003"/>
    <n v="34.090000000000003"/>
    <n v="30.987413945369191"/>
    <n v="30.987413945369191"/>
    <n v="3.8525860546308124"/>
    <s v="M"/>
    <s v="MINISTERO"/>
    <n v="2"/>
    <n v="1"/>
    <s v="008"/>
    <x v="16"/>
    <s v="025"/>
    <s v="UROLOGIA"/>
    <m/>
    <m/>
    <m/>
    <m/>
    <s v="0083"/>
    <s v="DIAGNOSTICA PER IMMAGINI: ECOGRAFIA"/>
  </r>
  <r>
    <s v="88797"/>
    <s v="88.79.7"/>
    <s v=""/>
    <x v="0"/>
    <s v="8"/>
    <x v="0"/>
    <s v="ECOGRAFIA TRANSVAGINALE"/>
    <s v="ECOGRAFIA TRANSVAGINALE"/>
    <n v="44.33"/>
    <n v="44.33"/>
    <n v="44.33"/>
    <n v="44.33"/>
    <n v="44.33"/>
    <n v="43.38"/>
    <n v="43.382379523516867"/>
    <n v="43.382379523516867"/>
    <n v="0.94762047648313086"/>
    <s v="M"/>
    <s v="MINISTERO"/>
    <s v="2"/>
    <n v="1"/>
    <s v="008"/>
    <x v="16"/>
    <s v="020"/>
    <s v="OSTETRICIA E GINECOLOGIA"/>
    <m/>
    <m/>
    <m/>
    <m/>
    <s v="0083"/>
    <s v="DIAGNOSTICA PER IMMAGINI: ECOGRAFIA"/>
  </r>
  <r>
    <s v="88798"/>
    <s v="88.79.8"/>
    <s v=""/>
    <x v="0"/>
    <s v="8"/>
    <x v="0"/>
    <s v="ECOGRAFIA TRANSRETTALE"/>
    <s v="ECOGRAFIA TRANSRETTALE"/>
    <n v="51.72"/>
    <n v="51.72"/>
    <n v="51.72"/>
    <n v="51.72"/>
    <n v="51.72"/>
    <n v="50.61"/>
    <n v="50.612776110769673"/>
    <n v="43.382379523516867"/>
    <n v="8.3376204764831314"/>
    <s v="M"/>
    <s v="MINISTERO"/>
    <s v="2"/>
    <n v="2"/>
    <s v="008"/>
    <x v="16"/>
    <s v="025"/>
    <s v="UROLOGIA"/>
    <m/>
    <m/>
    <m/>
    <m/>
    <s v="0083"/>
    <s v="DIAGNOSTICA PER IMMAGINI: ECOGRAFIA"/>
  </r>
  <r>
    <s v="88831"/>
    <s v="88.83.1"/>
    <s v=""/>
    <x v="0"/>
    <s v="8"/>
    <x v="0"/>
    <s v="TELETERMOGRAFIA OSTEOARTICOLARE"/>
    <s v="TELETERMOGRAFIA OSTEOARTICOLARE; Scheletro in toto e colonna"/>
    <n v="25.85"/>
    <n v="25.85"/>
    <n v="25.87"/>
    <n v="25.87"/>
    <n v="25.87"/>
    <n v="25.31"/>
    <n v="25.306388055384836"/>
    <n v="25.306388055384836"/>
    <n v="0.56361194461516462"/>
    <s v="M"/>
    <s v="MINISTERO"/>
    <s v="1"/>
    <n v="1"/>
    <s v="008"/>
    <x v="16"/>
    <m/>
    <m/>
    <m/>
    <m/>
    <m/>
    <m/>
    <s v="0081"/>
    <s v="DIAGNOSTICA PER IMMAGINI: RADIOLOGIA DIAGNOSTICA"/>
  </r>
  <r>
    <s v="8885"/>
    <s v="88.85"/>
    <s v=""/>
    <x v="0"/>
    <s v="8"/>
    <x v="0"/>
    <s v="TELETERMOGRAFIA DELLA MAMMELLA"/>
    <s v="TELETERMOGRAFIA DELLA MAMMELLA; Bilaterale"/>
    <n v="25.85"/>
    <n v="25.85"/>
    <n v="25.87"/>
    <n v="25.87"/>
    <n v="25.87"/>
    <n v="25.31"/>
    <n v="25.306388055384836"/>
    <n v="25.306388055384836"/>
    <n v="0.56361194461516462"/>
    <s v="M"/>
    <s v="MINISTERO"/>
    <s v="1"/>
    <n v="1"/>
    <s v="008"/>
    <x v="16"/>
    <m/>
    <m/>
    <m/>
    <m/>
    <m/>
    <m/>
    <s v="0081"/>
    <s v="DIAGNOSTICA PER IMMAGINI: RADIOLOGIA DIAGNOSTICA"/>
  </r>
  <r>
    <s v="8889"/>
    <s v="88.89"/>
    <s v=""/>
    <x v="0"/>
    <s v="8"/>
    <x v="0"/>
    <s v="TELETERMOGRAFIA PARTI MOLLI"/>
    <s v="TELETERMOGRAFIA PARTI MOLLI"/>
    <n v="25.85"/>
    <n v="25.85"/>
    <n v="25.87"/>
    <n v="25.87"/>
    <n v="25.87"/>
    <n v="25.31"/>
    <n v="25.306388055384836"/>
    <n v="25.306388055384836"/>
    <n v="0.56361194461516462"/>
    <s v="M"/>
    <s v="MINISTERO"/>
    <s v="1"/>
    <n v="1"/>
    <s v="008"/>
    <x v="16"/>
    <m/>
    <m/>
    <m/>
    <m/>
    <m/>
    <m/>
    <s v="0081"/>
    <s v="DIAGNOSTICA PER IMMAGINI: RADIOLOGIA DIAGNOSTICA"/>
  </r>
  <r>
    <s v="88901"/>
    <s v="88.90.1"/>
    <s v=""/>
    <x v="0"/>
    <s v="8"/>
    <x v="0"/>
    <s v="EVENTUALE TOMOGRAFIA [STRATIGRAFIA] CONTEMPORANEA AD ESAME  DI: Ghiandole salivari (87.09.1) ; Trachea (87.49.1)"/>
    <s v="EVENTUALE TOMOGRAFIA [STRATIGRAFIA] CONTEMPORANEA AD ESAME  DI: Ghiandole salivari (87.09.1) ; Trachea (87.49.1)"/>
    <n v="15.3"/>
    <n v="15.3"/>
    <n v="15.31"/>
    <n v="15.31"/>
    <n v="15.31"/>
    <n v="14.98"/>
    <n v="14.977250073595108"/>
    <n v="14.977250073595108"/>
    <n v="0.33274992640489209"/>
    <s v="M"/>
    <s v="MINISTERO"/>
    <s v="1"/>
    <n v="1"/>
    <s v="008"/>
    <x v="16"/>
    <m/>
    <m/>
    <m/>
    <m/>
    <m/>
    <m/>
    <s v="0081"/>
    <s v="DIAGNOSTICA PER IMMAGINI: RADIOLOGIA DIAGNOSTICA"/>
  </r>
  <r>
    <s v="88902"/>
    <s v="88.90.2"/>
    <s v=""/>
    <x v="0"/>
    <s v="8"/>
    <x v="0"/>
    <s v="RICOSTRUZIONE TRIDIMENSIONALE TC"/>
    <s v="RICOSTRUZIONE TRIDIMENSIONALE TC; Ricostruzione tridimensionale in corso di:; TC del massiccio facciale (87.03.2, 87.03.3), Studio fisico-dosimetrico (92.29.5)"/>
    <n v="20.55"/>
    <n v="20.55"/>
    <n v="20.58"/>
    <n v="20.58"/>
    <n v="20.58"/>
    <n v="20.14"/>
    <n v="20.141819064489972"/>
    <n v="20.141819064489972"/>
    <n v="0.4381809355100259"/>
    <s v="M"/>
    <s v="MINISTERO"/>
    <s v="1"/>
    <n v="1"/>
    <s v="008"/>
    <x v="16"/>
    <m/>
    <m/>
    <m/>
    <m/>
    <m/>
    <m/>
    <s v="0085"/>
    <s v="DIAGNOSTICA PER IMMAGINI: TAC"/>
  </r>
  <r>
    <s v="88903"/>
    <s v="88.90.3"/>
    <s v=""/>
    <x v="0"/>
    <s v="8"/>
    <x v="0"/>
    <s v="TOMOGRAFIA COMPUTERIZZATA (TC) DEL RACHIDE E DELLO SPECO VERTEBRALE"/>
    <s v="TOMOGRAFIA COMPUTERIZZATA (TC) DEL RACHIDE E DELLO SPECO VERTEBRALE; Spazio intersomatico o metamero aggiuntivo; in corso di TC del rachide [cervicale, toracico, lombosacrale], spinale"/>
    <n v="30.05"/>
    <n v="30.05"/>
    <n v="30.09"/>
    <n v="30.09"/>
    <n v="30.09"/>
    <n v="29.44"/>
    <n v="29.43804324810073"/>
    <n v="29.43804324810073"/>
    <n v="0.65195675189927016"/>
    <s v="M"/>
    <s v="MINISTERO"/>
    <s v="1"/>
    <n v="1"/>
    <s v="008"/>
    <x v="16"/>
    <m/>
    <m/>
    <m/>
    <m/>
    <m/>
    <m/>
    <s v="0085"/>
    <s v="DIAGNOSTICA PER IMMAGINI: TAC"/>
  </r>
  <r>
    <s v="88911"/>
    <s v="88.91.1"/>
    <s v=""/>
    <x v="0"/>
    <s v="8"/>
    <x v="0"/>
    <s v="RISONANZA MAGNETICA NUCLEARE (RM) DEL CERVELLO E DEL TRONCO ENCEFALICO"/>
    <s v="RISONANZA MAGNETICA NUCLEARE (RM) DEL CERVELLO E DEL TRONCO ENCEFALICO; Incluso: relativo distretto vascolare"/>
    <n v="236.29"/>
    <n v="236.29"/>
    <n v="236.29"/>
    <n v="236.29"/>
    <n v="236.29"/>
    <n v="231.2"/>
    <n v="259.77782024201173"/>
    <n v="222.07646660847919"/>
    <n v="14.213533391520798"/>
    <s v="M"/>
    <s v="MINISTERO"/>
    <s v="1"/>
    <n v="1"/>
    <s v="008"/>
    <x v="16"/>
    <m/>
    <m/>
    <m/>
    <m/>
    <m/>
    <m/>
    <s v="0084"/>
    <s v="DIAGNOSTICA PER IMMAGINI: RMN"/>
  </r>
  <r>
    <s v="88912"/>
    <s v="88.91.2"/>
    <s v=""/>
    <x v="0"/>
    <s v="8"/>
    <x v="0"/>
    <s v="RISONANZA MAGNETICA NUCLEARE (RM) DEL CERVELLO E DEL TRONCO ENCEFALICO, SENZA E CON CONTRASTO"/>
    <s v="RISONANZA MAGNETICA NUCLEARE (RM) DEL CERVELLO E DEL TRONCO ENCEFALICO, SENZA E CON CONTRASTO; Incluso: relativo distretto vascolare"/>
    <n v="350.91"/>
    <n v="350.91"/>
    <n v="350.91"/>
    <n v="350.91"/>
    <n v="350.91"/>
    <n v="343.36"/>
    <n v="385.79330361984643"/>
    <n v="330.01595851818189"/>
    <n v="20.894041481818135"/>
    <s v="M"/>
    <s v="MINISTERO"/>
    <s v="1"/>
    <n v="1"/>
    <s v="008"/>
    <x v="16"/>
    <m/>
    <m/>
    <m/>
    <m/>
    <m/>
    <m/>
    <s v="0084"/>
    <s v="DIAGNOSTICA PER IMMAGINI: RMN"/>
  </r>
  <r>
    <s v="88913"/>
    <s v="88.91.3"/>
    <s v=""/>
    <x v="0"/>
    <s v="8"/>
    <x v="0"/>
    <s v="RISONANZA MAGNETICA NUCLEARE (RM) DEL MASSICCIO FACCIALE"/>
    <s v="RISONANZA MAGNETICA NUCLEARE (RM) DEL MASSICCIO FACCIALE; [sella turcica, orbite, rocche petrose, articolazioni temporomandibolari]; Incluso: relativo distretto vascolare"/>
    <n v="153.05000000000001"/>
    <n v="153.05000000000001"/>
    <n v="153.05000000000001"/>
    <n v="153.05000000000001"/>
    <n v="170.05"/>
    <n v="166.39"/>
    <n v="186.95739747039411"/>
    <n v="160.10163871774083"/>
    <n v="9.9483612822591851"/>
    <s v="M"/>
    <s v="MINISTERO"/>
    <s v="1"/>
    <n v="1"/>
    <s v="008"/>
    <x v="16"/>
    <m/>
    <m/>
    <m/>
    <m/>
    <m/>
    <m/>
    <s v="0084"/>
    <s v="DIAGNOSTICA PER IMMAGINI: RMN"/>
  </r>
  <r>
    <s v="88914"/>
    <s v="88.91.4"/>
    <s v=""/>
    <x v="0"/>
    <s v="8"/>
    <x v="0"/>
    <s v="RISONANZA MAGNETICA NUCLEARE (RM) DEL MASSICCIO FACCIALE, SENZA E CON CONTRASTO"/>
    <s v="RISONANZA MAGNETICA NUCLEARE (RM) DEL MASSICCIO FACCIALE, SENZA E CON CONTRASTO; [sella turcica, orbite, rocche petrose, articolazioni temporomandibolari]; Incluso: relativo distretto vascolare"/>
    <n v="238.87"/>
    <n v="238.87"/>
    <n v="238.87"/>
    <n v="238.87"/>
    <n v="265.41000000000003"/>
    <n v="259.7"/>
    <n v="291.79814798555986"/>
    <n v="249.44868226022197"/>
    <n v="15.961317739778053"/>
    <s v="M"/>
    <s v="MINISTERO"/>
    <s v="1"/>
    <n v="1"/>
    <s v="008"/>
    <x v="16"/>
    <m/>
    <m/>
    <m/>
    <m/>
    <m/>
    <m/>
    <s v="0084"/>
    <s v="DIAGNOSTICA PER IMMAGINI: RMN"/>
  </r>
  <r>
    <s v="88915"/>
    <s v="88.91.5"/>
    <s v=""/>
    <x v="0"/>
    <s v="8"/>
    <x v="0"/>
    <s v="ANGIO- RM DEL DISTRETTO VASCOLARE INTRACRANICO"/>
    <s v="ANGIO- RM DEL DISTRETTO VASCOLARE INTRACRANICO"/>
    <n v="262.12"/>
    <n v="262.12"/>
    <n v="262.12"/>
    <n v="262.12"/>
    <n v="262.12"/>
    <n v="256.48"/>
    <n v="288.18294969193346"/>
    <n v="246.34994086568506"/>
    <n v="15.770059134314948"/>
    <s v="M"/>
    <s v="MINISTERO"/>
    <s v="1"/>
    <n v="1"/>
    <s v="008"/>
    <x v="16"/>
    <m/>
    <m/>
    <m/>
    <m/>
    <m/>
    <m/>
    <s v="0084"/>
    <s v="DIAGNOSTICA PER IMMAGINI: RMN"/>
  </r>
  <r>
    <s v="88916"/>
    <s v="88.91.6"/>
    <s v=""/>
    <x v="0"/>
    <s v="8"/>
    <x v="0"/>
    <s v="RISONANZA MAGNETICA NUCLEARE (RM) DEL COLLO"/>
    <s v="RISONANZA MAGNETICA NUCLEARE (RM) DEL COLLO; [faringe, laringe, parotidi-ghiandole salivari, tiroide-paratiroidi]; Incluso: relativo distretto vascolare"/>
    <n v="153.05000000000001"/>
    <n v="153.05000000000001"/>
    <n v="153.05000000000001"/>
    <n v="153.05000000000001"/>
    <n v="170.05"/>
    <n v="166.39"/>
    <n v="186.95739747039411"/>
    <n v="160.10163871774083"/>
    <n v="9.9483612822591851"/>
    <s v="M"/>
    <s v="MINISTERO"/>
    <s v="1"/>
    <n v="1"/>
    <s v="008"/>
    <x v="16"/>
    <m/>
    <m/>
    <m/>
    <m/>
    <m/>
    <m/>
    <s v="0084"/>
    <s v="DIAGNOSTICA PER IMMAGINI: RMN"/>
  </r>
  <r>
    <s v="88917"/>
    <s v="88.91.7"/>
    <s v=""/>
    <x v="0"/>
    <s v="8"/>
    <x v="0"/>
    <s v="RISONANZA MAGNETICA NUCLEARE (RM) DEL COLLO, SENZA E CON CONTRASTO"/>
    <s v="RISONANZA MAGNETICA NUCLEARE (RM) DEL COLLO, SENZA E CON CONTRASTO; [faringe, laringe, parotidi-ghiandole salivari, tiroide-paratiroidi]; Incluso: relativo distretto vascolare"/>
    <n v="238.87"/>
    <n v="238.87"/>
    <n v="238.87"/>
    <n v="238.87"/>
    <n v="265.41000000000003"/>
    <n v="259.7"/>
    <n v="291.79814798555986"/>
    <n v="249.44868226022197"/>
    <n v="15.961317739778053"/>
    <s v="M"/>
    <s v="MINISTERO"/>
    <s v="1"/>
    <n v="1"/>
    <s v="008"/>
    <x v="16"/>
    <m/>
    <m/>
    <m/>
    <m/>
    <m/>
    <m/>
    <s v="0084"/>
    <s v="DIAGNOSTICA PER IMMAGINI: RMN"/>
  </r>
  <r>
    <s v="88918"/>
    <s v="88.91.8"/>
    <s v=""/>
    <x v="0"/>
    <s v="8"/>
    <x v="0"/>
    <s v="ANGIO- RM DEI VASI DEL COLLO"/>
    <s v="ANGIO- RM DEI VASI DEL COLLO"/>
    <n v="262.12"/>
    <n v="262.12"/>
    <n v="262.12"/>
    <n v="262.12"/>
    <n v="262.12"/>
    <n v="256.48"/>
    <n v="288.18294969193346"/>
    <n v="246.34994086568506"/>
    <n v="15.770059134314948"/>
    <s v="M"/>
    <s v="MINISTERO"/>
    <s v="1"/>
    <n v="1"/>
    <s v="008"/>
    <x v="16"/>
    <m/>
    <m/>
    <m/>
    <m/>
    <m/>
    <m/>
    <s v="0084"/>
    <s v="DIAGNOSTICA PER IMMAGINI: RMN"/>
  </r>
  <r>
    <s v="8892"/>
    <s v="88.92"/>
    <s v=""/>
    <x v="0"/>
    <s v="8"/>
    <x v="0"/>
    <s v="RISONANZA MAGNETICA NUCLEARE (RM) DEL TORACE"/>
    <s v="RISONANZA MAGNETICA NUCLEARE (RM) DEL TORACE ; [mediastino, esofago]; Incluso: relativo distretto vascolare"/>
    <n v="155.75"/>
    <n v="155.75"/>
    <n v="155.75"/>
    <n v="155.75"/>
    <n v="163.95"/>
    <n v="160.41999999999999"/>
    <n v="180.24345778223079"/>
    <n v="154.42061282775646"/>
    <n v="9.5293871722435313"/>
    <s v="M"/>
    <s v="MINISTERO"/>
    <s v="1"/>
    <n v="1"/>
    <s v="008"/>
    <x v="16"/>
    <m/>
    <m/>
    <m/>
    <m/>
    <m/>
    <m/>
    <s v="0084"/>
    <s v="DIAGNOSTICA PER IMMAGINI: RMN"/>
  </r>
  <r>
    <s v="88921"/>
    <s v="88.92.1"/>
    <s v=""/>
    <x v="0"/>
    <s v="8"/>
    <x v="0"/>
    <s v="RISONANZA MAGNETICA NUCLEARE (RM) DEL TORACE, SENZA E CON CONTRASTO"/>
    <s v="RISONANZA MAGNETICA NUCLEARE (RM) DEL TORACE, SENZA E CON CONTRASTO; [mediastino, esofago]; Incluso: relativo distretto vascolare"/>
    <n v="244.11"/>
    <n v="244.11"/>
    <n v="244.11"/>
    <n v="244.11"/>
    <n v="256.95999999999998"/>
    <n v="251.43"/>
    <n v="282.50192380194909"/>
    <n v="241.70182877387967"/>
    <n v="15.258171226120311"/>
    <s v="M"/>
    <s v="MINISTERO"/>
    <s v="1"/>
    <n v="1"/>
    <s v="008"/>
    <x v="16"/>
    <m/>
    <m/>
    <m/>
    <m/>
    <m/>
    <m/>
    <s v="0084"/>
    <s v="DIAGNOSTICA PER IMMAGINI: RMN"/>
  </r>
  <r>
    <s v="88922"/>
    <s v="88.92.2"/>
    <s v=""/>
    <x v="0"/>
    <s v="8"/>
    <x v="0"/>
    <s v="ANGIO- RM DEL  DISTRETTO TORACICO"/>
    <s v="ANGIO- RM DEL  DISTRETTO TORACICO"/>
    <n v="262.12"/>
    <n v="262.12"/>
    <n v="262.12"/>
    <n v="262.12"/>
    <n v="262.12"/>
    <n v="256.48"/>
    <n v="288.18294969193346"/>
    <n v="246.34994086568506"/>
    <n v="15.770059134314948"/>
    <s v="M"/>
    <s v="MINISTERO"/>
    <s v="1"/>
    <n v="1"/>
    <s v="008"/>
    <x v="16"/>
    <m/>
    <m/>
    <m/>
    <m/>
    <m/>
    <m/>
    <s v="0084"/>
    <s v="DIAGNOSTICA PER IMMAGINI: RMN"/>
  </r>
  <r>
    <s v="88923"/>
    <s v="88.92.3"/>
    <s v=""/>
    <x v="0"/>
    <s v="8"/>
    <x v="0"/>
    <s v="RISONANZA MAGNETICA NUCLEARE (RM) DEL CUORE"/>
    <s v="RISONANZA MAGNETICA NUCLEARE (RM) DEL CUORE "/>
    <n v="161.55000000000001"/>
    <n v="161.55000000000001"/>
    <n v="161.55000000000001"/>
    <n v="161.55000000000001"/>
    <n v="170.05"/>
    <n v="166.39"/>
    <n v="186.95739747039411"/>
    <n v="160.10163871774083"/>
    <n v="9.9483612822591851"/>
    <s v="M"/>
    <s v="MINISTERO"/>
    <s v="1"/>
    <n v="1"/>
    <s v="008"/>
    <x v="16"/>
    <m/>
    <m/>
    <m/>
    <m/>
    <m/>
    <m/>
    <s v="0084"/>
    <s v="DIAGNOSTICA PER IMMAGINI: RMN"/>
  </r>
  <r>
    <s v="88924"/>
    <s v="88.92.4"/>
    <s v=""/>
    <x v="0"/>
    <s v="8"/>
    <x v="0"/>
    <s v="RISONANZA MAGNETICA NUCLEARE (RM) DEL CUORE, SENZA E CON CONTRASTO"/>
    <s v="RISONANZA MAGNETICA NUCLEARE (RM) DEL CUORE, SENZA E CON CONTRASTO "/>
    <n v="252.14"/>
    <n v="252.14"/>
    <n v="252.14"/>
    <n v="252.14"/>
    <n v="265.41000000000003"/>
    <n v="259.7"/>
    <n v="291.79814798555986"/>
    <n v="249.44868226022197"/>
    <n v="15.961317739778053"/>
    <s v="M"/>
    <s v="MINISTERO"/>
    <s v="1"/>
    <n v="1"/>
    <s v="008"/>
    <x v="16"/>
    <m/>
    <m/>
    <m/>
    <m/>
    <m/>
    <m/>
    <s v="0084"/>
    <s v="DIAGNOSTICA PER IMMAGINI: RMN"/>
  </r>
  <r>
    <s v="88925"/>
    <s v="88.92.5"/>
    <s v=""/>
    <x v="0"/>
    <s v="8"/>
    <x v="0"/>
    <s v="RISONANZA MAGNETICA NUCLEARE (CINE-RM) DEL CUORE"/>
    <s v="RISONANZA MAGNETICA NUCLEARE (CINE-RM) DEL CUORE "/>
    <n v="313.73"/>
    <n v="313.73"/>
    <n v="313.73"/>
    <n v="313.73"/>
    <n v="330.24"/>
    <n v="323.13"/>
    <n v="363.06920005990901"/>
    <n v="310.39059635278136"/>
    <n v="19.849403647218651"/>
    <s v="M"/>
    <s v="MINISTERO"/>
    <s v="1"/>
    <n v="1"/>
    <s v="008"/>
    <x v="16"/>
    <m/>
    <m/>
    <m/>
    <m/>
    <m/>
    <m/>
    <s v="0084"/>
    <s v="DIAGNOSTICA PER IMMAGINI: RMN"/>
  </r>
  <r>
    <s v="88926"/>
    <s v="88.92.6"/>
    <s v=""/>
    <x v="0"/>
    <s v="8"/>
    <x v="0"/>
    <s v="RISONANZA MAGNETICA NUCLEARE (RM) DELLA MAMMELLA"/>
    <s v="RISONANZA MAGNETICA NUCLEARE (RM) DELLA MAMMELLA; Monolaterale"/>
    <n v="149.5"/>
    <n v="149.5"/>
    <n v="149.5"/>
    <n v="149.5"/>
    <n v="157.37"/>
    <n v="153.97999999999999"/>
    <n v="173.01306119497798"/>
    <n v="148.22313003868263"/>
    <n v="9.1468699613173783"/>
    <s v="M"/>
    <s v="MINISTERO"/>
    <s v="1"/>
    <n v="1"/>
    <s v="008"/>
    <x v="16"/>
    <m/>
    <m/>
    <m/>
    <m/>
    <m/>
    <m/>
    <s v="0084"/>
    <s v="DIAGNOSTICA PER IMMAGINI: RMN"/>
  </r>
  <r>
    <s v="88927"/>
    <s v="88.92.7"/>
    <s v=""/>
    <x v="0"/>
    <s v="8"/>
    <x v="0"/>
    <s v="RISONANZA MAGNETICA NUCLEARE (RM) DELLA MAMMELLA, SENZA E CON CONTRASTO"/>
    <s v="RISONANZA MAGNETICA NUCLEARE (RM) DELLA MAMMELLA, SENZA E CON CONTRASTO; Monolaterale"/>
    <n v="236.52"/>
    <n v="236.52"/>
    <n v="236.52"/>
    <n v="236.52"/>
    <n v="248.97"/>
    <n v="243.61"/>
    <n v="273.72215651742783"/>
    <n v="233.95497528753739"/>
    <n v="15.015024712462605"/>
    <s v="M"/>
    <s v="MINISTERO"/>
    <s v="1"/>
    <n v="1"/>
    <s v="008"/>
    <x v="16"/>
    <m/>
    <m/>
    <m/>
    <m/>
    <m/>
    <m/>
    <s v="0084"/>
    <s v="DIAGNOSTICA PER IMMAGINI: RMN"/>
  </r>
  <r>
    <s v="88928"/>
    <s v="88.92.8"/>
    <s v=""/>
    <x v="0"/>
    <s v="8"/>
    <x v="0"/>
    <s v="RISONANZA MAGNETICA NUCLEARE (RM) DELLA MAMMELLA"/>
    <s v="RISONANZA MAGNETICA NUCLEARE (RM) DELLA MAMMELLA; Bilaterale"/>
    <n v="161.55000000000001"/>
    <n v="161.55000000000001"/>
    <n v="161.55000000000001"/>
    <n v="161.55000000000001"/>
    <n v="170.05"/>
    <n v="166.39"/>
    <n v="186.95739747039411"/>
    <n v="160.10163871774083"/>
    <n v="9.9483612822591851"/>
    <s v="M"/>
    <s v="MINISTERO"/>
    <s v="1"/>
    <n v="1"/>
    <s v="008"/>
    <x v="16"/>
    <m/>
    <m/>
    <m/>
    <m/>
    <m/>
    <m/>
    <s v="0084"/>
    <s v="DIAGNOSTICA PER IMMAGINI: RMN"/>
  </r>
  <r>
    <s v="88929"/>
    <s v="88.92.9"/>
    <s v=""/>
    <x v="0"/>
    <s v="8"/>
    <x v="0"/>
    <s v="RISONANZA MAGNETICA NUCLEARE (RM) DELLA MAMMELLA, SENZA E CON CONTRASTO"/>
    <s v="RISONANZA MAGNETICA NUCLEARE (RM) DELLA MAMMELLA, SENZA E CON CONTRASTO; Bilaterale"/>
    <n v="252.14"/>
    <n v="252.14"/>
    <n v="252.14"/>
    <n v="252.14"/>
    <n v="265.41000000000003"/>
    <n v="259.7"/>
    <n v="291.79814798555986"/>
    <n v="249.44868226022197"/>
    <n v="15.961317739778053"/>
    <s v="M"/>
    <s v="MINISTERO"/>
    <s v="1"/>
    <n v="1"/>
    <s v="008"/>
    <x v="16"/>
    <m/>
    <m/>
    <m/>
    <m/>
    <m/>
    <m/>
    <s v="0084"/>
    <s v="DIAGNOSTICA PER IMMAGINI: RMN"/>
  </r>
  <r>
    <s v="8893"/>
    <s v="88.93"/>
    <s v=""/>
    <x v="0"/>
    <s v="8"/>
    <x v="0"/>
    <s v="RISONANZA MAGNETICA NUCLEARE (RM) DELLA COLONNA"/>
    <s v="RISONANZA MAGNETICA NUCLEARE (RM) DELLA COLONNA; Cervicale, toracica, lombosacrale"/>
    <n v="147.56"/>
    <n v="147.56"/>
    <n v="147.56"/>
    <n v="147.56"/>
    <n v="163.95"/>
    <n v="160.41999999999999"/>
    <n v="180.24345778223079"/>
    <n v="154.42061282775646"/>
    <n v="9.5293871722435313"/>
    <s v="M"/>
    <s v="MINISTERO"/>
    <s v="1"/>
    <n v="1"/>
    <s v="008"/>
    <x v="16"/>
    <m/>
    <m/>
    <m/>
    <m/>
    <m/>
    <m/>
    <s v="0084"/>
    <s v="DIAGNOSTICA PER IMMAGINI: RMN"/>
  </r>
  <r>
    <s v="88931"/>
    <s v="88.93.1"/>
    <s v=""/>
    <x v="0"/>
    <s v="8"/>
    <x v="0"/>
    <s v="RISONANZA MAGNETICA NUCLEARE (RM) DELLA COLONNA, SENZA E CON CONTRASTO"/>
    <s v="RISONANZA MAGNETICA NUCLEARE (RM) DELLA COLONNA, SENZA E CON CONTRASTO; Cervicale, toracica, lombosacrale"/>
    <n v="231.26"/>
    <n v="231.26"/>
    <n v="231.26"/>
    <n v="231.26"/>
    <n v="256.95999999999998"/>
    <n v="251.43"/>
    <n v="282.50192380194909"/>
    <n v="241.70182877387967"/>
    <n v="15.258171226120311"/>
    <s v="M"/>
    <s v="MINISTERO"/>
    <s v="1"/>
    <n v="1"/>
    <s v="008"/>
    <x v="16"/>
    <m/>
    <m/>
    <m/>
    <m/>
    <m/>
    <m/>
    <s v="0084"/>
    <s v="DIAGNOSTICA PER IMMAGINI: RMN"/>
  </r>
  <r>
    <s v="88941"/>
    <s v="88.94.1"/>
    <s v=""/>
    <x v="0"/>
    <s v="8"/>
    <x v="0"/>
    <s v="RISONANZA MAGNETICA NUCLEARE (RM) MUSCOLOSCHELETRICA"/>
    <s v="RISONANZA MAGNETICA NUCLEARE (RM) MUSCOLOSCHELETRICA; RM di spalla e braccio [spalla, braccio]; RM di gomito e avambraccio [gomito, avambraccio]; RM di polso e mano [polso, mano]; RM di bacino  ; RM di articolazione coxo-femorale e femore [articolazione c"/>
    <n v="169.97"/>
    <n v="169.97"/>
    <n v="169.97"/>
    <n v="169.97"/>
    <n v="188.85"/>
    <n v="184.78"/>
    <n v="207.61567343397357"/>
    <n v="177.66117328678337"/>
    <n v="11.188826713216628"/>
    <s v="M"/>
    <s v="MINISTERO"/>
    <s v="1"/>
    <n v="1"/>
    <s v="008"/>
    <x v="16"/>
    <m/>
    <m/>
    <m/>
    <m/>
    <m/>
    <m/>
    <s v="0084"/>
    <s v="DIAGNOSTICA PER IMMAGINI: RMN"/>
  </r>
  <r>
    <s v="88942"/>
    <s v="88.94.2"/>
    <s v=""/>
    <x v="0"/>
    <s v="8"/>
    <x v="0"/>
    <s v="RISONANZA MAGNETICA NUCLEARE (RM) MUSCOLOSCHELETRICA, SENZA E CON CONTRASTO"/>
    <s v="RISONANZA MAGNETICA NUCLEARE (RM) MUSCOLOSCHELETRICA, SENZA E CON CONTRASTO; RM di spalla e braccio [spalla, braccio]; RM di gomito e avambraccio [gomito, avambraccio]; RM di polso e mano [polso, mano]; RM di bacino  ; RM di articolazione coxo-femorale e "/>
    <n v="260.43"/>
    <n v="260.43"/>
    <n v="260.43"/>
    <n v="260.43"/>
    <n v="289.37"/>
    <n v="283.14"/>
    <n v="318.13744983912369"/>
    <n v="272.17278582015939"/>
    <n v="17.197214179840614"/>
    <s v="M"/>
    <s v="MINISTERO"/>
    <s v="1"/>
    <n v="1"/>
    <s v="008"/>
    <x v="16"/>
    <m/>
    <m/>
    <m/>
    <m/>
    <m/>
    <m/>
    <s v="0084"/>
    <s v="DIAGNOSTICA PER IMMAGINI: RMN"/>
  </r>
  <r>
    <s v="88943"/>
    <s v="88.94.3"/>
    <s v=""/>
    <x v="0"/>
    <s v="8"/>
    <x v="0"/>
    <s v="ANGIO-RM DELL' ARTO SUPERIORE O INFERIORE"/>
    <s v="ANGIO-RM DELL' ARTO SUPERIORE O INFERIORE"/>
    <n v="262.12"/>
    <n v="262.12"/>
    <n v="262.12"/>
    <n v="262.12"/>
    <n v="262.12"/>
    <n v="256.48"/>
    <n v="288.18294969193346"/>
    <n v="246.34994086568506"/>
    <n v="15.770059134314948"/>
    <s v="M"/>
    <s v="MINISTERO"/>
    <s v="1"/>
    <n v="1"/>
    <s v="008"/>
    <x v="16"/>
    <m/>
    <m/>
    <m/>
    <m/>
    <m/>
    <m/>
    <s v="0084"/>
    <s v="DIAGNOSTICA PER IMMAGINI: RMN"/>
  </r>
  <r>
    <s v="88944"/>
    <s v="88.94.4"/>
    <s v="I"/>
    <x v="0"/>
    <s v="8"/>
    <x v="0"/>
    <s v="RISONANZA MAGNETICA NUCLEARE (RM) ARTICOLARE EFFETTUATA CON APPARECCHIATURA DEDICATA"/>
    <s v="RISONANZA MAGNETICA NUCLEARE (RM) ARTICOLARE EFFETTUATA CON APPARECCHIATURA DEDICATA"/>
    <n v="133.68"/>
    <n v="133.68"/>
    <n v="133.68"/>
    <n v="133.68"/>
    <n v="148.53"/>
    <n v="145.33000000000001"/>
    <m/>
    <m/>
    <m/>
    <s v=""/>
    <s v="REGIONE"/>
    <s v="1"/>
    <n v="1"/>
    <s v="008"/>
    <x v="16"/>
    <m/>
    <m/>
    <m/>
    <m/>
    <m/>
    <m/>
    <s v="0084"/>
    <s v="DIAGNOSTICA PER IMMAGINI: RMN"/>
  </r>
  <r>
    <s v="88951"/>
    <s v="88.95.1"/>
    <s v=""/>
    <x v="0"/>
    <s v="8"/>
    <x v="0"/>
    <s v="RISONANZA MAGNETICA NUCLEARE (RM) DELL'ADDOME SUPERIORE"/>
    <s v="RISONANZA MAGNETICA NUCLEARE (RM) DELL'ADDOME SUPERIORE; Incluso: Fegato e vie biliari, milza, pancreas, reni e surreni, retroperitoneo; e relativo distretto vascolare"/>
    <n v="161.55000000000001"/>
    <n v="161.55000000000001"/>
    <n v="161.55000000000001"/>
    <n v="161.55000000000001"/>
    <n v="170.05"/>
    <n v="166.39"/>
    <n v="186.95739747039411"/>
    <n v="160.10163871774083"/>
    <n v="9.9483612822591851"/>
    <s v="M"/>
    <s v="MINISTERO"/>
    <s v="1"/>
    <n v="1"/>
    <s v="008"/>
    <x v="16"/>
    <m/>
    <m/>
    <m/>
    <m/>
    <m/>
    <m/>
    <s v="0084"/>
    <s v="DIAGNOSTICA PER IMMAGINI: RMN"/>
  </r>
  <r>
    <s v="88952"/>
    <s v="88.95.2"/>
    <s v=""/>
    <x v="0"/>
    <s v="8"/>
    <x v="0"/>
    <s v="RISONANZA MAGNETICA NUCLEARE (RM) DELL'ADDOME SUPERIORE, SENZA E CON CONTRASTO"/>
    <s v="RISONANZA MAGNETICA NUCLEARE (RM) DELL'ADDOME SUPERIORE, SENZA E CON CONTRASTO; Incluso: Fegato e vie biliari, milza, pancreas, reni e surreni, retroperitoneo; e relativo distretto vascolare"/>
    <n v="252.14"/>
    <n v="252.14"/>
    <n v="252.14"/>
    <n v="252.14"/>
    <n v="265.41000000000003"/>
    <n v="259.7"/>
    <n v="291.79814798555986"/>
    <n v="249.44868226022197"/>
    <n v="15.961317739778053"/>
    <s v="M"/>
    <s v="MINISTERO"/>
    <s v="1"/>
    <n v="1"/>
    <s v="008"/>
    <x v="16"/>
    <m/>
    <m/>
    <m/>
    <m/>
    <m/>
    <m/>
    <s v="0084"/>
    <s v="DIAGNOSTICA PER IMMAGINI: RMN"/>
  </r>
  <r>
    <s v="88953"/>
    <s v="88.95.3"/>
    <s v=""/>
    <x v="0"/>
    <s v="8"/>
    <x v="0"/>
    <s v="ANGIO RM DELL'ADDOME SUPERIORE"/>
    <s v="ANGIO RM DELL'ADDOME SUPERIORE"/>
    <n v="262.12"/>
    <n v="262.12"/>
    <n v="262.12"/>
    <n v="262.12"/>
    <n v="262.12"/>
    <n v="256.48"/>
    <n v="288.18294969193346"/>
    <n v="246.34994086568506"/>
    <n v="15.770059134314948"/>
    <s v="M"/>
    <s v="MINISTERO"/>
    <s v="1"/>
    <n v="1"/>
    <s v="008"/>
    <x v="16"/>
    <m/>
    <m/>
    <m/>
    <m/>
    <m/>
    <m/>
    <s v="0084"/>
    <s v="DIAGNOSTICA PER IMMAGINI: RMN"/>
  </r>
  <r>
    <s v="88954"/>
    <s v="88.95.4"/>
    <s v=""/>
    <x v="0"/>
    <s v="8"/>
    <x v="0"/>
    <s v="RISONANZA MAGNETICA NUCLEARE (RM) DELL'ADDOME INFERIORE E SCAVO PELVICO"/>
    <s v="RISONANZA MAGNETICA NUCLEARE (RM) DELL'ADDOME INFERIORE E SCAVO PELVICO; Vescica e pelvi maschile o femminile; Incluso: relativo distretto vascolare"/>
    <n v="161.55000000000001"/>
    <n v="161.55000000000001"/>
    <n v="161.55000000000001"/>
    <n v="161.55000000000001"/>
    <n v="170.05"/>
    <n v="166.39"/>
    <n v="186.95739747039411"/>
    <n v="160.10163871774083"/>
    <n v="9.9483612822591851"/>
    <s v="M"/>
    <s v="MINISTERO"/>
    <s v="1"/>
    <n v="1"/>
    <s v="008"/>
    <x v="16"/>
    <m/>
    <m/>
    <m/>
    <m/>
    <m/>
    <m/>
    <s v="0084"/>
    <s v="DIAGNOSTICA PER IMMAGINI: RMN"/>
  </r>
  <r>
    <s v="88955"/>
    <s v="88.95.5"/>
    <s v=""/>
    <x v="0"/>
    <s v="8"/>
    <x v="0"/>
    <s v="RISONANZA MAGNETICA NUCLEARE (RM) DELL'ADDOME INFERIORE E SCAVO PELVICO, SENZA E CON CONTRASTO"/>
    <s v="RISONANZA MAGNETICA NUCLEARE (RM) DELL'ADDOME INFERIORE E SCAVO PELVICO, SENZA E CON CONTRASTO; Vescica e pelvi maschile o femminile; Incluso: relativo distretto vascolare"/>
    <n v="252.14"/>
    <n v="252.14"/>
    <n v="252.14"/>
    <n v="252.14"/>
    <n v="265.41000000000003"/>
    <n v="259.7"/>
    <n v="291.79814798555986"/>
    <n v="249.44868226022197"/>
    <n v="15.961317739778053"/>
    <s v="M"/>
    <s v="MINISTERO"/>
    <s v="1"/>
    <n v="1"/>
    <s v="008"/>
    <x v="16"/>
    <m/>
    <m/>
    <m/>
    <m/>
    <m/>
    <m/>
    <s v="0084"/>
    <s v="DIAGNOSTICA PER IMMAGINI: RMN"/>
  </r>
  <r>
    <s v="88956"/>
    <s v="88.95.6"/>
    <s v=""/>
    <x v="0"/>
    <s v="8"/>
    <x v="0"/>
    <s v="ANGIO RM DELL'ADDOME INFERIORE"/>
    <s v="ANGIO RM DELL'ADDOME INFERIORE"/>
    <n v="262.12"/>
    <n v="262.12"/>
    <n v="262.12"/>
    <n v="262.12"/>
    <n v="262.12"/>
    <n v="256.48"/>
    <n v="288.18294969193346"/>
    <n v="246.34994086568506"/>
    <n v="15.770059134314948"/>
    <s v="M"/>
    <s v="MINISTERO"/>
    <s v="1"/>
    <n v="1"/>
    <s v="008"/>
    <x v="16"/>
    <m/>
    <m/>
    <m/>
    <m/>
    <m/>
    <m/>
    <s v="0084"/>
    <s v="DIAGNOSTICA PER IMMAGINI: RMN"/>
  </r>
  <r>
    <s v="88991"/>
    <s v="88.99.1"/>
    <s v=""/>
    <x v="0"/>
    <s v="8"/>
    <x v="0"/>
    <s v="DENSITOMETRIA OSSEA CON TECNICA DI ASSORBIMENTO A FOTONE SINGOLO O DOPPIO"/>
    <s v="DENSITOMETRIA OSSEA CON TECNICA DI ASSORBIMENTO A FOTONE SINGOLO O DOPPIO; Polso o caviglia"/>
    <n v="21.6"/>
    <n v="21.6"/>
    <n v="21.64"/>
    <n v="21.64"/>
    <n v="21.64"/>
    <n v="21.17"/>
    <n v="21.174732862668947"/>
    <n v="21.174732862668947"/>
    <n v="0.46526713733105396"/>
    <s v="M"/>
    <s v="MINISTERO"/>
    <s v="1"/>
    <n v="1"/>
    <s v="008"/>
    <x v="16"/>
    <m/>
    <m/>
    <m/>
    <m/>
    <m/>
    <m/>
    <s v="0081"/>
    <s v="DIAGNOSTICA PER IMMAGINI: RADIOLOGIA DIAGNOSTICA"/>
  </r>
  <r>
    <s v="88992"/>
    <s v="88.99.2"/>
    <s v=""/>
    <x v="0"/>
    <s v="8"/>
    <x v="0"/>
    <s v="DENSITOMETRIA OSSEA CON TECNICA DI ASSORBIMENTO A  RAGGI X"/>
    <s v="DENSITOMETRIA OSSEA CON TECNICA DI ASSORBIMENTO A  RAGGI X; Lombare, femorale, ultradistale"/>
    <n v="44.33"/>
    <n v="44.33"/>
    <n v="44.33"/>
    <n v="44.33"/>
    <n v="44.33"/>
    <n v="43.38"/>
    <n v="43.382379523516867"/>
    <n v="31.503870844458675"/>
    <n v="12.826129155541324"/>
    <s v="M"/>
    <s v="MINISTERO"/>
    <s v="1"/>
    <n v="1"/>
    <s v="008"/>
    <x v="16"/>
    <m/>
    <m/>
    <m/>
    <m/>
    <m/>
    <m/>
    <s v="0081"/>
    <s v="DIAGNOSTICA PER IMMAGINI: RADIOLOGIA DIAGNOSTICA"/>
  </r>
  <r>
    <s v="88993"/>
    <s v="88.99.3"/>
    <s v=""/>
    <x v="0"/>
    <s v="8"/>
    <x v="0"/>
    <s v="DENSITOMETRIA OSSEA CON TECNICA DI ASSORBIMENTO A  RAGGI X"/>
    <s v="DENSITOMETRIA OSSEA CON TECNICA DI ASSORBIMENTO A  RAGGI X; Total body"/>
    <n v="61.23"/>
    <n v="61.23"/>
    <n v="61.23"/>
    <n v="61.23"/>
    <n v="61.23"/>
    <n v="59.91"/>
    <n v="59.909000294380434"/>
    <n v="43.382379523516867"/>
    <n v="17.847620476483129"/>
    <s v="M"/>
    <s v="MINISTERO"/>
    <s v="1"/>
    <n v="1"/>
    <s v="008"/>
    <x v="16"/>
    <m/>
    <m/>
    <m/>
    <m/>
    <m/>
    <m/>
    <s v="0081"/>
    <s v="DIAGNOSTICA PER IMMAGINI: RADIOLOGIA DIAGNOSTICA"/>
  </r>
  <r>
    <s v="88994"/>
    <s v="88.99.4"/>
    <s v=""/>
    <x v="0"/>
    <s v="8"/>
    <x v="0"/>
    <s v="DENSITOMETRIA OSSEA CON TC"/>
    <s v="DENSITOMETRIA OSSEA CON TC; Lombare"/>
    <n v="108.73"/>
    <n v="108.73"/>
    <n v="108.73"/>
    <n v="108.73"/>
    <n v="108.73"/>
    <n v="106.39"/>
    <n v="106.39012121243422"/>
    <n v="76.952077964333483"/>
    <n v="31.777922035666521"/>
    <s v="M"/>
    <s v="MINISTERO"/>
    <s v="1"/>
    <n v="1"/>
    <s v="008"/>
    <x v="16"/>
    <m/>
    <m/>
    <m/>
    <m/>
    <m/>
    <m/>
    <s v="0085"/>
    <s v="DIAGNOSTICA PER IMMAGINI: TAC"/>
  </r>
  <r>
    <s v="88995"/>
    <s v="88.99.5"/>
    <s v=""/>
    <x v="0"/>
    <s v="8"/>
    <x v="0"/>
    <s v="DENSITOMETRIA OSSEA AD ULTRASUONI"/>
    <s v="DENSITOMETRIA OSSEA AD ULTRASUONI"/>
    <n v="17.95"/>
    <n v="17.95"/>
    <n v="17.95"/>
    <n v="17.95"/>
    <n v="17.95"/>
    <n v="17.559999999999999"/>
    <n v="17.55953456904254"/>
    <n v="17.55953456904254"/>
    <n v="0.39046543095745889"/>
    <s v="M"/>
    <s v="MINISTERO"/>
    <s v="1"/>
    <n v="1"/>
    <s v="008"/>
    <x v="16"/>
    <m/>
    <m/>
    <m/>
    <m/>
    <m/>
    <m/>
    <s v="0081"/>
    <s v="DIAGNOSTICA PER IMMAGINI: RADIOLOGIA DIAGNOSTICA"/>
  </r>
  <r>
    <s v="8901"/>
    <s v="89.01"/>
    <s v="M"/>
    <x v="0"/>
    <s v="8"/>
    <x v="0"/>
    <s v="VISITA DI CONTROLLO "/>
    <s v="VISITA DI CONTROLLO (di routine o di follow up) Escluso: le visite di controllo specificamente codificate; Nella visita di controllo un problema già inquadrato dal punto di vista diagnostico e terapeutico (ad es. un paziente cronico) viene rivalutato dal "/>
    <n v="17.899999999999999"/>
    <n v="17.899999999999999"/>
    <n v="17.920000000000002"/>
    <n v="17.920000000000002"/>
    <n v="19.420000000000002"/>
    <s v="19,00"/>
    <n v="12.911422477237162"/>
    <n v="12.911422477237162"/>
    <n v="6.50857752276284"/>
    <s v="M"/>
    <s v="MINISTERO"/>
    <s v="2"/>
    <n v="2"/>
    <s v="026"/>
    <x v="19"/>
    <s v="027"/>
    <s v="NEUROPSICHIATRIA INFANTILE"/>
    <m/>
    <m/>
    <m/>
    <m/>
    <s v="0264"/>
    <s v="VISITA DI CONTROLLO"/>
  </r>
  <r>
    <s v="89011"/>
    <s v="89.01.1"/>
    <s v="I"/>
    <x v="0"/>
    <s v="8"/>
    <x v="0"/>
    <s v="VISITA ANESTESIOLOGICA DI CONTROLLO "/>
    <s v="VISITA ANESTESIOLOGICA DI CONTROLLO Per terapia del dolore"/>
    <n v="17.899999999999999"/>
    <n v="17.899999999999999"/>
    <m/>
    <m/>
    <m/>
    <m/>
    <m/>
    <m/>
    <m/>
    <m/>
    <s v="REGIONE"/>
    <n v="1"/>
    <m/>
    <s v="001"/>
    <x v="2"/>
    <m/>
    <m/>
    <m/>
    <m/>
    <m/>
    <m/>
    <s v="0011"/>
    <s v="ANESTESIA"/>
  </r>
  <r>
    <s v="89012"/>
    <s v="89.01.2"/>
    <s v="I"/>
    <x v="0"/>
    <s v="8"/>
    <x v="0"/>
    <s v="VISITA ANGIOLOGICA DI CONTROLLO"/>
    <s v="VISITA ANGIOLOGICA DI CONTROLLO"/>
    <n v="17.899999999999999"/>
    <n v="17.899999999999999"/>
    <m/>
    <m/>
    <m/>
    <m/>
    <m/>
    <m/>
    <m/>
    <m/>
    <s v="REGIONE"/>
    <n v="1"/>
    <m/>
    <s v="005"/>
    <x v="11"/>
    <m/>
    <m/>
    <m/>
    <m/>
    <m/>
    <m/>
    <s v="0051"/>
    <s v="CHIRURGIA VASCOLARE  - ANGIOLOGIA"/>
  </r>
  <r>
    <s v="89013"/>
    <s v="89.01.3"/>
    <s v="I"/>
    <x v="0"/>
    <s v="8"/>
    <x v="0"/>
    <s v="VISITA CARDIOLOGICA DI CONTROLLO"/>
    <s v="VISITA CARDIOLOGICA DI CONTROLLO"/>
    <n v="17.899999999999999"/>
    <n v="17.899999999999999"/>
    <m/>
    <m/>
    <m/>
    <m/>
    <m/>
    <m/>
    <m/>
    <m/>
    <s v="REGIONE"/>
    <n v="1"/>
    <m/>
    <s v="002"/>
    <x v="10"/>
    <m/>
    <m/>
    <m/>
    <m/>
    <m/>
    <m/>
    <s v="0021"/>
    <s v="CARDIOLOGIA"/>
  </r>
  <r>
    <s v="89014"/>
    <s v="89.01.4"/>
    <s v="I"/>
    <x v="0"/>
    <s v="8"/>
    <x v="0"/>
    <s v="VISITA CHIRURGICA DI CONTROLLO"/>
    <s v="VISITA CHIRURGICA DI CONTROLLO"/>
    <n v="17.899999999999999"/>
    <n v="17.899999999999999"/>
    <m/>
    <m/>
    <m/>
    <m/>
    <m/>
    <m/>
    <m/>
    <m/>
    <s v="REGIONE"/>
    <n v="1"/>
    <m/>
    <s v="003"/>
    <x v="5"/>
    <m/>
    <m/>
    <m/>
    <m/>
    <m/>
    <m/>
    <s v="0031"/>
    <s v="CHIRURGIA GENERALE"/>
  </r>
  <r>
    <s v="89015"/>
    <s v="89.01.5"/>
    <s v="I"/>
    <x v="0"/>
    <s v="8"/>
    <x v="0"/>
    <s v="VISITA DI CHIRURGIA PLASTICA DI CONTROLLO"/>
    <s v="VISITA DI CHIRURGIA PLASTICA DI CONTROLLO"/>
    <n v="17.899999999999999"/>
    <n v="17.899999999999999"/>
    <m/>
    <m/>
    <m/>
    <m/>
    <m/>
    <m/>
    <m/>
    <m/>
    <s v="REGIONE"/>
    <n v="1"/>
    <m/>
    <s v="004"/>
    <x v="20"/>
    <m/>
    <m/>
    <m/>
    <m/>
    <m/>
    <m/>
    <s v="0041"/>
    <s v="CHIRURGIA PLASTICA"/>
  </r>
  <r>
    <s v="89016"/>
    <s v="89.01.6"/>
    <s v="I"/>
    <x v="0"/>
    <s v="8"/>
    <x v="0"/>
    <s v="VISITA CHIRURGICA VASCOLARE DI CONTROLLO"/>
    <s v="VISITA CHIRURGICA VASCOLARE DI CONTROLLO"/>
    <n v="17.899999999999999"/>
    <n v="17.899999999999999"/>
    <m/>
    <m/>
    <m/>
    <m/>
    <m/>
    <m/>
    <m/>
    <m/>
    <s v="REGIONE"/>
    <n v="1"/>
    <m/>
    <s v="005"/>
    <x v="11"/>
    <m/>
    <m/>
    <m/>
    <m/>
    <m/>
    <m/>
    <s v="0051"/>
    <s v="CHIRURGIA VASCOLARE  - ANGIOLOGIA"/>
  </r>
  <r>
    <s v="89017"/>
    <s v="89.01.7"/>
    <s v="I"/>
    <x v="0"/>
    <s v="8"/>
    <x v="0"/>
    <s v="VISITA DERMATOLOGICA/ALLERGOLOGICA DI CONTROLLO"/>
    <s v="VISITA DERMATOLOGICA/ALLERGOLOGICA DI CONTROLLO"/>
    <n v="17.899999999999999"/>
    <n v="17.899999999999999"/>
    <m/>
    <m/>
    <m/>
    <m/>
    <m/>
    <m/>
    <m/>
    <m/>
    <s v="REGIONE"/>
    <n v="1"/>
    <m/>
    <s v="006"/>
    <x v="17"/>
    <m/>
    <m/>
    <m/>
    <m/>
    <m/>
    <m/>
    <s v="0061"/>
    <s v="DERMOSIFILOPATIA"/>
  </r>
  <r>
    <s v="89018"/>
    <s v="89.01.8"/>
    <s v="I"/>
    <x v="0"/>
    <s v="8"/>
    <x v="0"/>
    <s v="VISITA ENDOCRINOLOGICA/DIABETOLOGICA - ANDROLOGICA DI CONTROLLO"/>
    <s v="VISITA ENDOCRINOLOGICA/DIABETOLOGICA - ANDROLOGICA DI CONTROLLO"/>
    <n v="17.899999999999999"/>
    <n v="17.899999999999999"/>
    <m/>
    <m/>
    <m/>
    <m/>
    <m/>
    <m/>
    <m/>
    <m/>
    <s v="REGIONE"/>
    <s v="1"/>
    <m/>
    <s v="009"/>
    <x v="22"/>
    <m/>
    <m/>
    <m/>
    <m/>
    <m/>
    <m/>
    <s v="0091"/>
    <s v="ENDOCRINOLOGIA"/>
  </r>
  <r>
    <s v="89019"/>
    <s v="89.01.9"/>
    <s v="I"/>
    <x v="0"/>
    <s v="8"/>
    <x v="0"/>
    <s v="VISITA GASTROENTEROLOGICA DI CONTROLLO"/>
    <s v="VISITA GASTROENTEROLOGICA DI CONTROLLO"/>
    <n v="17.899999999999999"/>
    <n v="17.899999999999999"/>
    <m/>
    <m/>
    <m/>
    <m/>
    <m/>
    <m/>
    <m/>
    <m/>
    <s v="REGIONE"/>
    <n v="1"/>
    <m/>
    <s v="010"/>
    <x v="14"/>
    <m/>
    <m/>
    <m/>
    <m/>
    <m/>
    <m/>
    <s v="0101"/>
    <s v="GASTROENTEROLOGIA - CHIRURGIA ED ENDOSCOPIA DIGESTIVA"/>
  </r>
  <r>
    <s v="8901A"/>
    <s v="89.01.A"/>
    <s v="I"/>
    <x v="0"/>
    <s v="8"/>
    <x v="0"/>
    <s v="VISITA DI MEDICINA NUCLEARE DI CONTROLLO"/>
    <s v="VISITA DI MEDICINA NUCLEARE DI CONTROLLO"/>
    <n v="17.899999999999999"/>
    <n v="17.899999999999999"/>
    <m/>
    <m/>
    <m/>
    <m/>
    <m/>
    <m/>
    <m/>
    <m/>
    <s v="REGIONE"/>
    <n v="1"/>
    <m/>
    <s v="007"/>
    <x v="21"/>
    <m/>
    <m/>
    <m/>
    <m/>
    <m/>
    <m/>
    <s v="0071"/>
    <s v="DIAGNOSTICA PER IMMAGINI: MEDICINA NUCLEARE"/>
  </r>
  <r>
    <s v="8901B"/>
    <s v="89.01.B"/>
    <s v="I"/>
    <x v="0"/>
    <s v="8"/>
    <x v="0"/>
    <s v="VISITA NEFROLOGICA DI CONTROLLO "/>
    <s v="VISITA NEFROLOGICA DI CONTROLLO Incluso: verifica dell'adesione al trattamento conservativo (dietetico e farmacologico), sostitutivo (adeguatezza al trattamento dialitico) e funzione rene trapiantato "/>
    <n v="17.899999999999999"/>
    <n v="17.899999999999999"/>
    <m/>
    <m/>
    <m/>
    <m/>
    <m/>
    <m/>
    <m/>
    <m/>
    <s v="REGIONE"/>
    <n v="1"/>
    <m/>
    <s v="013"/>
    <x v="12"/>
    <m/>
    <m/>
    <m/>
    <m/>
    <m/>
    <m/>
    <s v="0131"/>
    <s v="NEFROLOGIA"/>
  </r>
  <r>
    <s v="8901E"/>
    <s v="89.01.E"/>
    <s v="I"/>
    <x v="0"/>
    <s v="8"/>
    <x v="0"/>
    <s v="VISITA ODONTOSTOMATOLOGICA o MAXILLO-FACCIALE DI CONTROLLO"/>
    <s v="VISITA ODONTOSTOMATOLOGICA o MAXILLO-FACCIALE DI CONTROLLO"/>
    <n v="17.899999999999999"/>
    <n v="17.899999999999999"/>
    <m/>
    <m/>
    <m/>
    <m/>
    <m/>
    <m/>
    <m/>
    <m/>
    <s v="REGIONE"/>
    <n v="1"/>
    <m/>
    <s v="017"/>
    <x v="8"/>
    <m/>
    <m/>
    <m/>
    <m/>
    <m/>
    <m/>
    <s v="0171"/>
    <s v="ODONTOSTOMATOLOGIA - CHIRURGIA MAXILLO FACCIALE"/>
  </r>
  <r>
    <s v="8901F"/>
    <s v="89.01.F"/>
    <s v="I"/>
    <x v="0"/>
    <s v="8"/>
    <x v="0"/>
    <s v="VISITA ONCOLOGICA DI CONTROLLO "/>
    <s v="VISITA ONCOLOGICA DI CONTROLLO "/>
    <n v="17.899999999999999"/>
    <n v="17.899999999999999"/>
    <m/>
    <m/>
    <m/>
    <m/>
    <m/>
    <m/>
    <m/>
    <m/>
    <s v="REGIONE"/>
    <n v="1"/>
    <m/>
    <s v="018"/>
    <x v="1"/>
    <m/>
    <m/>
    <m/>
    <m/>
    <m/>
    <m/>
    <s v="0181"/>
    <s v="ONCOLOGIA"/>
  </r>
  <r>
    <s v="8901G"/>
    <s v="89.01.G"/>
    <s v="I"/>
    <x v="0"/>
    <s v="8"/>
    <x v="0"/>
    <s v="VISITA ORTOPEDICA DI CONTROLLO"/>
    <s v="VISITA ORTOPEDICA DI CONTROLLO"/>
    <n v="17.899999999999999"/>
    <n v="17.899999999999999"/>
    <m/>
    <m/>
    <m/>
    <m/>
    <m/>
    <m/>
    <m/>
    <m/>
    <s v="REGIONE"/>
    <n v="1"/>
    <m/>
    <s v="019"/>
    <x v="4"/>
    <m/>
    <m/>
    <m/>
    <m/>
    <m/>
    <m/>
    <s v="0191"/>
    <s v="ORTOPEDIA E TRAUMATOLOGIA"/>
  </r>
  <r>
    <s v="8901H"/>
    <s v="89.01.H"/>
    <s v="I"/>
    <x v="0"/>
    <s v="8"/>
    <x v="0"/>
    <s v="VISITA ORL DI CONTROLLO"/>
    <s v="VISITA ORL DI CONTROLLO"/>
    <n v="17.899999999999999"/>
    <n v="17.899999999999999"/>
    <m/>
    <m/>
    <m/>
    <m/>
    <m/>
    <m/>
    <m/>
    <m/>
    <s v="REGIONE"/>
    <n v="1"/>
    <m/>
    <s v="021"/>
    <x v="7"/>
    <m/>
    <m/>
    <m/>
    <m/>
    <m/>
    <m/>
    <s v="0211"/>
    <s v="OTORINOLARINGOIATRIA"/>
  </r>
  <r>
    <s v="8901L"/>
    <s v="89.01.L"/>
    <s v="I"/>
    <x v="0"/>
    <s v="8"/>
    <x v="0"/>
    <s v="VISITA PNEUMOLOGICA DI CONTROLLO"/>
    <s v="VISITA PNEUMOLOGICA DI CONTROLLO"/>
    <n v="17.899999999999999"/>
    <n v="17.899999999999999"/>
    <m/>
    <m/>
    <m/>
    <m/>
    <m/>
    <m/>
    <m/>
    <m/>
    <s v="REGIONE"/>
    <n v="1"/>
    <m/>
    <s v="022"/>
    <x v="9"/>
    <m/>
    <m/>
    <m/>
    <m/>
    <m/>
    <m/>
    <s v="0221"/>
    <s v="PNEUMOLOGIA"/>
  </r>
  <r>
    <s v="8901M "/>
    <s v="89.01.M "/>
    <s v="I"/>
    <x v="0"/>
    <s v="8"/>
    <x v="0"/>
    <s v="VISITA RADIOTERAPICA DI CONTROLLO"/>
    <s v="VISITA RADIOTERAPICA DI CONTROLLO"/>
    <n v="17.899999999999999"/>
    <n v="17.899999999999999"/>
    <m/>
    <m/>
    <m/>
    <m/>
    <m/>
    <m/>
    <m/>
    <m/>
    <s v="REGIONE"/>
    <n v="1"/>
    <m/>
    <s v="024"/>
    <x v="13"/>
    <m/>
    <m/>
    <m/>
    <m/>
    <m/>
    <m/>
    <s v="0241"/>
    <s v="RADIOTERAPIA"/>
  </r>
  <r>
    <s v="8901Q"/>
    <s v="89.01.Q"/>
    <s v="I"/>
    <x v="0"/>
    <s v="8"/>
    <x v="0"/>
    <s v="VISITA UROLOGICA DI CONTROLLO"/>
    <s v="VISITA UROLOGICA DI CONTROLLO Incluso: eventuale rimozione e/o controllo del catetere vescicale e/o nefrostomico"/>
    <n v="17.899999999999999"/>
    <n v="17.899999999999999"/>
    <m/>
    <m/>
    <m/>
    <m/>
    <m/>
    <m/>
    <m/>
    <m/>
    <s v="REGIONE"/>
    <n v="1"/>
    <m/>
    <s v="025"/>
    <x v="15"/>
    <m/>
    <m/>
    <m/>
    <m/>
    <m/>
    <m/>
    <s v="0251"/>
    <s v="UROLOGIA"/>
  </r>
  <r>
    <s v="89031"/>
    <s v="89.03.1"/>
    <s v="I"/>
    <x v="3"/>
    <n v="31"/>
    <x v="2"/>
    <s v="Stesura del piano di emodialisi o di dialisi peritoneale"/>
    <s v="Stesura del piano di emodialisi o di dialisi peritoneale"/>
    <n v="15.85"/>
    <n v="15.85"/>
    <m/>
    <m/>
    <m/>
    <m/>
    <m/>
    <m/>
    <m/>
    <m/>
    <m/>
    <s v="1"/>
    <m/>
    <s v="013"/>
    <x v="12"/>
    <m/>
    <m/>
    <m/>
    <m/>
    <m/>
    <m/>
    <s v="0131"/>
    <s v="NEFROLOGIA"/>
  </r>
  <r>
    <s v="8907"/>
    <s v="89.07"/>
    <s v="M"/>
    <x v="0"/>
    <s v="8"/>
    <x v="0"/>
    <s v="VISITA MULTIDISCIPLINARE"/>
    <s v="VISITA MULTIDISCIPLINARE - Nella visita multidisciplinare il paziente viene visitato contemporaneamente da più specialisti."/>
    <n v="47.5"/>
    <n v="47.5"/>
    <n v="47.5"/>
    <n v="47.5"/>
    <n v="47.5"/>
    <n v="46.48"/>
    <n v="46.481120918053783"/>
    <n v="46.481120918053783"/>
    <n v="1.018879081946217"/>
    <s v="M"/>
    <s v="MINISTERO"/>
    <s v="1"/>
    <n v="1"/>
    <s v="026"/>
    <x v="19"/>
    <m/>
    <m/>
    <m/>
    <m/>
    <m/>
    <m/>
    <s v="0263"/>
    <s v="CONSULTO COMPLESSIVO"/>
  </r>
  <r>
    <s v="8911"/>
    <s v="89.11"/>
    <s v=""/>
    <x v="0"/>
    <s v="8"/>
    <x v="0"/>
    <s v="TONOMETRIA"/>
    <s v="TONOMETRIA"/>
    <n v="14.25"/>
    <n v="14.25"/>
    <n v="14.25"/>
    <n v="14.25"/>
    <n v="14.25"/>
    <n v="13.94"/>
    <n v="13.944336275416136"/>
    <n v="13.944336275416136"/>
    <n v="0.30566372458386404"/>
    <s v="M"/>
    <s v="MINISTERO"/>
    <s v="1"/>
    <n v="1"/>
    <s v="021"/>
    <x v="7"/>
    <m/>
    <m/>
    <m/>
    <m/>
    <m/>
    <m/>
    <s v="0211"/>
    <s v="OTORINOLARINGOIATRIA"/>
  </r>
  <r>
    <s v="8912"/>
    <s v="89.12"/>
    <s v=""/>
    <x v="0"/>
    <s v="8"/>
    <x v="0"/>
    <s v="STUDIO DELLA FUNZIONE NASALE"/>
    <s v="STUDIO DELLA FUNZIONE NASALE; Rinomanometria"/>
    <n v="14.25"/>
    <n v="14.25"/>
    <n v="14.25"/>
    <n v="14.25"/>
    <n v="14.25"/>
    <n v="13.94"/>
    <n v="13.944336275416136"/>
    <n v="13.944336275416136"/>
    <n v="0.30566372458386404"/>
    <s v="M"/>
    <s v="MINISTERO"/>
    <s v="1"/>
    <n v="1"/>
    <s v="021"/>
    <x v="7"/>
    <m/>
    <m/>
    <m/>
    <m/>
    <m/>
    <m/>
    <s v="0211"/>
    <s v="OTORINOLARINGOIATRIA"/>
  </r>
  <r>
    <s v="8913"/>
    <s v="89.13"/>
    <s v="M"/>
    <x v="0"/>
    <s v="8"/>
    <x v="0"/>
    <s v="PRIMA VISITA NEUROLOGICA [NEUROCHIRURGICA]  "/>
    <s v="PRIMA VISITA NEUROLOGICA [NEUROCHIRURGICA]  Incluso: eventuale fundus oculi e Minimental test (MMSE)"/>
    <n v="22.5"/>
    <n v="22.5"/>
    <n v="22.51"/>
    <n v="22.51"/>
    <n v="23.51"/>
    <s v="23,00"/>
    <n v="16.526620770863566"/>
    <n v="16.526620770863566"/>
    <n v="6.9833792291364354"/>
    <s v="M"/>
    <s v="MINISTERO"/>
    <s v="1"/>
    <n v="1"/>
    <s v="015"/>
    <x v="0"/>
    <m/>
    <m/>
    <m/>
    <m/>
    <m/>
    <m/>
    <s v="0151"/>
    <s v="NEUROLOGIA"/>
  </r>
  <r>
    <s v="89131"/>
    <s v="89.13.1"/>
    <s v="I"/>
    <x v="0"/>
    <s v="8"/>
    <x v="0"/>
    <s v="VISITA NEUROLOGICA DI CONTROLLO"/>
    <s v="VISITA NEUROLOGICA DI CONTROLLO"/>
    <n v="17.899999999999999"/>
    <n v="17.899999999999999"/>
    <m/>
    <m/>
    <m/>
    <m/>
    <m/>
    <m/>
    <m/>
    <m/>
    <s v="REGIONE"/>
    <n v="1"/>
    <m/>
    <s v="015"/>
    <x v="0"/>
    <m/>
    <m/>
    <m/>
    <m/>
    <m/>
    <m/>
    <s v="0151"/>
    <s v="NEUROLOGIA"/>
  </r>
  <r>
    <s v="8914"/>
    <s v="89.14"/>
    <s v=""/>
    <x v="0"/>
    <s v="8"/>
    <x v="0"/>
    <s v="ELETTROENCEFALOGRAMMA"/>
    <s v="ELETTROENCEFALOGRAMMA; Elettroencefalogramma standard e con sensibilizzazione; (stimolazione luminosa intermittente, iperpnea); Escluso: EEG con polisonnogramma (89.17)"/>
    <n v="23.75"/>
    <n v="23.75"/>
    <n v="23.75"/>
    <n v="23.75"/>
    <n v="23.75"/>
    <n v="23.24"/>
    <n v="23.240560459026891"/>
    <n v="23.240560459026891"/>
    <n v="0.50943954097310851"/>
    <s v="M"/>
    <s v="MINISTERO"/>
    <s v="2"/>
    <n v="2"/>
    <s v="015"/>
    <x v="0"/>
    <s v="027"/>
    <s v="NEUROPSICHIATRIA INFANTILE"/>
    <m/>
    <m/>
    <m/>
    <m/>
    <s v="0151"/>
    <s v="NEUROLOGIA"/>
  </r>
  <r>
    <s v="89141"/>
    <s v="89.14.1"/>
    <s v=""/>
    <x v="0"/>
    <s v="8"/>
    <x v="0"/>
    <s v="ELETTROENCEFALOGRAMMA CON SONNO FARMACOLOGICO"/>
    <s v="ELETTROENCEFALOGRAMMA CON SONNO FARMACOLOGICO"/>
    <n v="35.35"/>
    <n v="35.35"/>
    <n v="35.36"/>
    <n v="35.36"/>
    <n v="35.36"/>
    <n v="34.6"/>
    <n v="34.602612238995597"/>
    <n v="34.860840688540335"/>
    <n v="0.49915931145966397"/>
    <s v="M"/>
    <s v="MINISTERO"/>
    <s v="2"/>
    <n v="2"/>
    <s v="015"/>
    <x v="0"/>
    <s v="027"/>
    <s v="NEUROPSICHIATRIA INFANTILE"/>
    <m/>
    <m/>
    <m/>
    <m/>
    <s v="0151"/>
    <s v="NEUROLOGIA"/>
  </r>
  <r>
    <s v="89142"/>
    <s v="89.14.2"/>
    <s v=""/>
    <x v="0"/>
    <s v="8"/>
    <x v="0"/>
    <s v="ELETTROENCEFALOGRAMMA CON PRIVAZIONE DEL SONNO"/>
    <s v="ELETTROENCEFALOGRAMMA CON PRIVAZIONE DEL SONNO "/>
    <n v="35.35"/>
    <n v="35.35"/>
    <n v="35.36"/>
    <n v="35.36"/>
    <n v="35.36"/>
    <n v="34.6"/>
    <n v="34.602612238995597"/>
    <n v="34.860840688540335"/>
    <n v="0.49915931145966397"/>
    <s v="M"/>
    <s v="MINISTERO"/>
    <s v="2"/>
    <n v="2"/>
    <s v="015"/>
    <x v="0"/>
    <s v="027"/>
    <s v="NEUROPSICHIATRIA INFANTILE"/>
    <m/>
    <m/>
    <m/>
    <m/>
    <s v="0151"/>
    <s v="NEUROLOGIA"/>
  </r>
  <r>
    <s v="89143"/>
    <s v="89.14.3"/>
    <s v=""/>
    <x v="0"/>
    <s v="8"/>
    <x v="0"/>
    <s v="ELETTROENCEFALOGRAMMA DINAMICO 24 Ore"/>
    <s v="ELETTROENCEFALOGRAMMA DINAMICO 24 Ore "/>
    <n v="66.5"/>
    <n v="66.5"/>
    <n v="66.5"/>
    <n v="66.5"/>
    <n v="66.5"/>
    <n v="65.069999999999993"/>
    <n v="65.073569285275298"/>
    <n v="46.481120918053783"/>
    <n v="20.018879081946217"/>
    <s v="M"/>
    <s v="MINISTERO"/>
    <s v="2"/>
    <n v="2"/>
    <s v="015"/>
    <x v="0"/>
    <s v="027"/>
    <s v="NEUROPSICHIATRIA INFANTILE"/>
    <m/>
    <m/>
    <m/>
    <m/>
    <s v="0151"/>
    <s v="NEUROLOGIA"/>
  </r>
  <r>
    <s v="89144"/>
    <s v="89.14.4"/>
    <s v=""/>
    <x v="0"/>
    <s v="8"/>
    <x v="0"/>
    <s v="ELETTROENCEFALOGRAMMA DINAMICO 12 Ore"/>
    <s v="ELETTROENCEFALOGRAMMA DINAMICO 12 Ore"/>
    <n v="35.35"/>
    <n v="35.35"/>
    <n v="35.36"/>
    <n v="35.36"/>
    <n v="35.36"/>
    <n v="34.6"/>
    <n v="34.602612238995597"/>
    <n v="34.860840688540335"/>
    <n v="0.49915931145966397"/>
    <s v="M"/>
    <s v="MINISTERO"/>
    <s v="2"/>
    <n v="2"/>
    <s v="015"/>
    <x v="0"/>
    <s v="027"/>
    <s v="NEUROPSICHIATRIA INFANTILE"/>
    <m/>
    <m/>
    <m/>
    <m/>
    <s v="0151"/>
    <s v="NEUROLOGIA"/>
  </r>
  <r>
    <s v="89145"/>
    <s v="89.14.5"/>
    <s v=""/>
    <x v="0"/>
    <s v="8"/>
    <x v="0"/>
    <s v="ELETTROENCEFALOGRAMMA CON ANALISI SPETTRALE"/>
    <s v="ELETTROENCEFALOGRAMMA CON ANALISI SPETTRALE; Con mappaggio"/>
    <n v="35.35"/>
    <n v="35.35"/>
    <n v="35.36"/>
    <n v="35.36"/>
    <n v="35.36"/>
    <n v="34.6"/>
    <n v="34.602612238995597"/>
    <n v="34.860840688540335"/>
    <n v="0.49915931145966397"/>
    <s v="M"/>
    <s v="MINISTERO"/>
    <s v="2"/>
    <n v="2"/>
    <s v="015"/>
    <x v="0"/>
    <s v="027"/>
    <s v="NEUROPSICHIATRIA INFANTILE"/>
    <m/>
    <m/>
    <m/>
    <m/>
    <s v="0151"/>
    <s v="NEUROLOGIA"/>
  </r>
  <r>
    <s v="89151"/>
    <s v="89.15.1"/>
    <s v=""/>
    <x v="0"/>
    <s v="8"/>
    <x v="0"/>
    <s v="POTENZIALI EVOCATI ACUSTICI"/>
    <s v="POTENZIALI EVOCATI ACUSTICI "/>
    <n v="23.75"/>
    <n v="23.75"/>
    <n v="23.75"/>
    <n v="23.75"/>
    <n v="23.75"/>
    <n v="23.24"/>
    <n v="23.240560459026891"/>
    <n v="23.240560459026891"/>
    <n v="0.50943954097310851"/>
    <s v="M"/>
    <s v="MINISTERO"/>
    <s v="2"/>
    <n v="2"/>
    <s v="015"/>
    <x v="0"/>
    <s v="027"/>
    <s v="NEUROPSICHIATRIA INFANTILE"/>
    <m/>
    <m/>
    <m/>
    <m/>
    <s v="0151"/>
    <s v="NEUROLOGIA"/>
  </r>
  <r>
    <s v="89152"/>
    <s v="89.15.2"/>
    <s v=""/>
    <x v="0"/>
    <s v="8"/>
    <x v="0"/>
    <s v="POTENZIALI EVOCATI STIMOLO ED EVENTO CORRELATI"/>
    <s v="POTENZIALI EVOCATI STIMOLO ED EVENTO CORRELATI; Potenziali evocati speciali (olfattivi, trigeminali); Incluso: EEG "/>
    <n v="69.67"/>
    <n v="69.67"/>
    <n v="69.67"/>
    <n v="69.67"/>
    <n v="69.67"/>
    <n v="68.17"/>
    <n v="68.172310679812213"/>
    <n v="48.805176963956477"/>
    <n v="20.864823036043525"/>
    <s v="M"/>
    <s v="MINISTERO"/>
    <s v="2"/>
    <n v="2"/>
    <s v="015"/>
    <x v="0"/>
    <s v="027"/>
    <s v="NEUROPSICHIATRIA INFANTILE"/>
    <m/>
    <m/>
    <m/>
    <m/>
    <s v="0151"/>
    <s v="NEUROLOGIA"/>
  </r>
  <r>
    <s v="89153"/>
    <s v="89.15.3"/>
    <s v=""/>
    <x v="0"/>
    <s v="8"/>
    <x v="0"/>
    <s v="POTENZIALI EVOCATI MOTORI"/>
    <s v="POTENZIALI EVOCATI MOTORI; Arto superiore o inferiore; Incluso: EEG "/>
    <n v="35.35"/>
    <n v="35.35"/>
    <n v="35.36"/>
    <n v="35.36"/>
    <n v="35.36"/>
    <n v="34.6"/>
    <n v="34.602612238995597"/>
    <n v="34.860840688540335"/>
    <n v="0.49915931145966397"/>
    <s v="M"/>
    <s v="MINISTERO"/>
    <s v="2"/>
    <n v="2"/>
    <s v="015"/>
    <x v="0"/>
    <s v="027"/>
    <s v="NEUROPSICHIATRIA INFANTILE"/>
    <m/>
    <m/>
    <m/>
    <m/>
    <s v="0151"/>
    <s v="NEUROLOGIA"/>
  </r>
  <r>
    <s v="89154"/>
    <s v="89.15.4"/>
    <s v=""/>
    <x v="0"/>
    <s v="8"/>
    <x v="0"/>
    <s v="POTENZIALI EVOCATI SOMATO-SENSORIALI"/>
    <s v="POTENZIALI EVOCATI SOMATO-SENSORIALI; Per nervo o dermatomero; Incluso: EEG "/>
    <n v="35.35"/>
    <n v="35.35"/>
    <n v="35.36"/>
    <n v="35.36"/>
    <n v="35.36"/>
    <n v="34.6"/>
    <n v="34.602612238995597"/>
    <n v="34.860840688540335"/>
    <n v="0.49915931145966397"/>
    <s v="M"/>
    <s v="MINISTERO"/>
    <s v="2"/>
    <n v="2"/>
    <s v="015"/>
    <x v="0"/>
    <s v="027"/>
    <s v="NEUROPSICHIATRIA INFANTILE"/>
    <m/>
    <m/>
    <m/>
    <m/>
    <s v="0151"/>
    <s v="NEUROLOGIA"/>
  </r>
  <r>
    <s v="89155"/>
    <s v="89.15.5"/>
    <s v="M"/>
    <x v="0"/>
    <s v="8"/>
    <x v="0"/>
    <s v="TEST NEUROFISIOLOGICI PER LA VALUTAZIONE DEL SISTEMA NERVOSO VEGETATIVO"/>
    <s v="TEST NEUROFISIOLOGICI PER LA VALUTAZIONE DEL SISTEMA NERVOSO VEGETATIVO; Incluso: Analisi spettrale o registrazione poligrafica,; valutazione strumentale della sensibilità termica, tattile e dolorifica"/>
    <n v="79.7"/>
    <n v="79.7"/>
    <n v="79.7"/>
    <n v="79.7"/>
    <n v="79.7"/>
    <n v="77.98"/>
    <n v="77.984991762512465"/>
    <n v="55.777345101664544"/>
    <n v="23.922654898335459"/>
    <s v="M"/>
    <s v="MINISTERO"/>
    <s v="2"/>
    <n v="2"/>
    <s v="015"/>
    <x v="0"/>
    <s v="027"/>
    <s v="NEUROPSICHIATRIA INFANTILE"/>
    <m/>
    <m/>
    <m/>
    <m/>
    <s v="0151"/>
    <s v="NEUROLOGIA"/>
  </r>
  <r>
    <s v="89156"/>
    <s v="89.15.6"/>
    <s v=""/>
    <x v="0"/>
    <s v="8"/>
    <x v="0"/>
    <s v="POLIGRAFIA"/>
    <s v="POLIGRAFIA; Escluso: Test neurofisiologici per la valutazione del sistema nervoso vegetativo (89.15.5)"/>
    <n v="66.5"/>
    <n v="66.5"/>
    <n v="66.5"/>
    <n v="66.5"/>
    <n v="66.5"/>
    <n v="65.069999999999993"/>
    <n v="65.073569285275298"/>
    <n v="46.481120918053783"/>
    <n v="20.018879081946217"/>
    <s v="M"/>
    <s v="MINISTERO"/>
    <s v="2"/>
    <n v="2"/>
    <s v="015"/>
    <x v="0"/>
    <s v="027"/>
    <s v="NEUROPSICHIATRIA INFANTILE"/>
    <m/>
    <m/>
    <m/>
    <m/>
    <s v="0151"/>
    <s v="NEUROLOGIA"/>
  </r>
  <r>
    <s v="89157"/>
    <s v="89.15.7"/>
    <s v=""/>
    <x v="0"/>
    <s v="8"/>
    <x v="0"/>
    <s v="POLIGRAFIA DINAMICA AMBULATORIALE"/>
    <s v="POLIGRAFIA DINAMICA AMBULATORIALE; Escluso: Test neurofisiologici per la valutazione del sistema nervoso vegetativo (89.15.5)"/>
    <n v="66.5"/>
    <n v="66.5"/>
    <n v="66.5"/>
    <n v="66.5"/>
    <n v="66.5"/>
    <n v="65.069999999999993"/>
    <n v="65.073569285275298"/>
    <n v="46.481120918053783"/>
    <n v="20.018879081946217"/>
    <s v="M"/>
    <s v="MINISTERO"/>
    <s v="2"/>
    <n v="2"/>
    <s v="015"/>
    <x v="0"/>
    <s v="027"/>
    <s v="NEUROPSICHIATRIA INFANTILE"/>
    <m/>
    <m/>
    <m/>
    <m/>
    <s v="0151"/>
    <s v="NEUROLOGIA"/>
  </r>
  <r>
    <s v="89158"/>
    <s v="89.15.8"/>
    <s v=""/>
    <x v="0"/>
    <s v="8"/>
    <x v="0"/>
    <s v="POTENZIALI EVOCATI UDITIVI"/>
    <s v="POTENZIALI EVOCATI UDITIVI; Per ricerca di soglia"/>
    <n v="59.64"/>
    <n v="59.64"/>
    <n v="59.64"/>
    <n v="59.64"/>
    <n v="59.64"/>
    <n v="58.36"/>
    <n v="58.359629597111976"/>
    <n v="41.833008826248403"/>
    <n v="17.806991173751598"/>
    <s v="M"/>
    <s v="MINISTERO"/>
    <s v="2"/>
    <n v="2"/>
    <s v="015"/>
    <x v="0"/>
    <s v="027"/>
    <s v="NEUROPSICHIATRIA INFANTILE"/>
    <m/>
    <m/>
    <m/>
    <m/>
    <s v="0151"/>
    <s v="NEUROLOGIA"/>
  </r>
  <r>
    <s v="89159"/>
    <s v="89.15.9"/>
    <s v=""/>
    <x v="0"/>
    <s v="8"/>
    <x v="0"/>
    <s v="POTENZIALI EVOCATI UDITIVI"/>
    <s v="POTENZIALI EVOCATI UDITIVI; Da stimolo elettrico"/>
    <n v="133.01"/>
    <n v="133.01"/>
    <n v="133.01"/>
    <n v="133.01"/>
    <n v="133.01"/>
    <n v="130.15"/>
    <n v="130.1471385705506"/>
    <n v="92.962241836107566"/>
    <n v="40.047758163892425"/>
    <s v="M"/>
    <s v="MINISTERO"/>
    <s v="1"/>
    <n v="1"/>
    <s v="015"/>
    <x v="0"/>
    <m/>
    <m/>
    <m/>
    <m/>
    <m/>
    <m/>
    <s v="0151"/>
    <s v="NEUROLOGIA"/>
  </r>
  <r>
    <s v="8917"/>
    <s v="89.17"/>
    <s v=""/>
    <x v="0"/>
    <s v="8"/>
    <x v="0"/>
    <s v="POLISONNOGRAMMA"/>
    <s v="POLISONNOGRAMMA; Diurno o notturno  e con metodi speciali"/>
    <n v="199.51"/>
    <n v="199.51"/>
    <n v="199.51"/>
    <n v="199.51"/>
    <n v="199.51"/>
    <n v="195.22"/>
    <n v="195.22070785582591"/>
    <n v="139.44336275416134"/>
    <n v="60.066637245838649"/>
    <s v="M"/>
    <s v="MINISTERO"/>
    <s v="2"/>
    <n v="2"/>
    <s v="015"/>
    <x v="0"/>
    <s v="027"/>
    <s v="NEUROPSICHIATRIA INFANTILE"/>
    <m/>
    <m/>
    <m/>
    <m/>
    <s v="0151"/>
    <s v="NEUROLOGIA"/>
  </r>
  <r>
    <s v="89181"/>
    <s v="89.18.1"/>
    <s v=""/>
    <x v="0"/>
    <s v="8"/>
    <x v="0"/>
    <s v="TEST POLISONNOGRAFICI DEL LIVELLO DI VIGILANZA"/>
    <s v="TEST POLISONNOGRAFICI DEL LIVELLO DI VIGILANZA"/>
    <n v="199.51"/>
    <n v="199.51"/>
    <n v="199.51"/>
    <n v="199.51"/>
    <n v="199.51"/>
    <n v="195.22"/>
    <n v="195.22070785582591"/>
    <n v="139.44336275416134"/>
    <n v="60.066637245838649"/>
    <s v="M"/>
    <s v="MINISTERO"/>
    <s v="2"/>
    <n v="2"/>
    <s v="015"/>
    <x v="0"/>
    <s v="027"/>
    <s v="NEUROPSICHIATRIA INFANTILE"/>
    <m/>
    <m/>
    <m/>
    <m/>
    <s v="0151"/>
    <s v="NEUROLOGIA"/>
  </r>
  <r>
    <s v="89182"/>
    <s v="89.18.2"/>
    <s v=""/>
    <x v="0"/>
    <s v="8"/>
    <x v="0"/>
    <s v="MONITORAGGIO PROTRATTO DEL CICLO SONNO-VEGLIA"/>
    <s v="MONITORAGGIO PROTRATTO DEL CICLO SONNO-VEGLIA"/>
    <n v="199.51"/>
    <n v="199.51"/>
    <n v="199.51"/>
    <n v="199.51"/>
    <n v="199.51"/>
    <n v="195.22"/>
    <n v="195.22070785582591"/>
    <n v="139.44336275416134"/>
    <n v="60.066637245838649"/>
    <s v="M"/>
    <s v="MINISTERO"/>
    <s v="2"/>
    <n v="2"/>
    <s v="015"/>
    <x v="0"/>
    <s v="027"/>
    <s v="NEUROPSICHIATRIA INFANTILE"/>
    <m/>
    <m/>
    <m/>
    <m/>
    <s v="0151"/>
    <s v="NEUROLOGIA"/>
  </r>
  <r>
    <s v="89191"/>
    <s v="89.19.1"/>
    <s v=""/>
    <x v="0"/>
    <s v="8"/>
    <x v="0"/>
    <s v="ELETTROENCEFALOGRAMMA CON VIDEOREGISTRAZIONE"/>
    <s v="ELETTROENCEFALOGRAMMA CON VIDEOREGISTRAZIONE"/>
    <n v="28.5"/>
    <n v="28.5"/>
    <n v="28.5"/>
    <n v="28.5"/>
    <n v="28.5"/>
    <n v="27.89"/>
    <n v="27.888672550832272"/>
    <n v="27.888672550832272"/>
    <n v="0.61132744916772808"/>
    <s v="M"/>
    <s v="MINISTERO"/>
    <s v="2"/>
    <n v="2"/>
    <s v="015"/>
    <x v="0"/>
    <s v="027"/>
    <s v="NEUROPSICHIATRIA INFANTILE"/>
    <m/>
    <m/>
    <m/>
    <m/>
    <s v="0151"/>
    <s v="NEUROLOGIA"/>
  </r>
  <r>
    <s v="89192"/>
    <s v="89.19.2"/>
    <s v=""/>
    <x v="0"/>
    <s v="8"/>
    <x v="0"/>
    <s v="POLIGRAFIA CON VIDEOREGISTRAZIONE"/>
    <s v="POLIGRAFIA CON VIDEOREGISTRAZIONE"/>
    <n v="72.84"/>
    <n v="72.84"/>
    <n v="72.84"/>
    <n v="72.84"/>
    <n v="72.84"/>
    <n v="71.27"/>
    <n v="71.271052074349143"/>
    <n v="51.129233009859163"/>
    <n v="21.71076699014084"/>
    <s v="M"/>
    <s v="MINISTERO"/>
    <s v="2"/>
    <n v="2"/>
    <s v="015"/>
    <x v="0"/>
    <s v="027"/>
    <s v="NEUROPSICHIATRIA INFANTILE"/>
    <m/>
    <m/>
    <m/>
    <m/>
    <s v="0151"/>
    <s v="NEUROLOGIA"/>
  </r>
  <r>
    <s v="89193"/>
    <s v="89.19.3"/>
    <s v="I"/>
    <x v="0"/>
    <s v="8"/>
    <x v="0"/>
    <s v="CONTROLLO E PROGRAMMAZIONE NEUROSTIMOLATORE SPINALE"/>
    <s v="CONTROLLO E PROGRAMMAZIONE NEUROSTIMOLATORE SPINALE"/>
    <n v="23.75"/>
    <n v="23.75"/>
    <n v="23.75"/>
    <n v="23.75"/>
    <n v="23.75"/>
    <n v="23.24"/>
    <n v="23.240560459026891"/>
    <m/>
    <m/>
    <s v=""/>
    <s v="REGIONE"/>
    <s v="1"/>
    <n v="1"/>
    <s v="001"/>
    <x v="2"/>
    <m/>
    <m/>
    <m/>
    <m/>
    <m/>
    <m/>
    <s v="0011"/>
    <s v="ANESTESIA"/>
  </r>
  <r>
    <s v="8922"/>
    <s v="89.22"/>
    <s v=""/>
    <x v="0"/>
    <s v="8"/>
    <x v="0"/>
    <s v="CISTOMETROGRAFIA"/>
    <s v="CISTOMETROGRAFIA; Cistomanometria"/>
    <n v="79.7"/>
    <n v="79.7"/>
    <n v="79.7"/>
    <n v="79.7"/>
    <n v="79.7"/>
    <n v="77.98"/>
    <n v="77.984991762512465"/>
    <n v="55.777345101664544"/>
    <n v="23.922654898335459"/>
    <s v="M"/>
    <s v="MINISTERO"/>
    <s v="1"/>
    <n v="1"/>
    <s v="025"/>
    <x v="15"/>
    <m/>
    <m/>
    <m/>
    <m/>
    <m/>
    <m/>
    <s v="0251"/>
    <s v="UROLOGIA"/>
  </r>
  <r>
    <s v="8923"/>
    <s v="89.23"/>
    <s v=""/>
    <x v="0"/>
    <s v="8"/>
    <x v="0"/>
    <s v="ELETTROMIOGRAFIA DELLO SFINTERE URETRALE"/>
    <s v="ELETTROMIOGRAFIA DELLO SFINTERE URETRALE"/>
    <n v="23.75"/>
    <n v="23.75"/>
    <n v="23.75"/>
    <n v="23.75"/>
    <n v="23.75"/>
    <n v="23.24"/>
    <n v="23.240560459026891"/>
    <n v="23.240560459026891"/>
    <n v="0.50943954097310851"/>
    <s v="M"/>
    <s v="MINISTERO"/>
    <s v="1"/>
    <n v="1"/>
    <s v="025"/>
    <x v="15"/>
    <m/>
    <m/>
    <m/>
    <m/>
    <m/>
    <m/>
    <s v="0251"/>
    <s v="UROLOGIA"/>
  </r>
  <r>
    <s v="8924"/>
    <s v="89.24"/>
    <s v=""/>
    <x v="0"/>
    <s v="8"/>
    <x v="0"/>
    <s v="UROFLUSSOMETRIA"/>
    <s v="UROFLUSSOMETRIA"/>
    <n v="11.6"/>
    <n v="11.6"/>
    <n v="11.61"/>
    <n v="11.61"/>
    <n v="11.61"/>
    <n v="11.36"/>
    <n v="11.362051779968702"/>
    <n v="11.620280229513446"/>
    <n v="-1.0280229513446315E-2"/>
    <s v="M"/>
    <s v="MINISTERO"/>
    <s v="1"/>
    <n v="1"/>
    <s v="025"/>
    <x v="15"/>
    <m/>
    <m/>
    <m/>
    <m/>
    <m/>
    <m/>
    <s v="0251"/>
    <s v="UROLOGIA"/>
  </r>
  <r>
    <s v="8925"/>
    <s v="89.25"/>
    <s v=""/>
    <x v="0"/>
    <s v="8"/>
    <x v="0"/>
    <s v="PROFILO PRESSORIO URETRALE"/>
    <s v="PROFILO PRESSORIO URETRALE"/>
    <n v="11.6"/>
    <n v="11.6"/>
    <n v="11.61"/>
    <n v="11.61"/>
    <n v="11.61"/>
    <n v="11.36"/>
    <n v="11.362051779968702"/>
    <n v="11.620280229513446"/>
    <n v="-1.0280229513446315E-2"/>
    <s v="M"/>
    <s v="MINISTERO"/>
    <s v="1"/>
    <n v="1"/>
    <s v="025"/>
    <x v="15"/>
    <m/>
    <m/>
    <m/>
    <m/>
    <m/>
    <m/>
    <s v="0251"/>
    <s v="UROLOGIA"/>
  </r>
  <r>
    <s v="89261"/>
    <s v="89.26.1"/>
    <s v="I"/>
    <x v="0"/>
    <s v="8"/>
    <x v="0"/>
    <s v="PRIMA VISITA GINECOLOGICA "/>
    <s v="PRIMA VISITA GINECOLOGICA  Incluso: eventuale addestramento all'uso del diaframma vaginale, eventuale prelievo citologico, eventuale rimozione di corpo estraneo intraluminale dalla vagina senza incisione. Non associabile a 89.26.3 "/>
    <n v="22.5"/>
    <n v="22.5"/>
    <m/>
    <m/>
    <m/>
    <m/>
    <m/>
    <m/>
    <m/>
    <m/>
    <s v="REGIONE"/>
    <n v="1"/>
    <m/>
    <s v="020"/>
    <x v="18"/>
    <m/>
    <m/>
    <m/>
    <m/>
    <m/>
    <m/>
    <s v="0201"/>
    <s v="OSTETRICIA E GINECOLOGIA"/>
  </r>
  <r>
    <s v="89262"/>
    <s v="89.26.2"/>
    <s v="I"/>
    <x v="0"/>
    <s v="8"/>
    <x v="0"/>
    <s v="VISITA GINECOLOGICA DI CONTROLLO"/>
    <s v="VISITA GINECOLOGICA DI CONTROLLO Incluso: eventuale rimozione di dispositivo contraccettivo intrauterino, eventuale rimozione di corpo estraneo intraluminale dalla vagina senza incisione"/>
    <n v="17.899999999999999"/>
    <n v="17.899999999999999"/>
    <m/>
    <m/>
    <m/>
    <m/>
    <m/>
    <m/>
    <m/>
    <m/>
    <s v="REGIONE"/>
    <n v="1"/>
    <m/>
    <s v="020"/>
    <x v="18"/>
    <m/>
    <m/>
    <m/>
    <m/>
    <m/>
    <m/>
    <s v="0201"/>
    <s v="OSTETRICIA E GINECOLOGIA"/>
  </r>
  <r>
    <s v="89263"/>
    <s v="89.26.3"/>
    <s v="I"/>
    <x v="0"/>
    <s v="8"/>
    <x v="0"/>
    <s v="PRIMA VISITA  OSTETRICA  "/>
    <s v="PRIMA VISITA  OSTETRICA  Non associabile a 89.26.1 "/>
    <n v="22.5"/>
    <n v="22.5"/>
    <m/>
    <m/>
    <m/>
    <m/>
    <m/>
    <m/>
    <m/>
    <m/>
    <s v="REGIONE"/>
    <n v="1"/>
    <m/>
    <s v="020"/>
    <x v="18"/>
    <m/>
    <m/>
    <m/>
    <m/>
    <m/>
    <m/>
    <s v="0201"/>
    <s v="OSTETRICIA E GINECOLOGIA"/>
  </r>
  <r>
    <s v="89264"/>
    <s v="89.26.4"/>
    <s v="I"/>
    <x v="0"/>
    <s v="8"/>
    <x v="0"/>
    <s v="VISITA  OSTETRICA  DI CONTROLLO  "/>
    <s v="VISITA  OSTETRICA  DI CONTROLLO  Non associabile al codice 89.26.2"/>
    <n v="17.899999999999999"/>
    <n v="17.899999999999999"/>
    <m/>
    <m/>
    <m/>
    <m/>
    <m/>
    <m/>
    <m/>
    <m/>
    <s v="REGIONE"/>
    <n v="1"/>
    <m/>
    <s v="020"/>
    <x v="18"/>
    <m/>
    <m/>
    <m/>
    <m/>
    <m/>
    <m/>
    <s v="0201"/>
    <s v="OSTETRICIA E GINECOLOGIA"/>
  </r>
  <r>
    <s v="8932"/>
    <s v="89.32"/>
    <s v=""/>
    <x v="0"/>
    <s v="8"/>
    <x v="0"/>
    <s v="MANOMETRIA ESOFAGEA"/>
    <s v="MANOMETRIA ESOFAGEA"/>
    <n v="77.040000000000006"/>
    <n v="77.040000000000006"/>
    <n v="77.040000000000006"/>
    <n v="77.040000000000006"/>
    <n v="73.37"/>
    <n v="71.790000000000006"/>
    <n v="71.787508973438619"/>
    <n v="67.139396881633246"/>
    <n v="6.2306031183667585"/>
    <s v="M"/>
    <s v="MINISTERO"/>
    <s v="1"/>
    <n v="1"/>
    <s v="010"/>
    <x v="14"/>
    <m/>
    <m/>
    <m/>
    <m/>
    <m/>
    <m/>
    <s v="0101"/>
    <s v="GASTROENTEROLOGIA - CHIRURGIA ED ENDOSCOPIA DIGESTIVA"/>
  </r>
  <r>
    <s v="89321"/>
    <s v="89.32.1"/>
    <s v=""/>
    <x v="0"/>
    <s v="8"/>
    <x v="0"/>
    <s v="MANOMETRIA ESOFAGEA 24 Ore"/>
    <s v="MANOMETRIA ESOFAGEA 24 Ore"/>
    <n v="106.41"/>
    <n v="106.41"/>
    <n v="106.41"/>
    <n v="106.41"/>
    <n v="101.34"/>
    <n v="99.16"/>
    <n v="99.159724625181411"/>
    <n v="92.962241836107566"/>
    <n v="8.3777581638924374"/>
    <s v="M"/>
    <s v="MINISTERO"/>
    <s v="1"/>
    <n v="1"/>
    <s v="010"/>
    <x v="14"/>
    <m/>
    <m/>
    <m/>
    <m/>
    <m/>
    <m/>
    <s v="0101"/>
    <s v="GASTROENTEROLOGIA - CHIRURGIA ED ENDOSCOPIA DIGESTIVA"/>
  </r>
  <r>
    <s v="89371"/>
    <s v="89.37.1"/>
    <s v=""/>
    <x v="0"/>
    <s v="8"/>
    <x v="0"/>
    <s v="SPIROMETRIA SEMPLICE"/>
    <s v="SPIROMETRIA SEMPLICE"/>
    <n v="23.75"/>
    <n v="23.75"/>
    <n v="23.75"/>
    <n v="23.75"/>
    <n v="23.75"/>
    <n v="23.24"/>
    <n v="23.240560459026891"/>
    <n v="23.240560459026891"/>
    <n v="0.50943954097310851"/>
    <s v="M"/>
    <s v="MINISTERO"/>
    <s v="1"/>
    <n v="1"/>
    <s v="022"/>
    <x v="9"/>
    <m/>
    <m/>
    <m/>
    <m/>
    <m/>
    <m/>
    <s v="0221"/>
    <s v="PNEUMOLOGIA"/>
  </r>
  <r>
    <s v="89372"/>
    <s v="89.37.2"/>
    <s v=""/>
    <x v="0"/>
    <s v="8"/>
    <x v="0"/>
    <s v="SPIROMETRIA GLOBALE"/>
    <s v="SPIROMETRIA GLOBALE"/>
    <n v="52.79"/>
    <n v="52.79"/>
    <n v="52.79"/>
    <n v="52.79"/>
    <n v="52.79"/>
    <n v="51.65"/>
    <n v="51.645689908948647"/>
    <n v="37.184896734443029"/>
    <n v="15.60510326555697"/>
    <s v="M"/>
    <s v="MINISTERO"/>
    <s v="1"/>
    <n v="1"/>
    <s v="022"/>
    <x v="9"/>
    <m/>
    <m/>
    <m/>
    <m/>
    <m/>
    <m/>
    <s v="0221"/>
    <s v="PNEUMOLOGIA"/>
  </r>
  <r>
    <s v="89373"/>
    <s v="89.37.3"/>
    <s v=""/>
    <x v="0"/>
    <s v="8"/>
    <x v="0"/>
    <s v="SPIROMETRIA SEPARATA DEI DUE POLMONI (METODICA DI ARNAUD)"/>
    <s v="SPIROMETRIA SEPARATA DEI DUE POLMONI (METODICA DI ARNAUD)"/>
    <n v="66.5"/>
    <n v="66.5"/>
    <n v="66.5"/>
    <n v="66.5"/>
    <n v="66.5"/>
    <n v="65.069999999999993"/>
    <n v="65.073569285275298"/>
    <n v="46.481120918053783"/>
    <n v="20.018879081946217"/>
    <s v="M"/>
    <s v="MINISTERO"/>
    <s v="1"/>
    <n v="1"/>
    <s v="022"/>
    <x v="9"/>
    <m/>
    <m/>
    <m/>
    <m/>
    <m/>
    <m/>
    <s v="0221"/>
    <s v="PNEUMOLOGIA"/>
  </r>
  <r>
    <s v="89374"/>
    <s v="89.37.4"/>
    <s v=""/>
    <x v="0"/>
    <s v="8"/>
    <x v="0"/>
    <s v="TEST DI BRONCODILATAZIONE FARMACOLOGICA"/>
    <s v="TEST DI BRONCODILATAZIONE FARMACOLOGICA; Spirometria basale e dopo somministrazione di farmaco"/>
    <n v="52.79"/>
    <n v="52.79"/>
    <n v="52.79"/>
    <n v="52.79"/>
    <n v="52.79"/>
    <n v="51.65"/>
    <n v="51.645689908948647"/>
    <n v="37.184896734443029"/>
    <n v="15.60510326555697"/>
    <s v="M"/>
    <s v="MINISTERO"/>
    <s v="1"/>
    <n v="1"/>
    <s v="022"/>
    <x v="9"/>
    <m/>
    <m/>
    <m/>
    <m/>
    <m/>
    <m/>
    <s v="0221"/>
    <s v="PNEUMOLOGIA"/>
  </r>
  <r>
    <s v="89375"/>
    <s v="89.37.5"/>
    <s v=""/>
    <x v="0"/>
    <s v="8"/>
    <x v="0"/>
    <s v="PROVA BRONCODINAMICA CON BRONCOCOSTRITTORE SPECIFICO O ASPECIFICO"/>
    <s v="PROVA BRONCODINAMICA CON BRONCOCOSTRITTORE SPECIFICO O ASPECIFICO; Curva dose-risposta; Spirometria di base e spirometrie di controllo fino ad un massimo di 13"/>
    <n v="79.7"/>
    <n v="79.7"/>
    <n v="79.7"/>
    <n v="79.7"/>
    <n v="79.7"/>
    <n v="77.98"/>
    <n v="77.984991762512465"/>
    <n v="55.777345101664544"/>
    <n v="23.922654898335459"/>
    <s v="M"/>
    <s v="MINISTERO"/>
    <s v="1"/>
    <n v="1"/>
    <s v="022"/>
    <x v="9"/>
    <m/>
    <m/>
    <m/>
    <m/>
    <m/>
    <m/>
    <s v="0221"/>
    <s v="PNEUMOLOGIA"/>
  </r>
  <r>
    <s v="89376"/>
    <s v="89.37.6"/>
    <s v=""/>
    <x v="0"/>
    <s v="8"/>
    <x v="0"/>
    <s v="PROVA BRONCODINAMICA CON BRONCOCOSTRITTORE SPECIFICO"/>
    <s v="PROVA BRONCODINAMICA CON BRONCOCOSTRITTORE SPECIFICO ; Singolo stimolo; Spirometria di base e spirometrie di controllo fino ad un massimo di 4"/>
    <n v="66.5"/>
    <n v="66.5"/>
    <n v="66.5"/>
    <n v="66.5"/>
    <n v="66.5"/>
    <n v="65.069999999999993"/>
    <n v="65.073569285275298"/>
    <n v="46.481120918053783"/>
    <n v="20.018879081946217"/>
    <s v="M"/>
    <s v="MINISTERO"/>
    <s v="1"/>
    <n v="1"/>
    <s v="022"/>
    <x v="9"/>
    <m/>
    <m/>
    <m/>
    <m/>
    <m/>
    <m/>
    <s v="0221"/>
    <s v="PNEUMOLOGIA"/>
  </r>
  <r>
    <s v="89381"/>
    <s v="89.38.1"/>
    <s v=""/>
    <x v="0"/>
    <s v="8"/>
    <x v="0"/>
    <s v="RESISTENZE DELLE VIE AEREE"/>
    <s v="RESISTENZE DELLE VIE AEREE ; Escluso: Spirometria"/>
    <n v="23.75"/>
    <n v="23.75"/>
    <n v="23.75"/>
    <n v="23.75"/>
    <n v="23.75"/>
    <n v="23.24"/>
    <n v="23.240560459026891"/>
    <n v="23.240560459026891"/>
    <n v="0.50943954097310851"/>
    <s v="M"/>
    <s v="MINISTERO"/>
    <s v="1"/>
    <n v="1"/>
    <s v="022"/>
    <x v="9"/>
    <m/>
    <m/>
    <m/>
    <m/>
    <m/>
    <m/>
    <s v="0221"/>
    <s v="PNEUMOLOGIA"/>
  </r>
  <r>
    <s v="89382"/>
    <s v="89.38.2"/>
    <s v=""/>
    <x v="0"/>
    <s v="8"/>
    <x v="0"/>
    <s v="SPIROMETRIA GLOBALE CON TECNICA PLETISMOGRAFICA"/>
    <s v="SPIROMETRIA GLOBALE CON TECNICA PLETISMOGRAFICA"/>
    <n v="23.75"/>
    <n v="23.75"/>
    <n v="23.75"/>
    <n v="23.75"/>
    <n v="23.75"/>
    <n v="23.24"/>
    <n v="23.240560459026891"/>
    <n v="23.240560459026891"/>
    <n v="0.50943954097310851"/>
    <s v="M"/>
    <s v="MINISTERO"/>
    <s v="1"/>
    <n v="1"/>
    <s v="022"/>
    <x v="9"/>
    <m/>
    <m/>
    <m/>
    <m/>
    <m/>
    <m/>
    <s v="0221"/>
    <s v="PNEUMOLOGIA"/>
  </r>
  <r>
    <s v="89383"/>
    <s v="89.38.3"/>
    <s v=""/>
    <x v="0"/>
    <s v="8"/>
    <x v="0"/>
    <s v="DIFFUSIONE ALVEOLO-CAPILLARE  DEL CO"/>
    <s v="DIFFUSIONE ALVEOLO-CAPILLARE  DEL CO"/>
    <n v="23.75"/>
    <n v="23.75"/>
    <n v="23.75"/>
    <n v="23.75"/>
    <n v="23.75"/>
    <n v="23.24"/>
    <n v="23.240560459026891"/>
    <n v="23.240560459026891"/>
    <n v="0.50943954097310851"/>
    <s v="M"/>
    <s v="MINISTERO"/>
    <s v="1"/>
    <n v="1"/>
    <s v="022"/>
    <x v="9"/>
    <m/>
    <m/>
    <m/>
    <m/>
    <m/>
    <m/>
    <s v="0221"/>
    <s v="PNEUMOLOGIA"/>
  </r>
  <r>
    <s v="89384"/>
    <s v="89.38.4"/>
    <s v=""/>
    <x v="0"/>
    <s v="8"/>
    <x v="0"/>
    <s v="COMPLIANCE POLMONARE STATICA E DINAMICA"/>
    <s v="COMPLIANCE POLMONARE STATICA E DINAMICA"/>
    <n v="66.5"/>
    <n v="66.5"/>
    <n v="66.5"/>
    <n v="66.5"/>
    <n v="66.5"/>
    <n v="65.069999999999993"/>
    <n v="65.073569285275298"/>
    <n v="46.481120918053783"/>
    <n v="20.018879081946217"/>
    <s v="M"/>
    <s v="MINISTERO"/>
    <s v="1"/>
    <n v="1"/>
    <s v="022"/>
    <x v="9"/>
    <m/>
    <m/>
    <m/>
    <m/>
    <m/>
    <m/>
    <s v="0221"/>
    <s v="PNEUMOLOGIA"/>
  </r>
  <r>
    <s v="89385"/>
    <s v="89.38.5"/>
    <s v=""/>
    <x v="0"/>
    <s v="8"/>
    <x v="0"/>
    <s v="DETERMINAZIONE DEL PATTERN RESPIRATORIO A RIPOSO"/>
    <s v="DETERMINAZIONE DEL PATTERN RESPIRATORIO A RIPOSO"/>
    <n v="23.75"/>
    <n v="23.75"/>
    <n v="23.75"/>
    <n v="23.75"/>
    <n v="23.75"/>
    <n v="23.24"/>
    <n v="23.240560459026891"/>
    <n v="23.240560459026891"/>
    <n v="0.50943954097310851"/>
    <s v="M"/>
    <s v="MINISTERO"/>
    <s v="1"/>
    <n v="1"/>
    <s v="022"/>
    <x v="9"/>
    <m/>
    <m/>
    <m/>
    <m/>
    <m/>
    <m/>
    <s v="0221"/>
    <s v="PNEUMOLOGIA"/>
  </r>
  <r>
    <s v="89386"/>
    <s v="89.38.6"/>
    <s v=""/>
    <x v="0"/>
    <s v="8"/>
    <x v="0"/>
    <s v="VALUTAZIONE DELLA VENTILAZIONE E DEI GAS ESPIRATI E RELATIVI PARAMETRI"/>
    <s v="VALUTAZIONE DELLA VENTILAZIONE E DEI GAS ESPIRATI E RELATIVI PARAMETRI"/>
    <n v="99.76"/>
    <n v="99.76"/>
    <n v="99.76"/>
    <n v="99.76"/>
    <n v="99.76"/>
    <n v="97.61"/>
    <n v="97.610353927912954"/>
    <n v="69.721681377080671"/>
    <n v="30.038318622919334"/>
    <s v="M"/>
    <s v="MINISTERO"/>
    <s v="1"/>
    <n v="1"/>
    <s v="022"/>
    <x v="9"/>
    <m/>
    <m/>
    <m/>
    <m/>
    <m/>
    <m/>
    <s v="0221"/>
    <s v="PNEUMOLOGIA"/>
  </r>
  <r>
    <s v="89387"/>
    <s v="89.38.7"/>
    <s v=""/>
    <x v="0"/>
    <s v="8"/>
    <x v="0"/>
    <s v="DETERMINAZIONE DELLE MASSIME PRESSIONI INSPIRATORIE ED ESPIRATORIE O TRANSDIAFRAMMATICHE"/>
    <s v="DETERMINAZIONE DELLE MASSIME PRESSIONI INSPIRATORIE ED ESPIRATORIE O TRANSDIAFRAMMATICHE"/>
    <n v="66.5"/>
    <n v="66.5"/>
    <n v="66.5"/>
    <n v="66.5"/>
    <n v="66.5"/>
    <n v="65.069999999999993"/>
    <n v="65.073569285275298"/>
    <n v="46.481120918053783"/>
    <n v="20.018879081946217"/>
    <s v="M"/>
    <s v="MINISTERO"/>
    <s v="1"/>
    <n v="1"/>
    <s v="022"/>
    <x v="9"/>
    <m/>
    <m/>
    <m/>
    <m/>
    <m/>
    <m/>
    <s v="0221"/>
    <s v="PNEUMOLOGIA"/>
  </r>
  <r>
    <s v="89388"/>
    <s v="89.38.8"/>
    <s v=""/>
    <x v="0"/>
    <s v="8"/>
    <x v="0"/>
    <s v="TEST DI DISTRIBUZIONE DELLA VENTILAZIONE CON GAS NON RADIOATTIVI"/>
    <s v="TEST DI DISTRIBUZIONE DELLA VENTILAZIONE CON GAS NON RADIOATTIVI"/>
    <n v="23.75"/>
    <n v="23.75"/>
    <n v="23.75"/>
    <n v="23.75"/>
    <n v="23.75"/>
    <n v="23.24"/>
    <n v="23.240560459026891"/>
    <n v="23.240560459026891"/>
    <n v="0.50943954097310851"/>
    <s v="M"/>
    <s v="MINISTERO"/>
    <s v="1"/>
    <n v="1"/>
    <s v="022"/>
    <x v="9"/>
    <m/>
    <m/>
    <m/>
    <m/>
    <m/>
    <m/>
    <s v="0221"/>
    <s v="PNEUMOLOGIA"/>
  </r>
  <r>
    <s v="89389"/>
    <s v="89.38.9"/>
    <s v=""/>
    <x v="0"/>
    <s v="8"/>
    <x v="0"/>
    <s v="DETERMINAZIONE DELLA P O.1"/>
    <s v="DETERMINAZIONE DELLA P O.1"/>
    <n v="23.75"/>
    <n v="23.75"/>
    <n v="23.75"/>
    <n v="23.75"/>
    <n v="23.75"/>
    <n v="23.24"/>
    <n v="23.240560459026891"/>
    <n v="23.240560459026891"/>
    <n v="0.50943954097310851"/>
    <s v="M"/>
    <s v="MINISTERO"/>
    <s v="1"/>
    <n v="1"/>
    <s v="022"/>
    <x v="9"/>
    <m/>
    <m/>
    <m/>
    <m/>
    <m/>
    <m/>
    <s v="0221"/>
    <s v="PNEUMOLOGIA"/>
  </r>
  <r>
    <s v="90532"/>
    <s v="90.53.2"/>
    <s v=""/>
    <x v="0"/>
    <s v="8"/>
    <x v="0"/>
    <s v="ANTICORPI ANTI PIASTRINE"/>
    <s v="ANTICORPI ANTI PIASTRINE"/>
    <n v="61.76"/>
    <n v="61.76"/>
    <n v="61.76"/>
    <n v="61.76"/>
    <n v="61.76"/>
    <n v="60.43"/>
    <n v="60.425457193469917"/>
    <n v="42.814276934518432"/>
    <n v="18.945723065481566"/>
    <s v="M"/>
    <s v="MINISTERO"/>
    <s v="1"/>
    <n v="1"/>
    <s v="011"/>
    <x v="23"/>
    <m/>
    <m/>
    <m/>
    <m/>
    <m/>
    <m/>
    <s v="0113"/>
    <s v="IMMUNOEMATOLOGIA-TRASFUSIONALE"/>
  </r>
  <r>
    <s v="89394"/>
    <s v="89.39.4"/>
    <s v="M"/>
    <x v="0"/>
    <s v="8"/>
    <x v="0"/>
    <s v="GUSTOMETRIA [OLFATTOMETRIA]"/>
    <s v="GUSTOMETRIA [OLFATTOMETRIA]"/>
    <n v="9.5"/>
    <n v="9.5"/>
    <n v="9.5"/>
    <n v="9.5"/>
    <n v="9.5"/>
    <n v="9.3000000000000007"/>
    <n v="9.2962241836107573"/>
    <n v="9.2962241836107573"/>
    <n v="0.20377581638924269"/>
    <s v="M"/>
    <s v="MINISTERO"/>
    <s v="1"/>
    <n v="1"/>
    <s v="021"/>
    <x v="7"/>
    <m/>
    <m/>
    <m/>
    <m/>
    <m/>
    <m/>
    <s v="0211"/>
    <s v="OTORINOLARINGOIATRIA"/>
  </r>
  <r>
    <s v="89395"/>
    <s v="89.39.5"/>
    <s v=""/>
    <x v="0"/>
    <s v="8"/>
    <x v="0"/>
    <s v="ELETTROGUSTOMETRIA"/>
    <s v="ELETTROGUSTOMETRIA"/>
    <n v="7.35"/>
    <n v="7.35"/>
    <n v="7.39"/>
    <n v="7.39"/>
    <n v="7.39"/>
    <n v="7.23"/>
    <n v="7.2303965872528106"/>
    <n v="7.4369793468886058"/>
    <n v="-4.6979346888606166E-2"/>
    <s v="M"/>
    <s v="MINISTERO"/>
    <s v="1"/>
    <n v="1"/>
    <s v="021"/>
    <x v="7"/>
    <m/>
    <m/>
    <m/>
    <m/>
    <m/>
    <m/>
    <s v="0211"/>
    <s v="OTORINOLARINGOIATRIA"/>
  </r>
  <r>
    <s v="89396"/>
    <s v="89.39.6"/>
    <s v="I"/>
    <x v="0"/>
    <s v="8"/>
    <x v="0"/>
    <s v="OSSERVAZIONE DI LESIONI PIGMENTARIE E NON CON VIDEODERMATOSCOPIO"/>
    <s v="OSSERVAZIONE DI LESIONI PIGMENTARIE E NON CON VIDEODERMATOSCOPIO"/>
    <n v="60.18"/>
    <n v="60.18"/>
    <n v="60.18"/>
    <n v="60.18"/>
    <n v="60.18"/>
    <s v="58,88"/>
    <m/>
    <m/>
    <m/>
    <m/>
    <s v="REGIONE"/>
    <s v="1"/>
    <s v="1"/>
    <s v="006"/>
    <x v="17"/>
    <m/>
    <m/>
    <m/>
    <m/>
    <m/>
    <m/>
    <s v="0061"/>
    <s v="DERMOSIFILOPATIA"/>
  </r>
  <r>
    <s v="8941"/>
    <s v="89.41"/>
    <s v=""/>
    <x v="0"/>
    <s v="8"/>
    <x v="0"/>
    <s v="TEST CARDIOVASCOLARE DA SFORZO CON PEDANA MOBILE"/>
    <s v="TEST CARDIOVASCOLARE DA SFORZO CON PEDANA MOBILE; Escluso: Prova da sforzo cardiorespiratorio (89.44.1)"/>
    <n v="57.01"/>
    <n v="57.01"/>
    <n v="57.01"/>
    <n v="57.01"/>
    <n v="57.01"/>
    <n v="55.78"/>
    <n v="55.777345101664544"/>
    <n v="55.777345101664544"/>
    <n v="1.2326548983354542"/>
    <s v="M"/>
    <s v="MINISTERO"/>
    <s v="1"/>
    <n v="1"/>
    <s v="002"/>
    <x v="10"/>
    <m/>
    <m/>
    <m/>
    <m/>
    <m/>
    <m/>
    <s v="0021"/>
    <s v="CARDIOLOGIA"/>
  </r>
  <r>
    <s v="8942"/>
    <s v="89.42"/>
    <s v=""/>
    <x v="0"/>
    <s v="8"/>
    <x v="0"/>
    <s v="TEST DA SFORZO DEI DUE GRADINI DI MASTERS"/>
    <s v="TEST DA SFORZO DEI DUE GRADINI DI MASTERS"/>
    <n v="19"/>
    <n v="19"/>
    <n v="19"/>
    <n v="19"/>
    <n v="19"/>
    <n v="18.59"/>
    <n v="18.592448367221515"/>
    <n v="18.592448367221515"/>
    <n v="0.40755163277848538"/>
    <s v="M"/>
    <s v="MINISTERO"/>
    <s v="1"/>
    <n v="1"/>
    <s v="002"/>
    <x v="10"/>
    <m/>
    <m/>
    <m/>
    <m/>
    <m/>
    <m/>
    <s v="0021"/>
    <s v="CARDIOLOGIA"/>
  </r>
  <r>
    <s v="8943"/>
    <s v="89.43"/>
    <s v=""/>
    <x v="0"/>
    <s v="8"/>
    <x v="0"/>
    <s v="TEST CARDIOVASCOLARE DA SFORZO CON CICLOERGOMETRO"/>
    <s v="TEST CARDIOVASCOLARE DA SFORZO CON CICLOERGOMETRO; Escluso: Prova da sforzo cardiorespiratorio (89.44.1)"/>
    <n v="57.01"/>
    <n v="57.01"/>
    <n v="57.01"/>
    <n v="57.01"/>
    <n v="57.01"/>
    <n v="55.78"/>
    <n v="55.777345101664544"/>
    <n v="55.777345101664544"/>
    <n v="1.2326548983354542"/>
    <s v="M"/>
    <s v="MINISTERO"/>
    <s v="1"/>
    <n v="1"/>
    <s v="002"/>
    <x v="10"/>
    <m/>
    <m/>
    <m/>
    <m/>
    <m/>
    <m/>
    <s v="0021"/>
    <s v="CARDIOLOGIA"/>
  </r>
  <r>
    <s v="8944"/>
    <s v="89.44"/>
    <s v="M"/>
    <x v="0"/>
    <s v="8"/>
    <x v="0"/>
    <s v="ALTRI TEST CARDIOVASCOLARI DA SFORZO"/>
    <s v="ALTRI TEST CARDIOVASCOLARI DA SFORZO; Test da sforzo al tallio con o senza stimolatore transesofageo; Test da sforzo isometrici, test da sforzo con arti superiori, test con stress mentale"/>
    <n v="57.01"/>
    <n v="57.01"/>
    <n v="57.01"/>
    <n v="57.01"/>
    <n v="57.01"/>
    <n v="55.78"/>
    <n v="55.777345101664544"/>
    <n v="55.777345101664544"/>
    <n v="1.2326548983354542"/>
    <s v="M"/>
    <s v="MINISTERO"/>
    <s v="1"/>
    <n v="1"/>
    <s v="002"/>
    <x v="10"/>
    <m/>
    <m/>
    <m/>
    <m/>
    <m/>
    <m/>
    <s v="0021"/>
    <s v="CARDIOLOGIA"/>
  </r>
  <r>
    <s v="89441"/>
    <s v="89.44.1"/>
    <s v=""/>
    <x v="0"/>
    <s v="8"/>
    <x v="0"/>
    <s v="PROVA DA SFORZO CARDIORESPIRATORIO"/>
    <s v="PROVA DA SFORZO CARDIORESPIRATORIO ; ECG, analisi gas respiratori, determinazione della ventilazione, emogasanalisi"/>
    <n v="119.29"/>
    <n v="119.29"/>
    <n v="119.29"/>
    <n v="119.29"/>
    <n v="119.29"/>
    <n v="116.72"/>
    <n v="116.71925919422395"/>
    <n v="83.666017652496805"/>
    <n v="35.623982347503201"/>
    <s v="M"/>
    <s v="MINISTERO"/>
    <s v="1"/>
    <n v="1"/>
    <s v="022"/>
    <x v="9"/>
    <m/>
    <m/>
    <m/>
    <m/>
    <m/>
    <m/>
    <s v="0221"/>
    <s v="PNEUMOLOGIA"/>
  </r>
  <r>
    <s v="89442"/>
    <s v="89.44.2"/>
    <s v=""/>
    <x v="0"/>
    <s v="8"/>
    <x v="0"/>
    <s v="TEST DEL CAMMINO"/>
    <s v="TEST DEL CAMMINO"/>
    <n v="79.7"/>
    <n v="79.7"/>
    <n v="79.7"/>
    <n v="79.7"/>
    <n v="79.7"/>
    <n v="77.98"/>
    <n v="77.984991762512465"/>
    <n v="55.777345101664544"/>
    <n v="23.922654898335459"/>
    <s v="M"/>
    <s v="MINISTERO"/>
    <s v="1"/>
    <n v="1"/>
    <s v="022"/>
    <x v="9"/>
    <m/>
    <m/>
    <m/>
    <m/>
    <m/>
    <m/>
    <s v="0221"/>
    <s v="PNEUMOLOGIA"/>
  </r>
  <r>
    <s v="89481"/>
    <s v="89.48.1"/>
    <s v="M"/>
    <x v="0"/>
    <s v="8"/>
    <x v="0"/>
    <s v="CONTROLLO / PROGRAMMAZIONE DI PACE-MAKER "/>
    <s v="CONTROLLO / PROGRAMMAZIONE DI PACE-MAKER "/>
    <n v="23.75"/>
    <n v="23.75"/>
    <n v="23.75"/>
    <n v="23.75"/>
    <n v="23.75"/>
    <n v="23.24"/>
    <n v="23.240560459026891"/>
    <n v="23.240560459026891"/>
    <n v="0.50943954097310851"/>
    <s v="M"/>
    <s v="MINISTERO"/>
    <s v="1"/>
    <n v="1"/>
    <s v="002"/>
    <x v="10"/>
    <m/>
    <m/>
    <m/>
    <m/>
    <m/>
    <m/>
    <s v="0021"/>
    <s v="CARDIOLOGIA"/>
  </r>
  <r>
    <s v="89482"/>
    <s v="89.48.2"/>
    <s v="I"/>
    <x v="0"/>
    <s v="8"/>
    <x v="0"/>
    <s v="CONTROLLO / PROGRAMMAZIONE DI DEFIBRILLATORE IMPIANTABILE"/>
    <s v="CONTROLLO / PROGRAMMAZIONE DI DEFIBRILLATORE IMPIANTABILE Incluso: ECG (89.52) "/>
    <n v="23.75"/>
    <n v="23.75"/>
    <m/>
    <m/>
    <m/>
    <m/>
    <m/>
    <m/>
    <m/>
    <m/>
    <s v="REGIONE"/>
    <s v="1"/>
    <m/>
    <s v="002"/>
    <x v="10"/>
    <m/>
    <m/>
    <m/>
    <m/>
    <m/>
    <m/>
    <s v="0021"/>
    <s v="CARDIOLOGIA"/>
  </r>
  <r>
    <s v="8950"/>
    <s v="89.50"/>
    <s v=""/>
    <x v="0"/>
    <s v="8"/>
    <x v="0"/>
    <s v="ELETTROCARDIOGRAMMA DINAMICO"/>
    <s v="ELETTROCARDIOGRAMMA DINAMICO; Dispositivi analogici (Holter)"/>
    <n v="63.33"/>
    <n v="63.33"/>
    <n v="63.33"/>
    <n v="63.33"/>
    <n v="63.33"/>
    <n v="61.97"/>
    <n v="61.974827890738382"/>
    <n v="61.974827890738382"/>
    <n v="1.3551721092616162"/>
    <s v="M"/>
    <s v="MINISTERO"/>
    <s v="1"/>
    <n v="1"/>
    <s v="002"/>
    <x v="10"/>
    <m/>
    <m/>
    <m/>
    <m/>
    <m/>
    <m/>
    <s v="0021"/>
    <s v="CARDIOLOGIA"/>
  </r>
  <r>
    <s v="8952"/>
    <s v="89.52"/>
    <s v=""/>
    <x v="0"/>
    <s v="8"/>
    <x v="0"/>
    <s v="ELETTROCARDIOGRAMMA"/>
    <s v="ELETTROCARDIOGRAMMA"/>
    <n v="11.6"/>
    <n v="11.6"/>
    <n v="11.61"/>
    <n v="11.61"/>
    <n v="11.61"/>
    <n v="11.36"/>
    <n v="11.362051779968702"/>
    <n v="11.620280229513446"/>
    <n v="-1.0280229513446315E-2"/>
    <s v="M"/>
    <s v="MINISTERO"/>
    <s v="1"/>
    <n v="1"/>
    <s v="002"/>
    <x v="10"/>
    <m/>
    <m/>
    <m/>
    <m/>
    <m/>
    <m/>
    <s v="0021"/>
    <s v="CARDIOLOGIA"/>
  </r>
  <r>
    <s v="8954"/>
    <s v="89.54"/>
    <s v=""/>
    <x v="0"/>
    <s v="8"/>
    <x v="0"/>
    <s v="MONITORAGGIO ELETTROCARDIOGRAFICO"/>
    <s v="MONITORAGGIO ELETTROCARDIOGRAFICO; Telemetria; ECG con studio dei potenziali tardivi; Escluso: Elettrocardiogramma dinamico (89.50), quello durante chirurgia "/>
    <n v="47.5"/>
    <n v="47.5"/>
    <n v="47.5"/>
    <n v="47.5"/>
    <n v="47.5"/>
    <n v="46.48"/>
    <n v="46.481120918053783"/>
    <n v="46.481120918053783"/>
    <n v="1.018879081946217"/>
    <s v="M"/>
    <s v="MINISTERO"/>
    <s v="1"/>
    <n v="1"/>
    <s v="002"/>
    <x v="10"/>
    <m/>
    <m/>
    <m/>
    <m/>
    <m/>
    <m/>
    <s v="0021"/>
    <s v="CARDIOLOGIA"/>
  </r>
  <r>
    <s v="89581"/>
    <s v="89.58.1"/>
    <s v=""/>
    <x v="0"/>
    <s v="8"/>
    <x v="0"/>
    <s v="FOTOPLETISMOGRAFIA DEGLI ARTI SUPERIORI O INFERIORI"/>
    <s v="FOTOPLETISMOGRAFIA DEGLI ARTI SUPERIORI O INFERIORI; A riposo o dopo prova fisica o farmacologica"/>
    <n v="19"/>
    <n v="19"/>
    <n v="19"/>
    <n v="19"/>
    <n v="19"/>
    <n v="18.59"/>
    <n v="18.592448367221515"/>
    <n v="18.592448367221515"/>
    <n v="0.40755163277848538"/>
    <s v="M"/>
    <s v="MINISTERO"/>
    <s v="2"/>
    <n v="2"/>
    <s v="002"/>
    <x v="10"/>
    <s v="005"/>
    <s v="CHIRURGIA VASCOLARE  - ANGIOLOGIA"/>
    <m/>
    <m/>
    <m/>
    <m/>
    <s v="0021"/>
    <s v="CARDIOLOGIA"/>
  </r>
  <r>
    <s v="89582"/>
    <s v="89.58.2"/>
    <s v=""/>
    <x v="0"/>
    <s v="8"/>
    <x v="0"/>
    <s v="FOTOPLETISMOGRAFIA DEGLI ARTI SUPERIORI E INFERIORI"/>
    <s v="FOTOPLETISMOGRAFIA DEGLI ARTI SUPERIORI E INFERIORI; A riposo o dopo prova fisica o farmacologica"/>
    <n v="28.5"/>
    <n v="28.5"/>
    <n v="28.5"/>
    <n v="28.5"/>
    <n v="28.5"/>
    <n v="27.89"/>
    <n v="27.888672550832272"/>
    <n v="27.888672550832272"/>
    <n v="0.61132744916772808"/>
    <s v="M"/>
    <s v="MINISTERO"/>
    <s v="2"/>
    <n v="2"/>
    <s v="002"/>
    <x v="10"/>
    <s v="005"/>
    <s v="CHIRURGIA VASCOLARE  - ANGIOLOGIA"/>
    <m/>
    <m/>
    <m/>
    <m/>
    <s v="0021"/>
    <s v="CARDIOLOGIA"/>
  </r>
  <r>
    <s v="89583"/>
    <s v="89.58.3"/>
    <s v=""/>
    <x v="0"/>
    <s v="8"/>
    <x v="0"/>
    <s v="FOTOPLETISMOGRAFIA DI ALTRI DISTRETTI"/>
    <s v="FOTOPLETISMOGRAFIA DI ALTRI DISTRETTI ; A riposo o dopo prova fisica o farmacologica o durante blocco anestetico"/>
    <n v="19"/>
    <n v="19"/>
    <n v="19"/>
    <n v="19"/>
    <n v="19"/>
    <n v="18.59"/>
    <n v="18.592448367221515"/>
    <n v="18.592448367221515"/>
    <n v="0.40755163277848538"/>
    <s v="M"/>
    <s v="MINISTERO"/>
    <s v="2"/>
    <n v="2"/>
    <s v="002"/>
    <x v="10"/>
    <s v="005"/>
    <s v="CHIRURGIA VASCOLARE  - ANGIOLOGIA"/>
    <m/>
    <m/>
    <m/>
    <m/>
    <s v="0021"/>
    <s v="CARDIOLOGIA"/>
  </r>
  <r>
    <s v="89584"/>
    <s v="89.58.4"/>
    <s v=""/>
    <x v="0"/>
    <s v="8"/>
    <x v="0"/>
    <s v="PLETISMOGRAFIA AD OCCLUSIONE VENOSA DEGLI ARTI SUPERIORI O INFERIORI"/>
    <s v="PLETISMOGRAFIA AD OCCLUSIONE VENOSA DEGLI ARTI SUPERIORI O INFERIORI; A riposo o dopo prova fisica o farmacologica; Escluso: Pletismografia di un arto (89.58.8)"/>
    <n v="19"/>
    <n v="19"/>
    <n v="19"/>
    <n v="19"/>
    <n v="19"/>
    <n v="18.59"/>
    <n v="18.592448367221515"/>
    <n v="18.592448367221515"/>
    <n v="0.40755163277848538"/>
    <s v="M"/>
    <s v="MINISTERO"/>
    <s v="2"/>
    <n v="2"/>
    <s v="002"/>
    <x v="10"/>
    <s v="005"/>
    <s v="CHIRURGIA VASCOLARE  - ANGIOLOGIA"/>
    <m/>
    <m/>
    <m/>
    <m/>
    <s v="0021"/>
    <s v="CARDIOLOGIA"/>
  </r>
  <r>
    <s v="89585"/>
    <s v="89.58.5"/>
    <s v=""/>
    <x v="0"/>
    <s v="8"/>
    <x v="0"/>
    <s v="PLETISMOGRAFIA AD OCCLUSIONE VENOSA DEGLI ARTI SUPERIORI E INFERIORI"/>
    <s v="PLETISMOGRAFIA AD OCCLUSIONE VENOSA DEGLI ARTI SUPERIORI E INFERIORI; A riposo o dopo prova fisica o farmacologica; Escluso: Pletismografia di un arto (89.58.8)"/>
    <n v="28.5"/>
    <n v="28.5"/>
    <n v="28.5"/>
    <n v="28.5"/>
    <n v="28.5"/>
    <n v="27.89"/>
    <n v="27.888672550832272"/>
    <n v="27.888672550832272"/>
    <n v="0.61132744916772808"/>
    <s v="M"/>
    <s v="MINISTERO"/>
    <s v="2"/>
    <n v="2"/>
    <s v="002"/>
    <x v="10"/>
    <s v="005"/>
    <s v="CHIRURGIA VASCOLARE  - ANGIOLOGIA"/>
    <m/>
    <m/>
    <m/>
    <m/>
    <s v="0021"/>
    <s v="CARDIOLOGIA"/>
  </r>
  <r>
    <s v="89586"/>
    <s v="89.58.6"/>
    <s v=""/>
    <x v="0"/>
    <s v="8"/>
    <x v="0"/>
    <s v="PLETISMOGRAFIA PENIENA"/>
    <s v="PLETISMOGRAFIA PENIENA; A riposo o dopo prova fisica o farmacologica"/>
    <n v="21.1"/>
    <n v="21.1"/>
    <n v="21.11"/>
    <n v="21.11"/>
    <n v="21.11"/>
    <n v="20.66"/>
    <n v="20.658275963579459"/>
    <n v="20.658275963579459"/>
    <n v="0.45172403642053993"/>
    <s v="M"/>
    <s v="MINISTERO"/>
    <s v="2"/>
    <n v="2"/>
    <s v="002"/>
    <x v="10"/>
    <s v="005"/>
    <s v="CHIRURGIA VASCOLARE  - ANGIOLOGIA"/>
    <m/>
    <m/>
    <m/>
    <m/>
    <s v="0021"/>
    <s v="CARDIOLOGIA"/>
  </r>
  <r>
    <s v="89587"/>
    <s v="89.58.7"/>
    <s v=""/>
    <x v="0"/>
    <s v="8"/>
    <x v="0"/>
    <s v="PLETISMOGRAFIA DI ALTRI DISTRETTI"/>
    <s v="PLETISMOGRAFIA DI ALTRI DISTRETTI ; A riposo o dopo prova fisica o farmacologica o durante blocco anestetico"/>
    <n v="19"/>
    <n v="19"/>
    <n v="19"/>
    <n v="19"/>
    <n v="19"/>
    <n v="18.59"/>
    <n v="18.592448367221515"/>
    <n v="18.592448367221515"/>
    <n v="0.40755163277848538"/>
    <s v="M"/>
    <s v="MINISTERO"/>
    <s v="2"/>
    <n v="2"/>
    <s v="002"/>
    <x v="10"/>
    <s v="005"/>
    <s v="CHIRURGIA VASCOLARE  - ANGIOLOGIA"/>
    <m/>
    <m/>
    <m/>
    <m/>
    <s v="0021"/>
    <s v="CARDIOLOGIA"/>
  </r>
  <r>
    <s v="89588"/>
    <s v="89.58.8"/>
    <s v=""/>
    <x v="0"/>
    <s v="8"/>
    <x v="0"/>
    <s v="PLETISMOGRAFIA DI UN ARTO"/>
    <s v="PLETISMOGRAFIA DI UN ARTO"/>
    <n v="19"/>
    <n v="19"/>
    <n v="19"/>
    <n v="19"/>
    <n v="19"/>
    <n v="18.59"/>
    <n v="18.592448367221515"/>
    <n v="18.592448367221515"/>
    <n v="0.40755163277848538"/>
    <s v="M"/>
    <s v="MINISTERO"/>
    <s v="2"/>
    <n v="2"/>
    <s v="002"/>
    <x v="10"/>
    <s v="005"/>
    <s v="CHIRURGIA VASCOLARE  - ANGIOLOGIA"/>
    <m/>
    <m/>
    <m/>
    <m/>
    <s v="0021"/>
    <s v="CARDIOLOGIA"/>
  </r>
  <r>
    <s v="89591"/>
    <s v="89.59.1"/>
    <s v="M"/>
    <x v="0"/>
    <s v="8"/>
    <x v="0"/>
    <s v="TEST  CARDIOVASCOLARI PER VALUTAZIONE DI NEUROPATIA AUTONOMICA"/>
    <s v="TEST  CARDIOVASCOLARI PER VALUTAZIONE DI NEUROPATIA AUTONOMICA; Valutazione della risposta cardiovascolare riflessa mediante test provocativi; Escluso: Tilting test"/>
    <n v="42.23"/>
    <n v="42.23"/>
    <n v="42.23"/>
    <n v="42.23"/>
    <n v="42.23"/>
    <n v="41.32"/>
    <n v="41.316551927158919"/>
    <n v="41.316551927158919"/>
    <n v="0.91344807284107787"/>
    <s v="M"/>
    <s v="MINISTERO"/>
    <s v="1"/>
    <n v="1"/>
    <s v="002"/>
    <x v="10"/>
    <m/>
    <m/>
    <m/>
    <m/>
    <m/>
    <m/>
    <s v="0021"/>
    <s v="CARDIOLOGIA"/>
  </r>
  <r>
    <s v="8959A"/>
    <s v="89.59.A"/>
    <s v="I"/>
    <x v="0"/>
    <s v="8"/>
    <x v="0"/>
    <s v="TILTING TEST"/>
    <s v="TILTING TEST"/>
    <n v="52.79"/>
    <n v="52.79"/>
    <n v="52.79"/>
    <n v="52.79"/>
    <n v="52.79"/>
    <n v="51.65"/>
    <n v="51.645689908948647"/>
    <m/>
    <m/>
    <s v=""/>
    <s v="REGIONE"/>
    <s v="1"/>
    <n v="1"/>
    <s v="002"/>
    <x v="10"/>
    <m/>
    <m/>
    <m/>
    <m/>
    <m/>
    <m/>
    <s v="0021"/>
    <s v="CARDIOLOGIA"/>
  </r>
  <r>
    <s v="89611"/>
    <s v="89.61.1"/>
    <s v=""/>
    <x v="0"/>
    <s v="8"/>
    <x v="0"/>
    <s v="MONITORAGGIO CONTINUO [24 Ore] DELLA PRESSIONE ARTERIOSA"/>
    <s v="MONITORAGGIO CONTINUO [24 Ore] DELLA PRESSIONE ARTERIOSA "/>
    <n v="42.23"/>
    <n v="42.23"/>
    <n v="42.23"/>
    <n v="42.23"/>
    <n v="42.23"/>
    <n v="41.32"/>
    <n v="41.316551927158919"/>
    <n v="41.316551927158919"/>
    <n v="0.91344807284107787"/>
    <s v="M"/>
    <s v="MINISTERO"/>
    <s v="1"/>
    <n v="1"/>
    <s v="002"/>
    <x v="10"/>
    <m/>
    <m/>
    <m/>
    <m/>
    <m/>
    <m/>
    <s v="0021"/>
    <s v="CARDIOLOGIA"/>
  </r>
  <r>
    <s v="8962"/>
    <s v="89.62"/>
    <s v=""/>
    <x v="0"/>
    <s v="8"/>
    <x v="0"/>
    <s v="MONITORAGGIO DELLA PRESSIONE VENOSA CENTRALE"/>
    <s v="MONITORAGGIO DELLA PRESSIONE VENOSA CENTRALE"/>
    <n v="47.5"/>
    <n v="47.5"/>
    <n v="47.5"/>
    <n v="47.5"/>
    <n v="47.5"/>
    <n v="46.48"/>
    <n v="46.481120918053783"/>
    <n v="46.481120918053783"/>
    <n v="1.018879081946217"/>
    <s v="M"/>
    <s v="MINISTERO"/>
    <s v="2"/>
    <n v="2"/>
    <s v="002"/>
    <x v="10"/>
    <s v="005"/>
    <s v="CHIRURGIA VASCOLARE  - ANGIOLOGIA"/>
    <m/>
    <m/>
    <m/>
    <m/>
    <s v="0021"/>
    <s v="CARDIOLOGIA"/>
  </r>
  <r>
    <s v="89651"/>
    <s v="89.65.1"/>
    <s v=""/>
    <x v="0"/>
    <s v="8"/>
    <x v="0"/>
    <s v="EMOGASANALISI ARTERIOSA SISTEMICA"/>
    <s v="EMOGASANALISI ARTERIOSA SISTEMICA; Emogasanalisi di sangue capillare o arterioso"/>
    <n v="14.25"/>
    <n v="14.25"/>
    <n v="14.25"/>
    <n v="14.25"/>
    <n v="14.25"/>
    <n v="13.94"/>
    <n v="13.944336275416136"/>
    <n v="13.686107825871392"/>
    <n v="0.56389217412860759"/>
    <s v="M"/>
    <s v="MINISTERO"/>
    <s v="2"/>
    <n v="2"/>
    <s v="011"/>
    <x v="23"/>
    <s v="022"/>
    <s v="PNEUMOLOGIA"/>
    <m/>
    <m/>
    <m/>
    <m/>
    <s v="0112"/>
    <s v="CHIMICA CLINICA"/>
  </r>
  <r>
    <s v="89652"/>
    <s v="89.65.2"/>
    <s v=""/>
    <x v="0"/>
    <s v="8"/>
    <x v="0"/>
    <s v="EMOGASANALISI DURANTE RESPIRAZIONE DI O2 AD ALTA CONCENTRAZIONE"/>
    <s v="EMOGASANALISI DURANTE RESPIRAZIONE DI O2 AD ALTA CONCENTRAZIONE ; Test dell' iperossia"/>
    <n v="19"/>
    <n v="19"/>
    <n v="19"/>
    <n v="19"/>
    <n v="19"/>
    <n v="18.59"/>
    <n v="18.592448367221515"/>
    <n v="18.592448367221515"/>
    <n v="0.40755163277848538"/>
    <s v="M"/>
    <s v="MINISTERO"/>
    <s v="1"/>
    <n v="1"/>
    <s v="022"/>
    <x v="9"/>
    <m/>
    <m/>
    <m/>
    <m/>
    <m/>
    <m/>
    <s v="0221"/>
    <s v="PNEUMOLOGIA"/>
  </r>
  <r>
    <s v="89653"/>
    <s v="89.65.3"/>
    <s v=""/>
    <x v="0"/>
    <s v="8"/>
    <x v="0"/>
    <s v="EMOGASANALISI DURANTE RESPIRAZIONE DI O2 A BASSA CONCENTRAZIONE"/>
    <s v="EMOGASANALISI DURANTE RESPIRAZIONE DI O2 A BASSA CONCENTRAZIONE; Test dell' ipossia"/>
    <n v="19"/>
    <n v="19"/>
    <n v="19"/>
    <n v="19"/>
    <n v="19"/>
    <n v="18.59"/>
    <n v="18.592448367221515"/>
    <n v="18.592448367221515"/>
    <n v="0.40755163277848538"/>
    <s v="M"/>
    <s v="MINISTERO"/>
    <s v="1"/>
    <n v="1"/>
    <s v="022"/>
    <x v="9"/>
    <m/>
    <m/>
    <m/>
    <m/>
    <m/>
    <m/>
    <s v="0221"/>
    <s v="PNEUMOLOGIA"/>
  </r>
  <r>
    <s v="89654"/>
    <s v="89.65.4"/>
    <s v=""/>
    <x v="0"/>
    <s v="8"/>
    <x v="0"/>
    <s v="MONITORAGGIO TRANSCUTANEO DI O2 E CO2"/>
    <s v="MONITORAGGIO TRANSCUTANEO DI O2 E CO2"/>
    <n v="19"/>
    <n v="19"/>
    <n v="19"/>
    <n v="19"/>
    <n v="19"/>
    <n v="18.59"/>
    <n v="18.592448367221515"/>
    <n v="18.592448367221515"/>
    <n v="0.40755163277848538"/>
    <s v="M"/>
    <s v="MINISTERO"/>
    <s v="1"/>
    <n v="1"/>
    <s v="022"/>
    <x v="9"/>
    <m/>
    <m/>
    <m/>
    <m/>
    <m/>
    <m/>
    <s v="0221"/>
    <s v="PNEUMOLOGIA"/>
  </r>
  <r>
    <s v="89655"/>
    <s v="89.65.5"/>
    <s v=""/>
    <x v="0"/>
    <s v="8"/>
    <x v="0"/>
    <s v="MONITORAGGIO INCRUENTO DELLA SATURAZIONE ARTERIOSA"/>
    <s v="MONITORAGGIO INCRUENTO DELLA SATURAZIONE ARTERIOSA"/>
    <n v="9.5"/>
    <n v="9.5"/>
    <n v="9.5"/>
    <n v="9.5"/>
    <n v="9.5"/>
    <n v="9.3000000000000007"/>
    <n v="9.2962241836107573"/>
    <n v="9.2962241836107573"/>
    <n v="0.20377581638924269"/>
    <s v="M"/>
    <s v="MINISTERO"/>
    <s v="1"/>
    <n v="1"/>
    <s v="022"/>
    <x v="9"/>
    <m/>
    <m/>
    <m/>
    <m/>
    <m/>
    <m/>
    <s v="0221"/>
    <s v="PNEUMOLOGIA"/>
  </r>
  <r>
    <s v="89656"/>
    <s v="89.65.6"/>
    <s v=""/>
    <x v="0"/>
    <s v="8"/>
    <x v="0"/>
    <s v="EMOGASANALISI PRIMA E DOPO IPERVENTILAZIONE"/>
    <s v="EMOGASANALISI PRIMA E DOPO IPERVENTILAZIONE"/>
    <n v="19"/>
    <n v="19"/>
    <n v="19"/>
    <n v="19"/>
    <n v="19"/>
    <n v="18.59"/>
    <n v="18.592448367221515"/>
    <n v="18.592448367221515"/>
    <n v="0.40755163277848538"/>
    <s v="M"/>
    <s v="MINISTERO"/>
    <s v="1"/>
    <n v="1"/>
    <s v="022"/>
    <x v="9"/>
    <m/>
    <m/>
    <m/>
    <m/>
    <m/>
    <m/>
    <s v="0221"/>
    <s v="PNEUMOLOGIA"/>
  </r>
  <r>
    <s v="8966"/>
    <s v="89.66"/>
    <s v=""/>
    <x v="0"/>
    <s v="8"/>
    <x v="0"/>
    <s v="EMOGASANALISI DI SANGUE MISTO VENOSO"/>
    <s v="EMOGASANALISI DI SANGUE MISTO VENOSO"/>
    <n v="19"/>
    <n v="19"/>
    <n v="19"/>
    <n v="19"/>
    <n v="19"/>
    <n v="18.59"/>
    <n v="18.592448367221515"/>
    <n v="18.592448367221515"/>
    <n v="0.40755163277848538"/>
    <s v="M"/>
    <s v="MINISTERO"/>
    <s v="2"/>
    <n v="2"/>
    <s v="011"/>
    <x v="23"/>
    <s v="022"/>
    <s v="PNEUMOLOGIA"/>
    <m/>
    <m/>
    <m/>
    <m/>
    <s v="0112"/>
    <s v="CHIMICA CLINICA"/>
  </r>
  <r>
    <s v="897"/>
    <s v="89.7"/>
    <s v="M"/>
    <x v="0"/>
    <s v="8"/>
    <x v="0"/>
    <s v="PRIMA VISITA"/>
    <s v="PRIMA VISITA  Escluso: le prime visite specificamente codificate ;Nella prima visita il problema clinico principale del paziente è affrontato per la prima volta, viene predisposta appropriata documentazione clinica ed impostato un eventuale piano diagnost"/>
    <n v="22.5"/>
    <n v="22.5"/>
    <n v="22.51"/>
    <n v="22.51"/>
    <n v="23.51"/>
    <s v="23,00"/>
    <n v="16.526620770863566"/>
    <n v="16.526620770863566"/>
    <n v="6.9833792291364354"/>
    <s v="M"/>
    <s v="MINISTERO"/>
    <s v="2"/>
    <n v="2"/>
    <s v="026"/>
    <x v="19"/>
    <s v="027"/>
    <s v="NEUROPSICHIATRIA INFANTILE"/>
    <m/>
    <m/>
    <m/>
    <m/>
    <s v="0265"/>
    <s v="VISITA GENERALE"/>
  </r>
  <r>
    <s v="897A1"/>
    <s v="89.7A.1"/>
    <s v="I"/>
    <x v="0"/>
    <s v="8"/>
    <x v="0"/>
    <s v="PRIMA VISITA ANESTESIOLOGICA  "/>
    <s v="PRIMA VISITA ANESTESIOLOGICA  Prima valutazione per terapia del dolore e programmazione della terapia specifica  Escluso: la visita pre-operatoria  Incluso: eventuale stesura del piano nutrizionale "/>
    <n v="22.5"/>
    <n v="22.5"/>
    <m/>
    <m/>
    <m/>
    <m/>
    <m/>
    <m/>
    <m/>
    <m/>
    <s v="REGIONE"/>
    <n v="1"/>
    <m/>
    <s v="001"/>
    <x v="2"/>
    <m/>
    <m/>
    <m/>
    <m/>
    <m/>
    <m/>
    <s v="0011"/>
    <s v="ANESTESIA"/>
  </r>
  <r>
    <s v="897A2"/>
    <s v="89.7A.2"/>
    <s v="I"/>
    <x v="0"/>
    <s v="8"/>
    <x v="0"/>
    <s v="PRIMA VISITA ANGIOLOGICA"/>
    <s v="PRIMA VISITA ANGIOLOGICA"/>
    <n v="22.5"/>
    <n v="22.5"/>
    <m/>
    <m/>
    <m/>
    <m/>
    <m/>
    <m/>
    <m/>
    <m/>
    <s v="REGIONE"/>
    <n v="1"/>
    <m/>
    <s v="005"/>
    <x v="11"/>
    <m/>
    <m/>
    <m/>
    <m/>
    <m/>
    <m/>
    <s v="0051"/>
    <s v="CHIRURGIA VASCOLARE  - ANGIOLOGIA"/>
  </r>
  <r>
    <s v="897A3"/>
    <s v="89.7A.3"/>
    <s v="IM"/>
    <x v="0"/>
    <s v="8"/>
    <x v="0"/>
    <s v="PRMA VISITA CARDIOLOGICA "/>
    <s v="PRMA VISITA CARDIOLOGICA  "/>
    <n v="22.5"/>
    <n v="22.5"/>
    <m/>
    <m/>
    <m/>
    <m/>
    <m/>
    <m/>
    <m/>
    <m/>
    <s v="REGIONE"/>
    <n v="1"/>
    <m/>
    <s v="002"/>
    <x v="10"/>
    <m/>
    <m/>
    <m/>
    <m/>
    <m/>
    <m/>
    <s v="0021"/>
    <s v="CARDIOLOGIA"/>
  </r>
  <r>
    <s v="897A4"/>
    <s v="89.7A.4"/>
    <s v="I"/>
    <x v="0"/>
    <s v="8"/>
    <x v="0"/>
    <s v="PRIMA VISITA CHIRURGICA GENERALE"/>
    <s v="PRIMA VISITA CHIRURGICA GENERALE"/>
    <n v="22.5"/>
    <n v="22.5"/>
    <m/>
    <m/>
    <m/>
    <m/>
    <m/>
    <m/>
    <m/>
    <m/>
    <s v="REGIONE"/>
    <n v="1"/>
    <m/>
    <s v="003"/>
    <x v="5"/>
    <m/>
    <m/>
    <m/>
    <m/>
    <m/>
    <m/>
    <s v="0031"/>
    <s v="CHIRURGIA GENERALE"/>
  </r>
  <r>
    <s v="897A5"/>
    <s v="89.7A.5"/>
    <s v="I"/>
    <x v="0"/>
    <s v="8"/>
    <x v="0"/>
    <s v="PRIMA VISITA CHIRURGICA PLASTICA"/>
    <s v="PRIMA VISITA CHIRURGICA PLASTICA"/>
    <n v="22.5"/>
    <n v="22.5"/>
    <m/>
    <m/>
    <m/>
    <m/>
    <m/>
    <m/>
    <m/>
    <m/>
    <s v="REGIONE"/>
    <n v="1"/>
    <m/>
    <s v="004"/>
    <x v="20"/>
    <m/>
    <m/>
    <m/>
    <m/>
    <m/>
    <m/>
    <s v="0041"/>
    <s v="CHIRURGIA PLASTICA"/>
  </r>
  <r>
    <s v="897A6"/>
    <s v="89.7A.6"/>
    <s v="I"/>
    <x v="0"/>
    <s v="8"/>
    <x v="0"/>
    <s v="PRIMA VISITA CHIRURGICA VASCOLARE"/>
    <s v="PRIMA VISITA CHIRURGICA VASCOLARE"/>
    <n v="22.5"/>
    <n v="22.5"/>
    <m/>
    <m/>
    <m/>
    <m/>
    <m/>
    <m/>
    <m/>
    <m/>
    <s v="REGIONE"/>
    <n v="1"/>
    <m/>
    <s v="005"/>
    <x v="11"/>
    <m/>
    <m/>
    <m/>
    <m/>
    <m/>
    <m/>
    <s v="0051"/>
    <s v="CHIRURGIA VASCOLARE  - ANGIOLOGIA"/>
  </r>
  <r>
    <s v="897A7"/>
    <s v="89.7A.7"/>
    <s v="I"/>
    <x v="0"/>
    <s v="8"/>
    <x v="0"/>
    <s v="PRIMA VISITA DERMATOLOGICA"/>
    <s v="PRIMA VISITA DERMATOLOGICA  Incluso: osservazione in epiluminescenza"/>
    <n v="22.5"/>
    <n v="22.5"/>
    <m/>
    <m/>
    <m/>
    <m/>
    <m/>
    <m/>
    <m/>
    <m/>
    <s v="REGIONE"/>
    <n v="1"/>
    <m/>
    <s v="006"/>
    <x v="17"/>
    <m/>
    <m/>
    <m/>
    <m/>
    <m/>
    <m/>
    <s v="0061"/>
    <s v="DERMOSIFILOPATIA"/>
  </r>
  <r>
    <s v="897A8"/>
    <s v="89.7A.8"/>
    <s v="I"/>
    <x v="0"/>
    <s v="8"/>
    <x v="0"/>
    <s v="PRIMA VISITA ENDOCRINOLOGICA/DIABETOLOGICA "/>
    <s v="PRIMA VISITA ENDOCRINOLOGICA/DIABETOLOGICA Incluso: eventuale stesura del piano nutrizionale ed eventuale applicazione di microinfusore sottocute"/>
    <n v="22.5"/>
    <n v="22.5"/>
    <m/>
    <m/>
    <m/>
    <m/>
    <m/>
    <m/>
    <m/>
    <m/>
    <s v="REGIONE"/>
    <s v="1"/>
    <m/>
    <s v="009"/>
    <x v="22"/>
    <m/>
    <m/>
    <m/>
    <m/>
    <m/>
    <m/>
    <s v="0091"/>
    <s v="ENDOCRINOLOGIA"/>
  </r>
  <r>
    <s v="897A9"/>
    <s v="89.7A.9"/>
    <s v="I"/>
    <x v="0"/>
    <s v="8"/>
    <x v="0"/>
    <s v="PRIMA VISITA GASTROENTEROLOGICA"/>
    <s v="PRIMA VISITA GASTROENTEROLOGICA"/>
    <n v="22.5"/>
    <n v="22.5"/>
    <m/>
    <m/>
    <m/>
    <m/>
    <m/>
    <m/>
    <m/>
    <m/>
    <s v="REGIONE"/>
    <n v="1"/>
    <m/>
    <s v="010"/>
    <x v="14"/>
    <m/>
    <m/>
    <m/>
    <m/>
    <m/>
    <m/>
    <s v="0101"/>
    <s v="GASTROENTEROLOGIA - CHIRURGIA ED ENDOSCOPIA DIGESTIVA"/>
  </r>
  <r>
    <s v="897B1"/>
    <s v="89.7B.1"/>
    <s v="IR"/>
    <x v="0"/>
    <s v="8"/>
    <x v="0"/>
    <s v="PRIMA VISITA DI GENETICA MEDICA  "/>
    <s v="PRIMA VISITA DI GENETICA MEDICA  Incluso: Primo colloquio, costruzione di un albero familiare, anamnesi personale e familiare Escluso: Visita multidisciplinare 89.07"/>
    <n v="22.5"/>
    <n v="22.5"/>
    <m/>
    <m/>
    <m/>
    <m/>
    <m/>
    <m/>
    <m/>
    <m/>
    <s v="REGIONE"/>
    <n v="1"/>
    <m/>
    <s v="026"/>
    <x v="19"/>
    <m/>
    <m/>
    <m/>
    <m/>
    <m/>
    <m/>
    <s v="0265"/>
    <s v="VISITA GENERALE"/>
  </r>
  <r>
    <s v="897B2"/>
    <s v="89.7B.2"/>
    <s v="I"/>
    <x v="0"/>
    <s v="8"/>
    <x v="0"/>
    <s v="PRIMA VISITA DI MEDICINA FISICA E RIABILITAZIONE"/>
    <s v="PRIMA VISITA DI MEDICINA FISICA E RIABILITAZIONE"/>
    <n v="22.5"/>
    <n v="22.5"/>
    <m/>
    <m/>
    <m/>
    <m/>
    <m/>
    <m/>
    <m/>
    <m/>
    <s v="REGIONE"/>
    <n v="1"/>
    <m/>
    <s v="012"/>
    <x v="24"/>
    <m/>
    <m/>
    <m/>
    <m/>
    <m/>
    <m/>
    <s v="0121"/>
    <s v="MEDICINA FISICA E RIABILITAZIONE"/>
  </r>
  <r>
    <s v="897B3"/>
    <s v="89.7B.3"/>
    <s v="I"/>
    <x v="0"/>
    <s v="8"/>
    <x v="0"/>
    <s v="PRIMA VISITA DI MEDICINA NUCLEARE "/>
    <s v="PRIMA VISITA DI MEDICINA NUCLEARE  Incluso: Valutazione pretrattamento e stesura del piano di trattamento"/>
    <n v="22.5"/>
    <n v="22.5"/>
    <m/>
    <m/>
    <m/>
    <m/>
    <m/>
    <m/>
    <m/>
    <m/>
    <s v="REGIONE"/>
    <n v="1"/>
    <m/>
    <s v="007"/>
    <x v="21"/>
    <m/>
    <m/>
    <m/>
    <m/>
    <m/>
    <m/>
    <s v="0071"/>
    <s v="DIAGNOSTICA PER IMMAGINI: MEDICINA NUCLEARE"/>
  </r>
  <r>
    <s v="897B4"/>
    <s v="89.7B.4"/>
    <s v="I"/>
    <x v="0"/>
    <s v="8"/>
    <x v="0"/>
    <s v="PRIMA VISITA NEFROLOGICA "/>
    <s v="PRIMA VISITA NEFROLOGICA  Incluso: stesura del piano di trattamento conservativo (dietetico e farmacologico), sostitutivo (dialisi extracorporea o peritoneale) o per trapianto "/>
    <n v="22.5"/>
    <n v="22.5"/>
    <m/>
    <m/>
    <m/>
    <m/>
    <m/>
    <m/>
    <m/>
    <m/>
    <s v="REGIONE"/>
    <n v="1"/>
    <m/>
    <s v="013"/>
    <x v="12"/>
    <m/>
    <m/>
    <m/>
    <m/>
    <m/>
    <m/>
    <s v="0131"/>
    <s v="NEFROLOGIA"/>
  </r>
  <r>
    <s v="897B5"/>
    <s v="89.7B.5"/>
    <s v="I"/>
    <x v="0"/>
    <s v="8"/>
    <x v="0"/>
    <s v="PRIMA VISITA ODONTOSTOMATOLOGICA o MAXILLO-FACCIALE  "/>
    <s v="PRIMA VISITA ODONTOSTOMATOLOGICA o MAXILLO-FACCIALE  Incluso: eventuale radiografia endorale ed eventuale rimozione di corpo estraneo intraluminale dalla bocca, senza incisione"/>
    <n v="22.5"/>
    <n v="22.5"/>
    <m/>
    <m/>
    <m/>
    <m/>
    <m/>
    <m/>
    <m/>
    <m/>
    <s v="REGIONE"/>
    <n v="1"/>
    <m/>
    <s v="017"/>
    <x v="8"/>
    <m/>
    <m/>
    <m/>
    <m/>
    <m/>
    <m/>
    <s v="0171"/>
    <s v="ODONTOSTOMATOLOGIA - CHIRURGIA MAXILLO FACCIALE"/>
  </r>
  <r>
    <s v="897B6"/>
    <s v="89.7B.6"/>
    <s v="I"/>
    <x v="0"/>
    <s v="8"/>
    <x v="0"/>
    <s v="PRIMA VISITA ONCOLOGICA "/>
    <s v="PRIMA VISITA ONCOLOGICA  Incluso: stesura del piano di trattamento"/>
    <n v="22.5"/>
    <n v="22.5"/>
    <m/>
    <m/>
    <m/>
    <m/>
    <m/>
    <m/>
    <m/>
    <m/>
    <s v="REGIONE"/>
    <n v="1"/>
    <m/>
    <s v="018"/>
    <x v="1"/>
    <m/>
    <m/>
    <m/>
    <m/>
    <m/>
    <m/>
    <s v="0181"/>
    <s v="ONCOLOGIA"/>
  </r>
  <r>
    <s v="897B7"/>
    <s v="89.7B.7"/>
    <s v="I"/>
    <x v="0"/>
    <s v="8"/>
    <x v="0"/>
    <s v="PRIMA VISITA ORTOPEDICA "/>
    <s v="PRIMA VISITA ORTOPEDICA  Incluso: eventuale podoscopia per prescrizione di plantare"/>
    <n v="22.5"/>
    <n v="22.5"/>
    <m/>
    <m/>
    <m/>
    <m/>
    <m/>
    <m/>
    <m/>
    <m/>
    <s v="REGIONE"/>
    <n v="1"/>
    <m/>
    <s v="019"/>
    <x v="4"/>
    <m/>
    <m/>
    <m/>
    <m/>
    <m/>
    <m/>
    <s v="0191"/>
    <s v="ORTOPEDIA E TRAUMATOLOGIA"/>
  </r>
  <r>
    <s v="897B8"/>
    <s v="89.7B.8"/>
    <s v="IM"/>
    <x v="0"/>
    <s v="8"/>
    <x v="0"/>
    <s v="PRIMA VISITA ORL  "/>
    <s v="PRIMA VISITA ORL "/>
    <n v="22.5"/>
    <n v="22.5"/>
    <m/>
    <m/>
    <m/>
    <m/>
    <m/>
    <m/>
    <m/>
    <m/>
    <s v="REGIONE"/>
    <n v="1"/>
    <m/>
    <s v="021"/>
    <x v="7"/>
    <m/>
    <m/>
    <m/>
    <m/>
    <m/>
    <m/>
    <s v="0211"/>
    <s v="OTORINOLARINGOIATRIA"/>
  </r>
  <r>
    <s v="897B9"/>
    <s v="89.7B.9"/>
    <s v="I"/>
    <x v="0"/>
    <s v="8"/>
    <x v="0"/>
    <s v="PRIMA VISITA PNEUMOLOGICA "/>
    <s v="PRIMA VISITA PNEUMOLOGICA  Incluso: eventuale rilevazione incruenta della saturazione arteriosa"/>
    <n v="22.5"/>
    <n v="22.5"/>
    <m/>
    <m/>
    <m/>
    <m/>
    <m/>
    <m/>
    <m/>
    <m/>
    <s v="REGIONE"/>
    <n v="1"/>
    <m/>
    <s v="022"/>
    <x v="9"/>
    <m/>
    <m/>
    <m/>
    <m/>
    <m/>
    <m/>
    <s v="0221"/>
    <s v="PNEUMOLOGIA"/>
  </r>
  <r>
    <s v="897C1"/>
    <s v="89.7C.1"/>
    <s v="I"/>
    <x v="0"/>
    <s v="8"/>
    <x v="0"/>
    <s v="PRIMA VISITA DI RADIOTERAPIA  "/>
    <s v="PRIMA VISITA DI RADIOTERAPIA  Incluso: stesura del piano di trattamento"/>
    <n v="22.5"/>
    <n v="22.5"/>
    <m/>
    <m/>
    <m/>
    <m/>
    <m/>
    <m/>
    <m/>
    <m/>
    <s v="REGIONE"/>
    <n v="1"/>
    <m/>
    <s v="024"/>
    <x v="13"/>
    <m/>
    <m/>
    <m/>
    <m/>
    <m/>
    <m/>
    <s v="0241"/>
    <s v="RADIOTERAPIA"/>
  </r>
  <r>
    <s v="897C2"/>
    <s v="89.7C.2"/>
    <s v="I"/>
    <x v="0"/>
    <s v="8"/>
    <x v="0"/>
    <s v="PRIMA VISITA UROLOGICA/ANDROLOGICA "/>
    <s v="PRIMA VISITA UROLOGICA/ANDROLOGICA  Incluso: esplorazione dei genitali esterni ed esplorazione rettale"/>
    <n v="22.5"/>
    <n v="22.5"/>
    <m/>
    <m/>
    <m/>
    <m/>
    <m/>
    <m/>
    <m/>
    <m/>
    <s v="REGIONE"/>
    <n v="1"/>
    <m/>
    <s v="025"/>
    <x v="15"/>
    <m/>
    <m/>
    <m/>
    <m/>
    <m/>
    <m/>
    <s v="0251"/>
    <s v="UROLOGIA"/>
  </r>
  <r>
    <s v="90011"/>
    <s v="90.01.1"/>
    <s v=""/>
    <x v="0"/>
    <s v="8"/>
    <x v="0"/>
    <s v="11 DEOSSICORTISOLO"/>
    <s v="11 DEOSSICORTISOLO"/>
    <n v="16.850000000000001"/>
    <n v="16.850000000000001"/>
    <n v="16.89"/>
    <n v="16.89"/>
    <n v="16.89"/>
    <n v="16.53"/>
    <n v="16.526620770863566"/>
    <n v="16.371683701136721"/>
    <n v="0.51831629886327946"/>
    <s v="M"/>
    <s v="MINISTERO"/>
    <s v="1"/>
    <n v="1"/>
    <s v="011"/>
    <x v="23"/>
    <m/>
    <m/>
    <m/>
    <m/>
    <m/>
    <m/>
    <s v="0112"/>
    <s v="CHIMICA CLINICA"/>
  </r>
  <r>
    <s v="90012"/>
    <s v="90.01.2"/>
    <s v=""/>
    <x v="0"/>
    <s v="8"/>
    <x v="0"/>
    <s v="17 ALFA IDROSSIPROGESTERONE (17 OH-P)"/>
    <s v="17 ALFA IDROSSIPROGESTERONE (17 OH-P)"/>
    <n v="11.05"/>
    <n v="11.05"/>
    <n v="11.09"/>
    <n v="11.09"/>
    <n v="11.09"/>
    <n v="10.85"/>
    <n v="10.845594880879217"/>
    <n v="10.639012121243422"/>
    <n v="0.4509878787565782"/>
    <s v="M"/>
    <s v="MINISTERO"/>
    <s v="1"/>
    <n v="1"/>
    <s v="011"/>
    <x v="23"/>
    <m/>
    <m/>
    <m/>
    <m/>
    <m/>
    <m/>
    <s v="0112"/>
    <s v="CHIMICA CLINICA"/>
  </r>
  <r>
    <s v="90013"/>
    <s v="90.01.3"/>
    <s v=""/>
    <x v="0"/>
    <s v="8"/>
    <x v="0"/>
    <s v="17 CHETOSTEROIDI [dU]"/>
    <s v="17 CHETOSTEROIDI [dU]"/>
    <n v="11.05"/>
    <n v="11.05"/>
    <n v="11.09"/>
    <n v="11.09"/>
    <n v="11.09"/>
    <n v="10.85"/>
    <n v="10.845594880879217"/>
    <n v="10.69065781115237"/>
    <n v="0.39934218884762984"/>
    <s v="M"/>
    <s v="MINISTERO"/>
    <s v="1"/>
    <n v="1"/>
    <s v="011"/>
    <x v="23"/>
    <m/>
    <m/>
    <m/>
    <m/>
    <m/>
    <m/>
    <s v="0112"/>
    <s v="CHIMICA CLINICA"/>
  </r>
  <r>
    <s v="90014"/>
    <s v="90.01.4"/>
    <s v=""/>
    <x v="0"/>
    <s v="8"/>
    <x v="0"/>
    <s v="17 IDROSSICORTICOIDI [dU]"/>
    <s v="17 IDROSSICORTICOIDI [dU]"/>
    <n v="11.6"/>
    <n v="11.6"/>
    <n v="11.61"/>
    <n v="11.61"/>
    <n v="11.61"/>
    <n v="11.36"/>
    <n v="11.362051779968702"/>
    <n v="11.362051779968702"/>
    <n v="0.24794822003129724"/>
    <s v="M"/>
    <s v="MINISTERO"/>
    <s v="1"/>
    <n v="1"/>
    <s v="011"/>
    <x v="23"/>
    <m/>
    <m/>
    <m/>
    <m/>
    <m/>
    <m/>
    <s v="0112"/>
    <s v="CHIMICA CLINICA"/>
  </r>
  <r>
    <s v="90015"/>
    <s v="90.01.5"/>
    <s v=""/>
    <x v="0"/>
    <s v="8"/>
    <x v="0"/>
    <s v="ACIDI BILIARI"/>
    <s v="ACIDI BILIARI"/>
    <n v="9.5"/>
    <n v="9.5"/>
    <n v="9.5"/>
    <n v="9.5"/>
    <n v="9.5"/>
    <n v="9.3000000000000007"/>
    <n v="9.2962241836107573"/>
    <n v="9.1412871138839105"/>
    <n v="0.35871288611608954"/>
    <s v="M"/>
    <s v="MINISTERO"/>
    <s v="1"/>
    <n v="1"/>
    <s v="011"/>
    <x v="23"/>
    <m/>
    <m/>
    <m/>
    <m/>
    <m/>
    <m/>
    <s v="0112"/>
    <s v="CHIMICA CLINICA"/>
  </r>
  <r>
    <s v="90016"/>
    <s v="90.01.6"/>
    <s v="I"/>
    <x v="0"/>
    <s v="8"/>
    <x v="0"/>
    <s v="3 METIL ISTIDINA [S/U]"/>
    <s v="3 METIL ISTIDINA [S/U]"/>
    <n v="26.35"/>
    <n v="26.35"/>
    <n v="26.39"/>
    <n v="26.39"/>
    <n v="26.39"/>
    <n v="25.82"/>
    <n v="25.822844954474323"/>
    <m/>
    <m/>
    <s v=""/>
    <s v="REGIONE"/>
    <s v="1"/>
    <n v="1"/>
    <s v="011"/>
    <x v="23"/>
    <m/>
    <m/>
    <m/>
    <m/>
    <m/>
    <m/>
    <s v="0112"/>
    <s v="CHIMICA CLINICA"/>
  </r>
  <r>
    <s v="90021"/>
    <s v="90.02.1"/>
    <s v=""/>
    <x v="0"/>
    <s v="8"/>
    <x v="0"/>
    <s v="ACIDO 5 IDROSSI 3 INDOLACETICO  [dU]"/>
    <s v="ACIDO 5 IDROSSI 3 INDOLACETICO  [dU]"/>
    <n v="16.350000000000001"/>
    <n v="16.350000000000001"/>
    <n v="16.36"/>
    <n v="16.36"/>
    <n v="16.36"/>
    <n v="16.010000000000002"/>
    <n v="16.010163871774083"/>
    <n v="15.958518181865132"/>
    <n v="0.40148181813486694"/>
    <s v="M"/>
    <s v="MINISTERO"/>
    <s v="1"/>
    <n v="1"/>
    <s v="011"/>
    <x v="23"/>
    <m/>
    <m/>
    <m/>
    <m/>
    <m/>
    <m/>
    <s v="0112"/>
    <s v="CHIMICA CLINICA"/>
  </r>
  <r>
    <s v="90022"/>
    <s v="90.02.2"/>
    <s v="R"/>
    <x v="0"/>
    <s v="8"/>
    <x v="0"/>
    <s v="ACIDO CITRICO"/>
    <s v="ACIDO CITRICO "/>
    <n v="4.5999999999999996"/>
    <n v="4.5999999999999996"/>
    <n v="4.6399999999999997"/>
    <n v="4.6399999999999997"/>
    <n v="4.6399999999999997"/>
    <n v="4.54"/>
    <n v="4.1316551927158915"/>
    <n v="4.1316551927158915"/>
    <n v="0.50834480728410814"/>
    <s v="M"/>
    <s v="MINISTERO"/>
    <s v="1"/>
    <n v="1"/>
    <s v="011"/>
    <x v="23"/>
    <m/>
    <m/>
    <m/>
    <m/>
    <m/>
    <m/>
    <s v="0112"/>
    <s v="CHIMICA CLINICA"/>
  </r>
  <r>
    <s v="90023"/>
    <s v="90.02.3"/>
    <s v=""/>
    <x v="0"/>
    <s v="8"/>
    <x v="0"/>
    <s v="ACIDO DELTA AMINOLEVULINICO (ALA)"/>
    <s v="ACIDO DELTA AMINOLEVULINICO (ALA)"/>
    <n v="11"/>
    <n v="11"/>
    <n v="11.03"/>
    <n v="11.03"/>
    <n v="11.03"/>
    <n v="10.79"/>
    <n v="9.8126810827002426"/>
    <n v="9.6060983230644492"/>
    <n v="1.4239016769355501"/>
    <s v="M"/>
    <s v="MINISTERO"/>
    <s v="1"/>
    <n v="1"/>
    <s v="011"/>
    <x v="23"/>
    <m/>
    <m/>
    <m/>
    <m/>
    <m/>
    <m/>
    <s v="0112"/>
    <s v="CHIMICA CLINICA"/>
  </r>
  <r>
    <s v="90024"/>
    <s v="90.02.4"/>
    <s v=""/>
    <x v="0"/>
    <s v="8"/>
    <x v="0"/>
    <s v="ACIDO IPPURICO"/>
    <s v="ACIDO IPPURICO"/>
    <n v="6.95"/>
    <n v="6.95"/>
    <n v="6.97"/>
    <n v="6.97"/>
    <n v="6.97"/>
    <n v="6.82"/>
    <n v="6.1974827890738382"/>
    <n v="5.8359629597111971"/>
    <n v="1.1340370402888027"/>
    <s v="M"/>
    <s v="MINISTERO"/>
    <s v="1"/>
    <n v="1"/>
    <s v="011"/>
    <x v="23"/>
    <m/>
    <m/>
    <m/>
    <m/>
    <m/>
    <m/>
    <s v="0112"/>
    <s v="CHIMICA CLINICA"/>
  </r>
  <r>
    <s v="90025"/>
    <s v="90.02.5"/>
    <s v=""/>
    <x v="0"/>
    <s v="8"/>
    <x v="0"/>
    <s v="ACIDO LATTICO"/>
    <s v="ACIDO LATTICO"/>
    <n v="5.8"/>
    <n v="5.8"/>
    <n v="5.8"/>
    <n v="5.8"/>
    <n v="5.8"/>
    <n v="5.68"/>
    <n v="5.6810258899843511"/>
    <n v="5.3195060606217108"/>
    <n v="0.48049393937828899"/>
    <s v="M"/>
    <s v="MINISTERO"/>
    <s v="1"/>
    <n v="1"/>
    <s v="011"/>
    <x v="23"/>
    <m/>
    <m/>
    <m/>
    <m/>
    <m/>
    <m/>
    <s v="0112"/>
    <s v="CHIMICA CLINICA"/>
  </r>
  <r>
    <s v="90031"/>
    <s v="90.03.1"/>
    <s v=""/>
    <x v="0"/>
    <s v="8"/>
    <x v="0"/>
    <s v="ACIDO PARA AMINOIPPURICO (PAI)"/>
    <s v="ACIDO PARA AMINOIPPURICO (PAI)"/>
    <n v="8.4"/>
    <n v="8.4"/>
    <n v="8.44"/>
    <n v="8.44"/>
    <n v="8.44"/>
    <n v="8.26"/>
    <n v="8.2633103854317831"/>
    <n v="7.7984991762512461"/>
    <n v="0.64150082374875339"/>
    <s v="M"/>
    <s v="MINISTERO"/>
    <s v="1"/>
    <n v="1"/>
    <s v="011"/>
    <x v="23"/>
    <m/>
    <m/>
    <m/>
    <m/>
    <m/>
    <m/>
    <s v="0112"/>
    <s v="CHIMICA CLINICA"/>
  </r>
  <r>
    <s v="90032"/>
    <s v="90.03.2"/>
    <s v=""/>
    <x v="0"/>
    <s v="8"/>
    <x v="0"/>
    <s v="ACIDO PIRUVICO"/>
    <s v="ACIDO PIRUVICO"/>
    <n v="4.5999999999999996"/>
    <n v="4.5999999999999996"/>
    <n v="4.6399999999999997"/>
    <n v="4.6399999999999997"/>
    <n v="4.6399999999999997"/>
    <n v="4.54"/>
    <n v="4.1316551927158915"/>
    <n v="3.976718122989046"/>
    <n v="0.66328187701095365"/>
    <s v="M"/>
    <s v="MINISTERO"/>
    <s v="1"/>
    <n v="1"/>
    <s v="011"/>
    <x v="23"/>
    <m/>
    <m/>
    <m/>
    <m/>
    <m/>
    <m/>
    <s v="0112"/>
    <s v="CHIMICA CLINICA"/>
  </r>
  <r>
    <s v="90033"/>
    <s v="90.03.3"/>
    <s v="R"/>
    <x v="0"/>
    <s v="8"/>
    <x v="0"/>
    <s v="ACIDO SIALICO"/>
    <s v="ACIDO SIALICO"/>
    <n v="14.25"/>
    <n v="14.25"/>
    <n v="14.25"/>
    <n v="14.25"/>
    <n v="14.25"/>
    <n v="13.94"/>
    <n v="13.944336275416136"/>
    <n v="13.944336275416136"/>
    <n v="0.30566372458386404"/>
    <s v="M"/>
    <s v="MINISTERO"/>
    <s v="1"/>
    <n v="1"/>
    <s v="011"/>
    <x v="23"/>
    <m/>
    <m/>
    <m/>
    <m/>
    <m/>
    <m/>
    <s v="0112"/>
    <s v="CHIMICA CLINICA"/>
  </r>
  <r>
    <s v="90034"/>
    <s v="90.03.4"/>
    <s v=""/>
    <x v="0"/>
    <s v="8"/>
    <x v="0"/>
    <s v="ACIDO VALPROICO"/>
    <s v="ACIDO VALPROICO"/>
    <n v="10.45"/>
    <n v="10.45"/>
    <n v="10.46"/>
    <n v="10.46"/>
    <n v="10.46"/>
    <n v="10.23"/>
    <n v="9.2962241836107573"/>
    <n v="9.2962241836107573"/>
    <n v="1.1637758163892435"/>
    <s v="M"/>
    <s v="MINISTERO"/>
    <s v="1"/>
    <n v="1"/>
    <s v="011"/>
    <x v="23"/>
    <m/>
    <m/>
    <m/>
    <m/>
    <m/>
    <m/>
    <s v="0112"/>
    <s v="CHIMICA CLINICA"/>
  </r>
  <r>
    <s v="90035"/>
    <s v="90.03.5"/>
    <s v=""/>
    <x v="0"/>
    <s v="8"/>
    <x v="0"/>
    <s v="ACIDO VANILMANDELICO (VMA) [dU]"/>
    <s v="ACIDO VANILMANDELICO (VMA) [dU]"/>
    <n v="21.1"/>
    <n v="21.1"/>
    <n v="21.11"/>
    <n v="21.11"/>
    <n v="21.11"/>
    <n v="20.66"/>
    <n v="20.658275963579459"/>
    <n v="20.606630273670511"/>
    <n v="0.50336972632948829"/>
    <s v="M"/>
    <s v="MINISTERO"/>
    <s v="1"/>
    <n v="1"/>
    <s v="011"/>
    <x v="23"/>
    <m/>
    <m/>
    <m/>
    <m/>
    <m/>
    <m/>
    <s v="0112"/>
    <s v="CHIMICA CLINICA"/>
  </r>
  <r>
    <s v="90041"/>
    <s v="90.04.1"/>
    <s v="R"/>
    <x v="0"/>
    <s v="8"/>
    <x v="0"/>
    <s v="ADIURETINA (ADH)"/>
    <s v="ADIURETINA (ADH)"/>
    <n v="9.5"/>
    <n v="9.5"/>
    <n v="9.5"/>
    <n v="9.5"/>
    <n v="9.5"/>
    <n v="9.3000000000000007"/>
    <n v="9.2962241836107573"/>
    <n v="9.1412871138839105"/>
    <n v="0.35871288611608954"/>
    <s v="M"/>
    <s v="MINISTERO"/>
    <s v="1"/>
    <n v="1"/>
    <s v="011"/>
    <x v="23"/>
    <m/>
    <m/>
    <m/>
    <m/>
    <m/>
    <m/>
    <s v="0112"/>
    <s v="CHIMICA CLINICA"/>
  </r>
  <r>
    <s v="90042"/>
    <s v="90.04.2"/>
    <s v=""/>
    <x v="0"/>
    <s v="8"/>
    <x v="0"/>
    <s v="ADRENALINA - NORADRENALINA [P]"/>
    <s v="ADRENALINA - NORADRENALINA [P] "/>
    <n v="23.75"/>
    <n v="23.75"/>
    <n v="23.75"/>
    <n v="23.75"/>
    <n v="23.75"/>
    <n v="23.24"/>
    <n v="23.240560459026891"/>
    <n v="22.879040629664253"/>
    <n v="0.870959370335747"/>
    <s v="M"/>
    <s v="MINISTERO"/>
    <s v="1"/>
    <n v="1"/>
    <s v="011"/>
    <x v="23"/>
    <m/>
    <m/>
    <m/>
    <m/>
    <m/>
    <m/>
    <s v="0112"/>
    <s v="CHIMICA CLINICA"/>
  </r>
  <r>
    <s v="90043"/>
    <s v="90.04.3"/>
    <s v=""/>
    <x v="0"/>
    <s v="8"/>
    <x v="0"/>
    <s v="ADRENALINA - NORADRENALINA [U]"/>
    <s v="ADRENALINA - NORADRENALINA [U]"/>
    <n v="23.75"/>
    <n v="23.75"/>
    <n v="23.75"/>
    <n v="23.75"/>
    <n v="23.75"/>
    <n v="23.24"/>
    <n v="23.240560459026891"/>
    <n v="22.879040629664253"/>
    <n v="0.870959370335747"/>
    <s v="M"/>
    <s v="MINISTERO"/>
    <s v="1"/>
    <n v="1"/>
    <s v="011"/>
    <x v="23"/>
    <m/>
    <m/>
    <m/>
    <m/>
    <m/>
    <m/>
    <s v="0112"/>
    <s v="CHIMICA CLINICA"/>
  </r>
  <r>
    <s v="90044"/>
    <s v="90.04.4"/>
    <s v=""/>
    <x v="0"/>
    <s v="8"/>
    <x v="0"/>
    <s v="ALA DEIDRASI ERITROCITARIA"/>
    <s v="ALA DEIDRASI ERITROCITARIA"/>
    <n v="5.8"/>
    <n v="5.8"/>
    <n v="5.8"/>
    <n v="5.8"/>
    <n v="5.8"/>
    <n v="5.68"/>
    <n v="5.6810258899843511"/>
    <n v="5.2162146808038132"/>
    <n v="0.58378531919618659"/>
    <s v="M"/>
    <s v="MINISTERO"/>
    <s v="1"/>
    <n v="1"/>
    <s v="011"/>
    <x v="23"/>
    <m/>
    <m/>
    <m/>
    <m/>
    <m/>
    <m/>
    <s v="0112"/>
    <s v="CHIMICA CLINICA"/>
  </r>
  <r>
    <s v="90045"/>
    <s v="90.04.5"/>
    <s v=""/>
    <x v="0"/>
    <s v="8"/>
    <x v="0"/>
    <s v="ALANINA AMINOTRANSFERASI (ALT) (GPT) [S/U]"/>
    <s v="ALANINA AMINOTRANSFERASI (ALT) (GPT) [S/U]"/>
    <n v="1.7"/>
    <n v="1.7"/>
    <n v="1.74"/>
    <n v="1.74"/>
    <n v="1.74"/>
    <n v="1.7"/>
    <n v="1.5493706972684596"/>
    <n v="1.1362051779968703"/>
    <n v="0.60379482200312973"/>
    <s v="M"/>
    <s v="MINISTERO"/>
    <s v="1"/>
    <n v="1"/>
    <s v="011"/>
    <x v="23"/>
    <m/>
    <m/>
    <m/>
    <m/>
    <m/>
    <m/>
    <s v="0112"/>
    <s v="CHIMICA CLINICA"/>
  </r>
  <r>
    <s v="90051"/>
    <s v="90.05.1"/>
    <s v=""/>
    <x v="0"/>
    <s v="8"/>
    <x v="0"/>
    <s v="ALBUMINA [S/U/dU]"/>
    <s v="ALBUMINA [S/U/dU]"/>
    <n v="2.9"/>
    <n v="2.9"/>
    <n v="2.9"/>
    <n v="2.9"/>
    <n v="2.9"/>
    <n v="2.84"/>
    <n v="2.5822844954474324"/>
    <n v="2.5822844954474324"/>
    <n v="0.31771550455256747"/>
    <s v="M"/>
    <s v="MINISTERO"/>
    <s v="1"/>
    <n v="1"/>
    <s v="011"/>
    <x v="23"/>
    <m/>
    <m/>
    <m/>
    <m/>
    <m/>
    <m/>
    <s v="0112"/>
    <s v="CHIMICA CLINICA"/>
  </r>
  <r>
    <s v="90052"/>
    <s v="90.05.2"/>
    <s v=""/>
    <x v="0"/>
    <s v="8"/>
    <x v="0"/>
    <s v="ALDOLASI [S]"/>
    <s v="ALDOLASI [S]"/>
    <n v="3.45"/>
    <n v="3.45"/>
    <n v="3.49"/>
    <n v="3.49"/>
    <n v="3.49"/>
    <n v="3.41"/>
    <n v="3.0987413945369191"/>
    <n v="2.7888672550832272"/>
    <n v="0.70113274491677302"/>
    <s v="M"/>
    <s v="MINISTERO"/>
    <s v="1"/>
    <n v="1"/>
    <s v="011"/>
    <x v="23"/>
    <m/>
    <m/>
    <m/>
    <m/>
    <m/>
    <m/>
    <s v="0112"/>
    <s v="CHIMICA CLINICA"/>
  </r>
  <r>
    <s v="90053"/>
    <s v="90.05.3"/>
    <s v=""/>
    <x v="0"/>
    <s v="8"/>
    <x v="0"/>
    <s v="ALDOSTERONE [S/U]"/>
    <s v="ALDOSTERONE [S/U]"/>
    <n v="15.3"/>
    <n v="15.3"/>
    <n v="15.31"/>
    <n v="15.31"/>
    <n v="15.31"/>
    <n v="14.98"/>
    <n v="14.977250073595108"/>
    <n v="14.615730244232468"/>
    <n v="0.69426975576753236"/>
    <s v="M"/>
    <s v="MINISTERO"/>
    <s v="1"/>
    <n v="1"/>
    <s v="011"/>
    <x v="23"/>
    <m/>
    <m/>
    <m/>
    <m/>
    <m/>
    <m/>
    <s v="0112"/>
    <s v="CHIMICA CLINICA"/>
  </r>
  <r>
    <s v="90054"/>
    <s v="90.05.4"/>
    <s v=""/>
    <x v="0"/>
    <s v="8"/>
    <x v="0"/>
    <s v="ALFA 1 ANTITRIPSINA [S]"/>
    <s v="ALFA 1 ANTITRIPSINA [S]"/>
    <n v="6.85"/>
    <n v="6.85"/>
    <n v="6.86"/>
    <n v="6.86"/>
    <n v="6.86"/>
    <n v="6.71"/>
    <n v="6.7139396881633244"/>
    <n v="6.3007741688917349"/>
    <n v="0.5592258311082654"/>
    <s v="M"/>
    <s v="MINISTERO"/>
    <s v="1"/>
    <n v="1"/>
    <s v="011"/>
    <x v="23"/>
    <m/>
    <m/>
    <m/>
    <m/>
    <m/>
    <m/>
    <s v="0112"/>
    <s v="CHIMICA CLINICA"/>
  </r>
  <r>
    <s v="90055"/>
    <s v="90.05.5"/>
    <s v=""/>
    <x v="0"/>
    <s v="8"/>
    <x v="0"/>
    <s v="ALFA 1 FETOPROTEINA [S/La/Alb]"/>
    <s v="ALFA 1 FETOPROTEINA [S/La/Alb]"/>
    <n v="11.05"/>
    <n v="11.05"/>
    <n v="11.09"/>
    <n v="11.09"/>
    <n v="11.09"/>
    <n v="10.85"/>
    <n v="10.845594880879217"/>
    <n v="10.793949190970269"/>
    <n v="0.29605080902973135"/>
    <s v="M"/>
    <s v="MINISTERO"/>
    <s v="1"/>
    <n v="1"/>
    <s v="011"/>
    <x v="23"/>
    <m/>
    <m/>
    <m/>
    <m/>
    <m/>
    <m/>
    <s v="0112"/>
    <s v="CHIMICA CLINICA"/>
  </r>
  <r>
    <s v="90061"/>
    <s v="90.06.1"/>
    <s v=""/>
    <x v="0"/>
    <s v="8"/>
    <x v="0"/>
    <s v="ALFA 1 GLICOPROTEINA ACIDA [S]"/>
    <s v="ALFA 1 GLICOPROTEINA ACIDA [S]"/>
    <n v="8.6999999999999993"/>
    <n v="8.6999999999999993"/>
    <n v="8.7100000000000009"/>
    <n v="8.7100000000000009"/>
    <n v="8.7100000000000009"/>
    <n v="8.52"/>
    <n v="7.7468534863422978"/>
    <n v="7.5919164166154518"/>
    <n v="1.1180835833845491"/>
    <s v="M"/>
    <s v="MINISTERO"/>
    <s v="1"/>
    <n v="1"/>
    <s v="011"/>
    <x v="23"/>
    <m/>
    <m/>
    <m/>
    <m/>
    <m/>
    <m/>
    <s v="0112"/>
    <s v="CHIMICA CLINICA"/>
  </r>
  <r>
    <s v="90062"/>
    <s v="90.06.2"/>
    <s v=""/>
    <x v="0"/>
    <s v="8"/>
    <x v="0"/>
    <s v="ALFA 1 MICROGLOBULINA [S/U]"/>
    <s v="ALFA 1 MICROGLOBULINA [S/U]"/>
    <n v="12.15"/>
    <n v="12.15"/>
    <n v="12.19"/>
    <n v="12.19"/>
    <n v="12.19"/>
    <n v="11.93"/>
    <n v="10.845594880879217"/>
    <n v="10.845594880879217"/>
    <n v="1.3444051191207826"/>
    <s v="M"/>
    <s v="MINISTERO"/>
    <s v="1"/>
    <n v="1"/>
    <s v="011"/>
    <x v="23"/>
    <m/>
    <m/>
    <m/>
    <m/>
    <m/>
    <m/>
    <s v="0112"/>
    <s v="CHIMICA CLINICA"/>
  </r>
  <r>
    <s v="90063"/>
    <s v="90.06.3"/>
    <s v=""/>
    <x v="0"/>
    <s v="8"/>
    <x v="0"/>
    <s v="ALFA 2 MACROGLOBULINA"/>
    <s v="ALFA 2 MACROGLOBULINA"/>
    <n v="5.2"/>
    <n v="5.2"/>
    <n v="5.22"/>
    <n v="5.22"/>
    <n v="5.22"/>
    <n v="5.1100000000000003"/>
    <n v="4.6481120918053787"/>
    <n v="4.1833008826248408"/>
    <n v="1.036699117375159"/>
    <s v="M"/>
    <s v="MINISTERO"/>
    <s v="1"/>
    <n v="1"/>
    <s v="011"/>
    <x v="23"/>
    <m/>
    <m/>
    <m/>
    <m/>
    <m/>
    <m/>
    <s v="0112"/>
    <s v="CHIMICA CLINICA"/>
  </r>
  <r>
    <s v="90064"/>
    <s v="90.06.4"/>
    <s v=""/>
    <x v="0"/>
    <s v="8"/>
    <x v="0"/>
    <s v="ALFA AMILASI [S/U]"/>
    <s v="ALFA AMILASI [S/U]"/>
    <n v="2.9"/>
    <n v="2.9"/>
    <n v="2.9"/>
    <n v="2.9"/>
    <n v="2.9"/>
    <n v="2.84"/>
    <n v="2.5822844954474324"/>
    <n v="2.4273474257205865"/>
    <n v="0.47265257427941343"/>
    <s v="M"/>
    <s v="MINISTERO"/>
    <s v="1"/>
    <n v="1"/>
    <s v="011"/>
    <x v="23"/>
    <m/>
    <m/>
    <m/>
    <m/>
    <m/>
    <m/>
    <s v="0112"/>
    <s v="CHIMICA CLINICA"/>
  </r>
  <r>
    <s v="90065"/>
    <s v="90.06.5"/>
    <s v=""/>
    <x v="0"/>
    <s v="8"/>
    <x v="0"/>
    <s v="ALFA AMILASI ISOENZIMI (Frazione pancreatica)"/>
    <s v="ALFA AMILASI ISOENZIMI (Frazione pancreatica)"/>
    <n v="5.8"/>
    <n v="5.8"/>
    <n v="5.8"/>
    <n v="5.8"/>
    <n v="5.8"/>
    <n v="5.68"/>
    <n v="5.6810258899843511"/>
    <n v="5.2162146808038132"/>
    <n v="0.58378531919618659"/>
    <s v="M"/>
    <s v="MINISTERO"/>
    <s v="1"/>
    <n v="1"/>
    <s v="011"/>
    <x v="23"/>
    <m/>
    <m/>
    <m/>
    <m/>
    <m/>
    <m/>
    <s v="0112"/>
    <s v="CHIMICA CLINICA"/>
  </r>
  <r>
    <s v="90071"/>
    <s v="90.07.1"/>
    <s v="R"/>
    <x v="0"/>
    <s v="8"/>
    <x v="0"/>
    <s v="ALLUMINIO [S/U]"/>
    <s v="ALLUMINIO [S/U]"/>
    <n v="9.5"/>
    <n v="9.5"/>
    <n v="9.5"/>
    <n v="9.5"/>
    <n v="9.5"/>
    <n v="9.3000000000000007"/>
    <n v="9.2962241836107573"/>
    <n v="9.0896414239749621"/>
    <n v="0.41035857602503789"/>
    <s v="M"/>
    <s v="MINISTERO"/>
    <s v="1"/>
    <n v="1"/>
    <s v="011"/>
    <x v="23"/>
    <m/>
    <m/>
    <m/>
    <m/>
    <m/>
    <m/>
    <s v="0112"/>
    <s v="CHIMICA CLINICA"/>
  </r>
  <r>
    <s v="90072"/>
    <s v="90.07.2"/>
    <s v="R"/>
    <x v="0"/>
    <s v="8"/>
    <x v="0"/>
    <s v="AMINOACIDI DOSAGGIO SINGOLO [S/U/Sg/P]"/>
    <s v="AMINOACIDI DOSAGGIO SINGOLO [S/U/Sg/P]"/>
    <n v="3.7"/>
    <n v="3.7"/>
    <n v="3.7"/>
    <n v="3.7"/>
    <n v="3.7"/>
    <n v="3.62"/>
    <n v="3.6151982936264053"/>
    <n v="3.4602612238995594"/>
    <n v="0.23973877610044081"/>
    <s v="M"/>
    <s v="MINISTERO"/>
    <s v="1"/>
    <n v="1"/>
    <s v="011"/>
    <x v="23"/>
    <m/>
    <m/>
    <m/>
    <m/>
    <m/>
    <m/>
    <s v="0112"/>
    <s v="CHIMICA CLINICA"/>
  </r>
  <r>
    <s v="90073"/>
    <s v="90.07.3"/>
    <s v="R"/>
    <x v="0"/>
    <s v="8"/>
    <x v="0"/>
    <s v="AMINOACIDI TOTALI [S/U/Sg/P]"/>
    <s v="AMINOACIDI TOTALI [S/U/Sg/P]"/>
    <n v="13.15"/>
    <n v="13.15"/>
    <n v="13.19"/>
    <n v="13.19"/>
    <n v="13.19"/>
    <n v="12.91"/>
    <n v="12.911422477237162"/>
    <n v="12.859776787328213"/>
    <n v="0.33022321267178611"/>
    <s v="M"/>
    <s v="MINISTERO"/>
    <s v="1"/>
    <n v="1"/>
    <s v="011"/>
    <x v="23"/>
    <m/>
    <m/>
    <m/>
    <m/>
    <m/>
    <m/>
    <s v="0112"/>
    <s v="CHIMICA CLINICA"/>
  </r>
  <r>
    <s v="90074"/>
    <s v="90.07.4"/>
    <s v=""/>
    <x v="0"/>
    <s v="8"/>
    <x v="0"/>
    <s v="AMITRIPTILINA"/>
    <s v="AMITRIPTILINA"/>
    <n v="7.9"/>
    <n v="7.9"/>
    <n v="7.92"/>
    <n v="7.92"/>
    <n v="7.92"/>
    <n v="7.75"/>
    <n v="7.7468534863422978"/>
    <n v="7.3336879670707082"/>
    <n v="0.58631203292929168"/>
    <s v="M"/>
    <s v="MINISTERO"/>
    <s v="1"/>
    <n v="1"/>
    <s v="011"/>
    <x v="23"/>
    <m/>
    <m/>
    <m/>
    <m/>
    <m/>
    <m/>
    <s v="0112"/>
    <s v="CHIMICA CLINICA"/>
  </r>
  <r>
    <s v="90075"/>
    <s v="90.07.5"/>
    <s v=""/>
    <x v="0"/>
    <s v="8"/>
    <x v="0"/>
    <s v="AMMONIO [P]"/>
    <s v="AMMONIO [P]"/>
    <n v="10.45"/>
    <n v="10.45"/>
    <n v="10.46"/>
    <n v="10.46"/>
    <n v="10.46"/>
    <n v="10.23"/>
    <n v="9.2962241836107573"/>
    <n v="9.0896414239749621"/>
    <n v="1.3703585760250387"/>
    <s v="M"/>
    <s v="MINISTERO"/>
    <s v="1"/>
    <n v="1"/>
    <s v="011"/>
    <x v="23"/>
    <m/>
    <m/>
    <m/>
    <m/>
    <m/>
    <m/>
    <s v="0112"/>
    <s v="CHIMICA CLINICA"/>
  </r>
  <r>
    <s v="90081"/>
    <s v="90.08.1"/>
    <s v=""/>
    <x v="0"/>
    <s v="8"/>
    <x v="0"/>
    <s v="ANDROSTENEDIOLO GLUCURONIDE [S]"/>
    <s v="ANDROSTENEDIOLO GLUCURONIDE [S]"/>
    <n v="13.15"/>
    <n v="13.15"/>
    <n v="13.19"/>
    <n v="13.19"/>
    <n v="13.19"/>
    <n v="12.91"/>
    <n v="12.911422477237162"/>
    <n v="12.498256957965573"/>
    <n v="0.69174304203442638"/>
    <s v="M"/>
    <s v="MINISTERO"/>
    <s v="1"/>
    <n v="1"/>
    <s v="011"/>
    <x v="23"/>
    <m/>
    <m/>
    <m/>
    <m/>
    <m/>
    <m/>
    <s v="0112"/>
    <s v="CHIMICA CLINICA"/>
  </r>
  <r>
    <s v="90082"/>
    <s v="90.08.2"/>
    <s v=""/>
    <x v="0"/>
    <s v="8"/>
    <x v="0"/>
    <s v="ANGIOTENSINA II"/>
    <s v="ANGIOTENSINA II"/>
    <n v="14.25"/>
    <n v="14.25"/>
    <n v="14.25"/>
    <n v="14.25"/>
    <n v="14.25"/>
    <n v="13.94"/>
    <n v="13.944336275416136"/>
    <n v="13.944336275416136"/>
    <n v="0.30566372458386404"/>
    <s v="M"/>
    <s v="MINISTERO"/>
    <s v="1"/>
    <n v="1"/>
    <s v="011"/>
    <x v="23"/>
    <m/>
    <m/>
    <m/>
    <m/>
    <m/>
    <m/>
    <s v="0112"/>
    <s v="CHIMICA CLINICA"/>
  </r>
  <r>
    <s v="90083"/>
    <s v="90.08.3"/>
    <s v=""/>
    <x v="0"/>
    <s v="8"/>
    <x v="0"/>
    <s v="ANTIBIOTICI"/>
    <s v="ANTIBIOTICI; Aminoglicosidi, Vancomicina"/>
    <n v="7.9"/>
    <n v="7.9"/>
    <n v="7.92"/>
    <n v="7.92"/>
    <n v="7.92"/>
    <n v="7.75"/>
    <n v="7.7468534863422978"/>
    <n v="7.3336879670707082"/>
    <n v="0.58631203292929168"/>
    <s v="M"/>
    <s v="MINISTERO"/>
    <s v="1"/>
    <n v="1"/>
    <s v="011"/>
    <x v="23"/>
    <m/>
    <m/>
    <m/>
    <m/>
    <m/>
    <m/>
    <s v="0112"/>
    <s v="CHIMICA CLINICA"/>
  </r>
  <r>
    <s v="90084"/>
    <s v="90.08.4"/>
    <s v=""/>
    <x v="0"/>
    <s v="8"/>
    <x v="0"/>
    <s v="APOLIPOPROTEINA ALTRA"/>
    <s v="APOLIPOPROTEINA ALTRA"/>
    <n v="6.95"/>
    <n v="6.95"/>
    <n v="6.97"/>
    <n v="6.97"/>
    <n v="6.97"/>
    <n v="6.82"/>
    <n v="6.1974827890738382"/>
    <n v="6.0941914092559406"/>
    <n v="0.87580859074405915"/>
    <s v="M"/>
    <s v="MINISTERO"/>
    <s v="1"/>
    <n v="1"/>
    <s v="011"/>
    <x v="23"/>
    <m/>
    <m/>
    <m/>
    <m/>
    <m/>
    <m/>
    <s v="0112"/>
    <s v="CHIMICA CLINICA"/>
  </r>
  <r>
    <s v="90085"/>
    <s v="90.08.5"/>
    <s v=""/>
    <x v="0"/>
    <s v="8"/>
    <x v="0"/>
    <s v="APOLIPOPROTEINA B"/>
    <s v="APOLIPOPROTEINA B"/>
    <n v="6.95"/>
    <n v="6.95"/>
    <n v="6.97"/>
    <n v="6.97"/>
    <n v="6.97"/>
    <n v="6.82"/>
    <n v="6.1974827890738382"/>
    <n v="5.9392543395290947"/>
    <n v="1.0307456604709051"/>
    <s v="M"/>
    <s v="MINISTERO"/>
    <s v="1"/>
    <n v="1"/>
    <s v="011"/>
    <x v="23"/>
    <m/>
    <m/>
    <m/>
    <m/>
    <m/>
    <m/>
    <s v="0112"/>
    <s v="CHIMICA CLINICA"/>
  </r>
  <r>
    <s v="90091"/>
    <s v="90.09.1"/>
    <s v=""/>
    <x v="0"/>
    <s v="8"/>
    <x v="0"/>
    <s v="APTOGLOBINA"/>
    <s v="APTOGLOBINA"/>
    <n v="5.2"/>
    <n v="5.2"/>
    <n v="5.22"/>
    <n v="5.22"/>
    <n v="5.22"/>
    <n v="5.1100000000000003"/>
    <n v="4.6481120918053787"/>
    <n v="4.6481120918053787"/>
    <n v="0.5718879081946211"/>
    <s v="M"/>
    <s v="MINISTERO"/>
    <s v="1"/>
    <n v="1"/>
    <s v="011"/>
    <x v="23"/>
    <m/>
    <m/>
    <m/>
    <m/>
    <m/>
    <m/>
    <s v="0112"/>
    <s v="CHIMICA CLINICA"/>
  </r>
  <r>
    <s v="90092"/>
    <s v="90.09.2"/>
    <s v=""/>
    <x v="0"/>
    <s v="8"/>
    <x v="0"/>
    <s v="ASPARTATO AMINOTRANSFERASI  (AST) (GOT) [S]"/>
    <s v="ASPARTATO AMINOTRANSFERASI  (AST) (GOT) [S]"/>
    <n v="1.7"/>
    <n v="1.7"/>
    <n v="1.74"/>
    <n v="1.74"/>
    <n v="1.74"/>
    <n v="1.7"/>
    <n v="1.5493706972684596"/>
    <n v="1.1362051779968703"/>
    <n v="0.60379482200312973"/>
    <s v="M"/>
    <s v="MINISTERO"/>
    <s v="1"/>
    <n v="1"/>
    <s v="011"/>
    <x v="23"/>
    <m/>
    <m/>
    <m/>
    <m/>
    <m/>
    <m/>
    <s v="0112"/>
    <s v="CHIMICA CLINICA"/>
  </r>
  <r>
    <s v="90093"/>
    <s v="90.09.3"/>
    <s v=""/>
    <x v="0"/>
    <s v="8"/>
    <x v="0"/>
    <s v="BARBITURICI"/>
    <s v="BARBITURICI"/>
    <n v="9.25"/>
    <n v="9.25"/>
    <n v="9.2899999999999991"/>
    <n v="9.2899999999999991"/>
    <n v="9.2899999999999991"/>
    <n v="9.09"/>
    <n v="8.2633103854317831"/>
    <n v="8.0050819358870413"/>
    <n v="1.2849180641129578"/>
    <s v="M"/>
    <s v="MINISTERO"/>
    <s v="1"/>
    <n v="1"/>
    <s v="011"/>
    <x v="23"/>
    <m/>
    <m/>
    <m/>
    <m/>
    <m/>
    <m/>
    <s v="0112"/>
    <s v="CHIMICA CLINICA"/>
  </r>
  <r>
    <s v="90094"/>
    <s v="90.09.4"/>
    <s v=""/>
    <x v="0"/>
    <s v="8"/>
    <x v="0"/>
    <s v="BENZODIAZEPINE"/>
    <s v="BENZODIAZEPINE"/>
    <n v="9.5"/>
    <n v="9.5"/>
    <n v="9.5"/>
    <n v="9.5"/>
    <n v="9.5"/>
    <n v="9.3000000000000007"/>
    <n v="9.2962241836107573"/>
    <n v="8.8314129744302186"/>
    <n v="0.66858702556978145"/>
    <s v="M"/>
    <s v="MINISTERO"/>
    <s v="1"/>
    <n v="1"/>
    <s v="011"/>
    <x v="23"/>
    <m/>
    <m/>
    <m/>
    <m/>
    <m/>
    <m/>
    <s v="0112"/>
    <s v="CHIMICA CLINICA"/>
  </r>
  <r>
    <s v="90095"/>
    <s v="90.09.5"/>
    <s v=""/>
    <x v="0"/>
    <s v="8"/>
    <x v="0"/>
    <s v="BENZOLO"/>
    <s v="BENZOLO"/>
    <n v="10.45"/>
    <n v="10.45"/>
    <n v="10.46"/>
    <n v="10.46"/>
    <n v="10.46"/>
    <n v="10.23"/>
    <n v="9.2962241836107573"/>
    <n v="9.1929328037928588"/>
    <n v="1.267067196207142"/>
    <s v="M"/>
    <s v="MINISTERO"/>
    <s v="1"/>
    <n v="1"/>
    <s v="011"/>
    <x v="23"/>
    <m/>
    <m/>
    <m/>
    <m/>
    <m/>
    <m/>
    <s v="0112"/>
    <s v="CHIMICA CLINICA"/>
  </r>
  <r>
    <s v="90101"/>
    <s v="90.10.1"/>
    <s v=""/>
    <x v="0"/>
    <s v="8"/>
    <x v="0"/>
    <s v="BETA2 MICROGLOBULINA [S/U]"/>
    <s v="BETA2 MICROGLOBULINA [S/U]"/>
    <n v="11.05"/>
    <n v="11.05"/>
    <n v="11.09"/>
    <n v="11.09"/>
    <n v="11.09"/>
    <n v="10.85"/>
    <n v="10.845594880879217"/>
    <n v="10.793949190970269"/>
    <n v="0.29605080902973135"/>
    <s v="M"/>
    <s v="MINISTERO"/>
    <s v="1"/>
    <n v="1"/>
    <s v="011"/>
    <x v="23"/>
    <m/>
    <m/>
    <m/>
    <m/>
    <m/>
    <m/>
    <s v="0112"/>
    <s v="CHIMICA CLINICA"/>
  </r>
  <r>
    <s v="90102"/>
    <s v="90.10.2"/>
    <s v=""/>
    <x v="0"/>
    <s v="8"/>
    <x v="0"/>
    <s v="BICARBONATI (Idrogenocarbonato)"/>
    <s v="BICARBONATI (Idrogenocarbonato)"/>
    <n v="1.1499999999999999"/>
    <n v="1.1499999999999999"/>
    <n v="1.17"/>
    <n v="1.17"/>
    <n v="1.17"/>
    <n v="1.1399999999999999"/>
    <n v="1.0329137981789729"/>
    <n v="0.72303965872528109"/>
    <n v="0.44696034127471884"/>
    <s v="M"/>
    <s v="MINISTERO"/>
    <s v="1"/>
    <n v="1"/>
    <s v="011"/>
    <x v="23"/>
    <m/>
    <m/>
    <m/>
    <m/>
    <m/>
    <m/>
    <s v="0112"/>
    <s v="CHIMICA CLINICA"/>
  </r>
  <r>
    <s v="90103"/>
    <s v="90.10.3"/>
    <s v=""/>
    <x v="0"/>
    <s v="8"/>
    <x v="0"/>
    <s v="BILIRUBINA (Curva spettrofotometrica nel liquido amniotico)"/>
    <s v="BILIRUBINA (Curva spettrofotometrica nel liquido amniotico)"/>
    <n v="1.1499999999999999"/>
    <n v="1.1499999999999999"/>
    <n v="1.17"/>
    <n v="1.17"/>
    <n v="1.17"/>
    <n v="1.1399999999999999"/>
    <n v="1.0329137981789729"/>
    <n v="0.87797672845212704"/>
    <n v="0.29202327154787289"/>
    <s v="M"/>
    <s v="MINISTERO"/>
    <s v="1"/>
    <n v="1"/>
    <s v="011"/>
    <x v="23"/>
    <m/>
    <m/>
    <m/>
    <m/>
    <m/>
    <m/>
    <s v="0112"/>
    <s v="CHIMICA CLINICA"/>
  </r>
  <r>
    <s v="90104"/>
    <s v="90.10.4"/>
    <s v=""/>
    <x v="0"/>
    <s v="8"/>
    <x v="0"/>
    <s v="BILIRUBINA TOTALE"/>
    <s v="BILIRUBINA TOTALE"/>
    <n v="1.55"/>
    <n v="1.55"/>
    <n v="1.58"/>
    <n v="1.58"/>
    <n v="1.58"/>
    <n v="1.55"/>
    <n v="1.5493706972684596"/>
    <n v="1.2394965578147676"/>
    <n v="0.34050344218523243"/>
    <s v="M"/>
    <s v="MINISTERO"/>
    <s v="1"/>
    <n v="1"/>
    <s v="011"/>
    <x v="23"/>
    <m/>
    <m/>
    <m/>
    <m/>
    <m/>
    <m/>
    <s v="0112"/>
    <s v="CHIMICA CLINICA"/>
  </r>
  <r>
    <s v="90105"/>
    <s v="90.10.5"/>
    <s v=""/>
    <x v="0"/>
    <s v="8"/>
    <x v="0"/>
    <s v="BILIRUBINA TOTALE E FRAZIONATA"/>
    <s v="BILIRUBINA TOTALE E FRAZIONATA"/>
    <n v="1.85"/>
    <n v="1.85"/>
    <n v="1.89"/>
    <n v="1.89"/>
    <n v="1.89"/>
    <n v="1.85"/>
    <n v="1.5493706972684596"/>
    <n v="1.5493706972684596"/>
    <n v="0.34062930273154035"/>
    <s v="M"/>
    <s v="MINISTERO"/>
    <s v="1"/>
    <n v="1"/>
    <s v="011"/>
    <x v="23"/>
    <m/>
    <m/>
    <m/>
    <m/>
    <m/>
    <m/>
    <s v="0112"/>
    <s v="CHIMICA CLINICA"/>
  </r>
  <r>
    <s v="90111"/>
    <s v="90.11.1"/>
    <s v=""/>
    <x v="0"/>
    <s v="8"/>
    <x v="0"/>
    <s v="C PEPTIDE"/>
    <s v="C PEPTIDE"/>
    <n v="12.1"/>
    <n v="12.1"/>
    <n v="12.14"/>
    <n v="12.14"/>
    <n v="12.14"/>
    <n v="11.88"/>
    <n v="11.878508679058189"/>
    <n v="11.568634539604497"/>
    <n v="0.57136546039550318"/>
    <s v="M"/>
    <s v="MINISTERO"/>
    <s v="1"/>
    <n v="1"/>
    <s v="011"/>
    <x v="23"/>
    <m/>
    <m/>
    <m/>
    <m/>
    <m/>
    <m/>
    <s v="0112"/>
    <s v="CHIMICA CLINICA"/>
  </r>
  <r>
    <s v="90112"/>
    <s v="90.11.2"/>
    <s v=""/>
    <x v="0"/>
    <s v="8"/>
    <x v="0"/>
    <s v="C PEPTIDE: Dosaggi seriati dopo test di stimolo ( 5 )"/>
    <s v="C PEPTIDE: Dosaggi seriati dopo test di stimolo ( 5 )"/>
    <n v="69.150000000000006"/>
    <n v="69.150000000000006"/>
    <n v="69.150000000000006"/>
    <n v="69.150000000000006"/>
    <n v="69.150000000000006"/>
    <n v="67.66"/>
    <n v="67.655853780722737"/>
    <n v="48.237074374958041"/>
    <n v="20.912925625041964"/>
    <s v="M"/>
    <s v="MINISTERO"/>
    <s v="1"/>
    <n v="1"/>
    <s v="011"/>
    <x v="23"/>
    <m/>
    <m/>
    <m/>
    <m/>
    <m/>
    <m/>
    <s v="0112"/>
    <s v="CHIMICA CLINICA"/>
  </r>
  <r>
    <s v="90113"/>
    <s v="90.11.3"/>
    <s v="R"/>
    <x v="0"/>
    <s v="8"/>
    <x v="0"/>
    <s v="CADMIO"/>
    <s v="CADMIO"/>
    <n v="9.5"/>
    <n v="9.5"/>
    <n v="9.5"/>
    <n v="9.5"/>
    <n v="9.5"/>
    <n v="9.3000000000000007"/>
    <n v="9.2962241836107573"/>
    <n v="9.0896414239749621"/>
    <n v="0.41035857602503789"/>
    <s v="M"/>
    <s v="MINISTERO"/>
    <s v="1"/>
    <n v="1"/>
    <s v="011"/>
    <x v="23"/>
    <m/>
    <m/>
    <m/>
    <m/>
    <m/>
    <m/>
    <s v="0112"/>
    <s v="CHIMICA CLINICA"/>
  </r>
  <r>
    <s v="90114"/>
    <s v="90.11.4"/>
    <s v=""/>
    <x v="0"/>
    <s v="8"/>
    <x v="0"/>
    <s v="CALCIO TOTALE [S/U/dU]"/>
    <s v="CALCIO TOTALE [S/U/dU]"/>
    <n v="1.7"/>
    <n v="1.7"/>
    <n v="1.74"/>
    <n v="1.74"/>
    <n v="1.74"/>
    <n v="1.7"/>
    <n v="1.5493706972684596"/>
    <n v="1.2394965578147676"/>
    <n v="0.50050344218523235"/>
    <s v="M"/>
    <s v="MINISTERO"/>
    <s v="1"/>
    <n v="1"/>
    <s v="011"/>
    <x v="23"/>
    <m/>
    <m/>
    <m/>
    <m/>
    <m/>
    <m/>
    <s v="0112"/>
    <s v="CHIMICA CLINICA"/>
  </r>
  <r>
    <s v="90115"/>
    <s v="90.11.5"/>
    <s v=""/>
    <x v="0"/>
    <s v="8"/>
    <x v="0"/>
    <s v="CALCITONINA"/>
    <s v="CALCITONINA "/>
    <n v="15.3"/>
    <n v="15.3"/>
    <n v="15.31"/>
    <n v="15.31"/>
    <n v="15.31"/>
    <n v="14.98"/>
    <n v="14.977250073595108"/>
    <n v="14.56408455432352"/>
    <n v="0.74591544567648072"/>
    <s v="M"/>
    <s v="MINISTERO"/>
    <s v="1"/>
    <n v="1"/>
    <s v="011"/>
    <x v="23"/>
    <m/>
    <m/>
    <m/>
    <m/>
    <m/>
    <m/>
    <s v="0112"/>
    <s v="CHIMICA CLINICA"/>
  </r>
  <r>
    <s v="90116"/>
    <s v="90.11.6"/>
    <s v="I"/>
    <x v="0"/>
    <s v="8"/>
    <x v="0"/>
    <s v="CALCIO IONIZZATO"/>
    <s v="CALCIO IONIZZATO"/>
    <n v="5.25"/>
    <n v="5.25"/>
    <n v="5.27"/>
    <n v="5.27"/>
    <n v="5.27"/>
    <n v="5.16"/>
    <n v="5.1645689908948649"/>
    <m/>
    <m/>
    <s v=""/>
    <s v="REGIONE"/>
    <s v="1"/>
    <n v="1"/>
    <s v="011"/>
    <x v="23"/>
    <m/>
    <m/>
    <m/>
    <m/>
    <m/>
    <m/>
    <s v="0112"/>
    <s v="CHIMICA CLINICA"/>
  </r>
  <r>
    <s v="90121"/>
    <s v="90.12.1"/>
    <s v=""/>
    <x v="0"/>
    <s v="8"/>
    <x v="0"/>
    <s v="CALCOLI E CONCREZIONI (Ricerca semiquantitativa)"/>
    <s v="CALCOLI E CONCREZIONI (Ricerca semiquantitativa)"/>
    <n v="11.6"/>
    <n v="11.6"/>
    <n v="11.61"/>
    <n v="11.61"/>
    <n v="11.61"/>
    <n v="11.36"/>
    <n v="10.32913798178973"/>
    <n v="10.070909532244986"/>
    <n v="1.5390904677550132"/>
    <s v="M"/>
    <s v="MINISTERO"/>
    <s v="1"/>
    <n v="1"/>
    <s v="011"/>
    <x v="23"/>
    <m/>
    <m/>
    <m/>
    <m/>
    <m/>
    <m/>
    <s v="0112"/>
    <s v="CHIMICA CLINICA"/>
  </r>
  <r>
    <s v="90122"/>
    <s v="90.12.2"/>
    <s v=""/>
    <x v="0"/>
    <s v="8"/>
    <x v="0"/>
    <s v="CALCOLI ESAME CHIMICO DI BASE (Ricerca qualitativa)"/>
    <s v="CALCOLI ESAME CHIMICO DI BASE (Ricerca qualitativa)"/>
    <n v="5.8"/>
    <n v="5.8"/>
    <n v="5.8"/>
    <n v="5.8"/>
    <n v="5.8"/>
    <n v="5.68"/>
    <n v="5.6810258899843511"/>
    <n v="5.3195060606217108"/>
    <n v="0.48049393937828899"/>
    <s v="M"/>
    <s v="MINISTERO"/>
    <s v="1"/>
    <n v="1"/>
    <s v="011"/>
    <x v="23"/>
    <m/>
    <m/>
    <m/>
    <m/>
    <m/>
    <m/>
    <s v="0112"/>
    <s v="CHIMICA CLINICA"/>
  </r>
  <r>
    <s v="90123"/>
    <s v="90.12.3"/>
    <s v=""/>
    <x v="0"/>
    <s v="8"/>
    <x v="0"/>
    <s v="CARBAMAZEPINA"/>
    <s v="CARBAMAZEPINA"/>
    <n v="15.05"/>
    <n v="15.05"/>
    <n v="15.09"/>
    <n v="15.09"/>
    <n v="15.09"/>
    <n v="14.77"/>
    <n v="13.427879376326649"/>
    <n v="13.3762336864177"/>
    <n v="1.7137663135822994"/>
    <s v="M"/>
    <s v="MINISTERO"/>
    <s v="1"/>
    <n v="1"/>
    <s v="011"/>
    <x v="23"/>
    <m/>
    <m/>
    <m/>
    <m/>
    <m/>
    <m/>
    <s v="0112"/>
    <s v="CHIMICA CLINICA"/>
  </r>
  <r>
    <s v="90124"/>
    <s v="90.12.4"/>
    <s v=""/>
    <x v="0"/>
    <s v="8"/>
    <x v="0"/>
    <s v="CATECOLAMINE TOTALI URINARIE"/>
    <s v="CATECOLAMINE TOTALI URINARIE"/>
    <n v="13.15"/>
    <n v="13.15"/>
    <n v="13.19"/>
    <n v="13.19"/>
    <n v="13.19"/>
    <n v="12.91"/>
    <n v="12.911422477237162"/>
    <n v="12.60154833778347"/>
    <n v="0.58845166221652967"/>
    <s v="M"/>
    <s v="MINISTERO"/>
    <s v="1"/>
    <n v="1"/>
    <s v="011"/>
    <x v="23"/>
    <m/>
    <m/>
    <m/>
    <m/>
    <m/>
    <m/>
    <s v="0112"/>
    <s v="CHIMICA CLINICA"/>
  </r>
  <r>
    <s v="90125"/>
    <s v="90.12.5"/>
    <s v=""/>
    <x v="0"/>
    <s v="8"/>
    <x v="0"/>
    <s v="CERULOPLASMINA"/>
    <s v="CERULOPLASMINA"/>
    <n v="5.8"/>
    <n v="5.8"/>
    <n v="5.8"/>
    <n v="5.8"/>
    <n v="5.8"/>
    <n v="5.68"/>
    <n v="5.6810258899843511"/>
    <n v="5.6810258899843511"/>
    <n v="0.11897411001564873"/>
    <s v="M"/>
    <s v="MINISTERO"/>
    <s v="1"/>
    <n v="1"/>
    <s v="011"/>
    <x v="23"/>
    <m/>
    <m/>
    <m/>
    <m/>
    <m/>
    <m/>
    <s v="0112"/>
    <s v="CHIMICA CLINICA"/>
  </r>
  <r>
    <s v="90126"/>
    <s v="90.12.6"/>
    <s v="I"/>
    <x v="0"/>
    <s v="8"/>
    <x v="0"/>
    <s v="CATENE KAPPA E LAMBA [S/U] dosaggio (per ogni dosaggio)"/>
    <s v="CATENE KAPPA E LAMBA [S/U] dosaggio (per ogni dosaggio)"/>
    <n v="7.9"/>
    <n v="7.9"/>
    <n v="7.92"/>
    <n v="7.92"/>
    <n v="7.92"/>
    <n v="7.75"/>
    <n v="7.7468534863422978"/>
    <m/>
    <m/>
    <s v=""/>
    <s v="REGIONE"/>
    <s v="1"/>
    <n v="1"/>
    <s v="011"/>
    <x v="23"/>
    <m/>
    <m/>
    <m/>
    <m/>
    <m/>
    <m/>
    <s v="0112"/>
    <s v="CHIMICA CLINICA"/>
  </r>
  <r>
    <s v="9012A"/>
    <s v="90.12.A"/>
    <s v="I"/>
    <x v="0"/>
    <s v="8"/>
    <x v="0"/>
    <s v="CALPROTECTINA IMMUNOMETRICO nelle feci "/>
    <s v="CALPROTECTINA IMMUNOMETRICO nelle feci "/>
    <n v="15.05"/>
    <n v="15.05"/>
    <m/>
    <m/>
    <m/>
    <m/>
    <m/>
    <m/>
    <m/>
    <m/>
    <s v="REGIONE"/>
    <n v="1"/>
    <m/>
    <s v="011"/>
    <x v="23"/>
    <m/>
    <m/>
    <m/>
    <m/>
    <m/>
    <m/>
    <s v="0112"/>
    <s v="CHIMICA CLINICA"/>
  </r>
  <r>
    <s v="90131"/>
    <s v="90.13.1"/>
    <s v=""/>
    <x v="0"/>
    <s v="8"/>
    <x v="0"/>
    <s v="CHIMOTRIPSINA [Feci]"/>
    <s v="CHIMOTRIPSINA [Feci]"/>
    <n v="5.8"/>
    <n v="5.8"/>
    <n v="5.8"/>
    <n v="5.8"/>
    <n v="5.8"/>
    <n v="5.68"/>
    <n v="5.6810258899843511"/>
    <n v="5.4227974404396084"/>
    <n v="0.37720255956039139"/>
    <s v="M"/>
    <s v="MINISTERO"/>
    <s v="1"/>
    <n v="1"/>
    <s v="011"/>
    <x v="23"/>
    <m/>
    <m/>
    <m/>
    <m/>
    <m/>
    <m/>
    <s v="0112"/>
    <s v="CHIMICA CLINICA"/>
  </r>
  <r>
    <s v="90132"/>
    <s v="90.13.2"/>
    <s v=""/>
    <x v="0"/>
    <s v="8"/>
    <x v="0"/>
    <s v="CICLOSPORINA"/>
    <s v="CICLOSPORINA"/>
    <n v="18.55"/>
    <n v="18.55"/>
    <n v="18.579999999999998"/>
    <n v="18.579999999999998"/>
    <n v="18.579999999999998"/>
    <n v="18.18"/>
    <n v="16.526620770863566"/>
    <n v="16.268392321318824"/>
    <n v="2.3116076786811739"/>
    <s v="M"/>
    <s v="MINISTERO"/>
    <s v="1"/>
    <n v="1"/>
    <s v="011"/>
    <x v="23"/>
    <m/>
    <m/>
    <m/>
    <m/>
    <m/>
    <m/>
    <s v="0112"/>
    <s v="CHIMICA CLINICA"/>
  </r>
  <r>
    <s v="90133"/>
    <s v="90.13.3"/>
    <s v=""/>
    <x v="0"/>
    <s v="8"/>
    <x v="0"/>
    <s v="CLORURO [S/U/dU]"/>
    <s v="CLORURO [S/U/dU]"/>
    <n v="1.7"/>
    <n v="1.7"/>
    <n v="1.74"/>
    <n v="1.74"/>
    <n v="1.74"/>
    <n v="1.7"/>
    <n v="1.5493706972684596"/>
    <n v="1.2394965578147676"/>
    <n v="0.50050344218523235"/>
    <s v="M"/>
    <s v="MINISTERO"/>
    <s v="1"/>
    <n v="1"/>
    <s v="011"/>
    <x v="23"/>
    <m/>
    <m/>
    <m/>
    <m/>
    <m/>
    <m/>
    <s v="0112"/>
    <s v="CHIMICA CLINICA"/>
  </r>
  <r>
    <s v="90134"/>
    <s v="90.13.4"/>
    <s v=""/>
    <x v="0"/>
    <s v="8"/>
    <x v="0"/>
    <s v="CLORURO, SODIO E POTASSIO [Sd] (Stimolazione con Pilocarpina)"/>
    <s v="CLORURO, SODIO E POTASSIO [Sd] (Stimolazione con Pilocarpina)"/>
    <n v="8.9499999999999993"/>
    <n v="8.9499999999999993"/>
    <n v="8.9700000000000006"/>
    <n v="8.9700000000000006"/>
    <n v="8.9700000000000006"/>
    <n v="8.7799999999999994"/>
    <n v="8.7797672845212702"/>
    <n v="8.4182474551586299"/>
    <n v="0.55175254484137071"/>
    <s v="M"/>
    <s v="MINISTERO"/>
    <s v="1"/>
    <n v="1"/>
    <s v="011"/>
    <x v="23"/>
    <m/>
    <m/>
    <m/>
    <m/>
    <m/>
    <m/>
    <s v="0112"/>
    <s v="CHIMICA CLINICA"/>
  </r>
  <r>
    <s v="90135"/>
    <s v="90.13.5"/>
    <s v=""/>
    <x v="0"/>
    <s v="8"/>
    <x v="0"/>
    <s v="COBALAMINA (VIT. B12) [S]"/>
    <s v="COBALAMINA (VIT. B12) [S]"/>
    <n v="9.5"/>
    <n v="9.5"/>
    <n v="9.5"/>
    <n v="9.5"/>
    <n v="9.5"/>
    <n v="9.3000000000000007"/>
    <n v="9.2962241836107573"/>
    <n v="9.0896414239749621"/>
    <n v="0.41035857602503789"/>
    <s v="M"/>
    <s v="MINISTERO"/>
    <s v="1"/>
    <n v="1"/>
    <s v="011"/>
    <x v="23"/>
    <m/>
    <m/>
    <m/>
    <m/>
    <m/>
    <m/>
    <s v="0112"/>
    <s v="CHIMICA CLINICA"/>
  </r>
  <r>
    <s v="9013B"/>
    <s v="90.13.B"/>
    <s v="I"/>
    <x v="0"/>
    <s v="8"/>
    <x v="0"/>
    <s v="COLESTEROLO LDL (calcolo indiretto)"/>
    <s v="COLESTEROLO LDL (calcolo indiretto) Erogabile solo in associazione ai codici 90.14.1, 90.14.3 e 90.43.2"/>
    <n v="0"/>
    <n v="0"/>
    <m/>
    <m/>
    <m/>
    <m/>
    <m/>
    <m/>
    <m/>
    <m/>
    <s v="REGIONE"/>
    <n v="1"/>
    <m/>
    <s v="011"/>
    <x v="23"/>
    <m/>
    <m/>
    <m/>
    <m/>
    <m/>
    <m/>
    <s v="0112"/>
    <s v="CHIMICA CLINICA"/>
  </r>
  <r>
    <s v="9013C"/>
    <s v="90.13.C"/>
    <s v="I"/>
    <x v="0"/>
    <s v="8"/>
    <x v="0"/>
    <s v="COLESTEROLO LDL (determinazione diretta)"/>
    <s v="COLESTEROLO LDL (determinazione diretta)"/>
    <n v="1.1499999999999999"/>
    <n v="1.1499999999999999"/>
    <m/>
    <m/>
    <m/>
    <m/>
    <m/>
    <m/>
    <m/>
    <m/>
    <s v="REGIONE"/>
    <n v="1"/>
    <m/>
    <s v="011"/>
    <x v="23"/>
    <m/>
    <m/>
    <m/>
    <m/>
    <m/>
    <m/>
    <s v="0112"/>
    <s v="CHIMICA CLINICA"/>
  </r>
  <r>
    <s v="90141"/>
    <s v="90.14.1"/>
    <s v=""/>
    <x v="0"/>
    <s v="8"/>
    <x v="0"/>
    <s v="COLESTEROLO HDL"/>
    <s v="COLESTEROLO HDL"/>
    <n v="2.2999999999999998"/>
    <n v="2.2999999999999998"/>
    <n v="2.3199999999999998"/>
    <n v="2.3199999999999998"/>
    <n v="2.3199999999999998"/>
    <n v="2.27"/>
    <n v="2.0658275963579458"/>
    <n v="1.8592448367221515"/>
    <n v="0.46075516327784838"/>
    <s v="M"/>
    <s v="MINISTERO"/>
    <s v="1"/>
    <n v="1"/>
    <s v="011"/>
    <x v="23"/>
    <m/>
    <m/>
    <m/>
    <m/>
    <m/>
    <m/>
    <s v="0112"/>
    <s v="CHIMICA CLINICA"/>
  </r>
  <r>
    <s v="90143"/>
    <s v="90.14.3"/>
    <s v=""/>
    <x v="0"/>
    <s v="8"/>
    <x v="0"/>
    <s v="COLESTEROLO TOTALE"/>
    <s v="COLESTEROLO TOTALE "/>
    <n v="1.7"/>
    <n v="1.7"/>
    <n v="1.74"/>
    <n v="1.74"/>
    <n v="1.74"/>
    <n v="1.7"/>
    <n v="1.5493706972684596"/>
    <n v="1.1362051779968703"/>
    <n v="0.60379482200312973"/>
    <s v="M"/>
    <s v="MINISTERO"/>
    <s v="1"/>
    <n v="1"/>
    <s v="011"/>
    <x v="23"/>
    <m/>
    <m/>
    <m/>
    <m/>
    <m/>
    <m/>
    <s v="0112"/>
    <s v="CHIMICA CLINICA"/>
  </r>
  <r>
    <s v="90144"/>
    <s v="90.14.4"/>
    <s v=""/>
    <x v="0"/>
    <s v="8"/>
    <x v="0"/>
    <s v="COLINESTERASI (PSEUDO-CHE)"/>
    <s v="COLINESTERASI (PSEUDO-CHE)"/>
    <n v="1.7"/>
    <n v="1.7"/>
    <n v="1.74"/>
    <n v="1.74"/>
    <n v="1.74"/>
    <n v="1.7"/>
    <n v="1.5493706972684596"/>
    <n v="1.5493706972684596"/>
    <n v="0.19062930273154044"/>
    <s v="M"/>
    <s v="MINISTERO"/>
    <s v="1"/>
    <n v="1"/>
    <s v="011"/>
    <x v="23"/>
    <m/>
    <m/>
    <m/>
    <m/>
    <m/>
    <m/>
    <s v="0112"/>
    <s v="CHIMICA CLINICA"/>
  </r>
  <r>
    <s v="90145"/>
    <s v="90.14.5"/>
    <s v=""/>
    <x v="0"/>
    <s v="8"/>
    <x v="0"/>
    <s v="COPROPORFIRINE"/>
    <s v="COPROPORFIRINE "/>
    <n v="6.85"/>
    <n v="6.85"/>
    <n v="6.86"/>
    <n v="6.86"/>
    <n v="6.86"/>
    <n v="6.71"/>
    <n v="6.7139396881633244"/>
    <n v="6.4040655487096325"/>
    <n v="0.4559344512903678"/>
    <s v="M"/>
    <s v="MINISTERO"/>
    <s v="1"/>
    <n v="1"/>
    <s v="011"/>
    <x v="23"/>
    <m/>
    <m/>
    <m/>
    <m/>
    <m/>
    <m/>
    <s v="0112"/>
    <s v="CHIMICA CLINICA"/>
  </r>
  <r>
    <s v="90151"/>
    <s v="90.15.1"/>
    <s v=""/>
    <x v="0"/>
    <s v="8"/>
    <x v="0"/>
    <s v="CORPI CHETONICI"/>
    <s v="CORPI CHETONICI"/>
    <n v="1.1499999999999999"/>
    <n v="1.1499999999999999"/>
    <n v="1.17"/>
    <n v="1.17"/>
    <n v="1.17"/>
    <n v="1.1399999999999999"/>
    <n v="1.0329137981789729"/>
    <n v="0.77468534863422978"/>
    <n v="0.39531465136577015"/>
    <s v="M"/>
    <s v="MINISTERO"/>
    <s v="1"/>
    <n v="1"/>
    <s v="011"/>
    <x v="23"/>
    <m/>
    <m/>
    <m/>
    <m/>
    <m/>
    <m/>
    <s v="0112"/>
    <s v="CHIMICA CLINICA"/>
  </r>
  <r>
    <s v="90152"/>
    <s v="90.15.2"/>
    <s v=""/>
    <x v="0"/>
    <s v="8"/>
    <x v="0"/>
    <s v="CORTICOTROPINA (ACTH) [P]"/>
    <s v="CORTICOTROPINA (ACTH) [P] "/>
    <n v="21.1"/>
    <n v="21.1"/>
    <n v="21.11"/>
    <n v="21.11"/>
    <n v="21.11"/>
    <n v="20.66"/>
    <n v="20.658275963579459"/>
    <n v="20.554984583761563"/>
    <n v="0.55501541623843664"/>
    <s v="M"/>
    <s v="MINISTERO"/>
    <s v="1"/>
    <n v="1"/>
    <s v="011"/>
    <x v="23"/>
    <m/>
    <m/>
    <m/>
    <m/>
    <m/>
    <m/>
    <s v="0112"/>
    <s v="CHIMICA CLINICA"/>
  </r>
  <r>
    <s v="90153"/>
    <s v="90.15.3"/>
    <s v=""/>
    <x v="0"/>
    <s v="8"/>
    <x v="0"/>
    <s v="CORTISOLO [S/U]"/>
    <s v="CORTISOLO [S/U]"/>
    <n v="11.05"/>
    <n v="11.05"/>
    <n v="11.09"/>
    <n v="11.09"/>
    <n v="11.09"/>
    <n v="10.85"/>
    <n v="10.845594880879217"/>
    <n v="10.639012121243422"/>
    <n v="0.4509878787565782"/>
    <s v="M"/>
    <s v="MINISTERO"/>
    <s v="1"/>
    <n v="1"/>
    <s v="011"/>
    <x v="23"/>
    <m/>
    <m/>
    <m/>
    <m/>
    <m/>
    <m/>
    <s v="0112"/>
    <s v="CHIMICA CLINICA"/>
  </r>
  <r>
    <s v="90154"/>
    <s v="90.15.4"/>
    <s v=""/>
    <x v="0"/>
    <s v="8"/>
    <x v="0"/>
    <s v="CREATINCHINASI (CPK o CK)"/>
    <s v="CREATINCHINASI (CPK o CK)"/>
    <n v="2.2999999999999998"/>
    <n v="2.2999999999999998"/>
    <n v="2.3199999999999998"/>
    <n v="2.3199999999999998"/>
    <n v="2.3199999999999998"/>
    <n v="2.27"/>
    <n v="2.0658275963579458"/>
    <n v="1.9625362165400486"/>
    <n v="0.35746378345995122"/>
    <s v="M"/>
    <s v="MINISTERO"/>
    <s v="1"/>
    <n v="1"/>
    <s v="011"/>
    <x v="23"/>
    <m/>
    <m/>
    <m/>
    <m/>
    <m/>
    <m/>
    <s v="0112"/>
    <s v="CHIMICA CLINICA"/>
  </r>
  <r>
    <s v="90155"/>
    <s v="90.15.5"/>
    <s v=""/>
    <x v="0"/>
    <s v="8"/>
    <x v="0"/>
    <s v="CREATINCHINASI ISOENZIMA MB (CK-MB)"/>
    <s v="CREATINCHINASI ISOENZIMA MB (CK-MB)"/>
    <n v="4.5999999999999996"/>
    <n v="4.5999999999999996"/>
    <n v="4.6399999999999997"/>
    <n v="4.6399999999999997"/>
    <n v="4.6399999999999997"/>
    <n v="4.54"/>
    <n v="4.1316551927158915"/>
    <n v="3.7184896734443029"/>
    <n v="0.92151032655569676"/>
    <s v="M"/>
    <s v="MINISTERO"/>
    <s v="1"/>
    <n v="1"/>
    <s v="011"/>
    <x v="23"/>
    <m/>
    <m/>
    <m/>
    <m/>
    <m/>
    <m/>
    <s v="0112"/>
    <s v="CHIMICA CLINICA"/>
  </r>
  <r>
    <s v="90161"/>
    <s v="90.16.1"/>
    <s v=""/>
    <x v="0"/>
    <s v="8"/>
    <x v="0"/>
    <s v="CREATINCHINASI ISOENZIMI"/>
    <s v="CREATINCHINASI ISOENZIMI "/>
    <n v="3.45"/>
    <n v="3.45"/>
    <n v="3.49"/>
    <n v="3.49"/>
    <n v="3.49"/>
    <n v="3.41"/>
    <n v="3.0987413945369191"/>
    <n v="2.7888672550832272"/>
    <n v="0.70113274491677302"/>
    <s v="M"/>
    <s v="MINISTERO"/>
    <s v="1"/>
    <n v="1"/>
    <s v="011"/>
    <x v="23"/>
    <m/>
    <m/>
    <m/>
    <m/>
    <m/>
    <m/>
    <s v="0112"/>
    <s v="CHIMICA CLINICA"/>
  </r>
  <r>
    <s v="90162"/>
    <s v="90.16.2"/>
    <s v=""/>
    <x v="0"/>
    <s v="8"/>
    <x v="0"/>
    <s v="CREATINCHINASI ISOFORME"/>
    <s v="CREATINCHINASI ISOFORME"/>
    <n v="14.5"/>
    <n v="14.5"/>
    <n v="14.51"/>
    <n v="14.51"/>
    <n v="14.51"/>
    <n v="14.2"/>
    <n v="12.911422477237162"/>
    <n v="12.549902647874521"/>
    <n v="1.9600973521254783"/>
    <s v="M"/>
    <s v="MINISTERO"/>
    <s v="1"/>
    <n v="1"/>
    <s v="011"/>
    <x v="23"/>
    <m/>
    <m/>
    <m/>
    <m/>
    <m/>
    <m/>
    <s v="0112"/>
    <s v="CHIMICA CLINICA"/>
  </r>
  <r>
    <s v="90163"/>
    <s v="90.16.3"/>
    <s v=""/>
    <x v="0"/>
    <s v="8"/>
    <x v="0"/>
    <s v="CREATININA [S/U/dU/La]"/>
    <s v="CREATININA [S/U/dU/La]"/>
    <n v="1.7"/>
    <n v="1.7"/>
    <n v="1.74"/>
    <n v="1.74"/>
    <n v="1.74"/>
    <n v="1.7"/>
    <n v="1.5493706972684596"/>
    <n v="1.2394965578147676"/>
    <n v="0.50050344218523235"/>
    <s v="M"/>
    <s v="MINISTERO"/>
    <s v="1"/>
    <n v="1"/>
    <s v="011"/>
    <x v="23"/>
    <m/>
    <m/>
    <m/>
    <m/>
    <m/>
    <m/>
    <s v="0112"/>
    <s v="CHIMICA CLINICA"/>
  </r>
  <r>
    <s v="90164"/>
    <s v="90.16.4"/>
    <s v=""/>
    <x v="0"/>
    <s v="8"/>
    <x v="0"/>
    <s v="CREATININA CLEARANCE"/>
    <s v="CREATININA CLEARANCE"/>
    <n v="2.2999999999999998"/>
    <n v="2.2999999999999998"/>
    <n v="2.3199999999999998"/>
    <n v="2.3199999999999998"/>
    <n v="2.3199999999999998"/>
    <n v="2.27"/>
    <n v="2.0658275963579458"/>
    <n v="1.7559534569042541"/>
    <n v="0.56404654309574576"/>
    <s v="M"/>
    <s v="MINISTERO"/>
    <s v="1"/>
    <n v="1"/>
    <s v="011"/>
    <x v="23"/>
    <m/>
    <m/>
    <m/>
    <m/>
    <m/>
    <m/>
    <s v="0112"/>
    <s v="CHIMICA CLINICA"/>
  </r>
  <r>
    <s v="90165"/>
    <s v="90.16.5"/>
    <s v="R"/>
    <x v="0"/>
    <s v="8"/>
    <x v="0"/>
    <s v="CROMO"/>
    <s v="CROMO"/>
    <n v="10.45"/>
    <n v="10.45"/>
    <n v="10.46"/>
    <n v="10.46"/>
    <n v="10.46"/>
    <n v="10.23"/>
    <n v="9.2962241836107573"/>
    <n v="9.0896414239749621"/>
    <n v="1.3703585760250387"/>
    <s v="M"/>
    <s v="MINISTERO"/>
    <s v="1"/>
    <n v="1"/>
    <s v="011"/>
    <x v="23"/>
    <m/>
    <m/>
    <m/>
    <m/>
    <m/>
    <m/>
    <s v="0112"/>
    <s v="CHIMICA CLINICA"/>
  </r>
  <r>
    <s v="90166"/>
    <s v="90.16.6"/>
    <s v="I"/>
    <x v="0"/>
    <s v="8"/>
    <x v="0"/>
    <s v="DECARBOSSIPROTROMBINA"/>
    <s v="DECARBOSSIPROTROMBINA"/>
    <n v="14.5"/>
    <n v="14.5"/>
    <n v="14.51"/>
    <n v="14.51"/>
    <n v="14.51"/>
    <n v="14.2"/>
    <n v="12.911422477237162"/>
    <m/>
    <m/>
    <s v=""/>
    <s v="REGIONE"/>
    <s v="1"/>
    <n v="1"/>
    <s v="011"/>
    <x v="23"/>
    <m/>
    <m/>
    <m/>
    <m/>
    <m/>
    <m/>
    <s v="0112"/>
    <s v="CHIMICA CLINICA"/>
  </r>
  <r>
    <s v="90168"/>
    <s v="90.16.8"/>
    <s v="I"/>
    <x v="0"/>
    <s v="8"/>
    <x v="0"/>
    <s v="CROMOGRANINA A"/>
    <s v="CROMOGRANINA A"/>
    <n v="19"/>
    <n v="19"/>
    <m/>
    <m/>
    <m/>
    <m/>
    <m/>
    <m/>
    <m/>
    <m/>
    <s v="REGIONE"/>
    <n v="1"/>
    <m/>
    <s v="011"/>
    <x v="23"/>
    <m/>
    <m/>
    <m/>
    <m/>
    <m/>
    <m/>
    <s v="0112"/>
    <s v="CHIMICA CLINICA"/>
  </r>
  <r>
    <s v="90171"/>
    <s v="90.17.1"/>
    <s v=""/>
    <x v="0"/>
    <s v="8"/>
    <x v="0"/>
    <s v="DEIDROEPIANDROSTERONE (DEA)"/>
    <s v="DEIDROEPIANDROSTERONE (DEA) "/>
    <n v="11.05"/>
    <n v="11.05"/>
    <n v="11.09"/>
    <n v="11.09"/>
    <n v="11.09"/>
    <n v="10.85"/>
    <n v="10.845594880879217"/>
    <n v="10.69065781115237"/>
    <n v="0.39934218884762984"/>
    <s v="M"/>
    <s v="MINISTERO"/>
    <s v="1"/>
    <n v="1"/>
    <s v="011"/>
    <x v="23"/>
    <m/>
    <m/>
    <m/>
    <m/>
    <m/>
    <m/>
    <s v="0112"/>
    <s v="CHIMICA CLINICA"/>
  </r>
  <r>
    <s v="90172"/>
    <s v="90.17.2"/>
    <s v=""/>
    <x v="0"/>
    <s v="8"/>
    <x v="0"/>
    <s v="DEIDROEPIANDROSTERONE SOLFATO (DEA-S)"/>
    <s v="DEIDROEPIANDROSTERONE SOLFATO (DEA-S)"/>
    <n v="15.8"/>
    <n v="15.8"/>
    <n v="15.83"/>
    <n v="15.83"/>
    <n v="15.83"/>
    <n v="15.49"/>
    <n v="15.493706972684596"/>
    <n v="15.390415592866697"/>
    <n v="0.43958440713330305"/>
    <s v="M"/>
    <s v="MINISTERO"/>
    <s v="1"/>
    <n v="1"/>
    <s v="011"/>
    <x v="23"/>
    <m/>
    <m/>
    <m/>
    <m/>
    <m/>
    <m/>
    <s v="0112"/>
    <s v="CHIMICA CLINICA"/>
  </r>
  <r>
    <s v="90173"/>
    <s v="90.17.3"/>
    <s v=""/>
    <x v="0"/>
    <s v="8"/>
    <x v="0"/>
    <s v="DELTA 4 ANDROSTENEDIONE"/>
    <s v="DELTA 4 ANDROSTENEDIONE"/>
    <n v="10"/>
    <n v="10"/>
    <n v="10.029999999999999"/>
    <n v="10.029999999999999"/>
    <n v="10.029999999999999"/>
    <n v="9.81"/>
    <n v="9.8126810827002426"/>
    <n v="9.6060983230644492"/>
    <n v="0.42390167693555014"/>
    <s v="M"/>
    <s v="MINISTERO"/>
    <s v="1"/>
    <n v="1"/>
    <s v="011"/>
    <x v="23"/>
    <m/>
    <m/>
    <m/>
    <m/>
    <m/>
    <m/>
    <s v="0112"/>
    <s v="CHIMICA CLINICA"/>
  </r>
  <r>
    <s v="90174"/>
    <s v="90.17.4"/>
    <s v=""/>
    <x v="0"/>
    <s v="8"/>
    <x v="0"/>
    <s v="DESIPRAMINA"/>
    <s v="DESIPRAMINA"/>
    <n v="7.9"/>
    <n v="7.9"/>
    <n v="7.92"/>
    <n v="7.92"/>
    <n v="7.92"/>
    <n v="7.75"/>
    <n v="7.7468534863422978"/>
    <n v="7.3336879670707082"/>
    <n v="0.58631203292929168"/>
    <s v="M"/>
    <s v="MINISTERO"/>
    <s v="1"/>
    <n v="1"/>
    <s v="011"/>
    <x v="23"/>
    <m/>
    <m/>
    <m/>
    <m/>
    <m/>
    <m/>
    <s v="0112"/>
    <s v="CHIMICA CLINICA"/>
  </r>
  <r>
    <s v="90175"/>
    <s v="90.17.5"/>
    <s v=""/>
    <x v="0"/>
    <s v="8"/>
    <x v="0"/>
    <s v="DIIDROTESTOSTERONE (DHT)"/>
    <s v="DIIDROTESTOSTERONE (DHT) "/>
    <n v="23.75"/>
    <n v="23.75"/>
    <n v="23.75"/>
    <n v="23.75"/>
    <n v="23.75"/>
    <n v="23.24"/>
    <n v="23.240560459026891"/>
    <n v="22.879040629664253"/>
    <n v="0.870959370335747"/>
    <s v="M"/>
    <s v="MINISTERO"/>
    <s v="1"/>
    <n v="1"/>
    <s v="011"/>
    <x v="23"/>
    <m/>
    <m/>
    <m/>
    <m/>
    <m/>
    <m/>
    <s v="0112"/>
    <s v="CHIMICA CLINICA"/>
  </r>
  <r>
    <s v="90176"/>
    <s v="90.17.6"/>
    <s v="I"/>
    <x v="0"/>
    <s v="8"/>
    <x v="0"/>
    <s v="DESOSSIPIRIDINOLINA"/>
    <s v="DESOSSIPIRIDINOLINA"/>
    <n v="18.45"/>
    <n v="18.45"/>
    <n v="18.48"/>
    <n v="18.48"/>
    <n v="18.48"/>
    <n v="18.079999999999998"/>
    <n v="18.075991468132028"/>
    <m/>
    <m/>
    <s v=""/>
    <s v="REGIONE"/>
    <s v="1"/>
    <n v="1"/>
    <s v="011"/>
    <x v="23"/>
    <m/>
    <m/>
    <m/>
    <m/>
    <m/>
    <m/>
    <s v="0112"/>
    <s v="CHIMICA CLINICA"/>
  </r>
  <r>
    <s v="9017D"/>
    <s v="90.17.D"/>
    <s v="I"/>
    <x v="0"/>
    <s v="8"/>
    <x v="0"/>
    <s v="ELASTASI 1 PANCREATICA"/>
    <s v="ELASTASI 1 PANCREATICA"/>
    <n v="9.25"/>
    <n v="9.25"/>
    <m/>
    <m/>
    <m/>
    <m/>
    <m/>
    <m/>
    <m/>
    <m/>
    <s v="REGIONE"/>
    <n v="1"/>
    <m/>
    <s v="011"/>
    <x v="23"/>
    <m/>
    <m/>
    <m/>
    <m/>
    <m/>
    <m/>
    <s v="0112"/>
    <s v="CHIMICA CLINICA"/>
  </r>
  <r>
    <s v="90181"/>
    <s v="90.18.1"/>
    <s v=""/>
    <x v="0"/>
    <s v="8"/>
    <x v="0"/>
    <s v="DOPAMINA [S/U]"/>
    <s v="DOPAMINA [S/U] "/>
    <n v="13.7"/>
    <n v="13.7"/>
    <n v="13.73"/>
    <n v="13.73"/>
    <n v="13.73"/>
    <n v="13.43"/>
    <n v="13.427879376326649"/>
    <n v="13.324587996508752"/>
    <n v="0.40541200349124829"/>
    <s v="M"/>
    <s v="MINISTERO"/>
    <s v="1"/>
    <n v="1"/>
    <s v="011"/>
    <x v="23"/>
    <m/>
    <m/>
    <m/>
    <m/>
    <m/>
    <m/>
    <s v="0112"/>
    <s v="CHIMICA CLINICA"/>
  </r>
  <r>
    <s v="90182"/>
    <s v="90.18.2"/>
    <s v=""/>
    <x v="0"/>
    <s v="8"/>
    <x v="0"/>
    <s v="DOXEPINA"/>
    <s v="DOXEPINA"/>
    <n v="8.6999999999999993"/>
    <n v="8.6999999999999993"/>
    <n v="8.7100000000000009"/>
    <n v="8.7100000000000009"/>
    <n v="8.7100000000000009"/>
    <n v="8.52"/>
    <n v="7.7468534863422978"/>
    <n v="7.3336879670707082"/>
    <n v="1.3763120329292926"/>
    <s v="M"/>
    <s v="MINISTERO"/>
    <s v="1"/>
    <n v="1"/>
    <s v="011"/>
    <x v="23"/>
    <m/>
    <m/>
    <m/>
    <m/>
    <m/>
    <m/>
    <s v="0112"/>
    <s v="CHIMICA CLINICA"/>
  </r>
  <r>
    <s v="90183"/>
    <s v="90.18.3"/>
    <s v=""/>
    <x v="0"/>
    <s v="8"/>
    <x v="0"/>
    <s v="DROGHE D'ABUSO"/>
    <s v="DROGHE D'ABUSO; Amfetamina, Caffeina, Cannabinoidi, Cocaina, Eroina, LSD, Oppiacei, Fenilciclidina, Propossifene, Nicotina"/>
    <n v="6.95"/>
    <n v="6.95"/>
    <n v="6.97"/>
    <n v="6.97"/>
    <n v="6.97"/>
    <n v="6.82"/>
    <n v="6.1974827890738382"/>
    <n v="5.990900029438043"/>
    <n v="0.97909997056195675"/>
    <s v="M"/>
    <s v="MINISTERO"/>
    <s v="1"/>
    <n v="1"/>
    <s v="011"/>
    <x v="23"/>
    <m/>
    <m/>
    <m/>
    <m/>
    <m/>
    <m/>
    <s v="0112"/>
    <s v="CHIMICA CLINICA"/>
  </r>
  <r>
    <s v="90184"/>
    <s v="90.18.4"/>
    <s v=""/>
    <x v="0"/>
    <s v="8"/>
    <x v="0"/>
    <s v="ENOLASI NEURONESPECIFICA (NSE)"/>
    <s v="ENOLASI NEURONESPECIFICA (NSE) "/>
    <n v="19"/>
    <n v="19"/>
    <n v="19"/>
    <n v="19"/>
    <n v="19"/>
    <n v="18.59"/>
    <n v="18.592448367221515"/>
    <n v="18.437511297494666"/>
    <n v="0.562488702505334"/>
    <s v="M"/>
    <s v="MINISTERO"/>
    <s v="1"/>
    <n v="1"/>
    <s v="011"/>
    <x v="23"/>
    <m/>
    <m/>
    <m/>
    <m/>
    <m/>
    <m/>
    <s v="0112"/>
    <s v="CHIMICA CLINICA"/>
  </r>
  <r>
    <s v="90185"/>
    <s v="90.18.5"/>
    <s v="R"/>
    <x v="0"/>
    <s v="8"/>
    <x v="0"/>
    <s v="ERITROPOIETINA"/>
    <s v="ERITROPOIETINA"/>
    <n v="18.45"/>
    <n v="18.45"/>
    <n v="18.48"/>
    <n v="18.48"/>
    <n v="18.48"/>
    <n v="18.079999999999998"/>
    <n v="18.075991468132028"/>
    <n v="17.662825948860437"/>
    <n v="0.81717405113956332"/>
    <s v="M"/>
    <s v="MINISTERO"/>
    <s v="1"/>
    <n v="1"/>
    <s v="011"/>
    <x v="23"/>
    <m/>
    <m/>
    <m/>
    <m/>
    <m/>
    <m/>
    <s v="0112"/>
    <s v="CHIMICA CLINICA"/>
  </r>
  <r>
    <s v="90191"/>
    <s v="90.19.1"/>
    <s v=""/>
    <x v="0"/>
    <s v="8"/>
    <x v="0"/>
    <s v="ESTERI ORGANOFOSFORICI"/>
    <s v="ESTERI ORGANOFOSFORICI"/>
    <n v="5.8"/>
    <n v="5.8"/>
    <n v="5.8"/>
    <n v="5.8"/>
    <n v="5.8"/>
    <n v="5.68"/>
    <n v="5.6810258899843511"/>
    <n v="5.4227974404396084"/>
    <n v="0.37720255956039139"/>
    <s v="M"/>
    <s v="MINISTERO"/>
    <s v="1"/>
    <n v="1"/>
    <s v="011"/>
    <x v="23"/>
    <m/>
    <m/>
    <m/>
    <m/>
    <m/>
    <m/>
    <s v="0112"/>
    <s v="CHIMICA CLINICA"/>
  </r>
  <r>
    <s v="90192"/>
    <s v="90.19.2"/>
    <s v=""/>
    <x v="0"/>
    <s v="8"/>
    <x v="0"/>
    <s v="ESTRADIOLO (E2) [S/U]"/>
    <s v="ESTRADIOLO (E2) [S/U]"/>
    <n v="13.7"/>
    <n v="13.7"/>
    <n v="13.73"/>
    <n v="13.73"/>
    <n v="13.73"/>
    <n v="13.43"/>
    <n v="13.427879376326649"/>
    <n v="13.01471385705506"/>
    <n v="0.7152861429449402"/>
    <s v="M"/>
    <s v="MINISTERO"/>
    <s v="1"/>
    <n v="1"/>
    <s v="011"/>
    <x v="23"/>
    <m/>
    <m/>
    <m/>
    <m/>
    <m/>
    <m/>
    <s v="0112"/>
    <s v="CHIMICA CLINICA"/>
  </r>
  <r>
    <s v="90193"/>
    <s v="90.19.3"/>
    <s v=""/>
    <x v="0"/>
    <s v="8"/>
    <x v="0"/>
    <s v="ESTRIOLO (E3) [S/U]"/>
    <s v="ESTRIOLO (E3) [S/U]"/>
    <n v="7.9"/>
    <n v="7.9"/>
    <n v="7.92"/>
    <n v="7.92"/>
    <n v="7.92"/>
    <n v="7.75"/>
    <n v="7.7468534863422978"/>
    <n v="7.6952077964333485"/>
    <n v="0.22479220356665142"/>
    <s v="M"/>
    <s v="MINISTERO"/>
    <s v="1"/>
    <n v="1"/>
    <s v="011"/>
    <x v="23"/>
    <m/>
    <m/>
    <m/>
    <m/>
    <m/>
    <m/>
    <s v="0112"/>
    <s v="CHIMICA CLINICA"/>
  </r>
  <r>
    <s v="90194"/>
    <s v="90.19.4"/>
    <s v=""/>
    <x v="0"/>
    <s v="8"/>
    <x v="0"/>
    <s v="ESTRIOLO NON CONIUGATO"/>
    <s v="ESTRIOLO NON CONIUGATO "/>
    <n v="9.5"/>
    <n v="9.5"/>
    <n v="9.5"/>
    <n v="9.5"/>
    <n v="9.5"/>
    <n v="9.3000000000000007"/>
    <n v="9.2962241836107573"/>
    <n v="9.1929328037928588"/>
    <n v="0.30706719620714118"/>
    <s v="M"/>
    <s v="MINISTERO"/>
    <s v="1"/>
    <n v="1"/>
    <s v="011"/>
    <x v="23"/>
    <m/>
    <m/>
    <m/>
    <m/>
    <m/>
    <m/>
    <s v="0112"/>
    <s v="CHIMICA CLINICA"/>
  </r>
  <r>
    <s v="90195"/>
    <s v="90.19.5"/>
    <s v=""/>
    <x v="0"/>
    <s v="8"/>
    <x v="0"/>
    <s v="ESTRONE (E1)"/>
    <s v="ESTRONE (E1)"/>
    <n v="15.8"/>
    <n v="15.8"/>
    <n v="15.83"/>
    <n v="15.83"/>
    <n v="15.83"/>
    <n v="15.49"/>
    <n v="15.493706972684596"/>
    <n v="15.132187143321953"/>
    <n v="0.6978128566780466"/>
    <s v="M"/>
    <s v="MINISTERO"/>
    <s v="1"/>
    <n v="1"/>
    <s v="011"/>
    <x v="23"/>
    <m/>
    <m/>
    <m/>
    <m/>
    <m/>
    <m/>
    <s v="0112"/>
    <s v="CHIMICA CLINICA"/>
  </r>
  <r>
    <s v="90201"/>
    <s v="90.20.1"/>
    <s v=""/>
    <x v="0"/>
    <s v="8"/>
    <x v="0"/>
    <s v="ETANOLO"/>
    <s v="ETANOLO"/>
    <n v="6.3"/>
    <n v="6.3"/>
    <n v="6.34"/>
    <n v="6.34"/>
    <n v="6.34"/>
    <n v="6.2"/>
    <n v="6.1974827890738382"/>
    <n v="5.7843172698022487"/>
    <n v="0.55568273019775116"/>
    <s v="M"/>
    <s v="MINISTERO"/>
    <s v="1"/>
    <n v="1"/>
    <s v="011"/>
    <x v="23"/>
    <m/>
    <m/>
    <m/>
    <m/>
    <m/>
    <m/>
    <s v="0112"/>
    <s v="CHIMICA CLINICA"/>
  </r>
  <r>
    <s v="90202"/>
    <s v="90.20.2"/>
    <s v=""/>
    <x v="0"/>
    <s v="8"/>
    <x v="0"/>
    <s v="ETOSUCCIMIDE"/>
    <s v="ETOSUCCIMIDE"/>
    <n v="10.45"/>
    <n v="10.45"/>
    <n v="10.46"/>
    <n v="10.46"/>
    <n v="10.46"/>
    <n v="10.23"/>
    <n v="9.2962241836107573"/>
    <n v="9.0896414239749621"/>
    <n v="1.3703585760250387"/>
    <s v="M"/>
    <s v="MINISTERO"/>
    <s v="1"/>
    <n v="1"/>
    <s v="011"/>
    <x v="23"/>
    <m/>
    <m/>
    <m/>
    <m/>
    <m/>
    <m/>
    <s v="0112"/>
    <s v="CHIMICA CLINICA"/>
  </r>
  <r>
    <s v="90203"/>
    <s v="90.20.3"/>
    <s v=""/>
    <x v="0"/>
    <s v="8"/>
    <x v="0"/>
    <s v="FARMACI ANTIARITMICI"/>
    <s v="FARMACI ANTIARITMICI; Chinidina, Disopiramide, Lidocaina, Procainamide "/>
    <n v="10.45"/>
    <n v="10.45"/>
    <n v="10.46"/>
    <n v="10.46"/>
    <n v="10.46"/>
    <n v="10.23"/>
    <n v="9.2962241836107573"/>
    <n v="9.0896414239749621"/>
    <n v="1.3703585760250387"/>
    <s v="M"/>
    <s v="MINISTERO"/>
    <s v="1"/>
    <n v="1"/>
    <s v="011"/>
    <x v="23"/>
    <m/>
    <m/>
    <m/>
    <m/>
    <m/>
    <m/>
    <s v="0112"/>
    <s v="CHIMICA CLINICA"/>
  </r>
  <r>
    <s v="90204"/>
    <s v="90.20.4"/>
    <s v=""/>
    <x v="0"/>
    <s v="8"/>
    <x v="0"/>
    <s v="FARMACI ANTIINFIAMMATORI"/>
    <s v="FARMACI ANTIINFIAMMATORI; Acetaminofene, Paracetamolo, Salicilati "/>
    <n v="8.1"/>
    <n v="8.1"/>
    <n v="8.1199999999999992"/>
    <n v="8.1199999999999992"/>
    <n v="8.1199999999999992"/>
    <n v="7.95"/>
    <n v="7.2303965872528106"/>
    <n v="7.2303965872528106"/>
    <n v="0.88960341274718857"/>
    <s v="M"/>
    <s v="MINISTERO"/>
    <s v="1"/>
    <n v="1"/>
    <s v="011"/>
    <x v="23"/>
    <m/>
    <m/>
    <m/>
    <m/>
    <m/>
    <m/>
    <s v="0112"/>
    <s v="CHIMICA CLINICA"/>
  </r>
  <r>
    <s v="90205"/>
    <s v="90.20.5"/>
    <s v=""/>
    <x v="0"/>
    <s v="8"/>
    <x v="0"/>
    <s v="FARMACI ANTITUMORALI"/>
    <s v="FARMACI ANTITUMORALI; Ciclofosfamide, Metotressato"/>
    <n v="10"/>
    <n v="10"/>
    <n v="10.029999999999999"/>
    <n v="10.029999999999999"/>
    <n v="10.029999999999999"/>
    <n v="9.81"/>
    <n v="9.8126810827002426"/>
    <n v="9.3478698735197057"/>
    <n v="0.6821301264802937"/>
    <s v="M"/>
    <s v="MINISTERO"/>
    <s v="1"/>
    <n v="1"/>
    <s v="011"/>
    <x v="23"/>
    <m/>
    <m/>
    <m/>
    <m/>
    <m/>
    <m/>
    <s v="0112"/>
    <s v="CHIMICA CLINICA"/>
  </r>
  <r>
    <s v="90206"/>
    <s v="90.20.6"/>
    <s v="I"/>
    <x v="0"/>
    <s v="8"/>
    <x v="0"/>
    <s v="FARMACI DOSAGGIO QUANTITATIVO IN CROMATOGRAFIA"/>
    <s v="FARMACI DOSAGGIO QUANTITATIVO IN CROMATOGRAFIA; Incluso: Barbiturici (90.09.3), Benzodiazepine (90.09.4), Carbamazepina (90.12.3), Droghe d'abuso (90.18.3), Etanolo (90.20.1),; Antiaritmici (90.20.3), Antiinfiammatori (90.20.4), Antitumorali (90.20.5), Di"/>
    <n v="29"/>
    <n v="29"/>
    <n v="29.02"/>
    <n v="29.02"/>
    <n v="29.02"/>
    <n v="28.4"/>
    <m/>
    <m/>
    <m/>
    <m/>
    <s v="REGIONE"/>
    <s v="1"/>
    <n v="1"/>
    <s v="011"/>
    <x v="23"/>
    <m/>
    <m/>
    <m/>
    <m/>
    <m/>
    <m/>
    <s v="0112"/>
    <s v="CHIMICA CLINICA"/>
  </r>
  <r>
    <s v="9020A"/>
    <s v="90.20.A"/>
    <s v="I"/>
    <x v="0"/>
    <s v="8"/>
    <x v="0"/>
    <s v="FARMACI ANTI EPILETTICI "/>
    <s v="FARMACI ANTI EPILETTICI (Metodi immunometrici)"/>
    <n v="15.05"/>
    <n v="15.05"/>
    <m/>
    <m/>
    <m/>
    <m/>
    <m/>
    <m/>
    <m/>
    <m/>
    <s v="REGIONE"/>
    <n v="1"/>
    <m/>
    <s v="011"/>
    <x v="23"/>
    <m/>
    <m/>
    <m/>
    <m/>
    <m/>
    <m/>
    <s v="0112"/>
    <s v="CHIMICA CLINICA"/>
  </r>
  <r>
    <s v="90211"/>
    <s v="90.21.1"/>
    <s v=""/>
    <x v="0"/>
    <s v="8"/>
    <x v="0"/>
    <s v="FARMACI DIGITALICI"/>
    <s v="FARMACI DIGITALICI "/>
    <n v="12.75"/>
    <n v="12.75"/>
    <n v="12.78"/>
    <n v="12.78"/>
    <n v="12.78"/>
    <n v="12.5"/>
    <n v="11.362051779968702"/>
    <n v="11.10382333042396"/>
    <n v="1.6761766695760389"/>
    <s v="M"/>
    <s v="MINISTERO"/>
    <s v="1"/>
    <n v="1"/>
    <s v="011"/>
    <x v="23"/>
    <m/>
    <m/>
    <m/>
    <m/>
    <m/>
    <m/>
    <s v="0112"/>
    <s v="CHIMICA CLINICA"/>
  </r>
  <r>
    <s v="90212"/>
    <s v="90.21.2"/>
    <s v="R"/>
    <x v="0"/>
    <s v="8"/>
    <x v="0"/>
    <s v="FATTORE NATRIURETICO ATRIALE"/>
    <s v="FATTORE NATRIURETICO ATRIALE"/>
    <n v="9.5"/>
    <n v="9.5"/>
    <n v="9.5"/>
    <n v="9.5"/>
    <n v="9.5"/>
    <n v="9.3000000000000007"/>
    <n v="9.2962241836107573"/>
    <n v="9.1412871138839105"/>
    <n v="0.35871288611608954"/>
    <s v="M"/>
    <s v="MINISTERO"/>
    <s v="1"/>
    <n v="1"/>
    <s v="011"/>
    <x v="23"/>
    <m/>
    <m/>
    <m/>
    <m/>
    <m/>
    <m/>
    <s v="0112"/>
    <s v="CHIMICA CLINICA"/>
  </r>
  <r>
    <s v="90213"/>
    <s v="90.21.3"/>
    <s v="M"/>
    <x v="0"/>
    <s v="8"/>
    <x v="0"/>
    <s v="FECI ESAME CHIMICO E MICROSCOPICO (Grassi, prod. di digestione)"/>
    <s v="FECI ESAME CHIMICO E MICROSCOPICO (Grassi, prod. di digestione)"/>
    <n v="5.25"/>
    <n v="5.25"/>
    <n v="5.27"/>
    <n v="5.27"/>
    <n v="5.27"/>
    <n v="5.16"/>
    <n v="5.1645689908948649"/>
    <n v="4.9063405413501213"/>
    <n v="0.36365945864987825"/>
    <s v="M"/>
    <s v="MINISTERO"/>
    <s v="1"/>
    <n v="1"/>
    <s v="011"/>
    <x v="23"/>
    <m/>
    <m/>
    <m/>
    <m/>
    <m/>
    <m/>
    <s v="0112"/>
    <s v="CHIMICA CLINICA"/>
  </r>
  <r>
    <s v="90214"/>
    <s v="90.21.4"/>
    <s v=""/>
    <x v="0"/>
    <s v="8"/>
    <x v="0"/>
    <s v="FECI SANGUE OCCULTO"/>
    <s v="FECI SANGUE OCCULTO"/>
    <n v="4.2"/>
    <n v="4.2"/>
    <n v="4.22"/>
    <n v="4.22"/>
    <n v="4.22"/>
    <n v="4.13"/>
    <n v="4.1316551927158915"/>
    <n v="3.8734267431711489"/>
    <n v="0.34657325682885087"/>
    <s v="M"/>
    <s v="MINISTERO"/>
    <s v="1"/>
    <n v="1"/>
    <s v="011"/>
    <x v="23"/>
    <m/>
    <m/>
    <m/>
    <m/>
    <m/>
    <m/>
    <s v="0112"/>
    <s v="CHIMICA CLINICA"/>
  </r>
  <r>
    <s v="90215"/>
    <s v="90.21.5"/>
    <s v="R"/>
    <x v="0"/>
    <s v="8"/>
    <x v="0"/>
    <s v="FENILALANINA"/>
    <s v="FENILALANINA"/>
    <n v="3.7"/>
    <n v="3.7"/>
    <n v="3.7"/>
    <n v="3.7"/>
    <n v="3.7"/>
    <n v="3.62"/>
    <n v="3.6151982936264053"/>
    <n v="3.4602612238995594"/>
    <n v="0.23973877610044081"/>
    <s v="M"/>
    <s v="MINISTERO"/>
    <s v="1"/>
    <n v="1"/>
    <s v="011"/>
    <x v="23"/>
    <m/>
    <m/>
    <m/>
    <m/>
    <m/>
    <m/>
    <s v="0112"/>
    <s v="CHIMICA CLINICA"/>
  </r>
  <r>
    <s v="90221"/>
    <s v="90.22.1"/>
    <s v=""/>
    <x v="0"/>
    <s v="8"/>
    <x v="0"/>
    <s v="FENITOINA"/>
    <s v="FENITOINA"/>
    <n v="12.15"/>
    <n v="12.15"/>
    <n v="12.19"/>
    <n v="12.19"/>
    <n v="12.19"/>
    <n v="11.93"/>
    <n v="10.845594880879217"/>
    <n v="10.845594880879217"/>
    <n v="1.3444051191207826"/>
    <s v="M"/>
    <s v="MINISTERO"/>
    <s v="1"/>
    <n v="1"/>
    <s v="011"/>
    <x v="23"/>
    <m/>
    <m/>
    <m/>
    <m/>
    <m/>
    <m/>
    <s v="0112"/>
    <s v="CHIMICA CLINICA"/>
  </r>
  <r>
    <s v="90222"/>
    <s v="90.22.2"/>
    <s v=""/>
    <x v="0"/>
    <s v="8"/>
    <x v="0"/>
    <s v="FENOLO [U]"/>
    <s v="FENOLO [U]"/>
    <n v="3.7"/>
    <n v="3.7"/>
    <n v="3.7"/>
    <n v="3.7"/>
    <n v="3.7"/>
    <n v="3.62"/>
    <n v="3.6151982936264053"/>
    <n v="3.563552603717457"/>
    <n v="0.13644739628254321"/>
    <s v="M"/>
    <s v="MINISTERO"/>
    <s v="1"/>
    <n v="1"/>
    <s v="011"/>
    <x v="23"/>
    <m/>
    <m/>
    <m/>
    <m/>
    <m/>
    <m/>
    <s v="0112"/>
    <s v="CHIMICA CLINICA"/>
  </r>
  <r>
    <s v="90223"/>
    <s v="90.22.3"/>
    <s v=""/>
    <x v="0"/>
    <s v="8"/>
    <x v="0"/>
    <s v="FERRITINA [P/(Sg)Er]"/>
    <s v="FERRITINA [P/(Sg)Er]"/>
    <n v="10.45"/>
    <n v="10.45"/>
    <n v="10.46"/>
    <n v="10.46"/>
    <n v="10.46"/>
    <n v="10.23"/>
    <n v="9.2962241836107573"/>
    <n v="9.0896414239749621"/>
    <n v="1.3703585760250387"/>
    <s v="M"/>
    <s v="MINISTERO"/>
    <s v="1"/>
    <n v="1"/>
    <s v="011"/>
    <x v="23"/>
    <m/>
    <m/>
    <m/>
    <m/>
    <m/>
    <m/>
    <s v="0112"/>
    <s v="CHIMICA CLINICA"/>
  </r>
  <r>
    <s v="90224"/>
    <s v="90.22.4"/>
    <s v=""/>
    <x v="0"/>
    <s v="8"/>
    <x v="0"/>
    <s v="FERRO [dU]"/>
    <s v="FERRO [dU]"/>
    <n v="6.35"/>
    <n v="6.35"/>
    <n v="6.39"/>
    <n v="6.39"/>
    <n v="6.39"/>
    <n v="6.25"/>
    <n v="5.6810258899843511"/>
    <n v="5.3195060606217108"/>
    <n v="1.0704939393782889"/>
    <s v="M"/>
    <s v="MINISTERO"/>
    <s v="1"/>
    <n v="1"/>
    <s v="011"/>
    <x v="23"/>
    <m/>
    <m/>
    <m/>
    <m/>
    <m/>
    <m/>
    <s v="0112"/>
    <s v="CHIMICA CLINICA"/>
  </r>
  <r>
    <s v="90225"/>
    <s v="90.22.5"/>
    <s v=""/>
    <x v="0"/>
    <s v="8"/>
    <x v="0"/>
    <s v="FERRO [S]"/>
    <s v="FERRO [S]"/>
    <n v="1.7"/>
    <n v="1.7"/>
    <n v="1.74"/>
    <n v="1.74"/>
    <n v="1.74"/>
    <n v="1.7"/>
    <n v="1.5493706972684596"/>
    <n v="1.5493706972684596"/>
    <n v="0.19062930273154044"/>
    <s v="M"/>
    <s v="MINISTERO"/>
    <s v="1"/>
    <n v="1"/>
    <s v="011"/>
    <x v="23"/>
    <m/>
    <m/>
    <m/>
    <m/>
    <m/>
    <m/>
    <s v="0112"/>
    <s v="CHIMICA CLINICA"/>
  </r>
  <r>
    <s v="90231"/>
    <s v="90.23.1"/>
    <s v="R"/>
    <x v="0"/>
    <s v="8"/>
    <x v="0"/>
    <s v="FLUORO"/>
    <s v="FLUORO"/>
    <n v="7.55"/>
    <n v="7.55"/>
    <n v="7.55"/>
    <n v="7.55"/>
    <n v="7.55"/>
    <n v="7.39"/>
    <n v="6.7139396881633244"/>
    <n v="6.2491284789827866"/>
    <n v="1.3008715210172133"/>
    <s v="M"/>
    <s v="MINISTERO"/>
    <s v="1"/>
    <n v="1"/>
    <s v="011"/>
    <x v="23"/>
    <m/>
    <m/>
    <m/>
    <m/>
    <m/>
    <m/>
    <s v="0112"/>
    <s v="CHIMICA CLINICA"/>
  </r>
  <r>
    <s v="90232"/>
    <s v="90.23.2"/>
    <s v=""/>
    <x v="0"/>
    <s v="8"/>
    <x v="0"/>
    <s v="FOLATO [S/(Sg)Er]"/>
    <s v="FOLATO [S/(Sg)Er]"/>
    <n v="9.5"/>
    <n v="9.5"/>
    <n v="9.5"/>
    <n v="9.5"/>
    <n v="9.5"/>
    <n v="9.3000000000000007"/>
    <n v="9.2962241836107573"/>
    <n v="9.0896414239749621"/>
    <n v="0.41035857602503789"/>
    <s v="M"/>
    <s v="MINISTERO"/>
    <s v="1"/>
    <n v="1"/>
    <s v="011"/>
    <x v="23"/>
    <m/>
    <m/>
    <m/>
    <m/>
    <m/>
    <m/>
    <s v="0112"/>
    <s v="CHIMICA CLINICA"/>
  </r>
  <r>
    <s v="90233"/>
    <s v="90.23.3"/>
    <s v=""/>
    <x v="0"/>
    <s v="8"/>
    <x v="0"/>
    <s v="FOLLITROPINA (FSH) [S/U]"/>
    <s v="FOLLITROPINA (FSH) [S/U]"/>
    <n v="7.35"/>
    <n v="7.35"/>
    <n v="7.39"/>
    <n v="7.39"/>
    <n v="7.39"/>
    <n v="7.23"/>
    <n v="7.2303965872528106"/>
    <n v="6.817231067981222"/>
    <n v="0.57276893201877765"/>
    <s v="M"/>
    <s v="MINISTERO"/>
    <s v="1"/>
    <n v="1"/>
    <s v="011"/>
    <x v="23"/>
    <m/>
    <m/>
    <m/>
    <m/>
    <m/>
    <m/>
    <s v="0112"/>
    <s v="CHIMICA CLINICA"/>
  </r>
  <r>
    <s v="90234"/>
    <s v="90.23.4"/>
    <s v=""/>
    <x v="0"/>
    <s v="8"/>
    <x v="0"/>
    <s v="FOSFATASI ACIDA"/>
    <s v="FOSFATASI ACIDA"/>
    <n v="2.2999999999999998"/>
    <n v="2.2999999999999998"/>
    <n v="2.3199999999999998"/>
    <n v="2.3199999999999998"/>
    <n v="2.3199999999999998"/>
    <n v="2.27"/>
    <n v="2.0658275963579458"/>
    <n v="1.7559534569042541"/>
    <n v="0.56404654309574576"/>
    <s v="M"/>
    <s v="MINISTERO"/>
    <s v="1"/>
    <n v="1"/>
    <s v="011"/>
    <x v="23"/>
    <m/>
    <m/>
    <m/>
    <m/>
    <m/>
    <m/>
    <s v="0112"/>
    <s v="CHIMICA CLINICA"/>
  </r>
  <r>
    <s v="90235"/>
    <s v="90.23.5"/>
    <s v=""/>
    <x v="0"/>
    <s v="8"/>
    <x v="0"/>
    <s v="FOSFATASI ALCALINA"/>
    <s v="FOSFATASI ALCALINA"/>
    <n v="1.7"/>
    <n v="1.7"/>
    <n v="1.74"/>
    <n v="1.74"/>
    <n v="1.74"/>
    <n v="1.7"/>
    <n v="1.5493706972684596"/>
    <n v="1.3944336275416136"/>
    <n v="0.34556637245838639"/>
    <s v="M"/>
    <s v="MINISTERO"/>
    <s v="1"/>
    <n v="1"/>
    <s v="011"/>
    <x v="23"/>
    <m/>
    <m/>
    <m/>
    <m/>
    <m/>
    <m/>
    <s v="0112"/>
    <s v="CHIMICA CLINICA"/>
  </r>
  <r>
    <s v="90241"/>
    <s v="90.24.1"/>
    <s v=""/>
    <x v="0"/>
    <s v="8"/>
    <x v="0"/>
    <s v="FOSFATASI ALCALINA ISOENZIMA OSSEO"/>
    <s v="FOSFATASI ALCALINA ISOENZIMA OSSEO"/>
    <n v="11.05"/>
    <n v="11.05"/>
    <n v="11.09"/>
    <n v="11.09"/>
    <n v="11.09"/>
    <n v="10.85"/>
    <n v="10.845594880879217"/>
    <n v="10.535720741425525"/>
    <n v="0.55427925857447491"/>
    <s v="M"/>
    <s v="MINISTERO"/>
    <s v="1"/>
    <n v="1"/>
    <s v="011"/>
    <x v="23"/>
    <m/>
    <m/>
    <m/>
    <m/>
    <m/>
    <m/>
    <s v="0112"/>
    <s v="CHIMICA CLINICA"/>
  </r>
  <r>
    <s v="90242"/>
    <s v="90.24.2"/>
    <s v=""/>
    <x v="0"/>
    <s v="8"/>
    <x v="0"/>
    <s v="FOSFATASI PROSTATICA (PAP)"/>
    <s v="FOSFATASI PROSTATICA (PAP)"/>
    <n v="11.6"/>
    <n v="11.6"/>
    <n v="11.61"/>
    <n v="11.61"/>
    <n v="11.61"/>
    <n v="11.36"/>
    <n v="11.362051779968702"/>
    <n v="11.310406090059754"/>
    <n v="0.2995939099402456"/>
    <s v="M"/>
    <s v="MINISTERO"/>
    <s v="1"/>
    <n v="1"/>
    <s v="011"/>
    <x v="23"/>
    <m/>
    <m/>
    <m/>
    <m/>
    <m/>
    <m/>
    <s v="0112"/>
    <s v="CHIMICA CLINICA"/>
  </r>
  <r>
    <s v="90243"/>
    <s v="90.24.3"/>
    <s v=""/>
    <x v="0"/>
    <s v="8"/>
    <x v="0"/>
    <s v="FOSFATO INORGANICO [S/U/dU]"/>
    <s v="FOSFATO INORGANICO [S/U/dU]"/>
    <n v="2.2999999999999998"/>
    <n v="2.2999999999999998"/>
    <n v="2.3199999999999998"/>
    <n v="2.3199999999999998"/>
    <n v="2.3199999999999998"/>
    <n v="2.27"/>
    <n v="2.0658275963579458"/>
    <n v="1.6010163871774081"/>
    <n v="0.71898361282259171"/>
    <s v="M"/>
    <s v="MINISTERO"/>
    <s v="1"/>
    <n v="1"/>
    <s v="011"/>
    <x v="23"/>
    <m/>
    <m/>
    <m/>
    <m/>
    <m/>
    <m/>
    <s v="0112"/>
    <s v="CHIMICA CLINICA"/>
  </r>
  <r>
    <s v="90244"/>
    <s v="90.24.4"/>
    <s v="R"/>
    <x v="0"/>
    <s v="8"/>
    <x v="0"/>
    <s v="FOSFOESOSOISOMERASI (PHI)"/>
    <s v="FOSFOESOSOISOMERASI (PHI)"/>
    <n v="1.7"/>
    <n v="1.7"/>
    <n v="1.74"/>
    <n v="1.74"/>
    <n v="1.74"/>
    <n v="1.7"/>
    <n v="1.5493706972684596"/>
    <n v="1.0845594880879217"/>
    <n v="0.65544051191207831"/>
    <s v="M"/>
    <s v="MINISTERO"/>
    <s v="1"/>
    <n v="1"/>
    <s v="011"/>
    <x v="23"/>
    <m/>
    <m/>
    <m/>
    <m/>
    <m/>
    <m/>
    <s v="0112"/>
    <s v="CHIMICA CLINICA"/>
  </r>
  <r>
    <s v="90245"/>
    <s v="90.24.5"/>
    <s v=""/>
    <x v="0"/>
    <s v="8"/>
    <x v="0"/>
    <s v="FOSFORO"/>
    <s v="FOSFORO"/>
    <n v="1.1499999999999999"/>
    <n v="1.1499999999999999"/>
    <n v="1.17"/>
    <n v="1.17"/>
    <n v="1.17"/>
    <n v="1.1399999999999999"/>
    <n v="1.0329137981789729"/>
    <n v="0.98126810827002431"/>
    <n v="0.18873189172997562"/>
    <s v="M"/>
    <s v="MINISTERO"/>
    <s v="1"/>
    <n v="1"/>
    <s v="011"/>
    <x v="23"/>
    <m/>
    <m/>
    <m/>
    <m/>
    <m/>
    <m/>
    <s v="0112"/>
    <s v="CHIMICA CLINICA"/>
  </r>
  <r>
    <s v="90251"/>
    <s v="90.25.1"/>
    <s v="R"/>
    <x v="0"/>
    <s v="8"/>
    <x v="0"/>
    <s v="FRUTTOSAMINA (PROTEINE GLICATE) [S]"/>
    <s v="FRUTTOSAMINA (PROTEINE GLICATE) [S]"/>
    <n v="4.05"/>
    <n v="4.05"/>
    <n v="4.07"/>
    <n v="4.07"/>
    <n v="4.07"/>
    <n v="3.98"/>
    <n v="3.6151982936264053"/>
    <n v="3.1503870844458675"/>
    <n v="0.91961291555413283"/>
    <s v="M"/>
    <s v="MINISTERO"/>
    <s v="1"/>
    <n v="1"/>
    <s v="011"/>
    <x v="23"/>
    <m/>
    <m/>
    <m/>
    <m/>
    <m/>
    <m/>
    <s v="0112"/>
    <s v="CHIMICA CLINICA"/>
  </r>
  <r>
    <s v="90252"/>
    <s v="90.25.2"/>
    <s v="R"/>
    <x v="0"/>
    <s v="8"/>
    <x v="0"/>
    <s v="FRUTTOSIO [Ls]"/>
    <s v="FRUTTOSIO [Ls]"/>
    <n v="4.5999999999999996"/>
    <n v="4.5999999999999996"/>
    <n v="4.6399999999999997"/>
    <n v="4.6399999999999997"/>
    <n v="4.6399999999999997"/>
    <n v="4.54"/>
    <n v="4.1316551927158915"/>
    <n v="4.1316551927158915"/>
    <n v="0.50834480728410814"/>
    <s v="M"/>
    <s v="MINISTERO"/>
    <s v="1"/>
    <n v="1"/>
    <s v="011"/>
    <x v="23"/>
    <m/>
    <m/>
    <m/>
    <m/>
    <m/>
    <m/>
    <s v="0112"/>
    <s v="CHIMICA CLINICA"/>
  </r>
  <r>
    <s v="90253"/>
    <s v="90.25.3"/>
    <s v=""/>
    <x v="0"/>
    <s v="8"/>
    <x v="0"/>
    <s v="GALATTOSIO (Prova da carico)"/>
    <s v="GALATTOSIO (Prova da carico)"/>
    <n v="7.35"/>
    <n v="7.35"/>
    <n v="7.39"/>
    <n v="7.39"/>
    <n v="7.39"/>
    <n v="7.23"/>
    <n v="7.2303965872528106"/>
    <n v="6.9205224477991187"/>
    <n v="0.46947755220088094"/>
    <s v="M"/>
    <s v="MINISTERO"/>
    <s v="1"/>
    <n v="1"/>
    <s v="011"/>
    <x v="23"/>
    <m/>
    <m/>
    <m/>
    <m/>
    <m/>
    <m/>
    <s v="0112"/>
    <s v="CHIMICA CLINICA"/>
  </r>
  <r>
    <s v="90254"/>
    <s v="90.25.4"/>
    <s v=""/>
    <x v="0"/>
    <s v="8"/>
    <x v="0"/>
    <s v="GALATTOSIO [S/U]"/>
    <s v="GALATTOSIO [S/U]"/>
    <n v="2.6"/>
    <n v="2.6"/>
    <n v="2.64"/>
    <n v="2.64"/>
    <n v="2.64"/>
    <n v="2.58"/>
    <n v="2.5822844954474324"/>
    <n v="2.1174732862668946"/>
    <n v="0.52252671373310555"/>
    <s v="M"/>
    <s v="MINISTERO"/>
    <s v="1"/>
    <n v="1"/>
    <s v="011"/>
    <x v="23"/>
    <m/>
    <m/>
    <m/>
    <m/>
    <m/>
    <m/>
    <s v="0112"/>
    <s v="CHIMICA CLINICA"/>
  </r>
  <r>
    <s v="90255"/>
    <s v="90.25.5"/>
    <s v=""/>
    <x v="0"/>
    <s v="8"/>
    <x v="0"/>
    <s v="GAMMA GLUTAMIL TRANSPEPTIDASI (gamma GT) [S/U]"/>
    <s v="GAMMA GLUTAMIL TRANSPEPTIDASI (gamma GT) [S/U]"/>
    <n v="1.7"/>
    <n v="1.7"/>
    <n v="1.74"/>
    <n v="1.74"/>
    <n v="1.74"/>
    <n v="1.7"/>
    <n v="1.5493706972684596"/>
    <n v="1.2394965578147676"/>
    <n v="0.50050344218523235"/>
    <s v="M"/>
    <s v="MINISTERO"/>
    <s v="1"/>
    <n v="1"/>
    <s v="011"/>
    <x v="23"/>
    <m/>
    <m/>
    <m/>
    <m/>
    <m/>
    <m/>
    <s v="0112"/>
    <s v="CHIMICA CLINICA"/>
  </r>
  <r>
    <s v="90256"/>
    <s v="90.25.6"/>
    <s v="I"/>
    <x v="0"/>
    <s v="8"/>
    <x v="0"/>
    <s v="GALATTOSIO 1-FOSFATO URIDIL TRANSFERASI (GALT)"/>
    <s v="GALATTOSIO 1-FOSFATO URIDIL TRANSFERASI (GALT)"/>
    <n v="11.6"/>
    <n v="11.6"/>
    <n v="11.61"/>
    <n v="11.61"/>
    <n v="11.61"/>
    <n v="11.36"/>
    <n v="10.32913798178973"/>
    <m/>
    <m/>
    <s v=""/>
    <s v="REGIONE"/>
    <s v="1"/>
    <n v="1"/>
    <s v="011"/>
    <x v="23"/>
    <m/>
    <m/>
    <m/>
    <m/>
    <m/>
    <m/>
    <s v="0112"/>
    <s v="CHIMICA CLINICA"/>
  </r>
  <r>
    <s v="90261"/>
    <s v="90.26.1"/>
    <s v=""/>
    <x v="0"/>
    <s v="8"/>
    <x v="0"/>
    <s v="GASTRINA [S]"/>
    <s v="GASTRINA [S]"/>
    <n v="12.1"/>
    <n v="12.1"/>
    <n v="12.14"/>
    <n v="12.14"/>
    <n v="12.14"/>
    <n v="11.88"/>
    <n v="11.878508679058189"/>
    <n v="11.620280229513446"/>
    <n v="0.51971977048655482"/>
    <s v="M"/>
    <s v="MINISTERO"/>
    <s v="1"/>
    <n v="1"/>
    <s v="011"/>
    <x v="23"/>
    <m/>
    <m/>
    <m/>
    <m/>
    <m/>
    <m/>
    <s v="0112"/>
    <s v="CHIMICA CLINICA"/>
  </r>
  <r>
    <s v="90262"/>
    <s v="90.26.2"/>
    <s v=""/>
    <x v="0"/>
    <s v="8"/>
    <x v="0"/>
    <s v="GLOBULINA LEGANTE LA TIROXINA (TBG)"/>
    <s v="GLOBULINA LEGANTE LA TIROXINA (TBG) "/>
    <n v="7.9"/>
    <n v="7.9"/>
    <n v="7.92"/>
    <n v="7.92"/>
    <n v="7.92"/>
    <n v="7.75"/>
    <n v="7.7468534863422978"/>
    <n v="7.4369793468886058"/>
    <n v="0.48302065311139408"/>
    <s v="M"/>
    <s v="MINISTERO"/>
    <s v="1"/>
    <n v="1"/>
    <s v="011"/>
    <x v="23"/>
    <m/>
    <m/>
    <m/>
    <m/>
    <m/>
    <m/>
    <s v="0112"/>
    <s v="CHIMICA CLINICA"/>
  </r>
  <r>
    <s v="90263"/>
    <s v="90.26.3"/>
    <s v=""/>
    <x v="0"/>
    <s v="8"/>
    <x v="0"/>
    <s v="GLUCAGONE [S]"/>
    <s v="GLUCAGONE [S]"/>
    <n v="8.9499999999999993"/>
    <n v="8.9499999999999993"/>
    <n v="8.9700000000000006"/>
    <n v="8.9700000000000006"/>
    <n v="8.9700000000000006"/>
    <n v="8.7799999999999994"/>
    <n v="8.7797672845212702"/>
    <n v="8.3149560753407332"/>
    <n v="0.65504392465926742"/>
    <s v="M"/>
    <s v="MINISTERO"/>
    <s v="1"/>
    <n v="1"/>
    <s v="011"/>
    <x v="23"/>
    <m/>
    <m/>
    <m/>
    <m/>
    <m/>
    <m/>
    <s v="0112"/>
    <s v="CHIMICA CLINICA"/>
  </r>
  <r>
    <s v="90264"/>
    <s v="90.26.4"/>
    <s v=""/>
    <x v="0"/>
    <s v="8"/>
    <x v="0"/>
    <s v="GLUCOSIO (Curva da carico 3 determinazioni)"/>
    <s v="GLUCOSIO (Curva da carico 3 determinazioni)"/>
    <n v="2.6"/>
    <n v="2.6"/>
    <n v="2.64"/>
    <n v="2.64"/>
    <n v="2.64"/>
    <n v="2.58"/>
    <n v="2.5822844954474324"/>
    <n v="2.4273474257205865"/>
    <n v="0.21265257427941364"/>
    <s v="M"/>
    <s v="MINISTERO"/>
    <s v="1"/>
    <n v="1"/>
    <s v="011"/>
    <x v="23"/>
    <m/>
    <m/>
    <m/>
    <m/>
    <m/>
    <m/>
    <s v="0112"/>
    <s v="CHIMICA CLINICA"/>
  </r>
  <r>
    <s v="90265"/>
    <s v="90.26.5"/>
    <s v=""/>
    <x v="0"/>
    <s v="8"/>
    <x v="0"/>
    <s v="GLUCOSIO (Curva da carico 6 determinazioni)"/>
    <s v="GLUCOSIO (Curva da carico 6 determinazioni)"/>
    <n v="5.8"/>
    <n v="5.8"/>
    <n v="5.8"/>
    <n v="5.8"/>
    <n v="5.8"/>
    <n v="5.68"/>
    <n v="5.1645689908948649"/>
    <n v="4.7514034716232754"/>
    <n v="1.0485965283767245"/>
    <s v="M"/>
    <s v="MINISTERO"/>
    <s v="1"/>
    <n v="1"/>
    <s v="011"/>
    <x v="23"/>
    <m/>
    <m/>
    <m/>
    <m/>
    <m/>
    <m/>
    <s v="0112"/>
    <s v="CHIMICA CLINICA"/>
  </r>
  <r>
    <s v="90271"/>
    <s v="90.27.1"/>
    <s v=""/>
    <x v="0"/>
    <s v="8"/>
    <x v="0"/>
    <s v="GLUCOSIO [S/P/U/dU/La]"/>
    <s v="GLUCOSIO [S/P/U/dU/La]"/>
    <n v="1.7"/>
    <n v="1.7"/>
    <n v="1.74"/>
    <n v="1.74"/>
    <n v="1.74"/>
    <n v="1.7"/>
    <n v="1.5493706972684596"/>
    <n v="1.2911422477237162"/>
    <n v="0.44885775227628377"/>
    <s v="M"/>
    <s v="MINISTERO"/>
    <s v="1"/>
    <n v="1"/>
    <s v="011"/>
    <x v="23"/>
    <m/>
    <m/>
    <m/>
    <m/>
    <m/>
    <m/>
    <s v="0112"/>
    <s v="CHIMICA CLINICA"/>
  </r>
  <r>
    <s v="90272"/>
    <s v="90.27.2"/>
    <s v=""/>
    <x v="0"/>
    <s v="8"/>
    <x v="0"/>
    <s v="GLUCOSIO 6 FOSFATO DEIDROGENASI (G6PDH) [(Sg)Er]"/>
    <s v="GLUCOSIO 6 FOSFATO DEIDROGENASI (G6PDH) [(Sg)Er]"/>
    <n v="9.5"/>
    <n v="9.5"/>
    <n v="9.5"/>
    <n v="9.5"/>
    <n v="9.5"/>
    <n v="9.3000000000000007"/>
    <n v="9.2962241836107573"/>
    <n v="9.2962241836107573"/>
    <n v="0.20377581638924269"/>
    <s v="M"/>
    <s v="MINISTERO"/>
    <s v="1"/>
    <n v="1"/>
    <s v="011"/>
    <x v="23"/>
    <m/>
    <m/>
    <m/>
    <m/>
    <m/>
    <m/>
    <s v="0112"/>
    <s v="CHIMICA CLINICA"/>
  </r>
  <r>
    <s v="90273"/>
    <s v="90.27.3"/>
    <s v=""/>
    <x v="0"/>
    <s v="8"/>
    <x v="0"/>
    <s v="GONADOTROPINA CORIONICA (Prova immunologica di gravidanza [U]"/>
    <s v="GONADOTROPINA CORIONICA (Prova immunologica di gravidanza [U]"/>
    <n v="6.85"/>
    <n v="6.85"/>
    <n v="6.86"/>
    <n v="6.86"/>
    <n v="6.86"/>
    <n v="6.71"/>
    <n v="6.7139396881633244"/>
    <n v="6.6106483083454268"/>
    <n v="0.24935169165457349"/>
    <s v="M"/>
    <s v="MINISTERO"/>
    <s v="1"/>
    <n v="1"/>
    <s v="011"/>
    <x v="23"/>
    <m/>
    <m/>
    <m/>
    <m/>
    <m/>
    <m/>
    <s v="0112"/>
    <s v="CHIMICA CLINICA"/>
  </r>
  <r>
    <s v="90274"/>
    <s v="90.27.4"/>
    <s v=""/>
    <x v="0"/>
    <s v="8"/>
    <x v="0"/>
    <s v="GONADOTROPINA CORIONICA (Subunità beta frazione libera) [S/U]"/>
    <s v="GONADOTROPINA CORIONICA (Subunità beta frazione libera) [S/U]"/>
    <n v="14.5"/>
    <n v="14.5"/>
    <n v="14.51"/>
    <n v="14.51"/>
    <n v="14.51"/>
    <n v="14.2"/>
    <n v="12.911422477237162"/>
    <n v="12.60154833778347"/>
    <n v="1.90845166221653"/>
    <s v="M"/>
    <s v="MINISTERO"/>
    <s v="1"/>
    <n v="1"/>
    <s v="011"/>
    <x v="23"/>
    <m/>
    <m/>
    <m/>
    <m/>
    <m/>
    <m/>
    <s v="0112"/>
    <s v="CHIMICA CLINICA"/>
  </r>
  <r>
    <s v="90275"/>
    <s v="90.27.5"/>
    <s v=""/>
    <x v="0"/>
    <s v="8"/>
    <x v="0"/>
    <s v="GONADOTROPINA CORIONICA (Subunità beta, molecola intera)"/>
    <s v="GONADOTROPINA CORIONICA (Subunità beta, molecola intera)"/>
    <n v="16.25"/>
    <n v="16.25"/>
    <n v="16.260000000000002"/>
    <n v="16.260000000000002"/>
    <n v="16.260000000000002"/>
    <n v="15.91"/>
    <n v="14.460793174505621"/>
    <n v="14.254210414869828"/>
    <n v="2.0057895851301737"/>
    <s v="M"/>
    <s v="MINISTERO"/>
    <s v="1"/>
    <n v="1"/>
    <s v="011"/>
    <x v="23"/>
    <m/>
    <m/>
    <m/>
    <m/>
    <m/>
    <m/>
    <s v="0112"/>
    <s v="CHIMICA CLINICA"/>
  </r>
  <r>
    <s v="90276"/>
    <s v="90.27.6"/>
    <s v="I"/>
    <x v="0"/>
    <s v="8"/>
    <x v="0"/>
    <s v="GLUTAMMATO DEIDROGENASI"/>
    <s v="GLUTAMMATO DEIDROGENASI"/>
    <n v="8.4"/>
    <n v="8.4"/>
    <n v="8.44"/>
    <n v="8.44"/>
    <n v="8.44"/>
    <n v="8.26"/>
    <n v="8.2633103854317831"/>
    <m/>
    <m/>
    <s v=""/>
    <s v="REGIONE"/>
    <s v="1"/>
    <n v="1"/>
    <s v="011"/>
    <x v="23"/>
    <m/>
    <m/>
    <m/>
    <m/>
    <m/>
    <m/>
    <s v="0112"/>
    <s v="CHIMICA CLINICA"/>
  </r>
  <r>
    <s v="90281"/>
    <s v="90.28.1"/>
    <s v=""/>
    <x v="0"/>
    <s v="8"/>
    <x v="0"/>
    <s v="Hb - EMOGLOBINA GLICATA"/>
    <s v="Hb - EMOGLOBINA GLICATA"/>
    <n v="12.15"/>
    <n v="12.15"/>
    <n v="12.19"/>
    <n v="12.19"/>
    <n v="12.19"/>
    <n v="11.93"/>
    <n v="10.845594880879217"/>
    <n v="10.587366431334473"/>
    <n v="1.6026335686655262"/>
    <s v="M"/>
    <s v="MINISTERO"/>
    <s v="1"/>
    <n v="1"/>
    <s v="011"/>
    <x v="23"/>
    <m/>
    <m/>
    <m/>
    <m/>
    <m/>
    <m/>
    <s v="0112"/>
    <s v="CHIMICA CLINICA"/>
  </r>
  <r>
    <s v="90282"/>
    <s v="90.28.2"/>
    <s v=""/>
    <x v="0"/>
    <s v="8"/>
    <x v="0"/>
    <s v="IDROSSIPROLINA [U]"/>
    <s v="IDROSSIPROLINA [U]"/>
    <n v="18.45"/>
    <n v="18.45"/>
    <n v="18.48"/>
    <n v="18.48"/>
    <n v="18.48"/>
    <n v="18.079999999999998"/>
    <n v="18.075991468132028"/>
    <n v="17.817763018587286"/>
    <n v="0.6622369814127147"/>
    <s v="M"/>
    <s v="MINISTERO"/>
    <s v="1"/>
    <n v="1"/>
    <s v="011"/>
    <x v="23"/>
    <m/>
    <m/>
    <m/>
    <m/>
    <m/>
    <m/>
    <s v="0112"/>
    <s v="CHIMICA CLINICA"/>
  </r>
  <r>
    <s v="90283"/>
    <s v="90.28.3"/>
    <s v=""/>
    <x v="0"/>
    <s v="8"/>
    <x v="0"/>
    <s v="IMIPRAMINA"/>
    <s v="IMIPRAMINA"/>
    <n v="16.25"/>
    <n v="16.25"/>
    <n v="16.260000000000002"/>
    <n v="16.260000000000002"/>
    <n v="16.260000000000002"/>
    <n v="15.91"/>
    <n v="14.460793174505621"/>
    <n v="14.254210414869828"/>
    <n v="2.0057895851301737"/>
    <s v="M"/>
    <s v="MINISTERO"/>
    <s v="1"/>
    <n v="1"/>
    <s v="011"/>
    <x v="23"/>
    <m/>
    <m/>
    <m/>
    <m/>
    <m/>
    <m/>
    <s v="0112"/>
    <s v="CHIMICA CLINICA"/>
  </r>
  <r>
    <s v="90284"/>
    <s v="90.28.4"/>
    <s v=""/>
    <x v="0"/>
    <s v="8"/>
    <x v="0"/>
    <s v="IMMUNOGLOBULINE: CATENE KAPPA E LAMBDA [S/U]"/>
    <s v="IMMUNOGLOBULINE: CATENE KAPPA E LAMBDA [S/U]"/>
    <n v="9.5"/>
    <n v="9.5"/>
    <n v="9.5"/>
    <n v="9.5"/>
    <n v="9.5"/>
    <n v="9.3000000000000007"/>
    <n v="9.2962241836107573"/>
    <n v="9.2962241836107573"/>
    <n v="0.20377581638924269"/>
    <s v="M"/>
    <s v="MINISTERO"/>
    <s v="1"/>
    <n v="1"/>
    <s v="011"/>
    <x v="23"/>
    <m/>
    <m/>
    <m/>
    <m/>
    <m/>
    <m/>
    <s v="0112"/>
    <s v="CHIMICA CLINICA"/>
  </r>
  <r>
    <s v="90285"/>
    <s v="90.28.5"/>
    <s v=""/>
    <x v="0"/>
    <s v="8"/>
    <x v="0"/>
    <s v="INSULINA (Curva da carico o dopo test farmacologici, max. 5)"/>
    <s v="INSULINA (Curva da carico o dopo test farmacologici, max. 5)"/>
    <n v="31.65"/>
    <n v="31.65"/>
    <n v="31.67"/>
    <n v="31.67"/>
    <n v="31.67"/>
    <n v="30.99"/>
    <n v="30.987413945369191"/>
    <n v="30.574248426097601"/>
    <n v="1.0957515739024011"/>
    <s v="M"/>
    <s v="MINISTERO"/>
    <s v="1"/>
    <n v="1"/>
    <s v="011"/>
    <x v="23"/>
    <m/>
    <m/>
    <m/>
    <m/>
    <m/>
    <m/>
    <s v="0112"/>
    <s v="CHIMICA CLINICA"/>
  </r>
  <r>
    <s v="90291"/>
    <s v="90.29.1"/>
    <s v=""/>
    <x v="0"/>
    <s v="8"/>
    <x v="0"/>
    <s v="INSULINA [S]"/>
    <s v="INSULINA [S]"/>
    <n v="10"/>
    <n v="10"/>
    <n v="10.029999999999999"/>
    <n v="10.029999999999999"/>
    <n v="10.029999999999999"/>
    <n v="9.81"/>
    <n v="9.8126810827002426"/>
    <n v="9.6060983230644492"/>
    <n v="0.42390167693555014"/>
    <s v="M"/>
    <s v="MINISTERO"/>
    <s v="1"/>
    <n v="1"/>
    <s v="011"/>
    <x v="23"/>
    <m/>
    <m/>
    <m/>
    <m/>
    <m/>
    <m/>
    <s v="0112"/>
    <s v="CHIMICA CLINICA"/>
  </r>
  <r>
    <s v="90292"/>
    <s v="90.29.2"/>
    <s v=""/>
    <x v="0"/>
    <s v="8"/>
    <x v="0"/>
    <s v="LATTATO DEIDROGENASI (LDH) [S/F]"/>
    <s v="LATTATO DEIDROGENASI (LDH) [S/F]"/>
    <n v="1.7"/>
    <n v="1.7"/>
    <n v="1.74"/>
    <n v="1.74"/>
    <n v="1.74"/>
    <n v="1.7"/>
    <n v="1.5493706972684596"/>
    <n v="1.2394965578147676"/>
    <n v="0.50050344218523235"/>
    <s v="M"/>
    <s v="MINISTERO"/>
    <s v="1"/>
    <n v="1"/>
    <s v="011"/>
    <x v="23"/>
    <m/>
    <m/>
    <m/>
    <m/>
    <m/>
    <m/>
    <s v="0112"/>
    <s v="CHIMICA CLINICA"/>
  </r>
  <r>
    <s v="90293"/>
    <s v="90.29.3"/>
    <s v=""/>
    <x v="0"/>
    <s v="8"/>
    <x v="0"/>
    <s v="LATTE MULIEBRE"/>
    <s v="LATTE MULIEBRE "/>
    <n v="4.2"/>
    <n v="4.2"/>
    <n v="4.22"/>
    <n v="4.22"/>
    <n v="4.22"/>
    <n v="4.13"/>
    <n v="4.1316551927158915"/>
    <n v="3.976718122989046"/>
    <n v="0.24328187701095372"/>
    <s v="M"/>
    <s v="MINISTERO"/>
    <s v="1"/>
    <n v="1"/>
    <s v="011"/>
    <x v="23"/>
    <m/>
    <m/>
    <m/>
    <m/>
    <m/>
    <m/>
    <s v="0112"/>
    <s v="CHIMICA CLINICA"/>
  </r>
  <r>
    <s v="90294"/>
    <s v="90.29.4"/>
    <s v=""/>
    <x v="0"/>
    <s v="8"/>
    <x v="0"/>
    <s v="LATTOSIO [U/Ls]"/>
    <s v="LATTOSIO [U/Ls]"/>
    <n v="2.6"/>
    <n v="2.6"/>
    <n v="2.64"/>
    <n v="2.64"/>
    <n v="2.64"/>
    <n v="2.58"/>
    <n v="2.5822844954474324"/>
    <n v="2.5306388055384836"/>
    <n v="0.10936119446151649"/>
    <s v="M"/>
    <s v="MINISTERO"/>
    <s v="1"/>
    <n v="1"/>
    <s v="011"/>
    <x v="23"/>
    <m/>
    <m/>
    <m/>
    <m/>
    <m/>
    <m/>
    <s v="0112"/>
    <s v="CHIMICA CLINICA"/>
  </r>
  <r>
    <s v="90295"/>
    <s v="90.29.5"/>
    <s v=""/>
    <x v="0"/>
    <s v="8"/>
    <x v="0"/>
    <s v="LEUCIN AMINO PEPTIDASI (LAP) [S]"/>
    <s v="LEUCIN AMINO PEPTIDASI (LAP) [S]"/>
    <n v="3.45"/>
    <n v="3.45"/>
    <n v="3.49"/>
    <n v="3.49"/>
    <n v="3.49"/>
    <n v="3.41"/>
    <n v="3.0987413945369191"/>
    <n v="2.7888672550832272"/>
    <n v="0.70113274491677302"/>
    <s v="M"/>
    <s v="MINISTERO"/>
    <s v="1"/>
    <n v="1"/>
    <s v="011"/>
    <x v="23"/>
    <m/>
    <m/>
    <m/>
    <m/>
    <m/>
    <m/>
    <s v="0112"/>
    <s v="CHIMICA CLINICA"/>
  </r>
  <r>
    <s v="90301"/>
    <s v="90.30.1"/>
    <s v=""/>
    <x v="0"/>
    <s v="8"/>
    <x v="0"/>
    <s v="LEVODOPA"/>
    <s v="LEVODOPA"/>
    <n v="7.9"/>
    <n v="7.9"/>
    <n v="7.92"/>
    <n v="7.92"/>
    <n v="7.92"/>
    <n v="7.75"/>
    <n v="7.7468534863422978"/>
    <n v="7.3336879670707082"/>
    <n v="0.58631203292929168"/>
    <s v="M"/>
    <s v="MINISTERO"/>
    <s v="1"/>
    <n v="1"/>
    <s v="011"/>
    <x v="23"/>
    <m/>
    <m/>
    <m/>
    <m/>
    <m/>
    <m/>
    <s v="0112"/>
    <s v="CHIMICA CLINICA"/>
  </r>
  <r>
    <s v="90302"/>
    <s v="90.30.2"/>
    <s v=""/>
    <x v="0"/>
    <s v="8"/>
    <x v="0"/>
    <s v="LIPASI [S]"/>
    <s v="LIPASI [S]"/>
    <n v="4.05"/>
    <n v="4.05"/>
    <n v="4.07"/>
    <n v="4.07"/>
    <n v="4.07"/>
    <n v="3.98"/>
    <n v="3.6151982936264053"/>
    <n v="3.2020327743548163"/>
    <n v="0.86796722564518403"/>
    <s v="M"/>
    <s v="MINISTERO"/>
    <s v="1"/>
    <n v="1"/>
    <s v="011"/>
    <x v="23"/>
    <m/>
    <m/>
    <m/>
    <m/>
    <m/>
    <m/>
    <s v="0112"/>
    <s v="CHIMICA CLINICA"/>
  </r>
  <r>
    <s v="90303"/>
    <s v="90.30.3"/>
    <s v=""/>
    <x v="0"/>
    <s v="8"/>
    <x v="0"/>
    <s v="LIPOPROTEINA (a)"/>
    <s v="LIPOPROTEINA (a)"/>
    <n v="14.25"/>
    <n v="14.25"/>
    <n v="14.25"/>
    <n v="14.25"/>
    <n v="14.25"/>
    <n v="13.94"/>
    <n v="13.944336275416136"/>
    <n v="13.634462135962444"/>
    <n v="0.61553786403755595"/>
    <s v="M"/>
    <s v="MINISTERO"/>
    <s v="1"/>
    <n v="1"/>
    <s v="011"/>
    <x v="23"/>
    <m/>
    <m/>
    <m/>
    <m/>
    <m/>
    <m/>
    <s v="0112"/>
    <s v="CHIMICA CLINICA"/>
  </r>
  <r>
    <s v="90304"/>
    <s v="90.30.4"/>
    <s v=""/>
    <x v="0"/>
    <s v="8"/>
    <x v="0"/>
    <s v="LIQUIDI DA VERSAMENTI ESAME CHIMICO FISICO E MICROSCOPICO"/>
    <s v="LIQUIDI DA VERSAMENTI ESAME CHIMICO FISICO E MICROSCOPICO"/>
    <n v="4.2"/>
    <n v="4.2"/>
    <n v="4.22"/>
    <n v="4.22"/>
    <n v="4.22"/>
    <n v="4.13"/>
    <n v="4.1316551927158915"/>
    <n v="3.976718122989046"/>
    <n v="0.24328187701095372"/>
    <s v="M"/>
    <s v="MINISTERO"/>
    <s v="1"/>
    <n v="1"/>
    <s v="011"/>
    <x v="23"/>
    <m/>
    <m/>
    <m/>
    <m/>
    <m/>
    <m/>
    <s v="0112"/>
    <s v="CHIMICA CLINICA"/>
  </r>
  <r>
    <s v="90305"/>
    <s v="90.30.5"/>
    <s v=""/>
    <x v="0"/>
    <s v="8"/>
    <x v="0"/>
    <s v="LIQUIDO AMNIOTICO ENZIMI"/>
    <s v="LIQUIDO AMNIOTICO ENZIMI"/>
    <n v="1.05"/>
    <n v="1.05"/>
    <n v="1.05"/>
    <n v="1.05"/>
    <n v="1.05"/>
    <n v="1.03"/>
    <n v="1.0329137981789729"/>
    <n v="1.0329137981789729"/>
    <n v="1.7086201821027158E-2"/>
    <s v="M"/>
    <s v="MINISTERO"/>
    <s v="1"/>
    <n v="1"/>
    <s v="011"/>
    <x v="23"/>
    <m/>
    <m/>
    <m/>
    <m/>
    <m/>
    <m/>
    <s v="0112"/>
    <s v="CHIMICA CLINICA"/>
  </r>
  <r>
    <s v="90311"/>
    <s v="90.31.1"/>
    <s v=""/>
    <x v="0"/>
    <s v="8"/>
    <x v="0"/>
    <s v="LIQUIDO AMNIOTICO FOSFOLIPIDI (Cromatografia)"/>
    <s v="LIQUIDO AMNIOTICO FOSFOLIPIDI (Cromatografia)"/>
    <n v="11.6"/>
    <n v="11.6"/>
    <n v="11.61"/>
    <n v="11.61"/>
    <n v="11.61"/>
    <n v="11.36"/>
    <n v="11.362051779968702"/>
    <n v="11.362051779968702"/>
    <n v="0.24794822003129724"/>
    <s v="M"/>
    <s v="MINISTERO"/>
    <s v="1"/>
    <n v="1"/>
    <s v="011"/>
    <x v="23"/>
    <m/>
    <m/>
    <m/>
    <m/>
    <m/>
    <m/>
    <s v="0112"/>
    <s v="CHIMICA CLINICA"/>
  </r>
  <r>
    <s v="90312"/>
    <s v="90.31.2"/>
    <s v=""/>
    <x v="0"/>
    <s v="8"/>
    <x v="0"/>
    <s v="LIQUIDO AMNIOTICO RAPPORTO LECITINA/SFINGOMIELINA"/>
    <s v="LIQUIDO AMNIOTICO RAPPORTO LECITINA/SFINGOMIELINA"/>
    <n v="18.45"/>
    <n v="18.45"/>
    <n v="18.48"/>
    <n v="18.48"/>
    <n v="18.48"/>
    <n v="18.079999999999998"/>
    <n v="18.075991468132028"/>
    <n v="17.662825948860437"/>
    <n v="0.81717405113956332"/>
    <s v="M"/>
    <s v="MINISTERO"/>
    <s v="1"/>
    <n v="1"/>
    <s v="011"/>
    <x v="23"/>
    <m/>
    <m/>
    <m/>
    <m/>
    <m/>
    <m/>
    <s v="0112"/>
    <s v="CHIMICA CLINICA"/>
  </r>
  <r>
    <s v="90313"/>
    <s v="90.31.3"/>
    <s v=""/>
    <x v="0"/>
    <s v="8"/>
    <x v="0"/>
    <s v="LIQUIDO AMNIOTICO TEST ALLA SCHIUMA DI CLEMENTS"/>
    <s v="LIQUIDO AMNIOTICO TEST ALLA SCHIUMA DI CLEMENTS"/>
    <n v="1.05"/>
    <n v="1.05"/>
    <n v="1.05"/>
    <n v="1.05"/>
    <n v="1.05"/>
    <n v="1.03"/>
    <n v="1.0329137981789729"/>
    <n v="1.0329137981789729"/>
    <n v="1.7086201821027158E-2"/>
    <s v="M"/>
    <s v="MINISTERO"/>
    <s v="1"/>
    <n v="1"/>
    <s v="011"/>
    <x v="23"/>
    <m/>
    <m/>
    <m/>
    <m/>
    <m/>
    <m/>
    <s v="0112"/>
    <s v="CHIMICA CLINICA"/>
  </r>
  <r>
    <s v="90314"/>
    <s v="90.31.4"/>
    <s v=""/>
    <x v="0"/>
    <s v="8"/>
    <x v="0"/>
    <s v="LIQUIDO SEMINALE ESAME MORFOLOGICO E INDICE DI FERTILITA'"/>
    <s v="LIQUIDO SEMINALE ESAME MORFOLOGICO E INDICE DI FERTILITA'"/>
    <n v="5.2"/>
    <n v="5.2"/>
    <n v="5.22"/>
    <n v="5.22"/>
    <n v="5.22"/>
    <n v="5.1100000000000003"/>
    <n v="4.6481120918053787"/>
    <n v="4.1833008826248408"/>
    <n v="1.036699117375159"/>
    <s v="M"/>
    <s v="MINISTERO"/>
    <s v="1"/>
    <n v="1"/>
    <s v="011"/>
    <x v="23"/>
    <m/>
    <m/>
    <m/>
    <m/>
    <m/>
    <m/>
    <s v="0112"/>
    <s v="CHIMICA CLINICA"/>
  </r>
  <r>
    <s v="90315"/>
    <s v="90.31.5"/>
    <s v=""/>
    <x v="0"/>
    <s v="8"/>
    <x v="0"/>
    <s v="LIQUIDO SEMINALE PROVE DI VALUTAZIONE DELLA FERTILITA'"/>
    <s v="LIQUIDO SEMINALE PROVE DI VALUTAZIONE DELLA FERTILITA'"/>
    <n v="8.6999999999999993"/>
    <n v="8.6999999999999993"/>
    <n v="8.7100000000000009"/>
    <n v="8.7100000000000009"/>
    <n v="8.7100000000000009"/>
    <n v="8.52"/>
    <n v="7.7468534863422978"/>
    <n v="7.5919164166154518"/>
    <n v="1.1180835833845491"/>
    <s v="M"/>
    <s v="MINISTERO"/>
    <s v="1"/>
    <n v="1"/>
    <s v="011"/>
    <x v="23"/>
    <m/>
    <m/>
    <m/>
    <m/>
    <m/>
    <m/>
    <s v="0112"/>
    <s v="CHIMICA CLINICA"/>
  </r>
  <r>
    <s v="90321"/>
    <s v="90.32.1"/>
    <s v=""/>
    <x v="0"/>
    <s v="8"/>
    <x v="0"/>
    <s v="LIQUIDO SINOVIALE ESAME CHIMICO FISICO E MICROSCOPICO"/>
    <s v="LIQUIDO SINOVIALE ESAME CHIMICO FISICO E MICROSCOPICO"/>
    <n v="2.6"/>
    <n v="2.6"/>
    <n v="2.64"/>
    <n v="2.64"/>
    <n v="2.64"/>
    <n v="2.58"/>
    <n v="2.5822844954474324"/>
    <n v="2.5822844954474324"/>
    <n v="5.7715504552567687E-2"/>
    <s v="M"/>
    <s v="MINISTERO"/>
    <s v="1"/>
    <n v="1"/>
    <s v="011"/>
    <x v="23"/>
    <m/>
    <m/>
    <m/>
    <m/>
    <m/>
    <m/>
    <s v="0112"/>
    <s v="CHIMICA CLINICA"/>
  </r>
  <r>
    <s v="90322"/>
    <s v="90.32.2"/>
    <s v=""/>
    <x v="0"/>
    <s v="8"/>
    <x v="0"/>
    <s v="LITIO [P]"/>
    <s v="LITIO [P]"/>
    <n v="4.2"/>
    <n v="4.2"/>
    <n v="4.22"/>
    <n v="4.22"/>
    <n v="4.22"/>
    <n v="4.13"/>
    <n v="4.1316551927158915"/>
    <n v="4.1316551927158915"/>
    <n v="8.8344807284108207E-2"/>
    <s v="M"/>
    <s v="MINISTERO"/>
    <s v="1"/>
    <n v="1"/>
    <s v="011"/>
    <x v="23"/>
    <m/>
    <m/>
    <m/>
    <m/>
    <m/>
    <m/>
    <s v="0112"/>
    <s v="CHIMICA CLINICA"/>
  </r>
  <r>
    <s v="90323"/>
    <s v="90.32.3"/>
    <s v=""/>
    <x v="0"/>
    <s v="8"/>
    <x v="0"/>
    <s v="LUTEOTROPINA (LH) [S/U]"/>
    <s v="LUTEOTROPINA (LH) [S/U]"/>
    <n v="10.55"/>
    <n v="10.55"/>
    <n v="10.56"/>
    <n v="10.56"/>
    <n v="10.56"/>
    <n v="10.33"/>
    <n v="10.32913798178973"/>
    <n v="10.277492291880781"/>
    <n v="0.2825077081192191"/>
    <s v="M"/>
    <s v="MINISTERO"/>
    <s v="1"/>
    <n v="1"/>
    <s v="011"/>
    <x v="23"/>
    <m/>
    <m/>
    <m/>
    <m/>
    <m/>
    <m/>
    <s v="0112"/>
    <s v="CHIMICA CLINICA"/>
  </r>
  <r>
    <s v="90324"/>
    <s v="90.32.4"/>
    <s v=""/>
    <x v="0"/>
    <s v="8"/>
    <x v="0"/>
    <s v="LUTEOTROPINA (LH) E FOLLITROPINA (FSH): Dosaggi seriati dopo GNRH o altro stimolo ( 5 )"/>
    <s v="LUTEOTROPINA (LH) E FOLLITROPINA (FSH): Dosaggi seriati dopo GNRH o altro stimolo ( 5 ) "/>
    <n v="80.23"/>
    <n v="80.23"/>
    <n v="80.23"/>
    <n v="80.23"/>
    <n v="80.23"/>
    <n v="78.5"/>
    <n v="78.501448661601941"/>
    <n v="55.880636481482441"/>
    <n v="24.349363518517563"/>
    <s v="M"/>
    <s v="MINISTERO"/>
    <s v="1"/>
    <n v="1"/>
    <s v="011"/>
    <x v="23"/>
    <m/>
    <m/>
    <m/>
    <m/>
    <m/>
    <m/>
    <s v="0112"/>
    <s v="CHIMICA CLINICA"/>
  </r>
  <r>
    <s v="90325"/>
    <s v="90.32.5"/>
    <s v=""/>
    <x v="0"/>
    <s v="8"/>
    <x v="0"/>
    <s v="MAGNESIO TOTALE [S/U/dU/(Sg)Er]"/>
    <s v="MAGNESIO TOTALE [S/U/dU/(Sg)Er]"/>
    <n v="2.2999999999999998"/>
    <n v="2.2999999999999998"/>
    <n v="2.3199999999999998"/>
    <n v="2.3199999999999998"/>
    <n v="2.3199999999999998"/>
    <n v="2.27"/>
    <n v="2.0658275963579458"/>
    <n v="1.7043077669953055"/>
    <n v="0.61569223300469433"/>
    <s v="M"/>
    <s v="MINISTERO"/>
    <s v="1"/>
    <n v="1"/>
    <s v="011"/>
    <x v="23"/>
    <m/>
    <m/>
    <m/>
    <m/>
    <m/>
    <m/>
    <s v="0112"/>
    <s v="CHIMICA CLINICA"/>
  </r>
  <r>
    <s v="90326"/>
    <s v="90.32.6"/>
    <s v="I"/>
    <x v="0"/>
    <s v="8"/>
    <x v="0"/>
    <s v="LISOZIMA [S/U]"/>
    <s v="LISOZIMA [S/U]"/>
    <n v="2.9"/>
    <n v="2.9"/>
    <n v="2.9"/>
    <n v="2.9"/>
    <n v="2.9"/>
    <n v="2.84"/>
    <n v="2.5822844954474324"/>
    <m/>
    <m/>
    <s v=""/>
    <s v="REGIONE"/>
    <s v="1"/>
    <n v="1"/>
    <s v="011"/>
    <x v="23"/>
    <m/>
    <m/>
    <m/>
    <m/>
    <m/>
    <m/>
    <s v="0112"/>
    <s v="CHIMICA CLINICA"/>
  </r>
  <r>
    <s v="90331"/>
    <s v="90.33.1"/>
    <s v="R"/>
    <x v="0"/>
    <s v="8"/>
    <x v="0"/>
    <s v="MANGANESE [S]"/>
    <s v="MANGANESE [S]"/>
    <n v="6.85"/>
    <n v="6.85"/>
    <n v="6.86"/>
    <n v="6.86"/>
    <n v="6.86"/>
    <n v="6.71"/>
    <n v="6.7139396881633244"/>
    <n v="6.2491284789827866"/>
    <n v="0.61087152101721376"/>
    <s v="M"/>
    <s v="MINISTERO"/>
    <s v="1"/>
    <n v="1"/>
    <s v="011"/>
    <x v="23"/>
    <m/>
    <m/>
    <m/>
    <m/>
    <m/>
    <m/>
    <s v="0112"/>
    <s v="CHIMICA CLINICA"/>
  </r>
  <r>
    <s v="90332"/>
    <s v="90.33.2"/>
    <s v=""/>
    <x v="0"/>
    <s v="8"/>
    <x v="0"/>
    <s v="MEPROBAMATO"/>
    <s v="MEPROBAMATO"/>
    <n v="8.6999999999999993"/>
    <n v="8.6999999999999993"/>
    <n v="8.7100000000000009"/>
    <n v="8.7100000000000009"/>
    <n v="8.7100000000000009"/>
    <n v="8.52"/>
    <n v="7.7468534863422978"/>
    <n v="7.3336879670707082"/>
    <n v="1.3763120329292926"/>
    <s v="M"/>
    <s v="MINISTERO"/>
    <s v="1"/>
    <n v="1"/>
    <s v="011"/>
    <x v="23"/>
    <m/>
    <m/>
    <m/>
    <m/>
    <m/>
    <m/>
    <s v="0112"/>
    <s v="CHIMICA CLINICA"/>
  </r>
  <r>
    <s v="90333"/>
    <s v="90.33.3"/>
    <s v="R"/>
    <x v="0"/>
    <s v="8"/>
    <x v="0"/>
    <s v="MERCURIO"/>
    <s v="MERCURIO"/>
    <n v="10.45"/>
    <n v="10.45"/>
    <n v="10.46"/>
    <n v="10.46"/>
    <n v="10.46"/>
    <n v="10.23"/>
    <n v="9.2962241836107573"/>
    <n v="9.0896414239749621"/>
    <n v="1.3703585760250387"/>
    <s v="M"/>
    <s v="MINISTERO"/>
    <s v="1"/>
    <n v="1"/>
    <s v="011"/>
    <x v="23"/>
    <m/>
    <m/>
    <m/>
    <m/>
    <m/>
    <m/>
    <s v="0112"/>
    <s v="CHIMICA CLINICA"/>
  </r>
  <r>
    <s v="90334"/>
    <s v="90.33.4"/>
    <s v=""/>
    <x v="0"/>
    <s v="8"/>
    <x v="0"/>
    <s v="MICROALBUMINURIA"/>
    <s v="MICROALBUMINURIA"/>
    <n v="5.2"/>
    <n v="5.2"/>
    <n v="5.22"/>
    <n v="5.22"/>
    <n v="5.22"/>
    <n v="5.1100000000000003"/>
    <n v="4.6481120918053787"/>
    <n v="4.6481120918053787"/>
    <n v="0.5718879081946211"/>
    <s v="M"/>
    <s v="MINISTERO"/>
    <s v="1"/>
    <n v="1"/>
    <s v="011"/>
    <x v="23"/>
    <m/>
    <m/>
    <m/>
    <m/>
    <m/>
    <m/>
    <s v="0112"/>
    <s v="CHIMICA CLINICA"/>
  </r>
  <r>
    <s v="90335"/>
    <s v="90.33.5"/>
    <s v=""/>
    <x v="0"/>
    <s v="8"/>
    <x v="0"/>
    <s v="MIOGLOBINA [S/U]"/>
    <s v="MIOGLOBINA [S/U]"/>
    <n v="8.6999999999999993"/>
    <n v="8.6999999999999993"/>
    <n v="8.7100000000000009"/>
    <n v="8.7100000000000009"/>
    <n v="8.7100000000000009"/>
    <n v="8.52"/>
    <n v="7.7468534863422978"/>
    <n v="7.5919164166154518"/>
    <n v="1.1180835833845491"/>
    <s v="M"/>
    <s v="MINISTERO"/>
    <s v="1"/>
    <n v="1"/>
    <s v="011"/>
    <x v="23"/>
    <m/>
    <m/>
    <m/>
    <m/>
    <m/>
    <m/>
    <s v="0112"/>
    <s v="CHIMICA CLINICA"/>
  </r>
  <r>
    <s v="90336"/>
    <s v="90.33.6"/>
    <s v="I"/>
    <x v="0"/>
    <s v="8"/>
    <x v="0"/>
    <s v="MUCOPOLISACCARIDI Screening"/>
    <s v="MUCOPOLISACCARIDI Screening"/>
    <n v="5.25"/>
    <n v="5.25"/>
    <n v="5.27"/>
    <n v="5.27"/>
    <n v="5.27"/>
    <n v="5.16"/>
    <n v="5.1645689908948649"/>
    <m/>
    <m/>
    <s v=""/>
    <s v="REGIONE"/>
    <s v="1"/>
    <n v="1"/>
    <s v="011"/>
    <x v="23"/>
    <m/>
    <m/>
    <m/>
    <m/>
    <m/>
    <m/>
    <s v="0112"/>
    <s v="CHIMICA CLINICA"/>
  </r>
  <r>
    <s v="90337"/>
    <s v="90.33.7"/>
    <s v="I"/>
    <x v="0"/>
    <s v="8"/>
    <x v="0"/>
    <s v="MUCOPOLISACCARIDI Titolazione"/>
    <s v="MUCOPOLISACCARIDI Titolazione"/>
    <n v="26.35"/>
    <n v="26.35"/>
    <n v="26.39"/>
    <n v="26.39"/>
    <n v="26.39"/>
    <n v="25.82"/>
    <n v="25.822844954474323"/>
    <m/>
    <m/>
    <s v=""/>
    <s v="REGIONE"/>
    <s v="1"/>
    <n v="1"/>
    <s v="011"/>
    <x v="23"/>
    <m/>
    <m/>
    <m/>
    <m/>
    <m/>
    <m/>
    <s v="0112"/>
    <s v="CHIMICA CLINICA"/>
  </r>
  <r>
    <s v="90341"/>
    <s v="90.34.1"/>
    <s v=""/>
    <x v="0"/>
    <s v="8"/>
    <x v="0"/>
    <s v="NEOPTERINA"/>
    <s v="NEOPTERINA"/>
    <n v="12.75"/>
    <n v="12.75"/>
    <n v="12.78"/>
    <n v="12.78"/>
    <n v="12.78"/>
    <n v="12.5"/>
    <n v="11.362051779968702"/>
    <n v="10.897240570788165"/>
    <n v="1.8827594292118341"/>
    <s v="M"/>
    <s v="MINISTERO"/>
    <s v="1"/>
    <n v="1"/>
    <s v="011"/>
    <x v="23"/>
    <m/>
    <m/>
    <m/>
    <m/>
    <m/>
    <m/>
    <s v="0112"/>
    <s v="CHIMICA CLINICA"/>
  </r>
  <r>
    <s v="90342"/>
    <s v="90.34.2"/>
    <s v="R"/>
    <x v="0"/>
    <s v="8"/>
    <x v="0"/>
    <s v="NICHEL"/>
    <s v="NICHEL"/>
    <n v="10.55"/>
    <n v="10.55"/>
    <n v="10.56"/>
    <n v="10.56"/>
    <n v="10.56"/>
    <n v="10.33"/>
    <n v="10.32913798178973"/>
    <n v="10.122555222153935"/>
    <n v="0.43744477784606595"/>
    <s v="M"/>
    <s v="MINISTERO"/>
    <s v="1"/>
    <n v="1"/>
    <s v="011"/>
    <x v="23"/>
    <m/>
    <m/>
    <m/>
    <m/>
    <m/>
    <m/>
    <s v="0112"/>
    <s v="CHIMICA CLINICA"/>
  </r>
  <r>
    <s v="90343"/>
    <s v="90.34.3"/>
    <s v=""/>
    <x v="0"/>
    <s v="8"/>
    <x v="0"/>
    <s v="NORTRIPTILINA"/>
    <s v="NORTRIPTILINA"/>
    <n v="5.8"/>
    <n v="5.8"/>
    <n v="5.8"/>
    <n v="5.8"/>
    <n v="5.8"/>
    <n v="5.68"/>
    <n v="5.6810258899843511"/>
    <n v="5.4227974404396084"/>
    <n v="0.37720255956039139"/>
    <s v="M"/>
    <s v="MINISTERO"/>
    <s v="1"/>
    <n v="1"/>
    <s v="011"/>
    <x v="23"/>
    <m/>
    <m/>
    <m/>
    <m/>
    <m/>
    <m/>
    <s v="0112"/>
    <s v="CHIMICA CLINICA"/>
  </r>
  <r>
    <s v="90344"/>
    <s v="90.34.4"/>
    <s v="R"/>
    <x v="0"/>
    <s v="8"/>
    <x v="0"/>
    <s v="OLIGOELEMENTI: DOSAGGIO PLASMATICO"/>
    <s v="OLIGOELEMENTI: DOSAGGIO PLASMATICO"/>
    <n v="7.35"/>
    <n v="7.35"/>
    <n v="7.39"/>
    <n v="7.39"/>
    <n v="7.39"/>
    <n v="7.23"/>
    <n v="7.2303965872528106"/>
    <n v="6.9205224477991187"/>
    <n v="0.46947755220088094"/>
    <s v="M"/>
    <s v="MINISTERO"/>
    <s v="1"/>
    <n v="1"/>
    <s v="011"/>
    <x v="23"/>
    <m/>
    <m/>
    <m/>
    <m/>
    <m/>
    <m/>
    <s v="0112"/>
    <s v="CHIMICA CLINICA"/>
  </r>
  <r>
    <s v="90345"/>
    <s v="90.34.5"/>
    <s v=""/>
    <x v="0"/>
    <s v="8"/>
    <x v="0"/>
    <s v="ORMONE LATTOGENO PLACENTARE O SOMATOMAMMOTROPINA (HPL) [S]"/>
    <s v="ORMONE LATTOGENO PLACENTARE O SOMATOMAMMOTROPINA (HPL) [S]"/>
    <n v="11.6"/>
    <n v="11.6"/>
    <n v="11.61"/>
    <n v="11.61"/>
    <n v="11.61"/>
    <n v="11.36"/>
    <n v="11.362051779968702"/>
    <n v="11.000531950606062"/>
    <n v="0.60946804939393751"/>
    <s v="M"/>
    <s v="MINISTERO"/>
    <s v="1"/>
    <n v="1"/>
    <s v="011"/>
    <x v="23"/>
    <m/>
    <m/>
    <m/>
    <m/>
    <m/>
    <m/>
    <s v="0112"/>
    <s v="CHIMICA CLINICA"/>
  </r>
  <r>
    <s v="90346"/>
    <s v="90.34.6"/>
    <s v="I"/>
    <x v="0"/>
    <s v="8"/>
    <x v="0"/>
    <s v="OMOCISTEINA [S/U]"/>
    <s v="OMOCISTEINA [S/U] "/>
    <n v="26.35"/>
    <n v="26.35"/>
    <n v="26.39"/>
    <n v="26.39"/>
    <n v="26.39"/>
    <n v="25.82"/>
    <n v="25.822844954474323"/>
    <m/>
    <m/>
    <s v=""/>
    <s v="REGIONE"/>
    <s v="1"/>
    <n v="1"/>
    <s v="011"/>
    <x v="23"/>
    <m/>
    <m/>
    <m/>
    <m/>
    <m/>
    <m/>
    <s v="0112"/>
    <s v="CHIMICA CLINICA"/>
  </r>
  <r>
    <s v="90351"/>
    <s v="90.35.1"/>
    <s v=""/>
    <x v="0"/>
    <s v="8"/>
    <x v="0"/>
    <s v="ORMONE SOMATOTROPO (GH) [P/U]"/>
    <s v="ORMONE SOMATOTROPO (GH) [P/U]"/>
    <n v="11.05"/>
    <n v="11.05"/>
    <n v="11.09"/>
    <n v="11.09"/>
    <n v="11.09"/>
    <n v="10.85"/>
    <n v="10.845594880879217"/>
    <n v="10.587366431334473"/>
    <n v="0.50263356866552655"/>
    <s v="M"/>
    <s v="MINISTERO"/>
    <s v="1"/>
    <n v="1"/>
    <s v="011"/>
    <x v="23"/>
    <m/>
    <m/>
    <m/>
    <m/>
    <m/>
    <m/>
    <s v="0112"/>
    <s v="CHIMICA CLINICA"/>
  </r>
  <r>
    <s v="90352"/>
    <s v="90.35.2"/>
    <s v=""/>
    <x v="0"/>
    <s v="8"/>
    <x v="0"/>
    <s v="ORMONI: Dosaggi seriati dopo stimolo ( 5 )"/>
    <s v="ORMONI: Dosaggi seriati dopo stimolo ( 5 ) ; (17 OH-P,  FSH,  LH, T SH,  ACTH,  CORTISOLO,  GH)"/>
    <n v="33.75"/>
    <n v="33.75"/>
    <n v="33.78"/>
    <n v="33.78"/>
    <n v="33.78"/>
    <n v="33.049999999999997"/>
    <n v="33.053241541727132"/>
    <n v="33.053241541727132"/>
    <n v="0.72675845827286878"/>
    <s v="M"/>
    <s v="MINISTERO"/>
    <s v="1"/>
    <n v="1"/>
    <s v="011"/>
    <x v="23"/>
    <m/>
    <m/>
    <m/>
    <m/>
    <m/>
    <m/>
    <s v="0112"/>
    <s v="CHIMICA CLINICA"/>
  </r>
  <r>
    <s v="90353"/>
    <s v="90.35.3"/>
    <s v=""/>
    <x v="0"/>
    <s v="8"/>
    <x v="0"/>
    <s v="OSSALATI [U]"/>
    <s v="OSSALATI [U]"/>
    <n v="9.5"/>
    <n v="9.5"/>
    <n v="9.5"/>
    <n v="9.5"/>
    <n v="9.5"/>
    <n v="9.3000000000000007"/>
    <n v="9.2962241836107573"/>
    <n v="8.934704354248117"/>
    <n v="0.56529564575188296"/>
    <s v="M"/>
    <s v="MINISTERO"/>
    <s v="1"/>
    <n v="1"/>
    <s v="011"/>
    <x v="23"/>
    <m/>
    <m/>
    <m/>
    <m/>
    <m/>
    <m/>
    <s v="0112"/>
    <s v="CHIMICA CLINICA"/>
  </r>
  <r>
    <s v="90354"/>
    <s v="90.35.4"/>
    <s v=""/>
    <x v="0"/>
    <s v="8"/>
    <x v="0"/>
    <s v="OSTEOCALCINA (BGP)"/>
    <s v="OSTEOCALCINA (BGP)"/>
    <n v="26.35"/>
    <n v="26.35"/>
    <n v="26.39"/>
    <n v="26.39"/>
    <n v="26.39"/>
    <n v="25.82"/>
    <n v="25.822844954474323"/>
    <n v="25.409679435202737"/>
    <n v="0.98032056479726393"/>
    <s v="M"/>
    <s v="MINISTERO"/>
    <s v="1"/>
    <n v="1"/>
    <s v="011"/>
    <x v="23"/>
    <m/>
    <m/>
    <m/>
    <m/>
    <m/>
    <m/>
    <s v="0112"/>
    <s v="CHIMICA CLINICA"/>
  </r>
  <r>
    <s v="90355"/>
    <s v="90.35.5"/>
    <s v=""/>
    <x v="0"/>
    <s v="8"/>
    <x v="0"/>
    <s v="PARATORMONE (PTH) [S]"/>
    <s v="PARATORMONE (PTH) [S]"/>
    <n v="21.6"/>
    <n v="21.6"/>
    <n v="21.64"/>
    <n v="21.64"/>
    <n v="21.64"/>
    <n v="21.17"/>
    <n v="21.174732862668947"/>
    <n v="21.019795792942102"/>
    <n v="0.62020420705789903"/>
    <s v="M"/>
    <s v="MINISTERO"/>
    <s v="1"/>
    <n v="1"/>
    <s v="011"/>
    <x v="23"/>
    <m/>
    <m/>
    <m/>
    <m/>
    <m/>
    <m/>
    <s v="0112"/>
    <s v="CHIMICA CLINICA"/>
  </r>
  <r>
    <s v="90361"/>
    <s v="90.36.1"/>
    <s v=""/>
    <x v="0"/>
    <s v="8"/>
    <x v="0"/>
    <s v="PARATORMONE RELATED PEPTIDE [S]"/>
    <s v="PARATORMONE RELATED PEPTIDE [S]"/>
    <n v="6.85"/>
    <n v="6.85"/>
    <n v="6.86"/>
    <n v="6.86"/>
    <n v="6.86"/>
    <n v="6.71"/>
    <n v="6.7139396881633244"/>
    <n v="6.2491284789827866"/>
    <n v="0.61087152101721376"/>
    <s v="M"/>
    <s v="MINISTERO"/>
    <s v="1"/>
    <n v="1"/>
    <s v="011"/>
    <x v="23"/>
    <m/>
    <m/>
    <m/>
    <m/>
    <m/>
    <m/>
    <s v="0112"/>
    <s v="CHIMICA CLINICA"/>
  </r>
  <r>
    <s v="90362"/>
    <s v="90.36.2"/>
    <s v=""/>
    <x v="0"/>
    <s v="8"/>
    <x v="0"/>
    <s v="pH EMATICO"/>
    <s v="pH EMATICO"/>
    <n v="7.9"/>
    <n v="7.9"/>
    <n v="7.92"/>
    <n v="7.92"/>
    <n v="7.92"/>
    <n v="7.75"/>
    <n v="7.7468534863422978"/>
    <n v="7.4369793468886058"/>
    <n v="0.48302065311139408"/>
    <s v="M"/>
    <s v="MINISTERO"/>
    <s v="1"/>
    <n v="1"/>
    <s v="011"/>
    <x v="23"/>
    <m/>
    <m/>
    <m/>
    <m/>
    <m/>
    <m/>
    <s v="0112"/>
    <s v="CHIMICA CLINICA"/>
  </r>
  <r>
    <s v="90363"/>
    <s v="90.36.3"/>
    <s v=""/>
    <x v="0"/>
    <s v="8"/>
    <x v="0"/>
    <s v="PIOMBO [S/U]"/>
    <s v="PIOMBO [S/U]"/>
    <n v="21.1"/>
    <n v="21.1"/>
    <n v="21.11"/>
    <n v="21.11"/>
    <n v="21.11"/>
    <n v="20.66"/>
    <n v="20.658275963579459"/>
    <n v="20.245110444307869"/>
    <n v="0.86488955569213033"/>
    <s v="M"/>
    <s v="MINISTERO"/>
    <s v="1"/>
    <n v="1"/>
    <s v="011"/>
    <x v="23"/>
    <m/>
    <m/>
    <m/>
    <m/>
    <m/>
    <m/>
    <s v="0112"/>
    <s v="CHIMICA CLINICA"/>
  </r>
  <r>
    <s v="90364"/>
    <s v="90.36.4"/>
    <s v=""/>
    <x v="0"/>
    <s v="8"/>
    <x v="0"/>
    <s v="PIRUVATOCHINASI (PK) [(Sg)Er]"/>
    <s v="PIRUVATOCHINASI (PK) [(Sg)Er]"/>
    <n v="8.4"/>
    <n v="8.4"/>
    <n v="8.44"/>
    <n v="8.44"/>
    <n v="8.44"/>
    <n v="8.26"/>
    <n v="8.2633103854317831"/>
    <n v="7.8501448661601945"/>
    <n v="0.58985513383980503"/>
    <s v="M"/>
    <s v="MINISTERO"/>
    <s v="1"/>
    <n v="1"/>
    <s v="011"/>
    <x v="23"/>
    <m/>
    <m/>
    <m/>
    <m/>
    <m/>
    <m/>
    <s v="0112"/>
    <s v="CHIMICA CLINICA"/>
  </r>
  <r>
    <s v="90365"/>
    <s v="90.36.5"/>
    <s v=""/>
    <x v="0"/>
    <s v="8"/>
    <x v="0"/>
    <s v="POLIPEPTIDE INTESTINALE VASOATTIVO (VIP)"/>
    <s v="POLIPEPTIDE INTESTINALE VASOATTIVO (VIP)"/>
    <n v="6.85"/>
    <n v="6.85"/>
    <n v="6.86"/>
    <n v="6.86"/>
    <n v="6.86"/>
    <n v="6.71"/>
    <n v="6.7139396881633244"/>
    <n v="6.2491284789827866"/>
    <n v="0.61087152101721376"/>
    <s v="M"/>
    <s v="MINISTERO"/>
    <s v="1"/>
    <n v="1"/>
    <s v="011"/>
    <x v="23"/>
    <m/>
    <m/>
    <m/>
    <m/>
    <m/>
    <m/>
    <s v="0112"/>
    <s v="CHIMICA CLINICA"/>
  </r>
  <r>
    <s v="90366"/>
    <s v="90.36.6"/>
    <s v="I"/>
    <x v="0"/>
    <s v="8"/>
    <x v="0"/>
    <s v="PIRIDINOLINA"/>
    <s v="PIRIDINOLINA"/>
    <n v="18.45"/>
    <n v="18.45"/>
    <n v="18.48"/>
    <n v="18.48"/>
    <n v="18.48"/>
    <n v="18.079999999999998"/>
    <n v="18.075991468132028"/>
    <m/>
    <m/>
    <s v=""/>
    <s v="REGIONE"/>
    <s v="1"/>
    <n v="1"/>
    <s v="011"/>
    <x v="23"/>
    <m/>
    <m/>
    <m/>
    <m/>
    <m/>
    <m/>
    <s v="0112"/>
    <s v="CHIMICA CLINICA"/>
  </r>
  <r>
    <s v="90367"/>
    <s v="90.36.7"/>
    <s v="I"/>
    <x v="0"/>
    <s v="8"/>
    <x v="0"/>
    <s v="POLIPEPTIDE SPECIFICO TISSUTALE (PPS)"/>
    <s v="POLIPEPTIDE SPECIFICO TISSUTALE (PPS)"/>
    <n v="19"/>
    <n v="19"/>
    <n v="19"/>
    <n v="19"/>
    <n v="19"/>
    <n v="18.59"/>
    <n v="18.592448367221515"/>
    <m/>
    <m/>
    <s v=""/>
    <s v="REGIONE"/>
    <s v="1"/>
    <n v="1"/>
    <s v="011"/>
    <x v="23"/>
    <m/>
    <m/>
    <m/>
    <m/>
    <m/>
    <m/>
    <s v="0112"/>
    <s v="CHIMICA CLINICA"/>
  </r>
  <r>
    <s v="90368"/>
    <s v="90.36.8"/>
    <s v="I"/>
    <x v="0"/>
    <s v="8"/>
    <x v="0"/>
    <s v="PEPTIDE NATRIURETICO TIPO B (BNP)"/>
    <s v="PEPTIDE NATRIURETICO TIPO B (BNP)"/>
    <n v="15.7"/>
    <n v="15.7"/>
    <n v="15.74"/>
    <n v="15.74"/>
    <n v="15.74"/>
    <n v="15.4"/>
    <m/>
    <m/>
    <m/>
    <m/>
    <s v="REGIONE"/>
    <s v="1"/>
    <n v="1"/>
    <s v="011"/>
    <x v="23"/>
    <m/>
    <m/>
    <m/>
    <m/>
    <m/>
    <m/>
    <s v="0112"/>
    <s v="CHIMICA CLINICA"/>
  </r>
  <r>
    <s v="90371"/>
    <s v="90.37.1"/>
    <s v=""/>
    <x v="0"/>
    <s v="8"/>
    <x v="0"/>
    <s v="PORFIRINE (Ricerca qualitativa e quantitativa)"/>
    <s v="PORFIRINE (Ricerca qualitativa e quantitativa)"/>
    <n v="15.05"/>
    <n v="15.05"/>
    <n v="15.09"/>
    <n v="15.09"/>
    <n v="15.09"/>
    <n v="14.77"/>
    <n v="13.427879376326649"/>
    <n v="13.324587996508752"/>
    <n v="1.7654120034912477"/>
    <s v="M"/>
    <s v="MINISTERO"/>
    <s v="1"/>
    <n v="1"/>
    <s v="011"/>
    <x v="23"/>
    <m/>
    <m/>
    <m/>
    <m/>
    <m/>
    <m/>
    <s v="0112"/>
    <s v="CHIMICA CLINICA"/>
  </r>
  <r>
    <s v="90372"/>
    <s v="90.37.2"/>
    <s v=""/>
    <x v="0"/>
    <s v="8"/>
    <x v="0"/>
    <s v="PORFOBILINOGENO [U]"/>
    <s v="PORFOBILINOGENO [U]"/>
    <n v="6.95"/>
    <n v="6.95"/>
    <n v="6.97"/>
    <n v="6.97"/>
    <n v="6.97"/>
    <n v="6.82"/>
    <n v="6.1974827890738382"/>
    <n v="5.9392543395290947"/>
    <n v="1.0307456604709051"/>
    <s v="M"/>
    <s v="MINISTERO"/>
    <s v="1"/>
    <n v="1"/>
    <s v="011"/>
    <x v="23"/>
    <m/>
    <m/>
    <m/>
    <m/>
    <m/>
    <m/>
    <s v="0112"/>
    <s v="CHIMICA CLINICA"/>
  </r>
  <r>
    <s v="90373"/>
    <s v="90.37.3"/>
    <s v=""/>
    <x v="0"/>
    <s v="8"/>
    <x v="0"/>
    <s v="POST COITAL TEST"/>
    <s v="POST COITAL TEST"/>
    <n v="3.15"/>
    <n v="3.15"/>
    <n v="3.17"/>
    <n v="3.17"/>
    <n v="3.17"/>
    <n v="3.1"/>
    <n v="3.0987413945369191"/>
    <n v="2.7888672550832272"/>
    <n v="0.38113274491677274"/>
    <s v="M"/>
    <s v="MINISTERO"/>
    <s v="1"/>
    <n v="1"/>
    <s v="011"/>
    <x v="23"/>
    <m/>
    <m/>
    <m/>
    <m/>
    <m/>
    <m/>
    <s v="0112"/>
    <s v="CHIMICA CLINICA"/>
  </r>
  <r>
    <s v="90374"/>
    <s v="90.37.4"/>
    <s v=""/>
    <x v="0"/>
    <s v="8"/>
    <x v="0"/>
    <s v="POTASSIO [S/U/dU/(Sg)Er]"/>
    <s v="POTASSIO [S/U/dU/(Sg)Er]"/>
    <n v="1.7"/>
    <n v="1.7"/>
    <n v="1.74"/>
    <n v="1.74"/>
    <n v="1.74"/>
    <n v="1.7"/>
    <n v="1.5493706972684596"/>
    <n v="1.2394965578147676"/>
    <n v="0.50050344218523235"/>
    <s v="M"/>
    <s v="MINISTERO"/>
    <s v="1"/>
    <n v="1"/>
    <s v="011"/>
    <x v="23"/>
    <m/>
    <m/>
    <m/>
    <m/>
    <m/>
    <m/>
    <s v="0112"/>
    <s v="CHIMICA CLINICA"/>
  </r>
  <r>
    <s v="90375"/>
    <s v="90.37.5"/>
    <s v=""/>
    <x v="0"/>
    <s v="8"/>
    <x v="0"/>
    <s v="PRIMIDONE"/>
    <s v="PRIMIDONE"/>
    <n v="9.5"/>
    <n v="9.5"/>
    <n v="9.5"/>
    <n v="9.5"/>
    <n v="9.5"/>
    <n v="9.3000000000000007"/>
    <n v="9.2962241836107573"/>
    <n v="9.0896414239749621"/>
    <n v="0.41035857602503789"/>
    <s v="M"/>
    <s v="MINISTERO"/>
    <s v="1"/>
    <n v="1"/>
    <s v="011"/>
    <x v="23"/>
    <m/>
    <m/>
    <m/>
    <m/>
    <m/>
    <m/>
    <s v="0112"/>
    <s v="CHIMICA CLINICA"/>
  </r>
  <r>
    <s v="90376"/>
    <s v="90.37.6"/>
    <s v="I"/>
    <x v="0"/>
    <s v="8"/>
    <x v="0"/>
    <s v="PREALBUMINA"/>
    <s v="PREALBUMINA"/>
    <n v="6.3"/>
    <n v="6.3"/>
    <n v="6.34"/>
    <n v="6.34"/>
    <n v="6.34"/>
    <n v="6.2"/>
    <n v="6.1974827890738382"/>
    <m/>
    <m/>
    <s v=""/>
    <s v="REGIONE"/>
    <s v="1"/>
    <n v="1"/>
    <s v="011"/>
    <x v="23"/>
    <m/>
    <m/>
    <m/>
    <m/>
    <m/>
    <m/>
    <s v="0112"/>
    <s v="CHIMICA CLINICA"/>
  </r>
  <r>
    <s v="90381"/>
    <s v="90.38.1"/>
    <s v=""/>
    <x v="0"/>
    <s v="8"/>
    <x v="0"/>
    <s v="PROGESTERONE [S]"/>
    <s v="PROGESTERONE [S]"/>
    <n v="13.15"/>
    <n v="13.15"/>
    <n v="13.19"/>
    <n v="13.19"/>
    <n v="13.19"/>
    <n v="12.91"/>
    <n v="12.911422477237162"/>
    <n v="12.446611268056625"/>
    <n v="0.74338873194337474"/>
    <s v="M"/>
    <s v="MINISTERO"/>
    <s v="1"/>
    <n v="1"/>
    <s v="011"/>
    <x v="23"/>
    <m/>
    <m/>
    <m/>
    <m/>
    <m/>
    <m/>
    <s v="0112"/>
    <s v="CHIMICA CLINICA"/>
  </r>
  <r>
    <s v="90382"/>
    <s v="90.38.2"/>
    <s v=""/>
    <x v="0"/>
    <s v="8"/>
    <x v="0"/>
    <s v="PROLATTINA (PRL) [S]"/>
    <s v="PROLATTINA (PRL) [S]"/>
    <n v="10"/>
    <n v="10"/>
    <n v="10.029999999999999"/>
    <n v="10.029999999999999"/>
    <n v="10.029999999999999"/>
    <n v="9.81"/>
    <n v="9.8126810827002426"/>
    <n v="9.6577440129733976"/>
    <n v="0.37225598702660179"/>
    <s v="M"/>
    <s v="MINISTERO"/>
    <s v="1"/>
    <n v="1"/>
    <s v="011"/>
    <x v="23"/>
    <m/>
    <m/>
    <m/>
    <m/>
    <m/>
    <m/>
    <s v="0112"/>
    <s v="CHIMICA CLINICA"/>
  </r>
  <r>
    <s v="90383"/>
    <s v="90.38.3"/>
    <s v=""/>
    <x v="0"/>
    <s v="8"/>
    <x v="0"/>
    <s v="PROLATTINA (PRL): Dosaggi seriati dopo TRH  ( 5 )"/>
    <s v="PROLATTINA (PRL): Dosaggi seriati dopo TRH  ( 5 )"/>
    <n v="29"/>
    <n v="29"/>
    <n v="29.04"/>
    <n v="29.04"/>
    <n v="29.04"/>
    <n v="28.41"/>
    <n v="28.405129449921755"/>
    <n v="28.146901000377014"/>
    <n v="0.89309899962298545"/>
    <s v="M"/>
    <s v="MINISTERO"/>
    <s v="1"/>
    <n v="1"/>
    <s v="011"/>
    <x v="23"/>
    <m/>
    <m/>
    <m/>
    <m/>
    <m/>
    <m/>
    <s v="0112"/>
    <s v="CHIMICA CLINICA"/>
  </r>
  <r>
    <s v="90384"/>
    <s v="90.38.4"/>
    <s v=""/>
    <x v="0"/>
    <s v="8"/>
    <x v="0"/>
    <s v="PROTEINE (ELETTROFORESI DELLE) [S]"/>
    <s v="PROTEINE (ELETTROFORESI DELLE) [S]; Incluso: Dosaggio Proteine totali"/>
    <n v="5.2"/>
    <n v="5.2"/>
    <n v="5.22"/>
    <n v="5.22"/>
    <n v="5.22"/>
    <n v="5.1100000000000003"/>
    <n v="4.6481120918053787"/>
    <n v="4.6481120918053787"/>
    <n v="0.5718879081946211"/>
    <s v="M"/>
    <s v="MINISTERO"/>
    <s v="1"/>
    <n v="1"/>
    <s v="011"/>
    <x v="23"/>
    <m/>
    <m/>
    <m/>
    <m/>
    <m/>
    <m/>
    <s v="0112"/>
    <s v="CHIMICA CLINICA"/>
  </r>
  <r>
    <s v="90385"/>
    <s v="90.38.5"/>
    <s v=""/>
    <x v="0"/>
    <s v="8"/>
    <x v="0"/>
    <s v="PROTEINE [S/U/dU/La]"/>
    <s v="PROTEINE [S/U/dU/La]"/>
    <n v="1.7"/>
    <n v="1.7"/>
    <n v="1.74"/>
    <n v="1.74"/>
    <n v="1.74"/>
    <n v="1.7"/>
    <n v="1.5493706972684596"/>
    <n v="1.2394965578147676"/>
    <n v="0.50050344218523235"/>
    <s v="M"/>
    <s v="MINISTERO"/>
    <s v="1"/>
    <n v="1"/>
    <s v="011"/>
    <x v="23"/>
    <m/>
    <m/>
    <m/>
    <m/>
    <m/>
    <m/>
    <s v="0112"/>
    <s v="CHIMICA CLINICA"/>
  </r>
  <r>
    <s v="90391"/>
    <s v="90.39.1"/>
    <s v=""/>
    <x v="0"/>
    <s v="8"/>
    <x v="0"/>
    <s v="PROTEINE URINARIE (ELETTROFORESI DELLE)"/>
    <s v="PROTEINE URINARIE (ELETTROFORESI DELLE); Incluso: Dosaggio Proteine totali"/>
    <n v="4.75"/>
    <n v="4.75"/>
    <n v="4.75"/>
    <n v="4.75"/>
    <n v="4.75"/>
    <n v="4.6500000000000004"/>
    <n v="4.6481120918053787"/>
    <n v="4.6481120918053787"/>
    <n v="0.10188790819462135"/>
    <s v="M"/>
    <s v="MINISTERO"/>
    <s v="1"/>
    <n v="1"/>
    <s v="011"/>
    <x v="23"/>
    <m/>
    <m/>
    <m/>
    <m/>
    <m/>
    <m/>
    <s v="0112"/>
    <s v="CHIMICA CLINICA"/>
  </r>
  <r>
    <s v="90392"/>
    <s v="90.39.2"/>
    <s v=""/>
    <x v="0"/>
    <s v="8"/>
    <x v="0"/>
    <s v="PROTOPORFIRINA IX ERITROCITARIA"/>
    <s v="PROTOPORFIRINA IX ERITROCITARIA"/>
    <n v="7.9"/>
    <n v="7.9"/>
    <n v="7.92"/>
    <n v="7.92"/>
    <n v="7.92"/>
    <n v="7.75"/>
    <n v="7.7468534863422978"/>
    <n v="7.6952077964333485"/>
    <n v="0.22479220356665142"/>
    <s v="M"/>
    <s v="MINISTERO"/>
    <s v="1"/>
    <n v="1"/>
    <s v="011"/>
    <x v="23"/>
    <m/>
    <m/>
    <m/>
    <m/>
    <m/>
    <m/>
    <s v="0112"/>
    <s v="CHIMICA CLINICA"/>
  </r>
  <r>
    <s v="90393"/>
    <s v="90.39.3"/>
    <s v="R"/>
    <x v="0"/>
    <s v="8"/>
    <x v="0"/>
    <s v="PURINE E LORO METABOLITI"/>
    <s v="PURINE E LORO METABOLITI"/>
    <n v="11.05"/>
    <n v="11.05"/>
    <n v="11.09"/>
    <n v="11.09"/>
    <n v="11.09"/>
    <n v="10.85"/>
    <n v="10.845594880879217"/>
    <n v="10.535720741425525"/>
    <n v="0.55427925857447491"/>
    <s v="M"/>
    <s v="MINISTERO"/>
    <s v="1"/>
    <n v="1"/>
    <s v="011"/>
    <x v="23"/>
    <m/>
    <m/>
    <m/>
    <m/>
    <m/>
    <m/>
    <s v="0112"/>
    <s v="CHIMICA CLINICA"/>
  </r>
  <r>
    <s v="90394"/>
    <s v="90.39.4"/>
    <s v="R"/>
    <x v="0"/>
    <s v="8"/>
    <x v="0"/>
    <s v="RAME [S/U]"/>
    <s v="RAME [S/U]"/>
    <n v="5.25"/>
    <n v="5.25"/>
    <n v="5.27"/>
    <n v="5.27"/>
    <n v="5.27"/>
    <n v="5.16"/>
    <n v="5.1645689908948649"/>
    <n v="4.9579862312590706"/>
    <n v="0.31201376874092901"/>
    <s v="M"/>
    <s v="MINISTERO"/>
    <s v="1"/>
    <n v="1"/>
    <s v="011"/>
    <x v="23"/>
    <m/>
    <m/>
    <m/>
    <m/>
    <m/>
    <m/>
    <s v="0112"/>
    <s v="CHIMICA CLINICA"/>
  </r>
  <r>
    <s v="90395"/>
    <s v="90.39.5"/>
    <s v=""/>
    <x v="0"/>
    <s v="8"/>
    <x v="0"/>
    <s v="RECETTORI DEGLI ESTROGENI"/>
    <s v="RECETTORI DEGLI ESTROGENI"/>
    <n v="21.6"/>
    <n v="21.6"/>
    <n v="21.64"/>
    <n v="21.64"/>
    <n v="21.64"/>
    <n v="21.17"/>
    <n v="21.174732862668947"/>
    <n v="21.174732862668947"/>
    <n v="0.46526713733105396"/>
    <s v="M"/>
    <s v="MINISTERO"/>
    <s v="1"/>
    <n v="1"/>
    <s v="011"/>
    <x v="23"/>
    <m/>
    <m/>
    <m/>
    <m/>
    <m/>
    <m/>
    <s v="0112"/>
    <s v="CHIMICA CLINICA"/>
  </r>
  <r>
    <s v="90401"/>
    <s v="90.40.1"/>
    <s v=""/>
    <x v="0"/>
    <s v="8"/>
    <x v="0"/>
    <s v="RECETTORI DEL PROGESTERONE"/>
    <s v="RECETTORI DEL PROGESTERONE"/>
    <n v="17.95"/>
    <n v="17.95"/>
    <n v="17.95"/>
    <n v="17.95"/>
    <n v="17.95"/>
    <n v="17.559999999999999"/>
    <n v="17.55953456904254"/>
    <n v="17.55953456904254"/>
    <n v="0.39046543095745889"/>
    <s v="M"/>
    <s v="MINISTERO"/>
    <s v="1"/>
    <n v="1"/>
    <s v="011"/>
    <x v="23"/>
    <m/>
    <m/>
    <m/>
    <m/>
    <m/>
    <m/>
    <s v="0112"/>
    <s v="CHIMICA CLINICA"/>
  </r>
  <r>
    <s v="90402"/>
    <s v="90.40.2"/>
    <s v=""/>
    <x v="0"/>
    <s v="8"/>
    <x v="0"/>
    <s v="RENINA [P]"/>
    <s v="RENINA [P]"/>
    <n v="26.35"/>
    <n v="26.35"/>
    <n v="26.39"/>
    <n v="26.39"/>
    <n v="26.39"/>
    <n v="25.82"/>
    <n v="25.822844954474323"/>
    <n v="25.822844954474323"/>
    <n v="0.56715504552567708"/>
    <s v="M"/>
    <s v="MINISTERO"/>
    <s v="1"/>
    <n v="1"/>
    <s v="011"/>
    <x v="23"/>
    <m/>
    <m/>
    <m/>
    <m/>
    <m/>
    <m/>
    <s v="0112"/>
    <s v="CHIMICA CLINICA"/>
  </r>
  <r>
    <s v="90403"/>
    <s v="90.40.3"/>
    <s v="R"/>
    <x v="0"/>
    <s v="8"/>
    <x v="0"/>
    <s v="SELENIO"/>
    <s v="SELENIO"/>
    <n v="7.35"/>
    <n v="7.35"/>
    <n v="7.39"/>
    <n v="7.39"/>
    <n v="7.39"/>
    <n v="7.23"/>
    <n v="7.2303965872528106"/>
    <n v="6.9205224477991187"/>
    <n v="0.46947755220088094"/>
    <s v="M"/>
    <s v="MINISTERO"/>
    <s v="1"/>
    <n v="1"/>
    <s v="011"/>
    <x v="23"/>
    <m/>
    <m/>
    <m/>
    <m/>
    <m/>
    <m/>
    <s v="0112"/>
    <s v="CHIMICA CLINICA"/>
  </r>
  <r>
    <s v="90404"/>
    <s v="90.40.4"/>
    <s v=""/>
    <x v="0"/>
    <s v="8"/>
    <x v="0"/>
    <s v="SODIO [S/U/dU/(Sg)Er]"/>
    <s v="SODIO [S/U/dU/(Sg)Er]"/>
    <n v="1.7"/>
    <n v="1.7"/>
    <n v="1.74"/>
    <n v="1.74"/>
    <n v="1.74"/>
    <n v="1.7"/>
    <n v="1.5493706972684596"/>
    <n v="1.2394965578147676"/>
    <n v="0.50050344218523235"/>
    <s v="M"/>
    <s v="MINISTERO"/>
    <s v="1"/>
    <n v="1"/>
    <s v="011"/>
    <x v="23"/>
    <m/>
    <m/>
    <m/>
    <m/>
    <m/>
    <m/>
    <s v="0112"/>
    <s v="CHIMICA CLINICA"/>
  </r>
  <r>
    <s v="90405"/>
    <s v="90.40.5"/>
    <s v=""/>
    <x v="0"/>
    <s v="8"/>
    <x v="0"/>
    <s v="SUCCO GASTRICO ESAME CHIMICO COMPLETO"/>
    <s v="SUCCO GASTRICO ESAME CHIMICO COMPLETO"/>
    <n v="5.2"/>
    <n v="5.2"/>
    <n v="5.22"/>
    <n v="5.22"/>
    <n v="5.22"/>
    <n v="5.1100000000000003"/>
    <n v="4.6481120918053787"/>
    <n v="4.6481120918053787"/>
    <n v="0.5718879081946211"/>
    <s v="M"/>
    <s v="MINISTERO"/>
    <s v="1"/>
    <n v="1"/>
    <s v="011"/>
    <x v="23"/>
    <m/>
    <m/>
    <m/>
    <m/>
    <m/>
    <m/>
    <s v="0112"/>
    <s v="CHIMICA CLINICA"/>
  </r>
  <r>
    <s v="90406"/>
    <s v="90.40.6"/>
    <s v="I"/>
    <x v="0"/>
    <s v="8"/>
    <x v="0"/>
    <s v="SOMATOMEDINA C [IGF I]"/>
    <s v="SOMATOMEDINA C [IGF I]"/>
    <n v="23.75"/>
    <n v="23.75"/>
    <n v="23.75"/>
    <n v="23.75"/>
    <n v="23.75"/>
    <n v="23.24"/>
    <n v="23.240560459026891"/>
    <m/>
    <m/>
    <s v=""/>
    <s v="REGIONE"/>
    <s v="1"/>
    <n v="1"/>
    <s v="011"/>
    <x v="23"/>
    <m/>
    <m/>
    <m/>
    <m/>
    <m/>
    <m/>
    <s v="0112"/>
    <s v="CHIMICA CLINICA"/>
  </r>
  <r>
    <s v="9040E"/>
    <s v="90.40.E"/>
    <s v="I"/>
    <x v="0"/>
    <s v="8"/>
    <x v="0"/>
    <s v="SIROLIMUS"/>
    <s v="SIROLIMUS"/>
    <n v="15.05"/>
    <n v="15.05"/>
    <m/>
    <m/>
    <m/>
    <m/>
    <m/>
    <m/>
    <m/>
    <m/>
    <s v="REGIONE"/>
    <n v="1"/>
    <m/>
    <s v="011"/>
    <x v="23"/>
    <m/>
    <m/>
    <m/>
    <m/>
    <m/>
    <m/>
    <s v="0112"/>
    <s v="CHIMICA CLINICA"/>
  </r>
  <r>
    <s v="90411"/>
    <s v="90.41.1"/>
    <s v=""/>
    <x v="0"/>
    <s v="8"/>
    <x v="0"/>
    <s v="SUDORE (Esame con determinazione di Na+ e K+)"/>
    <s v="SUDORE (Esame con determinazione di Na+ e K+)"/>
    <n v="1.05"/>
    <n v="1.05"/>
    <n v="1.05"/>
    <n v="1.05"/>
    <n v="1.05"/>
    <n v="1.03"/>
    <n v="1.0329137981789729"/>
    <n v="0.87797672845212704"/>
    <n v="0.172023271547873"/>
    <s v="M"/>
    <s v="MINISTERO"/>
    <s v="1"/>
    <n v="1"/>
    <s v="011"/>
    <x v="23"/>
    <m/>
    <m/>
    <m/>
    <m/>
    <m/>
    <m/>
    <s v="0112"/>
    <s v="CHIMICA CLINICA"/>
  </r>
  <r>
    <s v="90412"/>
    <s v="90.41.2"/>
    <s v=""/>
    <x v="0"/>
    <s v="8"/>
    <x v="0"/>
    <s v="TEOFILLINA"/>
    <s v="TEOFILLINA"/>
    <n v="12.75"/>
    <n v="12.75"/>
    <n v="12.78"/>
    <n v="12.78"/>
    <n v="12.78"/>
    <n v="12.5"/>
    <n v="11.362051779968702"/>
    <n v="11.000531950606062"/>
    <n v="1.7794680493939374"/>
    <s v="M"/>
    <s v="MINISTERO"/>
    <s v="1"/>
    <n v="1"/>
    <s v="011"/>
    <x v="23"/>
    <m/>
    <m/>
    <m/>
    <m/>
    <m/>
    <m/>
    <s v="0112"/>
    <s v="CHIMICA CLINICA"/>
  </r>
  <r>
    <s v="90413"/>
    <s v="90.41.3"/>
    <s v=""/>
    <x v="0"/>
    <s v="8"/>
    <x v="0"/>
    <s v="TESTOSTERONE [P/U]"/>
    <s v="TESTOSTERONE [P/U]"/>
    <n v="12.65"/>
    <n v="12.65"/>
    <n v="12.66"/>
    <n v="12.66"/>
    <n v="12.66"/>
    <n v="12.39"/>
    <n v="12.394965578147676"/>
    <n v="12.136737128602933"/>
    <n v="0.52326287139706729"/>
    <s v="M"/>
    <s v="MINISTERO"/>
    <s v="1"/>
    <n v="1"/>
    <s v="011"/>
    <x v="23"/>
    <m/>
    <m/>
    <m/>
    <m/>
    <m/>
    <m/>
    <s v="0112"/>
    <s v="CHIMICA CLINICA"/>
  </r>
  <r>
    <s v="90414"/>
    <s v="90.41.4"/>
    <s v=""/>
    <x v="0"/>
    <s v="8"/>
    <x v="0"/>
    <s v="TESTOSTERONE LIBERO"/>
    <s v="TESTOSTERONE LIBERO"/>
    <n v="16.350000000000001"/>
    <n v="16.350000000000001"/>
    <n v="16.36"/>
    <n v="16.36"/>
    <n v="16.36"/>
    <n v="16.010000000000002"/>
    <n v="16.010163871774083"/>
    <n v="15.803581112138287"/>
    <n v="0.55641888786171201"/>
    <s v="M"/>
    <s v="MINISTERO"/>
    <s v="1"/>
    <n v="1"/>
    <s v="011"/>
    <x v="23"/>
    <m/>
    <m/>
    <m/>
    <m/>
    <m/>
    <m/>
    <s v="0112"/>
    <s v="CHIMICA CLINICA"/>
  </r>
  <r>
    <s v="90415"/>
    <s v="90.41.5"/>
    <s v=""/>
    <x v="0"/>
    <s v="8"/>
    <x v="0"/>
    <s v="TIREOGLOBULINA (Tg)"/>
    <s v="TIREOGLOBULINA (Tg)"/>
    <n v="16.350000000000001"/>
    <n v="16.350000000000001"/>
    <n v="16.36"/>
    <n v="16.36"/>
    <n v="16.36"/>
    <n v="16.010000000000002"/>
    <n v="16.010163871774083"/>
    <n v="15.648644042411441"/>
    <n v="0.71135595758855885"/>
    <s v="M"/>
    <s v="MINISTERO"/>
    <s v="1"/>
    <n v="1"/>
    <s v="011"/>
    <x v="23"/>
    <m/>
    <m/>
    <m/>
    <m/>
    <m/>
    <m/>
    <s v="0112"/>
    <s v="CHIMICA CLINICA"/>
  </r>
  <r>
    <s v="90416"/>
    <s v="90.41.6"/>
    <s v="I"/>
    <x v="0"/>
    <s v="8"/>
    <x v="0"/>
    <s v="TACROLIMUS FK 506"/>
    <s v="TACROLIMUS FK 506"/>
    <n v="15.05"/>
    <n v="15.05"/>
    <n v="31.67"/>
    <n v="31.67"/>
    <n v="31.67"/>
    <n v="30.99"/>
    <n v="30.987413945369191"/>
    <m/>
    <m/>
    <s v=""/>
    <s v="REGIONE"/>
    <s v="1"/>
    <n v="1"/>
    <s v="011"/>
    <x v="23"/>
    <m/>
    <m/>
    <m/>
    <m/>
    <m/>
    <m/>
    <s v="0112"/>
    <s v="CHIMICA CLINICA"/>
  </r>
  <r>
    <s v="90417"/>
    <s v="90.41.7"/>
    <s v="I"/>
    <x v="0"/>
    <s v="8"/>
    <x v="0"/>
    <s v="TELOPEPTIDE"/>
    <s v="TELOPEPTIDE"/>
    <n v="18.45"/>
    <n v="18.45"/>
    <n v="18.48"/>
    <n v="18.48"/>
    <n v="18.48"/>
    <n v="18.079999999999998"/>
    <n v="18.075991468132028"/>
    <m/>
    <m/>
    <s v=""/>
    <s v="REGIONE"/>
    <s v="1"/>
    <n v="1"/>
    <s v="011"/>
    <x v="23"/>
    <m/>
    <m/>
    <m/>
    <m/>
    <m/>
    <m/>
    <s v="0112"/>
    <s v="CHIMICA CLINICA"/>
  </r>
  <r>
    <s v="90421"/>
    <s v="90.42.1"/>
    <s v=""/>
    <x v="0"/>
    <s v="8"/>
    <x v="0"/>
    <s v="TIREOTROPINA (TSH)"/>
    <s v="TIREOTROPINA (TSH)"/>
    <n v="8.4"/>
    <n v="8.4"/>
    <n v="8.44"/>
    <n v="8.44"/>
    <n v="8.44"/>
    <n v="8.26"/>
    <n v="8.2633103854317831"/>
    <n v="7.7984991762512461"/>
    <n v="0.64150082374875339"/>
    <s v="M"/>
    <s v="MINISTERO"/>
    <s v="1"/>
    <n v="1"/>
    <s v="011"/>
    <x v="23"/>
    <m/>
    <m/>
    <m/>
    <m/>
    <m/>
    <m/>
    <s v="0112"/>
    <s v="CHIMICA CLINICA"/>
  </r>
  <r>
    <s v="90422"/>
    <s v="90.42.2"/>
    <s v=""/>
    <x v="0"/>
    <s v="8"/>
    <x v="0"/>
    <s v="TIREOTROPINA (TSH): Dosaggi seriati dopo TRH ( 4 )"/>
    <s v="TIREOTROPINA (TSH): Dosaggi seriati dopo TRH ( 4 ) "/>
    <n v="23.75"/>
    <n v="23.75"/>
    <n v="23.75"/>
    <n v="23.75"/>
    <n v="23.75"/>
    <n v="23.24"/>
    <n v="23.240560459026891"/>
    <n v="23.240560459026891"/>
    <n v="0.50943954097310851"/>
    <s v="M"/>
    <s v="MINISTERO"/>
    <s v="1"/>
    <n v="1"/>
    <s v="011"/>
    <x v="23"/>
    <m/>
    <m/>
    <m/>
    <m/>
    <m/>
    <m/>
    <s v="0112"/>
    <s v="CHIMICA CLINICA"/>
  </r>
  <r>
    <s v="90423"/>
    <s v="90.42.3"/>
    <s v=""/>
    <x v="0"/>
    <s v="8"/>
    <x v="0"/>
    <s v="TIROXINA LIBERA (FT4)"/>
    <s v="TIROXINA LIBERA (FT4)"/>
    <n v="9.5"/>
    <n v="9.5"/>
    <n v="9.5"/>
    <n v="9.5"/>
    <n v="9.5"/>
    <n v="9.3000000000000007"/>
    <n v="9.2962241836107573"/>
    <n v="9.0896414239749621"/>
    <n v="0.41035857602503789"/>
    <s v="M"/>
    <s v="MINISTERO"/>
    <s v="1"/>
    <n v="1"/>
    <s v="011"/>
    <x v="23"/>
    <m/>
    <m/>
    <m/>
    <m/>
    <m/>
    <m/>
    <s v="0112"/>
    <s v="CHIMICA CLINICA"/>
  </r>
  <r>
    <s v="90424"/>
    <s v="90.42.4"/>
    <s v=""/>
    <x v="0"/>
    <s v="8"/>
    <x v="0"/>
    <s v="TRANSFERRINA (Capacità ferrolegante)"/>
    <s v="TRANSFERRINA (Capacità ferrolegante)"/>
    <n v="4.5999999999999996"/>
    <n v="4.5999999999999996"/>
    <n v="4.6399999999999997"/>
    <n v="4.6399999999999997"/>
    <n v="4.6399999999999997"/>
    <n v="4.54"/>
    <n v="4.1316551927158915"/>
    <n v="3.976718122989046"/>
    <n v="0.66328187701095365"/>
    <s v="M"/>
    <s v="MINISTERO"/>
    <s v="1"/>
    <n v="1"/>
    <s v="011"/>
    <x v="23"/>
    <m/>
    <m/>
    <m/>
    <m/>
    <m/>
    <m/>
    <s v="0112"/>
    <s v="CHIMICA CLINICA"/>
  </r>
  <r>
    <s v="90425"/>
    <s v="90.42.5"/>
    <s v=""/>
    <x v="0"/>
    <s v="8"/>
    <x v="0"/>
    <s v="TRANSFERRINA [S]"/>
    <s v="TRANSFERRINA [S]"/>
    <n v="5.8"/>
    <n v="5.8"/>
    <n v="5.8"/>
    <n v="5.8"/>
    <n v="5.8"/>
    <n v="5.68"/>
    <n v="5.1645689908948649"/>
    <n v="5.1645689908948649"/>
    <n v="0.63543100910513495"/>
    <s v="M"/>
    <s v="MINISTERO"/>
    <s v="1"/>
    <n v="1"/>
    <s v="011"/>
    <x v="23"/>
    <m/>
    <m/>
    <m/>
    <m/>
    <m/>
    <m/>
    <s v="0112"/>
    <s v="CHIMICA CLINICA"/>
  </r>
  <r>
    <s v="90426"/>
    <s v="90.42.6"/>
    <s v="I"/>
    <x v="0"/>
    <s v="8"/>
    <x v="0"/>
    <s v="TRANSFERRINA DESIALATA"/>
    <s v="TRANSFERRINA DESIALATA"/>
    <n v="12.15"/>
    <n v="12.15"/>
    <n v="12.19"/>
    <n v="12.19"/>
    <n v="12.19"/>
    <n v="11.93"/>
    <n v="10.845594880879217"/>
    <m/>
    <m/>
    <s v=""/>
    <s v="REGIONE"/>
    <s v="1"/>
    <n v="1"/>
    <s v="011"/>
    <x v="23"/>
    <m/>
    <m/>
    <m/>
    <m/>
    <m/>
    <m/>
    <s v="0112"/>
    <s v="CHIMICA CLINICA"/>
  </r>
  <r>
    <s v="90431"/>
    <s v="90.43.1"/>
    <s v=""/>
    <x v="0"/>
    <s v="8"/>
    <x v="0"/>
    <s v="TRI TEST: ALFA 1 FETO, GONADOTROPINA CORIONICA ED ESTRIOLO LIBERO"/>
    <s v="TRI TEST: ALFA 1 FETO, GONADOTROPINA CORIONICA ED ESTRIOLO LIBERO; (Per screening S. Down e altre anomalie)"/>
    <n v="22.65"/>
    <n v="22.65"/>
    <n v="22.65"/>
    <n v="22.65"/>
    <n v="22.65"/>
    <n v="22.16"/>
    <n v="20.141819064489972"/>
    <n v="19.935236304854179"/>
    <n v="2.7147636951458196"/>
    <s v="M"/>
    <s v="MINISTERO"/>
    <s v="1"/>
    <n v="1"/>
    <s v="011"/>
    <x v="23"/>
    <m/>
    <m/>
    <m/>
    <m/>
    <m/>
    <m/>
    <s v="0112"/>
    <s v="CHIMICA CLINICA"/>
  </r>
  <r>
    <s v="90432"/>
    <s v="90.43.2"/>
    <s v=""/>
    <x v="0"/>
    <s v="8"/>
    <x v="0"/>
    <s v="TRIGLICERIDI"/>
    <s v="TRIGLICERIDI"/>
    <n v="1.7"/>
    <n v="1.7"/>
    <n v="1.74"/>
    <n v="1.74"/>
    <n v="1.74"/>
    <n v="1.7"/>
    <n v="1.5493706972684596"/>
    <n v="1.2911422477237162"/>
    <n v="0.44885775227628377"/>
    <s v="M"/>
    <s v="MINISTERO"/>
    <s v="1"/>
    <n v="1"/>
    <s v="011"/>
    <x v="23"/>
    <m/>
    <m/>
    <m/>
    <m/>
    <m/>
    <m/>
    <s v="0112"/>
    <s v="CHIMICA CLINICA"/>
  </r>
  <r>
    <s v="90433"/>
    <s v="90.43.3"/>
    <s v=""/>
    <x v="0"/>
    <s v="8"/>
    <x v="0"/>
    <s v="TRIODOTIRONINA LIBERA (FT3)"/>
    <s v="TRIODOTIRONINA LIBERA (FT3)"/>
    <n v="9.5"/>
    <n v="9.5"/>
    <n v="9.5"/>
    <n v="9.5"/>
    <n v="9.5"/>
    <n v="9.3000000000000007"/>
    <n v="9.2962241836107573"/>
    <n v="9.1412871138839105"/>
    <n v="0.35871288611608954"/>
    <s v="M"/>
    <s v="MINISTERO"/>
    <s v="1"/>
    <n v="1"/>
    <s v="011"/>
    <x v="23"/>
    <m/>
    <m/>
    <m/>
    <m/>
    <m/>
    <m/>
    <s v="0112"/>
    <s v="CHIMICA CLINICA"/>
  </r>
  <r>
    <s v="90434"/>
    <s v="90.43.4"/>
    <s v=""/>
    <x v="0"/>
    <s v="8"/>
    <x v="0"/>
    <s v="TRIPSINA [S/U]"/>
    <s v="TRIPSINA [S/U]"/>
    <n v="11.05"/>
    <n v="11.05"/>
    <n v="11.09"/>
    <n v="11.09"/>
    <n v="11.09"/>
    <n v="10.85"/>
    <n v="10.845594880879217"/>
    <n v="10.484075051516577"/>
    <n v="0.60592494848342326"/>
    <s v="M"/>
    <s v="MINISTERO"/>
    <s v="1"/>
    <n v="1"/>
    <s v="011"/>
    <x v="23"/>
    <m/>
    <m/>
    <m/>
    <m/>
    <m/>
    <m/>
    <s v="0112"/>
    <s v="CHIMICA CLINICA"/>
  </r>
  <r>
    <s v="90435"/>
    <s v="90.43.5"/>
    <s v=""/>
    <x v="0"/>
    <s v="8"/>
    <x v="0"/>
    <s v="URATO [S/U/dU]"/>
    <s v="URATO [S/U/dU]"/>
    <n v="1.7"/>
    <n v="1.7"/>
    <n v="1.74"/>
    <n v="1.74"/>
    <n v="1.74"/>
    <n v="1.7"/>
    <n v="1.5493706972684596"/>
    <n v="1.2394965578147676"/>
    <n v="0.50050344218523235"/>
    <s v="M"/>
    <s v="MINISTERO"/>
    <s v="1"/>
    <n v="1"/>
    <s v="011"/>
    <x v="23"/>
    <m/>
    <m/>
    <m/>
    <m/>
    <m/>
    <m/>
    <s v="0112"/>
    <s v="CHIMICA CLINICA"/>
  </r>
  <r>
    <s v="90436"/>
    <s v="90.43.6"/>
    <s v="I"/>
    <x v="0"/>
    <s v="8"/>
    <x v="0"/>
    <s v="TROPONINA T"/>
    <s v="TROPONINA T"/>
    <n v="18.55"/>
    <n v="18.55"/>
    <n v="18.579999999999998"/>
    <n v="18.579999999999998"/>
    <n v="18.579999999999998"/>
    <n v="18.18"/>
    <n v="16.526620770863566"/>
    <m/>
    <m/>
    <s v=""/>
    <s v="REGIONE"/>
    <s v="1"/>
    <n v="1"/>
    <s v="011"/>
    <x v="23"/>
    <m/>
    <m/>
    <m/>
    <m/>
    <m/>
    <m/>
    <s v="0112"/>
    <s v="CHIMICA CLINICA"/>
  </r>
  <r>
    <s v="90441"/>
    <s v="90.44.1"/>
    <s v=""/>
    <x v="0"/>
    <s v="8"/>
    <x v="0"/>
    <s v="UREA [S/P/U/dU]"/>
    <s v="UREA [S/P/U/dU]"/>
    <n v="1.7"/>
    <n v="1.7"/>
    <n v="1.74"/>
    <n v="1.74"/>
    <n v="1.74"/>
    <n v="1.7"/>
    <n v="1.5493706972684596"/>
    <n v="1.2394965578147676"/>
    <n v="0.50050344218523235"/>
    <s v="M"/>
    <s v="MINISTERO"/>
    <s v="1"/>
    <n v="1"/>
    <s v="011"/>
    <x v="23"/>
    <m/>
    <m/>
    <m/>
    <m/>
    <m/>
    <m/>
    <s v="0112"/>
    <s v="CHIMICA CLINICA"/>
  </r>
  <r>
    <s v="90442"/>
    <s v="90.44.2"/>
    <s v=""/>
    <x v="0"/>
    <s v="8"/>
    <x v="0"/>
    <s v="URINE CONTA DI ADDIS"/>
    <s v="URINE CONTA DI ADDIS"/>
    <n v="4.2"/>
    <n v="4.2"/>
    <n v="4.22"/>
    <n v="4.22"/>
    <n v="4.22"/>
    <n v="4.13"/>
    <n v="4.1316551927158915"/>
    <n v="3.8734267431711489"/>
    <n v="0.34657325682885087"/>
    <s v="M"/>
    <s v="MINISTERO"/>
    <s v="1"/>
    <n v="1"/>
    <s v="011"/>
    <x v="23"/>
    <m/>
    <m/>
    <m/>
    <m/>
    <m/>
    <m/>
    <s v="0112"/>
    <s v="CHIMICA CLINICA"/>
  </r>
  <r>
    <s v="90443"/>
    <s v="90.44.3"/>
    <s v=""/>
    <x v="0"/>
    <s v="8"/>
    <x v="0"/>
    <s v="URINE ESAME CHIMICO FISICO E MICROSCOPICO"/>
    <s v="URINE ESAME CHIMICO FISICO E MICROSCOPICO"/>
    <n v="2.2999999999999998"/>
    <n v="2.2999999999999998"/>
    <n v="2.3199999999999998"/>
    <n v="2.3199999999999998"/>
    <n v="2.3199999999999998"/>
    <n v="2.27"/>
    <n v="2.0658275963579458"/>
    <n v="2.0658275963579458"/>
    <n v="0.25417240364205407"/>
    <s v="M"/>
    <s v="MINISTERO"/>
    <s v="1"/>
    <n v="1"/>
    <s v="011"/>
    <x v="23"/>
    <m/>
    <m/>
    <m/>
    <m/>
    <m/>
    <m/>
    <s v="0112"/>
    <s v="CHIMICA CLINICA"/>
  </r>
  <r>
    <s v="90444"/>
    <s v="90.44.4"/>
    <s v=""/>
    <x v="0"/>
    <s v="8"/>
    <x v="0"/>
    <s v="URINE ESAME PARZIALE (Acetone e glucosio quantitativo)"/>
    <s v="URINE ESAME PARZIALE (Acetone e glucosio quantitativo)"/>
    <n v="1.05"/>
    <n v="1.05"/>
    <n v="1.05"/>
    <n v="1.05"/>
    <n v="1.05"/>
    <n v="1.03"/>
    <n v="1.0329137981789729"/>
    <n v="0.72303965872528109"/>
    <n v="0.32696034127471896"/>
    <s v="M"/>
    <s v="MINISTERO"/>
    <s v="1"/>
    <n v="1"/>
    <s v="011"/>
    <x v="23"/>
    <m/>
    <m/>
    <m/>
    <m/>
    <m/>
    <m/>
    <s v="0112"/>
    <s v="CHIMICA CLINICA"/>
  </r>
  <r>
    <s v="90445"/>
    <s v="90.44.5"/>
    <s v=""/>
    <x v="0"/>
    <s v="8"/>
    <x v="0"/>
    <s v="VITAMINA D"/>
    <s v="VITAMINA D"/>
    <n v="16.850000000000001"/>
    <n v="16.850000000000001"/>
    <n v="16.89"/>
    <n v="16.89"/>
    <n v="16.89"/>
    <n v="16.53"/>
    <n v="16.526620770863566"/>
    <n v="16.268392321318824"/>
    <n v="0.62160767868117617"/>
    <s v="M"/>
    <s v="MINISTERO"/>
    <s v="1"/>
    <n v="1"/>
    <s v="011"/>
    <x v="23"/>
    <m/>
    <m/>
    <m/>
    <m/>
    <m/>
    <m/>
    <s v="0112"/>
    <s v="CHIMICA CLINICA"/>
  </r>
  <r>
    <s v="90451"/>
    <s v="90.45.1"/>
    <s v="R"/>
    <x v="0"/>
    <s v="8"/>
    <x v="0"/>
    <s v="VITAMINE IDROSOLUBILI: DOSAGGIO PLASMATICO"/>
    <s v="VITAMINE IDROSOLUBILI: DOSAGGIO PLASMATICO"/>
    <n v="11.05"/>
    <n v="11.05"/>
    <n v="11.09"/>
    <n v="11.09"/>
    <n v="11.09"/>
    <n v="10.85"/>
    <n v="10.845594880879217"/>
    <n v="10.432429361607626"/>
    <n v="0.6575706383923734"/>
    <s v="M"/>
    <s v="MINISTERO"/>
    <s v="1"/>
    <n v="1"/>
    <s v="011"/>
    <x v="23"/>
    <m/>
    <m/>
    <m/>
    <m/>
    <m/>
    <m/>
    <s v="0112"/>
    <s v="CHIMICA CLINICA"/>
  </r>
  <r>
    <s v="90452"/>
    <s v="90.45.2"/>
    <s v="R"/>
    <x v="0"/>
    <s v="8"/>
    <x v="0"/>
    <s v="VITAMINE LIPOSOLUBILI: DOSAGGIO PLASMATICO"/>
    <s v="VITAMINE LIPOSOLUBILI: DOSAGGIO PLASMATICO"/>
    <n v="11.05"/>
    <n v="11.05"/>
    <n v="11.09"/>
    <n v="11.09"/>
    <n v="11.09"/>
    <n v="10.85"/>
    <n v="10.845594880879217"/>
    <n v="10.432429361607626"/>
    <n v="0.6575706383923734"/>
    <s v="M"/>
    <s v="MINISTERO"/>
    <s v="1"/>
    <n v="1"/>
    <s v="011"/>
    <x v="23"/>
    <m/>
    <m/>
    <m/>
    <m/>
    <m/>
    <m/>
    <s v="0112"/>
    <s v="CHIMICA CLINICA"/>
  </r>
  <r>
    <s v="90453"/>
    <s v="90.45.3"/>
    <s v=""/>
    <x v="0"/>
    <s v="8"/>
    <x v="0"/>
    <s v="XILOSIO (Test di assorbimento)"/>
    <s v="XILOSIO (Test di assorbimento)"/>
    <n v="6.3"/>
    <n v="6.3"/>
    <n v="6.34"/>
    <n v="6.34"/>
    <n v="6.34"/>
    <n v="6.2"/>
    <n v="6.1974827890738382"/>
    <n v="5.9392543395290947"/>
    <n v="0.40074566047090521"/>
    <s v="M"/>
    <s v="MINISTERO"/>
    <s v="1"/>
    <n v="1"/>
    <s v="011"/>
    <x v="23"/>
    <m/>
    <m/>
    <m/>
    <m/>
    <m/>
    <m/>
    <s v="0112"/>
    <s v="CHIMICA CLINICA"/>
  </r>
  <r>
    <s v="90454"/>
    <s v="90.45.4"/>
    <s v=""/>
    <x v="0"/>
    <s v="8"/>
    <x v="0"/>
    <s v="ZINCO [S/U]"/>
    <s v="ZINCO [S/U]"/>
    <n v="6.85"/>
    <n v="6.85"/>
    <n v="6.86"/>
    <n v="6.86"/>
    <n v="6.86"/>
    <n v="6.71"/>
    <n v="6.7139396881633244"/>
    <n v="6.2491284789827866"/>
    <n v="0.61087152101721376"/>
    <s v="M"/>
    <s v="MINISTERO"/>
    <s v="1"/>
    <n v="1"/>
    <s v="011"/>
    <x v="23"/>
    <m/>
    <m/>
    <m/>
    <m/>
    <m/>
    <m/>
    <s v="0112"/>
    <s v="CHIMICA CLINICA"/>
  </r>
  <r>
    <s v="90455"/>
    <s v="90.45.5"/>
    <s v=""/>
    <x v="0"/>
    <s v="8"/>
    <x v="0"/>
    <s v="ZINCOPROTOPORFIRINA [(Sg)Er]"/>
    <s v="ZINCOPROTOPORFIRINA [(Sg)Er]"/>
    <n v="8.9499999999999993"/>
    <n v="8.9499999999999993"/>
    <n v="8.9700000000000006"/>
    <n v="8.9700000000000006"/>
    <n v="8.9700000000000006"/>
    <n v="8.7799999999999994"/>
    <n v="8.7797672845212702"/>
    <n v="8.5215388349765266"/>
    <n v="0.448461165023474"/>
    <s v="M"/>
    <s v="MINISTERO"/>
    <s v="1"/>
    <n v="1"/>
    <s v="011"/>
    <x v="23"/>
    <m/>
    <m/>
    <m/>
    <m/>
    <m/>
    <m/>
    <s v="0112"/>
    <s v="CHIMICA CLINICA"/>
  </r>
  <r>
    <s v="90463"/>
    <s v="90.46.3"/>
    <s v=""/>
    <x v="0"/>
    <s v="8"/>
    <x v="0"/>
    <s v="AGGLUTININE A FREDDO"/>
    <s v="AGGLUTININE A FREDDO"/>
    <n v="7.9"/>
    <n v="7.9"/>
    <n v="7.92"/>
    <n v="7.92"/>
    <n v="7.92"/>
    <n v="7.75"/>
    <n v="7.7468534863422978"/>
    <n v="7.4369793468886058"/>
    <n v="0.48302065311139408"/>
    <s v="M"/>
    <s v="MINISTERO"/>
    <s v="1"/>
    <n v="1"/>
    <s v="011"/>
    <x v="23"/>
    <m/>
    <m/>
    <m/>
    <m/>
    <m/>
    <m/>
    <s v="0113"/>
    <s v="IMMUNOEMATOLOGIA-TRASFUSIONALE"/>
  </r>
  <r>
    <s v="90464"/>
    <s v="90.46.4"/>
    <s v="*"/>
    <x v="0"/>
    <s v="8"/>
    <x v="0"/>
    <s v="ALFA 2 ANTIPLASMINA"/>
    <s v="ALFA 2 ANTIPLASMINA"/>
    <n v="8.9499999999999993"/>
    <n v="8.9499999999999993"/>
    <n v="8.9700000000000006"/>
    <n v="8.9700000000000006"/>
    <n v="8.9700000000000006"/>
    <n v="8.7799999999999994"/>
    <n v="8.7797672845212702"/>
    <n v="8.7797672845212702"/>
    <n v="0.19023271547873044"/>
    <s v="M"/>
    <s v="MINISTERO"/>
    <s v="1"/>
    <n v="1"/>
    <s v="011"/>
    <x v="23"/>
    <m/>
    <m/>
    <m/>
    <m/>
    <m/>
    <m/>
    <s v="0113"/>
    <s v="IMMUNOEMATOLOGIA-TRASFUSIONALE"/>
  </r>
  <r>
    <s v="90465"/>
    <s v="90.46.5"/>
    <s v=""/>
    <x v="0"/>
    <s v="8"/>
    <x v="0"/>
    <s v="ANTICOAGULANTE LUPUS-LIKE (LAC)"/>
    <s v="ANTICOAGULANTE LUPUS-LIKE (LAC)"/>
    <n v="4.75"/>
    <n v="4.75"/>
    <n v="4.75"/>
    <n v="4.75"/>
    <n v="4.75"/>
    <n v="4.6500000000000004"/>
    <n v="4.6481120918053787"/>
    <n v="4.6481120918053787"/>
    <n v="0.10188790819462135"/>
    <s v="M"/>
    <s v="MINISTERO"/>
    <s v="1"/>
    <n v="1"/>
    <s v="011"/>
    <x v="23"/>
    <m/>
    <m/>
    <m/>
    <m/>
    <m/>
    <m/>
    <s v="0113"/>
    <s v="IMMUNOEMATOLOGIA-TRASFUSIONALE"/>
  </r>
  <r>
    <s v="90471"/>
    <s v="90.47.1"/>
    <s v=""/>
    <x v="0"/>
    <s v="8"/>
    <x v="0"/>
    <s v="ANTICOAGULANTI ACQUISITI RICERCA"/>
    <s v="ANTICOAGULANTI ACQUISITI RICERCA"/>
    <n v="4.75"/>
    <n v="4.75"/>
    <n v="4.75"/>
    <n v="4.75"/>
    <n v="4.75"/>
    <n v="4.6500000000000004"/>
    <n v="4.6481120918053787"/>
    <n v="4.6481120918053787"/>
    <n v="0.10188790819462135"/>
    <s v="M"/>
    <s v="MINISTERO"/>
    <s v="1"/>
    <n v="1"/>
    <s v="011"/>
    <x v="23"/>
    <m/>
    <m/>
    <m/>
    <m/>
    <m/>
    <m/>
    <s v="0113"/>
    <s v="IMMUNOEMATOLOGIA-TRASFUSIONALE"/>
  </r>
  <r>
    <s v="90472"/>
    <s v="90.47.2"/>
    <s v=""/>
    <x v="0"/>
    <s v="8"/>
    <x v="0"/>
    <s v="ANTICORPI ANTI A/B"/>
    <s v="ANTICORPI ANTI A/B"/>
    <n v="4.75"/>
    <n v="4.75"/>
    <n v="4.75"/>
    <n v="4.75"/>
    <n v="4.75"/>
    <n v="4.6500000000000004"/>
    <n v="4.6481120918053787"/>
    <n v="4.1833008826248408"/>
    <n v="0.56669911737515921"/>
    <s v="M"/>
    <s v="MINISTERO"/>
    <s v="1"/>
    <n v="1"/>
    <s v="011"/>
    <x v="23"/>
    <m/>
    <m/>
    <m/>
    <m/>
    <m/>
    <m/>
    <s v="0113"/>
    <s v="IMMUNOEMATOLOGIA-TRASFUSIONALE"/>
  </r>
  <r>
    <s v="90473"/>
    <s v="90.47.3"/>
    <s v=""/>
    <x v="0"/>
    <s v="8"/>
    <x v="0"/>
    <s v="ANTICORPI ANTI ANTIGENI NUCLEARI ESTRAIBILI (ENA)"/>
    <s v="ANTICORPI ANTI ANTIGENI NUCLEARI ESTRAIBILI (ENA)"/>
    <n v="13.7"/>
    <n v="13.7"/>
    <n v="13.73"/>
    <n v="13.73"/>
    <n v="13.73"/>
    <n v="13.43"/>
    <n v="13.427879376326649"/>
    <n v="13.324587996508752"/>
    <n v="0.40541200349124829"/>
    <s v="M"/>
    <s v="MINISTERO"/>
    <s v="1"/>
    <n v="1"/>
    <s v="011"/>
    <x v="23"/>
    <m/>
    <m/>
    <m/>
    <m/>
    <m/>
    <m/>
    <s v="0113"/>
    <s v="IMMUNOEMATOLOGIA-TRASFUSIONALE"/>
  </r>
  <r>
    <s v="90474"/>
    <s v="90.47.4"/>
    <s v="R"/>
    <x v="0"/>
    <s v="8"/>
    <x v="0"/>
    <s v="ANTICORPI ANTI CANALE DEL CALCIO"/>
    <s v="ANTICORPI ANTI CANALE DEL CALCIO"/>
    <n v="12.1"/>
    <n v="12.1"/>
    <n v="12.14"/>
    <n v="12.14"/>
    <n v="12.14"/>
    <n v="11.88"/>
    <n v="11.878508679058189"/>
    <n v="11.413697469877652"/>
    <n v="0.72630253012234824"/>
    <s v="M"/>
    <s v="MINISTERO"/>
    <s v="1"/>
    <n v="1"/>
    <s v="011"/>
    <x v="23"/>
    <m/>
    <m/>
    <m/>
    <m/>
    <m/>
    <m/>
    <s v="0113"/>
    <s v="IMMUNOEMATOLOGIA-TRASFUSIONALE"/>
  </r>
  <r>
    <s v="90475"/>
    <s v="90.47.5"/>
    <s v=""/>
    <x v="0"/>
    <s v="8"/>
    <x v="0"/>
    <s v="ANTICORPI ANTI CARDIOLIPINA (IgG, IgA, IgM)"/>
    <s v="ANTICORPI ANTI CARDIOLIPINA (IgG, IgA, IgM)"/>
    <n v="13.15"/>
    <n v="13.15"/>
    <n v="13.19"/>
    <n v="13.19"/>
    <n v="13.19"/>
    <n v="12.91"/>
    <n v="12.911422477237162"/>
    <n v="12.549902647874521"/>
    <n v="0.64009735212547803"/>
    <s v="M"/>
    <s v="MINISTERO"/>
    <s v="1"/>
    <n v="1"/>
    <s v="011"/>
    <x v="23"/>
    <m/>
    <m/>
    <m/>
    <m/>
    <m/>
    <m/>
    <s v="0113"/>
    <s v="IMMUNOEMATOLOGIA-TRASFUSIONALE"/>
  </r>
  <r>
    <s v="90481"/>
    <s v="90.48.1"/>
    <s v=""/>
    <x v="0"/>
    <s v="8"/>
    <x v="0"/>
    <s v="ANTICORPI ANTI CELLULE PARIETALI GASTRICHE (PCA)"/>
    <s v="ANTICORPI ANTI CELLULE PARIETALI GASTRICHE (PCA)"/>
    <n v="8.9499999999999993"/>
    <n v="8.9499999999999993"/>
    <n v="8.9700000000000006"/>
    <n v="8.9700000000000006"/>
    <n v="8.9700000000000006"/>
    <n v="8.7799999999999994"/>
    <n v="8.7797672845212702"/>
    <n v="8.3666017652496816"/>
    <n v="0.60339823475031906"/>
    <s v="M"/>
    <s v="MINISTERO"/>
    <s v="1"/>
    <n v="1"/>
    <s v="011"/>
    <x v="23"/>
    <m/>
    <m/>
    <m/>
    <m/>
    <m/>
    <m/>
    <s v="0113"/>
    <s v="IMMUNOEMATOLOGIA-TRASFUSIONALE"/>
  </r>
  <r>
    <s v="90482"/>
    <s v="90.48.2"/>
    <s v=""/>
    <x v="0"/>
    <s v="8"/>
    <x v="0"/>
    <s v="ANTICORPI ANTI CITOPLASMA DEI NEUTROFILI (ANCA)"/>
    <s v="ANTICORPI ANTI CITOPLASMA DEI NEUTROFILI (ANCA)"/>
    <n v="12.1"/>
    <n v="12.1"/>
    <n v="12.14"/>
    <n v="12.14"/>
    <n v="12.14"/>
    <n v="11.88"/>
    <n v="11.878508679058189"/>
    <n v="11.413697469877652"/>
    <n v="0.72630253012234824"/>
    <s v="M"/>
    <s v="MINISTERO"/>
    <s v="1"/>
    <n v="1"/>
    <s v="011"/>
    <x v="23"/>
    <m/>
    <m/>
    <m/>
    <m/>
    <m/>
    <m/>
    <s v="0113"/>
    <s v="IMMUNOEMATOLOGIA-TRASFUSIONALE"/>
  </r>
  <r>
    <s v="90483"/>
    <s v="90.48.3"/>
    <s v=""/>
    <x v="0"/>
    <s v="8"/>
    <x v="0"/>
    <s v="ANTICORPI ANTI DNA NATIVO"/>
    <s v="ANTICORPI ANTI DNA NATIVO"/>
    <n v="12.1"/>
    <n v="12.1"/>
    <n v="12.14"/>
    <n v="12.14"/>
    <n v="12.14"/>
    <n v="11.88"/>
    <n v="11.878508679058189"/>
    <n v="11.878508679058189"/>
    <n v="0.26149132094181127"/>
    <s v="M"/>
    <s v="MINISTERO"/>
    <s v="1"/>
    <n v="1"/>
    <s v="011"/>
    <x v="23"/>
    <m/>
    <m/>
    <m/>
    <m/>
    <m/>
    <m/>
    <s v="0113"/>
    <s v="IMMUNOEMATOLOGIA-TRASFUSIONALE"/>
  </r>
  <r>
    <s v="90484"/>
    <s v="90.48.4"/>
    <s v=""/>
    <x v="0"/>
    <s v="8"/>
    <x v="0"/>
    <s v="ANTICORPI ANTI ERITROCITARI (Caratterizzazione del range termico)"/>
    <s v="ANTICORPI ANTI ERITROCITARI (Caratterizzazione del range termico) "/>
    <n v="2.1"/>
    <n v="2.1"/>
    <n v="2.12"/>
    <n v="2.12"/>
    <n v="2.12"/>
    <n v="2.0699999999999998"/>
    <n v="2.0658275963579458"/>
    <n v="1.7559534569042541"/>
    <n v="0.36404654309574602"/>
    <s v="M"/>
    <s v="MINISTERO"/>
    <s v="1"/>
    <n v="1"/>
    <s v="011"/>
    <x v="23"/>
    <m/>
    <m/>
    <m/>
    <m/>
    <m/>
    <m/>
    <s v="0113"/>
    <s v="IMMUNOEMATOLOGIA-TRASFUSIONALE"/>
  </r>
  <r>
    <s v="90485"/>
    <s v="90.48.5"/>
    <s v=""/>
    <x v="0"/>
    <s v="8"/>
    <x v="0"/>
    <s v="ANTICORPI ANTI ERITROCITARI (Con mezzo potenziante)"/>
    <s v="ANTICORPI ANTI ERITROCITARI (Con mezzo potenziante)"/>
    <n v="8.9499999999999993"/>
    <n v="8.9499999999999993"/>
    <n v="8.9700000000000006"/>
    <n v="8.9700000000000006"/>
    <n v="8.9700000000000006"/>
    <n v="8.7799999999999994"/>
    <n v="8.7797672845212702"/>
    <n v="8.3666017652496816"/>
    <n v="0.60339823475031906"/>
    <s v="M"/>
    <s v="MINISTERO"/>
    <s v="1"/>
    <n v="1"/>
    <s v="011"/>
    <x v="23"/>
    <m/>
    <m/>
    <m/>
    <m/>
    <m/>
    <m/>
    <s v="0113"/>
    <s v="IMMUNOEMATOLOGIA-TRASFUSIONALE"/>
  </r>
  <r>
    <s v="90486"/>
    <s v="90.48.6"/>
    <s v="I"/>
    <x v="0"/>
    <s v="8"/>
    <x v="0"/>
    <s v="ANTICORPI ANTI ENDOMISIO"/>
    <s v="ANTICORPI ANTI ENDOMISIO"/>
    <n v="12.1"/>
    <n v="12.1"/>
    <n v="12.14"/>
    <n v="12.14"/>
    <n v="12.14"/>
    <n v="11.88"/>
    <n v="11.878508679058189"/>
    <m/>
    <m/>
    <s v=""/>
    <s v="REGIONE"/>
    <s v="1"/>
    <n v="1"/>
    <s v="011"/>
    <x v="23"/>
    <m/>
    <m/>
    <m/>
    <m/>
    <m/>
    <m/>
    <s v="0113"/>
    <s v="IMMUNOEMATOLOGIA-TRASFUSIONALE"/>
  </r>
  <r>
    <s v="90487"/>
    <s v="90.48.7"/>
    <s v="I"/>
    <x v="0"/>
    <s v="8"/>
    <x v="0"/>
    <s v="ANTICORPI ANTI ENDOTELIO"/>
    <s v="ANTICORPI ANTI ENDOTELIO"/>
    <n v="13.7"/>
    <n v="13.7"/>
    <n v="13.73"/>
    <n v="13.73"/>
    <n v="13.73"/>
    <n v="13.43"/>
    <n v="13.427879376326649"/>
    <m/>
    <m/>
    <s v=""/>
    <s v="REGIONE"/>
    <s v="1"/>
    <n v="1"/>
    <s v="011"/>
    <x v="23"/>
    <m/>
    <m/>
    <m/>
    <m/>
    <m/>
    <m/>
    <s v="0113"/>
    <s v="IMMUNOEMATOLOGIA-TRASFUSIONALE"/>
  </r>
  <r>
    <s v="90488"/>
    <s v="90.48.8"/>
    <s v="I"/>
    <x v="0"/>
    <s v="8"/>
    <x v="0"/>
    <s v="ANTICORPI ANTI CENTROMERO (ACA)"/>
    <s v="ANTICORPI ANTI CENTROMERO (ACA)"/>
    <n v="13.15"/>
    <n v="13.15"/>
    <n v="13.19"/>
    <n v="13.19"/>
    <n v="13.19"/>
    <n v="12.91"/>
    <n v="12.911422477237162"/>
    <m/>
    <m/>
    <s v=""/>
    <s v="REGIONE"/>
    <s v="1"/>
    <n v="1"/>
    <s v="011"/>
    <x v="23"/>
    <m/>
    <m/>
    <m/>
    <m/>
    <m/>
    <m/>
    <s v="0113"/>
    <s v="IMMUNOEMATOLOGIA-TRASFUSIONALE"/>
  </r>
  <r>
    <s v="90491"/>
    <s v="90.49.1"/>
    <s v=""/>
    <x v="0"/>
    <s v="8"/>
    <x v="0"/>
    <s v="ANTICORPI ANTI ERITROCITARI (Titolazione)"/>
    <s v="ANTICORPI ANTI ERITROCITARI (Titolazione) "/>
    <n v="19.5"/>
    <n v="19.5"/>
    <n v="19.53"/>
    <n v="19.53"/>
    <n v="19.53"/>
    <n v="19.11"/>
    <n v="19.108905266311002"/>
    <n v="18.902322506675205"/>
    <n v="0.62767749332479639"/>
    <s v="M"/>
    <s v="MINISTERO"/>
    <s v="1"/>
    <n v="1"/>
    <s v="011"/>
    <x v="23"/>
    <m/>
    <m/>
    <m/>
    <m/>
    <m/>
    <m/>
    <s v="0113"/>
    <s v="IMMUNOEMATOLOGIA-TRASFUSIONALE"/>
  </r>
  <r>
    <s v="90492"/>
    <s v="90.49.2"/>
    <s v=""/>
    <x v="0"/>
    <s v="8"/>
    <x v="0"/>
    <s v="ANTICORPI ANTI ERITROCITARI IDENTIFICAZIONE"/>
    <s v="ANTICORPI ANTI ERITROCITARI IDENTIFICAZIONE"/>
    <n v="24.8"/>
    <n v="24.8"/>
    <n v="24.8"/>
    <n v="24.8"/>
    <n v="24.8"/>
    <n v="24.27"/>
    <n v="24.273474257205866"/>
    <n v="24.273474257205866"/>
    <n v="0.526525742794135"/>
    <s v="M"/>
    <s v="MINISTERO"/>
    <s v="1"/>
    <n v="1"/>
    <s v="011"/>
    <x v="23"/>
    <m/>
    <m/>
    <m/>
    <m/>
    <m/>
    <m/>
    <s v="0113"/>
    <s v="IMMUNOEMATOLOGIA-TRASFUSIONALE"/>
  </r>
  <r>
    <s v="90493"/>
    <s v="90.49.3"/>
    <s v=""/>
    <x v="0"/>
    <s v="8"/>
    <x v="0"/>
    <s v="ANTICORPI ANTI ERITROCITI [Test di Coombs indiretto]"/>
    <s v="ANTICORPI ANTI ERITROCITI [Test di Coombs indiretto]"/>
    <n v="9.5"/>
    <n v="9.5"/>
    <n v="9.5"/>
    <n v="9.5"/>
    <n v="9.5"/>
    <n v="9.3000000000000007"/>
    <n v="9.2962241836107573"/>
    <n v="9.2962241836107573"/>
    <n v="0.20377581638924269"/>
    <s v="M"/>
    <s v="MINISTERO"/>
    <s v="1"/>
    <n v="1"/>
    <s v="011"/>
    <x v="23"/>
    <m/>
    <m/>
    <m/>
    <m/>
    <m/>
    <m/>
    <s v="0113"/>
    <s v="IMMUNOEMATOLOGIA-TRASFUSIONALE"/>
  </r>
  <r>
    <s v="90494"/>
    <s v="90.49.4"/>
    <s v=""/>
    <x v="0"/>
    <s v="8"/>
    <x v="0"/>
    <s v="ANTICORPI ANTI FATTORE VIII"/>
    <s v="ANTICORPI ANTI FATTORE VIII"/>
    <n v="12.1"/>
    <n v="12.1"/>
    <n v="12.14"/>
    <n v="12.14"/>
    <n v="12.14"/>
    <n v="11.88"/>
    <n v="11.878508679058189"/>
    <n v="11.413697469877652"/>
    <n v="0.72630253012234824"/>
    <s v="M"/>
    <s v="MINISTERO"/>
    <s v="1"/>
    <n v="1"/>
    <s v="011"/>
    <x v="23"/>
    <m/>
    <m/>
    <m/>
    <m/>
    <m/>
    <m/>
    <s v="0113"/>
    <s v="IMMUNOEMATOLOGIA-TRASFUSIONALE"/>
  </r>
  <r>
    <s v="90495"/>
    <s v="90.49.5"/>
    <s v=""/>
    <x v="0"/>
    <s v="8"/>
    <x v="0"/>
    <s v="ANTICORPI ANTI GLIADINA (IgG, IgA)"/>
    <s v="ANTICORPI ANTI GLIADINA (IgG, IgA)"/>
    <n v="12.1"/>
    <n v="12.1"/>
    <n v="12.14"/>
    <n v="12.14"/>
    <n v="12.14"/>
    <n v="11.88"/>
    <n v="11.878508679058189"/>
    <n v="11.413697469877652"/>
    <n v="0.72630253012234824"/>
    <s v="M"/>
    <s v="MINISTERO"/>
    <s v="1"/>
    <n v="1"/>
    <s v="011"/>
    <x v="23"/>
    <m/>
    <m/>
    <m/>
    <m/>
    <m/>
    <m/>
    <s v="0113"/>
    <s v="IMMUNOEMATOLOGIA-TRASFUSIONALE"/>
  </r>
  <r>
    <s v="90496"/>
    <s v="90.49.6"/>
    <s v="I"/>
    <x v="0"/>
    <s v="8"/>
    <x v="0"/>
    <s v="ANTICORPI ANTI FOSFOLIPIDI"/>
    <s v="ANTICORPI ANTI FOSFOLIPIDI"/>
    <n v="12.65"/>
    <n v="12.65"/>
    <n v="12.66"/>
    <n v="12.66"/>
    <n v="12.66"/>
    <n v="12.39"/>
    <n v="12.394965578147676"/>
    <m/>
    <m/>
    <s v=""/>
    <s v="REGIONE"/>
    <s v="1"/>
    <n v="1"/>
    <s v="011"/>
    <x v="23"/>
    <m/>
    <m/>
    <m/>
    <m/>
    <m/>
    <m/>
    <s v="0113"/>
    <s v="IMMUNOEMATOLOGIA-TRASFUSIONALE"/>
  </r>
  <r>
    <s v="90497"/>
    <s v="90.49.7"/>
    <s v="I"/>
    <x v="0"/>
    <s v="8"/>
    <x v="0"/>
    <s v="ANTICORPI ANTI GLUTAMMICO DECARBOSSILASI (GAD)"/>
    <s v="ANTICORPI ANTI GLUTAMMICO DECARBOSSILASI (GAD)"/>
    <n v="13.7"/>
    <n v="13.7"/>
    <n v="13.73"/>
    <n v="13.73"/>
    <n v="13.73"/>
    <n v="13.43"/>
    <n v="13.427879376326649"/>
    <m/>
    <m/>
    <s v=""/>
    <s v="REGIONE"/>
    <s v="1"/>
    <n v="1"/>
    <s v="011"/>
    <x v="23"/>
    <m/>
    <m/>
    <m/>
    <m/>
    <m/>
    <m/>
    <s v="0113"/>
    <s v="IMMUNOEMATOLOGIA-TRASFUSIONALE"/>
  </r>
  <r>
    <s v="90498"/>
    <s v="90.49.8"/>
    <s v="I"/>
    <x v="0"/>
    <s v="8"/>
    <x v="0"/>
    <s v="ANTICORPI ANTI GANGLIOSIDE GM1, IgG e IgM (per classe di anticorpi)"/>
    <s v="ANTICORPI ANTI GANGLIOSIDE GM1, IgG e IgM (Per classe di anticorpi) "/>
    <n v="16.45"/>
    <n v="16.45"/>
    <n v="16.45"/>
    <n v="16.45"/>
    <n v="16.45"/>
    <n v="16.100000000000001"/>
    <m/>
    <m/>
    <m/>
    <m/>
    <s v="REGIONE"/>
    <s v="1"/>
    <n v="1"/>
    <s v="011"/>
    <x v="23"/>
    <m/>
    <m/>
    <m/>
    <m/>
    <m/>
    <m/>
    <s v="0113"/>
    <s v="IMMUNOEMATOLOGIA-TRASFUSIONALE"/>
  </r>
  <r>
    <s v="90499"/>
    <s v="90.49.9"/>
    <s v="I"/>
    <x v="0"/>
    <s v="8"/>
    <x v="0"/>
    <s v="ANTICORPI ANTI GANGLIOSIDE GQ1b, IgG e IgM (per classe di anticorpi)"/>
    <s v="ANTICORPI ANTI GANGLIOSIDE GQ1b, IgG e IgM (Per classe di anticorpi) "/>
    <n v="16.45"/>
    <n v="16.45"/>
    <n v="16.45"/>
    <n v="16.45"/>
    <n v="16.45"/>
    <n v="16.100000000000001"/>
    <m/>
    <m/>
    <m/>
    <m/>
    <s v="REGIONE"/>
    <s v="1"/>
    <n v="1"/>
    <s v="011"/>
    <x v="23"/>
    <m/>
    <m/>
    <m/>
    <m/>
    <m/>
    <m/>
    <s v="0113"/>
    <s v="IMMUNOEMATOLOGIA-TRASFUSIONALE"/>
  </r>
  <r>
    <s v="9049A"/>
    <s v="90.49.A"/>
    <s v="I"/>
    <x v="0"/>
    <s v="8"/>
    <x v="0"/>
    <s v="ANTICORPI ANTI GLICOPROTEINA OLIGODENDROCITARIA MIELINICA (MOG)"/>
    <s v="ANTICORPI ANTI GLICOPROTEINA OLIGODENDROCITARIA MIELINICA (MOG) "/>
    <n v="16.45"/>
    <n v="16.45"/>
    <n v="16.45"/>
    <n v="16.45"/>
    <n v="16.45"/>
    <n v="16.100000000000001"/>
    <m/>
    <m/>
    <m/>
    <m/>
    <s v="REGIONE"/>
    <s v="1"/>
    <n v="1"/>
    <s v="011"/>
    <x v="23"/>
    <m/>
    <m/>
    <m/>
    <m/>
    <m/>
    <m/>
    <s v="0113"/>
    <s v="IMMUNOEMATOLOGIA-TRASFUSIONALE"/>
  </r>
  <r>
    <s v="90501"/>
    <s v="90.50.1"/>
    <s v="R"/>
    <x v="0"/>
    <s v="8"/>
    <x v="0"/>
    <s v="ANTICORPI ANTI HLA (Cross-match, singolo individuo, urgente)"/>
    <s v="ANTICORPI ANTI HLA (Cross-match, singolo individuo, urgente)"/>
    <n v="51.72"/>
    <n v="51.72"/>
    <n v="51.72"/>
    <n v="51.72"/>
    <n v="51.72"/>
    <n v="50.61"/>
    <n v="50.612776110769673"/>
    <n v="35.842108796810365"/>
    <n v="15.877891203189634"/>
    <s v="M"/>
    <s v="MINISTERO"/>
    <s v="1"/>
    <n v="1"/>
    <s v="011"/>
    <x v="23"/>
    <m/>
    <m/>
    <m/>
    <m/>
    <m/>
    <m/>
    <s v="0113"/>
    <s v="IMMUNOEMATOLOGIA-TRASFUSIONALE"/>
  </r>
  <r>
    <s v="90502"/>
    <s v="90.50.2"/>
    <s v="R"/>
    <x v="0"/>
    <s v="8"/>
    <x v="0"/>
    <s v="ANTICORPI ANTI HLA (Titolo per singola specificità)"/>
    <s v="ANTICORPI ANTI HLA (Titolo per singola specificità)"/>
    <n v="51.72"/>
    <n v="51.72"/>
    <n v="51.72"/>
    <n v="51.72"/>
    <n v="51.72"/>
    <n v="50.61"/>
    <n v="50.612776110769673"/>
    <n v="35.842108796810365"/>
    <n v="15.877891203189634"/>
    <s v="M"/>
    <s v="MINISTERO"/>
    <s v="1"/>
    <n v="1"/>
    <s v="011"/>
    <x v="23"/>
    <m/>
    <m/>
    <m/>
    <m/>
    <m/>
    <m/>
    <s v="0113"/>
    <s v="IMMUNOEMATOLOGIA-TRASFUSIONALE"/>
  </r>
  <r>
    <s v="90503"/>
    <s v="90.50.3"/>
    <s v="R"/>
    <x v="0"/>
    <s v="8"/>
    <x v="0"/>
    <s v="ANTICORPI ANTI HLA CONTRO PANNELLO LINFOCITARIO (almeno 10 soggetti, urgente)"/>
    <s v="ANTICORPI ANTI HLA CONTRO PANNELLO LINFOCITARIO (almeno 10 soggetti, urgente)"/>
    <n v="21.6"/>
    <n v="21.6"/>
    <n v="21.64"/>
    <n v="21.64"/>
    <n v="21.64"/>
    <n v="21.17"/>
    <n v="21.174732862668947"/>
    <n v="20.968150103033153"/>
    <n v="0.67184989696684738"/>
    <s v="M"/>
    <s v="MINISTERO"/>
    <s v="1"/>
    <n v="1"/>
    <s v="011"/>
    <x v="23"/>
    <m/>
    <m/>
    <m/>
    <m/>
    <m/>
    <m/>
    <s v="0113"/>
    <s v="IMMUNOEMATOLOGIA-TRASFUSIONALE"/>
  </r>
  <r>
    <s v="90504"/>
    <s v="90.50.4"/>
    <s v="R"/>
    <x v="0"/>
    <s v="8"/>
    <x v="0"/>
    <s v="ANTICORPI ANTI HLA CONTRO SOSPENSIONI LINFOCITARIE (almeno 10 soggetti)"/>
    <s v="ANTICORPI ANTI HLA CONTRO SOSPENSIONI LINFOCITARIE (almeno 10 soggetti)"/>
    <n v="19.5"/>
    <n v="19.5"/>
    <n v="19.53"/>
    <n v="19.53"/>
    <n v="19.53"/>
    <n v="19.11"/>
    <n v="19.108905266311002"/>
    <n v="18.799031126857308"/>
    <n v="0.7309688731426931"/>
    <s v="M"/>
    <s v="MINISTERO"/>
    <s v="1"/>
    <n v="1"/>
    <s v="011"/>
    <x v="23"/>
    <m/>
    <m/>
    <m/>
    <m/>
    <m/>
    <m/>
    <s v="0113"/>
    <s v="IMMUNOEMATOLOGIA-TRASFUSIONALE"/>
  </r>
  <r>
    <s v="90505"/>
    <s v="90.50.5"/>
    <s v=""/>
    <x v="0"/>
    <s v="8"/>
    <x v="0"/>
    <s v="ANTICORPI ANTI INSULA PANCREATICA (ICA)"/>
    <s v="ANTICORPI ANTI INSULA PANCREATICA (ICA)"/>
    <n v="8.9499999999999993"/>
    <n v="8.9499999999999993"/>
    <n v="8.9700000000000006"/>
    <n v="8.9700000000000006"/>
    <n v="8.9700000000000006"/>
    <n v="8.7799999999999994"/>
    <n v="8.7797672845212702"/>
    <n v="8.6248302147944251"/>
    <n v="0.34516978520557551"/>
    <s v="M"/>
    <s v="MINISTERO"/>
    <s v="1"/>
    <n v="1"/>
    <s v="011"/>
    <x v="23"/>
    <m/>
    <m/>
    <m/>
    <m/>
    <m/>
    <m/>
    <s v="0113"/>
    <s v="IMMUNOEMATOLOGIA-TRASFUSIONALE"/>
  </r>
  <r>
    <s v="90511"/>
    <s v="90.51.1"/>
    <s v=""/>
    <x v="0"/>
    <s v="8"/>
    <x v="0"/>
    <s v="ANTICORPI ANTI INSULINA (AIAA)"/>
    <s v="ANTICORPI ANTI INSULINA (AIAA)"/>
    <n v="12.65"/>
    <n v="12.65"/>
    <n v="12.66"/>
    <n v="12.66"/>
    <n v="12.66"/>
    <n v="12.39"/>
    <n v="12.394965578147676"/>
    <n v="12.188382818511881"/>
    <n v="0.47161718148811893"/>
    <s v="M"/>
    <s v="MINISTERO"/>
    <s v="1"/>
    <n v="1"/>
    <s v="011"/>
    <x v="23"/>
    <m/>
    <m/>
    <m/>
    <m/>
    <m/>
    <m/>
    <s v="0113"/>
    <s v="IMMUNOEMATOLOGIA-TRASFUSIONALE"/>
  </r>
  <r>
    <s v="90512"/>
    <s v="90.51.2"/>
    <s v=""/>
    <x v="0"/>
    <s v="8"/>
    <x v="0"/>
    <s v="ANTICORPI ANTI LEUCOCITI"/>
    <s v="ANTICORPI ANTI LEUCOCITI "/>
    <n v="60.18"/>
    <n v="60.18"/>
    <n v="60.18"/>
    <n v="60.18"/>
    <n v="60.18"/>
    <n v="58.88"/>
    <n v="58.876086496201459"/>
    <n v="41.884654516157354"/>
    <n v="18.295345483842645"/>
    <s v="M"/>
    <s v="MINISTERO"/>
    <s v="1"/>
    <n v="1"/>
    <s v="011"/>
    <x v="23"/>
    <m/>
    <m/>
    <m/>
    <m/>
    <m/>
    <m/>
    <s v="0113"/>
    <s v="IMMUNOEMATOLOGIA-TRASFUSIONALE"/>
  </r>
  <r>
    <s v="90513"/>
    <s v="90.51.3"/>
    <s v="R"/>
    <x v="0"/>
    <s v="8"/>
    <x v="0"/>
    <s v="ANTICORPI ANTI MAG"/>
    <s v="ANTICORPI ANTI MAG"/>
    <n v="12.1"/>
    <n v="12.1"/>
    <n v="12.14"/>
    <n v="12.14"/>
    <n v="12.14"/>
    <n v="11.88"/>
    <n v="11.878508679058189"/>
    <n v="11.413697469877652"/>
    <n v="0.72630253012234824"/>
    <s v="M"/>
    <s v="MINISTERO"/>
    <s v="1"/>
    <n v="1"/>
    <s v="011"/>
    <x v="23"/>
    <m/>
    <m/>
    <m/>
    <m/>
    <m/>
    <m/>
    <s v="0113"/>
    <s v="IMMUNOEMATOLOGIA-TRASFUSIONALE"/>
  </r>
  <r>
    <s v="90514"/>
    <s v="90.51.4"/>
    <s v=""/>
    <x v="0"/>
    <s v="8"/>
    <x v="0"/>
    <s v="ANTICORPI ANTI MICROSOMI (AbTMS) O ANTI TIREOPEROSSIDASI (AbTPO)"/>
    <s v="ANTICORPI ANTI MICROSOMI (AbTMS) O ANTI TIREOPEROSSIDASI (AbTPO)"/>
    <n v="12.1"/>
    <n v="12.1"/>
    <n v="12.14"/>
    <n v="12.14"/>
    <n v="12.14"/>
    <n v="11.88"/>
    <n v="11.878508679058189"/>
    <n v="11.413697469877652"/>
    <n v="0.72630253012234824"/>
    <s v="M"/>
    <s v="MINISTERO"/>
    <s v="1"/>
    <n v="1"/>
    <s v="011"/>
    <x v="23"/>
    <m/>
    <m/>
    <m/>
    <m/>
    <m/>
    <m/>
    <s v="0113"/>
    <s v="IMMUNOEMATOLOGIA-TRASFUSIONALE"/>
  </r>
  <r>
    <s v="90515"/>
    <s v="90.51.5"/>
    <s v=""/>
    <x v="0"/>
    <s v="8"/>
    <x v="0"/>
    <s v="ANTICORPI ANTI MICROSOMI EPATICI E RENALI (LKMA)"/>
    <s v="ANTICORPI ANTI MICROSOMI EPATICI E RENALI (LKMA)"/>
    <n v="8.4"/>
    <n v="8.4"/>
    <n v="8.44"/>
    <n v="8.44"/>
    <n v="8.44"/>
    <n v="8.26"/>
    <n v="8.2633103854317831"/>
    <n v="8.2633103854317831"/>
    <n v="0.17668961456821641"/>
    <s v="M"/>
    <s v="MINISTERO"/>
    <s v="1"/>
    <n v="1"/>
    <s v="011"/>
    <x v="23"/>
    <m/>
    <m/>
    <m/>
    <m/>
    <m/>
    <m/>
    <s v="0113"/>
    <s v="IMMUNOEMATOLOGIA-TRASFUSIONALE"/>
  </r>
  <r>
    <s v="90516"/>
    <s v="90.51.6"/>
    <s v="I"/>
    <x v="0"/>
    <s v="8"/>
    <x v="0"/>
    <s v="ANTICORPI ANTI ISTONI"/>
    <s v="ANTICORPI ANTI ISTONI"/>
    <n v="13.7"/>
    <n v="13.7"/>
    <n v="13.73"/>
    <n v="13.73"/>
    <n v="13.73"/>
    <n v="13.43"/>
    <n v="13.427879376326649"/>
    <m/>
    <m/>
    <s v=""/>
    <s v="REGIONE"/>
    <s v="1"/>
    <n v="1"/>
    <s v="011"/>
    <x v="23"/>
    <m/>
    <m/>
    <m/>
    <m/>
    <m/>
    <m/>
    <s v="0113"/>
    <s v="IMMUNOEMATOLOGIA-TRASFUSIONALE"/>
  </r>
  <r>
    <s v="90517"/>
    <s v="90.51.7"/>
    <s v="I"/>
    <x v="0"/>
    <s v="8"/>
    <x v="0"/>
    <s v="ANTICORPI ANTI JO1"/>
    <s v="ANTICORPI ANTI JO1"/>
    <n v="13.7"/>
    <n v="13.7"/>
    <n v="13.73"/>
    <n v="13.73"/>
    <n v="13.73"/>
    <n v="13.43"/>
    <n v="13.427879376326649"/>
    <m/>
    <m/>
    <s v=""/>
    <s v="REGIONE"/>
    <s v="1"/>
    <n v="1"/>
    <s v="011"/>
    <x v="23"/>
    <m/>
    <m/>
    <m/>
    <m/>
    <m/>
    <m/>
    <s v="0113"/>
    <s v="IMMUNOEMATOLOGIA-TRASFUSIONALE"/>
  </r>
  <r>
    <s v="90518"/>
    <s v="90.51.8"/>
    <s v="I"/>
    <x v="0"/>
    <s v="8"/>
    <x v="0"/>
    <s v="ANTICORPI ANTI MIELOPEROSSIDASI (MPO)"/>
    <s v="ANTICORPI ANTI MIELOPEROSSIDASI (MPO)"/>
    <n v="12.1"/>
    <n v="12.1"/>
    <m/>
    <m/>
    <m/>
    <m/>
    <m/>
    <m/>
    <m/>
    <m/>
    <s v="REGIONE"/>
    <n v="1"/>
    <m/>
    <s v="011"/>
    <x v="23"/>
    <m/>
    <m/>
    <m/>
    <m/>
    <m/>
    <m/>
    <s v="0113"/>
    <s v="IMMUNOEMATOLOGIA-TRASFUSIONALE"/>
  </r>
  <r>
    <s v="90521"/>
    <s v="90.52.1"/>
    <s v=""/>
    <x v="0"/>
    <s v="8"/>
    <x v="0"/>
    <s v="ANTICORPI ANTI MITOCONDRI (AMA)"/>
    <s v="ANTICORPI ANTI MITOCONDRI (AMA)"/>
    <n v="10"/>
    <n v="10"/>
    <n v="10.029999999999999"/>
    <n v="10.029999999999999"/>
    <n v="10.029999999999999"/>
    <n v="9.81"/>
    <n v="9.8126810827002426"/>
    <n v="9.4511612533376024"/>
    <n v="0.57883874666239699"/>
    <s v="M"/>
    <s v="MINISTERO"/>
    <s v="1"/>
    <n v="1"/>
    <s v="011"/>
    <x v="23"/>
    <m/>
    <m/>
    <m/>
    <m/>
    <m/>
    <m/>
    <s v="0113"/>
    <s v="IMMUNOEMATOLOGIA-TRASFUSIONALE"/>
  </r>
  <r>
    <s v="90522"/>
    <s v="90.52.2"/>
    <s v=""/>
    <x v="0"/>
    <s v="8"/>
    <x v="0"/>
    <s v="ANTICORPI ANTI MUSCOLO LISCIO (ASMA)"/>
    <s v="ANTICORPI ANTI MUSCOLO LISCIO (ASMA)"/>
    <n v="7.9"/>
    <n v="7.9"/>
    <n v="7.92"/>
    <n v="7.92"/>
    <n v="7.92"/>
    <n v="7.75"/>
    <n v="7.7468534863422978"/>
    <n v="7.4369793468886058"/>
    <n v="0.48302065311139408"/>
    <s v="M"/>
    <s v="MINISTERO"/>
    <s v="1"/>
    <n v="1"/>
    <s v="011"/>
    <x v="23"/>
    <m/>
    <m/>
    <m/>
    <m/>
    <m/>
    <m/>
    <s v="0113"/>
    <s v="IMMUNOEMATOLOGIA-TRASFUSIONALE"/>
  </r>
  <r>
    <s v="90523"/>
    <s v="90.52.3"/>
    <s v=""/>
    <x v="0"/>
    <s v="8"/>
    <x v="0"/>
    <s v="ANTICORPI ANTI MUSCOLO STRIATO (Cuore)"/>
    <s v="ANTICORPI ANTI MUSCOLO STRIATO (Cuore)"/>
    <n v="7.9"/>
    <n v="7.9"/>
    <n v="7.92"/>
    <n v="7.92"/>
    <n v="7.92"/>
    <n v="7.75"/>
    <n v="7.7468534863422978"/>
    <n v="7.4369793468886058"/>
    <n v="0.48302065311139408"/>
    <s v="M"/>
    <s v="MINISTERO"/>
    <s v="1"/>
    <n v="1"/>
    <s v="011"/>
    <x v="23"/>
    <m/>
    <m/>
    <m/>
    <m/>
    <m/>
    <m/>
    <s v="0113"/>
    <s v="IMMUNOEMATOLOGIA-TRASFUSIONALE"/>
  </r>
  <r>
    <s v="90524"/>
    <s v="90.52.4"/>
    <s v=""/>
    <x v="0"/>
    <s v="8"/>
    <x v="0"/>
    <s v="ANTICORPI ANTI NUCLEO (ANA)"/>
    <s v="ANTICORPI ANTI NUCLEO (ANA)"/>
    <n v="10"/>
    <n v="10"/>
    <n v="10.029999999999999"/>
    <n v="10.029999999999999"/>
    <n v="10.029999999999999"/>
    <n v="9.81"/>
    <n v="9.8126810827002426"/>
    <n v="9.6577440129733976"/>
    <n v="0.37225598702660179"/>
    <s v="M"/>
    <s v="MINISTERO"/>
    <s v="1"/>
    <n v="1"/>
    <s v="011"/>
    <x v="23"/>
    <m/>
    <m/>
    <m/>
    <m/>
    <m/>
    <m/>
    <s v="0113"/>
    <s v="IMMUNOEMATOLOGIA-TRASFUSIONALE"/>
  </r>
  <r>
    <s v="90525"/>
    <s v="90.52.5"/>
    <s v=""/>
    <x v="0"/>
    <s v="8"/>
    <x v="0"/>
    <s v="ANTICORPI ANTI ORGANO"/>
    <s v="ANTICORPI ANTI ORGANO"/>
    <n v="15.3"/>
    <n v="15.3"/>
    <n v="15.31"/>
    <n v="15.31"/>
    <n v="15.31"/>
    <n v="14.98"/>
    <n v="14.977250073595108"/>
    <n v="14.51243886441457"/>
    <n v="0.79756113558543085"/>
    <s v="M"/>
    <s v="MINISTERO"/>
    <s v="1"/>
    <n v="1"/>
    <s v="011"/>
    <x v="23"/>
    <m/>
    <m/>
    <m/>
    <m/>
    <m/>
    <m/>
    <s v="0113"/>
    <s v="IMMUNOEMATOLOGIA-TRASFUSIONALE"/>
  </r>
  <r>
    <s v="90526"/>
    <s v="90.52.6"/>
    <s v="I"/>
    <x v="0"/>
    <s v="8"/>
    <x v="0"/>
    <s v="ANTICORPI ANTI MITOCONDRI TIPO M2"/>
    <s v="ANTICORPI ANTI MITOCONDRI TIPO M2"/>
    <n v="13.7"/>
    <n v="13.7"/>
    <n v="13.73"/>
    <n v="13.73"/>
    <n v="13.73"/>
    <n v="13.43"/>
    <n v="13.427879376326649"/>
    <m/>
    <m/>
    <s v=""/>
    <s v="REGIONE"/>
    <s v="1"/>
    <n v="1"/>
    <s v="011"/>
    <x v="23"/>
    <m/>
    <m/>
    <m/>
    <m/>
    <m/>
    <m/>
    <s v="0113"/>
    <s v="IMMUNOEMATOLOGIA-TRASFUSIONALE"/>
  </r>
  <r>
    <s v="90531"/>
    <s v="90.53.1"/>
    <s v=""/>
    <x v="0"/>
    <s v="8"/>
    <x v="0"/>
    <s v="ANTICORPI ANTI OVAIO"/>
    <s v="ANTICORPI ANTI OVAIO"/>
    <n v="7.9"/>
    <n v="7.9"/>
    <n v="7.92"/>
    <n v="7.92"/>
    <n v="7.92"/>
    <n v="7.75"/>
    <n v="7.7468534863422978"/>
    <n v="7.4369793468886058"/>
    <n v="0.48302065311139408"/>
    <s v="M"/>
    <s v="MINISTERO"/>
    <s v="1"/>
    <n v="1"/>
    <s v="011"/>
    <x v="23"/>
    <m/>
    <m/>
    <m/>
    <m/>
    <m/>
    <m/>
    <s v="0113"/>
    <s v="IMMUNOEMATOLOGIA-TRASFUSIONALE"/>
  </r>
  <r>
    <s v="90533"/>
    <s v="90.53.3"/>
    <s v=""/>
    <x v="0"/>
    <s v="8"/>
    <x v="0"/>
    <s v="ANTICORPI ANTI PIASTRINE IDENTIFICAZIONE"/>
    <s v="ANTICORPI ANTI PIASTRINE IDENTIFICAZIONE"/>
    <n v="126.68"/>
    <n v="126.68"/>
    <n v="126.68"/>
    <n v="126.68"/>
    <n v="126.68"/>
    <n v="123.95"/>
    <n v="123.94965578147676"/>
    <n v="88.210838364484289"/>
    <n v="38.469161635515718"/>
    <s v="M"/>
    <s v="MINISTERO"/>
    <s v="1"/>
    <n v="1"/>
    <s v="011"/>
    <x v="23"/>
    <m/>
    <m/>
    <m/>
    <m/>
    <m/>
    <m/>
    <s v="0113"/>
    <s v="IMMUNOEMATOLOGIA-TRASFUSIONALE"/>
  </r>
  <r>
    <s v="90534"/>
    <s v="90.53.4"/>
    <s v=""/>
    <x v="0"/>
    <s v="8"/>
    <x v="0"/>
    <s v="ANTICORPI ANTI RECETTORE NICOTINICO MUSCOLARE"/>
    <s v="ANTICORPI ANTI RECETTORE NICOTINICO MUSCOLARE"/>
    <n v="25.85"/>
    <n v="25.85"/>
    <n v="25.87"/>
    <n v="25.87"/>
    <n v="25.87"/>
    <n v="25.31"/>
    <n v="25.306388055384836"/>
    <n v="25.306388055384836"/>
    <n v="0.56361194461516462"/>
    <s v="M"/>
    <s v="MINISTERO"/>
    <s v="1"/>
    <n v="1"/>
    <s v="011"/>
    <x v="23"/>
    <m/>
    <m/>
    <m/>
    <m/>
    <m/>
    <m/>
    <s v="0113"/>
    <s v="IMMUNOEMATOLOGIA-TRASFUSIONALE"/>
  </r>
  <r>
    <s v="90535"/>
    <s v="90.53.5"/>
    <s v=""/>
    <x v="0"/>
    <s v="8"/>
    <x v="0"/>
    <s v="ANTICORPI ANTI RECETTORI DEL TSH"/>
    <s v="ANTICORPI ANTI RECETTORI DEL TSH"/>
    <n v="25.85"/>
    <n v="25.85"/>
    <n v="25.87"/>
    <n v="25.87"/>
    <n v="25.87"/>
    <n v="25.31"/>
    <n v="25.306388055384836"/>
    <n v="25.306388055384836"/>
    <n v="0.56361194461516462"/>
    <s v="M"/>
    <s v="MINISTERO"/>
    <s v="1"/>
    <n v="1"/>
    <s v="011"/>
    <x v="23"/>
    <m/>
    <m/>
    <m/>
    <m/>
    <m/>
    <m/>
    <s v="0113"/>
    <s v="IMMUNOEMATOLOGIA-TRASFUSIONALE"/>
  </r>
  <r>
    <s v="90536"/>
    <s v="90.53.6"/>
    <s v="I"/>
    <x v="0"/>
    <s v="8"/>
    <x v="0"/>
    <s v="ANTICORPI ANTI P53 [S]"/>
    <s v="ANTICORPI ANTI P53 [S]"/>
    <n v="26.35"/>
    <n v="26.35"/>
    <n v="26.39"/>
    <n v="26.39"/>
    <n v="26.39"/>
    <n v="25.82"/>
    <n v="25.822844954474323"/>
    <m/>
    <m/>
    <s v=""/>
    <s v="REGIONE"/>
    <s v="1"/>
    <n v="1"/>
    <s v="011"/>
    <x v="23"/>
    <m/>
    <m/>
    <m/>
    <m/>
    <m/>
    <m/>
    <s v="0113"/>
    <s v="IMMUNOEMATOLOGIA-TRASFUSIONALE"/>
  </r>
  <r>
    <s v="90537"/>
    <s v="90.53.7"/>
    <s v="I"/>
    <x v="0"/>
    <s v="8"/>
    <x v="0"/>
    <s v="ANTICORPI ANTI PCNA"/>
    <s v="ANTICORPI ANTI PCNA"/>
    <n v="13.7"/>
    <n v="13.7"/>
    <n v="13.73"/>
    <n v="13.73"/>
    <n v="13.73"/>
    <n v="13.43"/>
    <n v="13.427879376326649"/>
    <m/>
    <m/>
    <s v=""/>
    <s v="REGIONE"/>
    <s v="1"/>
    <n v="1"/>
    <s v="011"/>
    <x v="23"/>
    <m/>
    <m/>
    <m/>
    <m/>
    <m/>
    <m/>
    <s v="0113"/>
    <s v="IMMUNOEMATOLOGIA-TRASFUSIONALE"/>
  </r>
  <r>
    <s v="90538"/>
    <s v="90.53.8"/>
    <s v="I"/>
    <x v="0"/>
    <s v="8"/>
    <x v="0"/>
    <s v="ANTICORPI ANTI Scl-70"/>
    <s v="ANTICORPI ANTI Scl-70"/>
    <n v="13.7"/>
    <n v="13.7"/>
    <n v="13.73"/>
    <n v="13.73"/>
    <n v="13.73"/>
    <n v="13.43"/>
    <n v="13.427879376326649"/>
    <m/>
    <m/>
    <s v=""/>
    <s v="REGIONE"/>
    <s v="1"/>
    <n v="1"/>
    <s v="011"/>
    <x v="23"/>
    <m/>
    <m/>
    <m/>
    <m/>
    <m/>
    <m/>
    <s v="0113"/>
    <s v="IMMUNOEMATOLOGIA-TRASFUSIONALE"/>
  </r>
  <r>
    <s v="90539"/>
    <s v="90.53.9"/>
    <s v="I"/>
    <x v="0"/>
    <s v="8"/>
    <x v="0"/>
    <s v="ANTICORPI ANTI Sm"/>
    <s v="ANTICORPI ANTI Sm"/>
    <n v="13.7"/>
    <n v="13.7"/>
    <n v="13.73"/>
    <n v="13.73"/>
    <n v="13.73"/>
    <n v="13.43"/>
    <n v="13.427879376326649"/>
    <m/>
    <m/>
    <s v=""/>
    <s v="REGIONE"/>
    <s v="1"/>
    <n v="1"/>
    <s v="011"/>
    <x v="23"/>
    <m/>
    <m/>
    <m/>
    <m/>
    <m/>
    <m/>
    <s v="0113"/>
    <s v="IMMUNOEMATOLOGIA-TRASFUSIONALE"/>
  </r>
  <r>
    <s v="9053A"/>
    <s v="90.53.A"/>
    <s v="I"/>
    <x v="0"/>
    <s v="8"/>
    <x v="0"/>
    <s v="ANTICORPI ANTI RIBONUCLEOPROTEINE (RNA)"/>
    <s v="ANTICORPI ANTI RIBONUCLEOPROTEINE (RNA)"/>
    <n v="13.7"/>
    <n v="13.7"/>
    <n v="13.73"/>
    <n v="13.73"/>
    <n v="13.73"/>
    <n v="13.43"/>
    <n v="13.427879376326649"/>
    <m/>
    <m/>
    <s v=""/>
    <s v="REGIONE"/>
    <s v="1"/>
    <n v="1"/>
    <s v="011"/>
    <x v="23"/>
    <m/>
    <m/>
    <m/>
    <m/>
    <m/>
    <m/>
    <s v="0113"/>
    <s v="IMMUNOEMATOLOGIA-TRASFUSIONALE"/>
  </r>
  <r>
    <s v="9053B"/>
    <s v="90.53.B"/>
    <s v="I"/>
    <x v="0"/>
    <s v="8"/>
    <x v="0"/>
    <s v="ANTICORPI ANTI RIBOSOMI"/>
    <s v="ANTICORPI ANTI RIBOSOMI"/>
    <n v="13.7"/>
    <n v="13.7"/>
    <n v="13.73"/>
    <n v="13.73"/>
    <n v="13.73"/>
    <n v="13.43"/>
    <n v="13.427879376326649"/>
    <m/>
    <m/>
    <s v=""/>
    <s v="REGIONE"/>
    <s v="1"/>
    <n v="1"/>
    <s v="011"/>
    <x v="23"/>
    <m/>
    <m/>
    <m/>
    <m/>
    <m/>
    <m/>
    <s v="0113"/>
    <s v="IMMUNOEMATOLOGIA-TRASFUSIONALE"/>
  </r>
  <r>
    <s v="9053C"/>
    <s v="90.53.C"/>
    <s v="I"/>
    <x v="0"/>
    <s v="8"/>
    <x v="0"/>
    <s v="ANTICORPI ANTI PEPTIDE CICLICO CITRULLINATO (CCP)"/>
    <s v="ANTICORPI ANTI PEPTIDE CICLICO CITRULLINATO (CCP)"/>
    <n v="10.3"/>
    <n v="10.3"/>
    <n v="10.32"/>
    <n v="10.32"/>
    <n v="10.32"/>
    <n v="10.1"/>
    <m/>
    <m/>
    <m/>
    <m/>
    <s v="REGIONE"/>
    <s v="1"/>
    <n v="1"/>
    <s v="011"/>
    <x v="23"/>
    <m/>
    <m/>
    <m/>
    <m/>
    <m/>
    <m/>
    <s v="0113"/>
    <s v="IMMUNOEMATOLOGIA-TRASFUSIONALE"/>
  </r>
  <r>
    <s v="9053D"/>
    <s v="90.53.D"/>
    <s v="I"/>
    <x v="0"/>
    <s v="8"/>
    <x v="0"/>
    <s v="ANTICORPI ANTI TRANSGLUTAMINASI (IgG, IgA)"/>
    <s v="ANTICORPI ANTI TRANSGLUTAMINASI (IgG, IgA) per ciascuna determinazione"/>
    <n v="12.1"/>
    <n v="12.1"/>
    <m/>
    <m/>
    <m/>
    <m/>
    <m/>
    <m/>
    <m/>
    <m/>
    <s v="REGIONE"/>
    <n v="1"/>
    <m/>
    <s v="011"/>
    <x v="23"/>
    <m/>
    <m/>
    <m/>
    <m/>
    <m/>
    <m/>
    <s v="0113"/>
    <s v="IMMUNOEMATOLOGIA-TRASFUSIONALE"/>
  </r>
  <r>
    <s v="9053E"/>
    <s v="90.53.E"/>
    <s v="I"/>
    <x v="0"/>
    <s v="8"/>
    <x v="0"/>
    <s v="ANTICORPI ANTI SACCAROMYCES CEREVISIAE  "/>
    <s v="ANTICORPI ANTI SACCAROMYCES CEREVISIAE  per classe anticorpale"/>
    <n v="12.1"/>
    <n v="12.1"/>
    <m/>
    <m/>
    <m/>
    <m/>
    <m/>
    <m/>
    <m/>
    <m/>
    <s v="REGIONE"/>
    <n v="1"/>
    <m/>
    <s v="011"/>
    <x v="23"/>
    <m/>
    <m/>
    <m/>
    <m/>
    <m/>
    <m/>
    <s v="0113"/>
    <s v="IMMUNOEMATOLOGIA-TRASFUSIONALE"/>
  </r>
  <r>
    <s v="9053F"/>
    <s v="90.53.F"/>
    <s v="I"/>
    <x v="0"/>
    <s v="8"/>
    <x v="0"/>
    <s v="ANTICORPI ANTI PROTEINASI 3 (PR3)"/>
    <s v="ANTICORPI ANTI PROTEINASI 3 (PR3)"/>
    <n v="12.1"/>
    <n v="12.1"/>
    <m/>
    <m/>
    <m/>
    <m/>
    <m/>
    <m/>
    <m/>
    <m/>
    <s v="REGIONE"/>
    <n v="1"/>
    <m/>
    <s v="011"/>
    <x v="23"/>
    <m/>
    <m/>
    <m/>
    <m/>
    <m/>
    <m/>
    <s v="0113"/>
    <s v="IMMUNOEMATOLOGIA-TRASFUSIONALE"/>
  </r>
  <r>
    <s v="90541"/>
    <s v="90.54.1"/>
    <s v=""/>
    <x v="0"/>
    <s v="8"/>
    <x v="0"/>
    <s v="ANTICORPI ANTI SPERMATOZOI (ADESI) (ASA)"/>
    <s v="ANTICORPI ANTI SPERMATOZOI (ADESI) (ASA)"/>
    <n v="8.9499999999999993"/>
    <n v="8.9499999999999993"/>
    <n v="8.9700000000000006"/>
    <n v="8.9700000000000006"/>
    <n v="8.9700000000000006"/>
    <n v="8.7799999999999994"/>
    <n v="8.7797672845212702"/>
    <n v="8.6248302147944251"/>
    <n v="0.34516978520557551"/>
    <s v="M"/>
    <s v="MINISTERO"/>
    <s v="1"/>
    <n v="1"/>
    <s v="011"/>
    <x v="23"/>
    <m/>
    <m/>
    <m/>
    <m/>
    <m/>
    <m/>
    <s v="0113"/>
    <s v="IMMUNOEMATOLOGIA-TRASFUSIONALE"/>
  </r>
  <r>
    <s v="90542"/>
    <s v="90.54.2"/>
    <s v=""/>
    <x v="0"/>
    <s v="8"/>
    <x v="0"/>
    <s v="ANTICORPI ANTI SPERMATOZOI (LIBERI) (ASA)"/>
    <s v="ANTICORPI ANTI SPERMATOZOI (LIBERI) (ASA)"/>
    <n v="8.9499999999999993"/>
    <n v="8.9499999999999993"/>
    <n v="8.9700000000000006"/>
    <n v="8.9700000000000006"/>
    <n v="8.9700000000000006"/>
    <n v="8.7799999999999994"/>
    <n v="8.7797672845212702"/>
    <n v="8.6248302147944251"/>
    <n v="0.34516978520557551"/>
    <s v="M"/>
    <s v="MINISTERO"/>
    <s v="1"/>
    <n v="1"/>
    <s v="011"/>
    <x v="23"/>
    <m/>
    <m/>
    <m/>
    <m/>
    <m/>
    <m/>
    <s v="0113"/>
    <s v="IMMUNOEMATOLOGIA-TRASFUSIONALE"/>
  </r>
  <r>
    <s v="90543"/>
    <s v="90.54.3"/>
    <s v=""/>
    <x v="0"/>
    <s v="8"/>
    <x v="0"/>
    <s v="ANTICORPI ANTI SURRENE"/>
    <s v="ANTICORPI ANTI SURRENE"/>
    <n v="7.9"/>
    <n v="7.9"/>
    <n v="7.92"/>
    <n v="7.92"/>
    <n v="7.92"/>
    <n v="7.75"/>
    <n v="7.7468534863422978"/>
    <n v="7.4369793468886058"/>
    <n v="0.48302065311139408"/>
    <s v="M"/>
    <s v="MINISTERO"/>
    <s v="1"/>
    <n v="1"/>
    <s v="011"/>
    <x v="23"/>
    <m/>
    <m/>
    <m/>
    <m/>
    <m/>
    <m/>
    <s v="0113"/>
    <s v="IMMUNOEMATOLOGIA-TRASFUSIONALE"/>
  </r>
  <r>
    <s v="90544"/>
    <s v="90.54.4"/>
    <s v=""/>
    <x v="0"/>
    <s v="8"/>
    <x v="0"/>
    <s v="ANTICORPI ANTI TIREOGLOBULINA (AbTg)"/>
    <s v="ANTICORPI ANTI TIREOGLOBULINA (AbTg)"/>
    <n v="13.15"/>
    <n v="13.15"/>
    <n v="13.19"/>
    <n v="13.19"/>
    <n v="13.19"/>
    <n v="12.91"/>
    <n v="12.911422477237162"/>
    <n v="12.704839717601368"/>
    <n v="0.48516028239863118"/>
    <s v="M"/>
    <s v="MINISTERO"/>
    <s v="1"/>
    <n v="1"/>
    <s v="011"/>
    <x v="23"/>
    <m/>
    <m/>
    <m/>
    <m/>
    <m/>
    <m/>
    <s v="0113"/>
    <s v="IMMUNOEMATOLOGIA-TRASFUSIONALE"/>
  </r>
  <r>
    <s v="90545"/>
    <s v="90.54.5"/>
    <s v=""/>
    <x v="0"/>
    <s v="8"/>
    <x v="0"/>
    <s v="ANTICORPI EMOLITICI ANTI ERITROCITARI"/>
    <s v="ANTICORPI EMOLITICI ANTI ERITROCITARI"/>
    <n v="7.35"/>
    <n v="7.35"/>
    <n v="7.39"/>
    <n v="7.39"/>
    <n v="7.39"/>
    <n v="7.23"/>
    <n v="7.2303965872528106"/>
    <n v="6.972168137708068"/>
    <n v="0.4178318622919317"/>
    <s v="M"/>
    <s v="MINISTERO"/>
    <s v="1"/>
    <n v="1"/>
    <s v="011"/>
    <x v="23"/>
    <m/>
    <m/>
    <m/>
    <m/>
    <m/>
    <m/>
    <s v="0113"/>
    <s v="IMMUNOEMATOLOGIA-TRASFUSIONALE"/>
  </r>
  <r>
    <s v="90546"/>
    <s v="90.54.6"/>
    <s v="I"/>
    <x v="0"/>
    <s v="8"/>
    <x v="0"/>
    <s v="ANTICORPI ANTI SSA"/>
    <s v="ANTICORPI ANTI SSA"/>
    <n v="13.7"/>
    <n v="13.7"/>
    <n v="13.73"/>
    <n v="13.73"/>
    <n v="13.73"/>
    <n v="13.43"/>
    <n v="13.427879376326649"/>
    <m/>
    <m/>
    <s v=""/>
    <s v="REGIONE"/>
    <s v="1"/>
    <n v="1"/>
    <s v="011"/>
    <x v="23"/>
    <m/>
    <m/>
    <m/>
    <m/>
    <m/>
    <m/>
    <s v="0113"/>
    <s v="IMMUNOEMATOLOGIA-TRASFUSIONALE"/>
  </r>
  <r>
    <s v="90547"/>
    <s v="90.54.7"/>
    <s v="I"/>
    <x v="0"/>
    <s v="8"/>
    <x v="0"/>
    <s v="ANTICORPI ANTI SSB"/>
    <s v="ANTICORPI ANTI SSB"/>
    <n v="13.7"/>
    <n v="13.7"/>
    <n v="13.73"/>
    <n v="13.73"/>
    <n v="13.73"/>
    <n v="13.43"/>
    <n v="13.427879376326649"/>
    <m/>
    <m/>
    <s v=""/>
    <s v="REGIONE"/>
    <s v="1"/>
    <n v="1"/>
    <s v="011"/>
    <x v="23"/>
    <m/>
    <m/>
    <m/>
    <m/>
    <m/>
    <m/>
    <s v="0113"/>
    <s v="IMMUNOEMATOLOGIA-TRASFUSIONALE"/>
  </r>
  <r>
    <s v="90551"/>
    <s v="90.55.1"/>
    <s v=""/>
    <x v="0"/>
    <s v="8"/>
    <x v="0"/>
    <s v="ANTIGENE CARBOIDRATICO 125 (CA 125)"/>
    <s v="ANTIGENE CARBOIDRATICO 125 (CA 125)"/>
    <n v="19"/>
    <n v="19"/>
    <n v="19"/>
    <n v="19"/>
    <n v="19"/>
    <n v="18.59"/>
    <n v="18.592448367221515"/>
    <n v="18.540802677312566"/>
    <n v="0.45919732268743374"/>
    <s v="M"/>
    <s v="MINISTERO"/>
    <s v="1"/>
    <n v="1"/>
    <s v="011"/>
    <x v="23"/>
    <m/>
    <m/>
    <m/>
    <m/>
    <m/>
    <m/>
    <s v="0113"/>
    <s v="IMMUNOEMATOLOGIA-TRASFUSIONALE"/>
  </r>
  <r>
    <s v="90552"/>
    <s v="90.55.2"/>
    <s v=""/>
    <x v="0"/>
    <s v="8"/>
    <x v="0"/>
    <s v="ANTIGENE CARBOIDRATICO 15.3 (CA 15.3)"/>
    <s v="ANTIGENE CARBOIDRATICO 15.3 (CA 15.3)"/>
    <n v="18.45"/>
    <n v="18.45"/>
    <n v="18.48"/>
    <n v="18.48"/>
    <n v="18.48"/>
    <n v="18.079999999999998"/>
    <n v="18.075991468132028"/>
    <n v="18.075991468132028"/>
    <n v="0.40400853186797292"/>
    <s v="M"/>
    <s v="MINISTERO"/>
    <s v="1"/>
    <n v="1"/>
    <s v="011"/>
    <x v="23"/>
    <m/>
    <m/>
    <m/>
    <m/>
    <m/>
    <m/>
    <s v="0113"/>
    <s v="IMMUNOEMATOLOGIA-TRASFUSIONALE"/>
  </r>
  <r>
    <s v="90553"/>
    <s v="90.55.3"/>
    <s v=""/>
    <x v="0"/>
    <s v="8"/>
    <x v="0"/>
    <s v="ANTIGENE CARBOIDRATICO 19.9 (CA 19.9)"/>
    <s v="ANTIGENE CARBOIDRATICO 19.9 (CA 19.9)"/>
    <n v="16.850000000000001"/>
    <n v="16.850000000000001"/>
    <n v="16.89"/>
    <n v="16.89"/>
    <n v="16.89"/>
    <n v="16.53"/>
    <n v="16.526620770863566"/>
    <n v="16.423329391045669"/>
    <n v="0.4666706089543311"/>
    <s v="M"/>
    <s v="MINISTERO"/>
    <s v="1"/>
    <n v="1"/>
    <s v="011"/>
    <x v="23"/>
    <m/>
    <m/>
    <m/>
    <m/>
    <m/>
    <m/>
    <s v="0113"/>
    <s v="IMMUNOEMATOLOGIA-TRASFUSIONALE"/>
  </r>
  <r>
    <s v="90554"/>
    <s v="90.55.4"/>
    <s v=""/>
    <x v="0"/>
    <s v="8"/>
    <x v="0"/>
    <s v="ANTIGENE CARBOIDRATICO 195 (CA 195)"/>
    <s v="ANTIGENE CARBOIDRATICO 195 (CA 195)"/>
    <n v="15.8"/>
    <n v="15.8"/>
    <n v="15.83"/>
    <n v="15.83"/>
    <n v="15.83"/>
    <n v="15.49"/>
    <n v="15.493706972684596"/>
    <n v="15.493706972684596"/>
    <n v="0.33629302731540456"/>
    <s v="M"/>
    <s v="MINISTERO"/>
    <s v="1"/>
    <n v="1"/>
    <s v="011"/>
    <x v="23"/>
    <m/>
    <m/>
    <m/>
    <m/>
    <m/>
    <m/>
    <s v="0113"/>
    <s v="IMMUNOEMATOLOGIA-TRASFUSIONALE"/>
  </r>
  <r>
    <s v="90555"/>
    <s v="90.55.5"/>
    <s v=""/>
    <x v="0"/>
    <s v="8"/>
    <x v="0"/>
    <s v="ANTIGENE CARBOIDRATICO 50 (CA 50)"/>
    <s v="ANTIGENE CARBOIDRATICO 50 (CA 50)"/>
    <n v="15.8"/>
    <n v="15.8"/>
    <n v="15.83"/>
    <n v="15.83"/>
    <n v="15.83"/>
    <n v="15.49"/>
    <n v="15.493706972684596"/>
    <n v="15.493706972684596"/>
    <n v="0.33629302731540456"/>
    <s v="M"/>
    <s v="MINISTERO"/>
    <s v="1"/>
    <n v="1"/>
    <s v="011"/>
    <x v="23"/>
    <m/>
    <m/>
    <m/>
    <m/>
    <m/>
    <m/>
    <s v="0113"/>
    <s v="IMMUNOEMATOLOGIA-TRASFUSIONALE"/>
  </r>
  <r>
    <s v="90561"/>
    <s v="90.56.1"/>
    <s v=""/>
    <x v="0"/>
    <s v="8"/>
    <x v="0"/>
    <s v="ANTIGENE CARBOIDRATICO 72-4 (CA 72-4)"/>
    <s v="ANTIGENE CARBOIDRATICO 72-4 (CA 72-4)"/>
    <n v="19"/>
    <n v="19"/>
    <n v="19"/>
    <n v="19"/>
    <n v="19"/>
    <n v="18.59"/>
    <n v="18.592448367221515"/>
    <n v="18.437511297494666"/>
    <n v="0.562488702505334"/>
    <s v="M"/>
    <s v="MINISTERO"/>
    <s v="1"/>
    <n v="1"/>
    <s v="011"/>
    <x v="23"/>
    <m/>
    <m/>
    <m/>
    <m/>
    <m/>
    <m/>
    <s v="0113"/>
    <s v="IMMUNOEMATOLOGIA-TRASFUSIONALE"/>
  </r>
  <r>
    <s v="90562"/>
    <s v="90.56.2"/>
    <s v=""/>
    <x v="0"/>
    <s v="8"/>
    <x v="0"/>
    <s v="ANTIGENE CARBOIDRATICO MUCINOSO (MCA)"/>
    <s v="ANTIGENE CARBOIDRATICO MUCINOSO (MCA)"/>
    <n v="12.65"/>
    <n v="12.65"/>
    <n v="12.66"/>
    <n v="12.66"/>
    <n v="12.66"/>
    <n v="12.39"/>
    <n v="12.394965578147676"/>
    <n v="12.085091438693985"/>
    <n v="0.57490856130601564"/>
    <s v="M"/>
    <s v="MINISTERO"/>
    <s v="1"/>
    <n v="1"/>
    <s v="011"/>
    <x v="23"/>
    <m/>
    <m/>
    <m/>
    <m/>
    <m/>
    <m/>
    <s v="0113"/>
    <s v="IMMUNOEMATOLOGIA-TRASFUSIONALE"/>
  </r>
  <r>
    <s v="90563"/>
    <s v="90.56.3"/>
    <s v=""/>
    <x v="0"/>
    <s v="8"/>
    <x v="0"/>
    <s v="ANTIGENE CARCINO EMBRIONARIO (CEA)"/>
    <s v="ANTIGENE CARCINO EMBRIONARIO (CEA)"/>
    <n v="11.05"/>
    <n v="11.05"/>
    <n v="11.09"/>
    <n v="11.09"/>
    <n v="11.09"/>
    <n v="10.85"/>
    <n v="10.845594880879217"/>
    <n v="10.587366431334473"/>
    <n v="0.50263356866552655"/>
    <s v="M"/>
    <s v="MINISTERO"/>
    <s v="1"/>
    <n v="1"/>
    <s v="011"/>
    <x v="23"/>
    <m/>
    <m/>
    <m/>
    <m/>
    <m/>
    <m/>
    <s v="0113"/>
    <s v="IMMUNOEMATOLOGIA-TRASFUSIONALE"/>
  </r>
  <r>
    <s v="90564"/>
    <s v="90.56.4"/>
    <s v=""/>
    <x v="0"/>
    <s v="8"/>
    <x v="0"/>
    <s v="ANTIGENE POLIPEPTIDICO TISSUTALE (TPA)"/>
    <s v="ANTIGENE POLIPEPTIDICO TISSUTALE (TPA)"/>
    <n v="19"/>
    <n v="19"/>
    <n v="19"/>
    <n v="19"/>
    <n v="19"/>
    <n v="18.59"/>
    <n v="18.592448367221515"/>
    <n v="18.437511297494666"/>
    <n v="0.562488702505334"/>
    <s v="M"/>
    <s v="MINISTERO"/>
    <s v="1"/>
    <n v="1"/>
    <s v="011"/>
    <x v="23"/>
    <m/>
    <m/>
    <m/>
    <m/>
    <m/>
    <m/>
    <s v="0113"/>
    <s v="IMMUNOEMATOLOGIA-TRASFUSIONALE"/>
  </r>
  <r>
    <s v="90565"/>
    <s v="90.56.5"/>
    <s v="M"/>
    <x v="0"/>
    <s v="8"/>
    <x v="0"/>
    <s v="ANTIGENE PROSTATICO SPECIFICO (PSA)"/>
    <s v="ANTIGENE PROSTATICO SPECIFICO (PSA) Incluso eventuale dosaggio della Frazione Libera"/>
    <n v="15.4"/>
    <n v="12.15"/>
    <n v="12.19"/>
    <n v="12.19"/>
    <n v="12.19"/>
    <n v="11.93"/>
    <n v="10.845594880879217"/>
    <n v="10.587366431334473"/>
    <n v="1.6026335686655262"/>
    <s v="M"/>
    <s v="MINISTERO"/>
    <s v="1"/>
    <n v="1"/>
    <s v="011"/>
    <x v="23"/>
    <m/>
    <m/>
    <m/>
    <m/>
    <m/>
    <m/>
    <s v="0113"/>
    <s v="IMMUNOEMATOLOGIA-TRASFUSIONALE"/>
  </r>
  <r>
    <s v="90566"/>
    <s v="90.56.6"/>
    <s v="I"/>
    <x v="0"/>
    <s v="8"/>
    <x v="0"/>
    <s v="ANTIGENE PROSTATICO (PSA) FRAZIONE LIBERA"/>
    <s v="ANTIGENE PROSTATICO (PSA) FRAZIONE LIBERA"/>
    <n v="13.9"/>
    <n v="13.9"/>
    <n v="13.93"/>
    <n v="13.93"/>
    <n v="13.93"/>
    <n v="13.63"/>
    <n v="12.394965578147676"/>
    <m/>
    <m/>
    <s v=""/>
    <s v="REGIONE"/>
    <s v="1"/>
    <n v="1"/>
    <s v="011"/>
    <x v="23"/>
    <m/>
    <m/>
    <m/>
    <m/>
    <m/>
    <m/>
    <s v="0113"/>
    <s v="IMMUNOEMATOLOGIA-TRASFUSIONALE"/>
  </r>
  <r>
    <s v="90571"/>
    <s v="90.57.1"/>
    <s v=""/>
    <x v="0"/>
    <s v="8"/>
    <x v="0"/>
    <s v="ANTIGENE TA 4 (SCC)"/>
    <s v="ANTIGENE TA 4 (SCC)"/>
    <n v="24.95"/>
    <n v="24.95"/>
    <n v="24.97"/>
    <n v="24.97"/>
    <n v="24.97"/>
    <n v="24.43"/>
    <n v="22.207646660847921"/>
    <n v="22.052709591121072"/>
    <n v="2.9172904088789267"/>
    <s v="M"/>
    <s v="MINISTERO"/>
    <s v="1"/>
    <n v="1"/>
    <s v="011"/>
    <x v="23"/>
    <m/>
    <m/>
    <m/>
    <m/>
    <m/>
    <m/>
    <s v="0113"/>
    <s v="IMMUNOEMATOLOGIA-TRASFUSIONALE"/>
  </r>
  <r>
    <s v="90572"/>
    <s v="90.57.2"/>
    <s v="R"/>
    <x v="0"/>
    <s v="8"/>
    <x v="0"/>
    <s v="ANTIGENI ERITROCITARI CD55/CD59"/>
    <s v="ANTIGENI ERITROCITARI CD55/CD59"/>
    <n v="19.75"/>
    <n v="19.75"/>
    <n v="19.75"/>
    <n v="19.75"/>
    <n v="19.75"/>
    <n v="19.32"/>
    <n v="17.55953456904254"/>
    <n v="17.094723359862002"/>
    <n v="2.6552766401379984"/>
    <s v="M"/>
    <s v="MINISTERO"/>
    <s v="1"/>
    <n v="1"/>
    <s v="011"/>
    <x v="23"/>
    <m/>
    <m/>
    <m/>
    <m/>
    <m/>
    <m/>
    <s v="0113"/>
    <s v="IMMUNOEMATOLOGIA-TRASFUSIONALE"/>
  </r>
  <r>
    <s v="90573"/>
    <s v="90.57.3"/>
    <s v=""/>
    <x v="0"/>
    <s v="8"/>
    <x v="0"/>
    <s v="ANTIGENI HLA (Ciascuno)"/>
    <s v="ANTIGENI HLA (Ciascuno) "/>
    <n v="17.95"/>
    <n v="17.95"/>
    <n v="17.95"/>
    <n v="17.95"/>
    <n v="17.95"/>
    <n v="17.559999999999999"/>
    <n v="17.55953456904254"/>
    <n v="17.404597499315695"/>
    <n v="0.54540250068430396"/>
    <s v="M"/>
    <s v="MINISTERO"/>
    <s v="1"/>
    <n v="1"/>
    <s v="011"/>
    <x v="23"/>
    <m/>
    <m/>
    <m/>
    <m/>
    <m/>
    <m/>
    <s v="0113"/>
    <s v="IMMUNOEMATOLOGIA-TRASFUSIONALE"/>
  </r>
  <r>
    <s v="90574"/>
    <s v="90.57.4"/>
    <s v=""/>
    <x v="0"/>
    <s v="8"/>
    <x v="0"/>
    <s v="ANTIGENI PIASTRINICI"/>
    <s v="ANTIGENI PIASTRINICI"/>
    <n v="60.7"/>
    <n v="60.7"/>
    <n v="60.7"/>
    <n v="60.7"/>
    <n v="60.7"/>
    <n v="59.39"/>
    <n v="59.39254339529095"/>
    <n v="42.1428829657021"/>
    <n v="18.557117034297903"/>
    <s v="M"/>
    <s v="MINISTERO"/>
    <s v="1"/>
    <n v="1"/>
    <s v="011"/>
    <x v="23"/>
    <m/>
    <m/>
    <m/>
    <m/>
    <m/>
    <m/>
    <s v="0113"/>
    <s v="IMMUNOEMATOLOGIA-TRASFUSIONALE"/>
  </r>
  <r>
    <s v="90575"/>
    <s v="90.57.5"/>
    <s v=""/>
    <x v="0"/>
    <s v="8"/>
    <x v="0"/>
    <s v="ANTITROMBINA III FUNZIONALE"/>
    <s v="ANTITROMBINA III FUNZIONALE"/>
    <n v="3.45"/>
    <n v="3.45"/>
    <n v="3.49"/>
    <n v="3.49"/>
    <n v="3.49"/>
    <n v="3.41"/>
    <n v="3.0987413945369191"/>
    <n v="2.7888672550832272"/>
    <n v="0.70113274491677302"/>
    <s v="M"/>
    <s v="MINISTERO"/>
    <s v="1"/>
    <n v="1"/>
    <s v="011"/>
    <x v="23"/>
    <m/>
    <m/>
    <m/>
    <m/>
    <m/>
    <m/>
    <s v="0113"/>
    <s v="IMMUNOEMATOLOGIA-TRASFUSIONALE"/>
  </r>
  <r>
    <s v="90581"/>
    <s v="90.58.1"/>
    <s v=""/>
    <x v="0"/>
    <s v="8"/>
    <x v="0"/>
    <s v="ATTIVATORE TISSUTALE DEL PLASMINOGENO (tPA)"/>
    <s v="ATTIVATORE TISSUTALE DEL PLASMINOGENO (tPA)"/>
    <n v="19"/>
    <n v="19"/>
    <n v="19"/>
    <n v="19"/>
    <n v="19"/>
    <n v="18.59"/>
    <n v="18.592448367221515"/>
    <n v="18.437511297494666"/>
    <n v="0.562488702505334"/>
    <s v="M"/>
    <s v="MINISTERO"/>
    <s v="1"/>
    <n v="1"/>
    <s v="011"/>
    <x v="23"/>
    <m/>
    <m/>
    <m/>
    <m/>
    <m/>
    <m/>
    <s v="0113"/>
    <s v="IMMUNOEMATOLOGIA-TRASFUSIONALE"/>
  </r>
  <r>
    <s v="90582"/>
    <s v="90.58.2"/>
    <s v=""/>
    <x v="0"/>
    <s v="8"/>
    <x v="0"/>
    <s v="AUTOANTICORPI ANTI ERITROCITI [Test di Coombs diretto]"/>
    <s v="AUTOANTICORPI ANTI ERITROCITI [Test di Coombs diretto]"/>
    <n v="7.35"/>
    <n v="7.35"/>
    <n v="7.39"/>
    <n v="7.39"/>
    <n v="7.39"/>
    <n v="7.23"/>
    <n v="7.2303965872528106"/>
    <n v="6.8688767578901704"/>
    <n v="0.5211232421098293"/>
    <s v="M"/>
    <s v="MINISTERO"/>
    <s v="1"/>
    <n v="1"/>
    <s v="011"/>
    <x v="23"/>
    <m/>
    <m/>
    <m/>
    <m/>
    <m/>
    <m/>
    <s v="0113"/>
    <s v="IMMUNOEMATOLOGIA-TRASFUSIONALE"/>
  </r>
  <r>
    <s v="90583"/>
    <s v="90.58.3"/>
    <s v="*"/>
    <x v="0"/>
    <s v="8"/>
    <x v="0"/>
    <s v="BETA TROMBOGLOBULINA"/>
    <s v="BETA TROMBOGLOBULINA"/>
    <n v="9.5"/>
    <n v="9.5"/>
    <n v="9.5"/>
    <n v="9.5"/>
    <n v="9.5"/>
    <n v="9.3000000000000007"/>
    <n v="9.2962241836107573"/>
    <n v="9.1412871138839105"/>
    <n v="0.35871288611608954"/>
    <s v="M"/>
    <s v="MINISTERO"/>
    <s v="1"/>
    <n v="1"/>
    <s v="011"/>
    <x v="23"/>
    <m/>
    <m/>
    <m/>
    <m/>
    <m/>
    <m/>
    <s v="0113"/>
    <s v="IMMUNOEMATOLOGIA-TRASFUSIONALE"/>
  </r>
  <r>
    <s v="90584"/>
    <s v="90.58.4"/>
    <s v=""/>
    <x v="0"/>
    <s v="8"/>
    <x v="0"/>
    <s v="CARBOSSIEMOGLOBINA [(Sg)Hb/(Sg)Er]"/>
    <s v="CARBOSSIEMOGLOBINA [(Sg)Hb/(Sg)Er]"/>
    <n v="4.2"/>
    <n v="4.2"/>
    <n v="4.22"/>
    <n v="4.22"/>
    <n v="4.22"/>
    <n v="4.13"/>
    <n v="4.1316551927158915"/>
    <n v="4.0283638128979948"/>
    <n v="0.19163618710200492"/>
    <s v="M"/>
    <s v="MINISTERO"/>
    <s v="1"/>
    <n v="1"/>
    <s v="011"/>
    <x v="23"/>
    <m/>
    <m/>
    <m/>
    <m/>
    <m/>
    <m/>
    <s v="0113"/>
    <s v="IMMUNOEMATOLOGIA-TRASFUSIONALE"/>
  </r>
  <r>
    <s v="90585"/>
    <s v="90.58.5"/>
    <s v=""/>
    <x v="0"/>
    <s v="8"/>
    <x v="0"/>
    <s v="CITOTOSSICITA' CON ANTIGENI SPECIFICI"/>
    <s v="CITOTOSSICITA' CON ANTIGENI SPECIFICI"/>
    <n v="25.3"/>
    <n v="25.3"/>
    <n v="25.34"/>
    <n v="25.34"/>
    <n v="25.34"/>
    <n v="24.79"/>
    <n v="24.789931156295353"/>
    <n v="24.428411326932711"/>
    <n v="0.91158867306728908"/>
    <s v="M"/>
    <s v="MINISTERO"/>
    <s v="1"/>
    <n v="1"/>
    <s v="011"/>
    <x v="23"/>
    <m/>
    <m/>
    <m/>
    <m/>
    <m/>
    <m/>
    <s v="0113"/>
    <s v="IMMUNOEMATOLOGIA-TRASFUSIONALE"/>
  </r>
  <r>
    <s v="90591"/>
    <s v="90.59.1"/>
    <s v=""/>
    <x v="0"/>
    <s v="8"/>
    <x v="0"/>
    <s v="CITOTOSSICITA' CTL"/>
    <s v="CITOTOSSICITA' CTL"/>
    <n v="23.2"/>
    <n v="23.2"/>
    <n v="23.22"/>
    <n v="23.22"/>
    <n v="23.22"/>
    <n v="22.72"/>
    <n v="22.724103559937404"/>
    <n v="22.362583730574766"/>
    <n v="0.85741626942523297"/>
    <s v="M"/>
    <s v="MINISTERO"/>
    <s v="1"/>
    <n v="1"/>
    <s v="011"/>
    <x v="23"/>
    <m/>
    <m/>
    <m/>
    <m/>
    <m/>
    <m/>
    <s v="0113"/>
    <s v="IMMUNOEMATOLOGIA-TRASFUSIONALE"/>
  </r>
  <r>
    <s v="90592"/>
    <s v="90.59.2"/>
    <s v=""/>
    <x v="0"/>
    <s v="8"/>
    <x v="0"/>
    <s v="CITOTOSSICITA' LAK"/>
    <s v="CITOTOSSICITA' LAK"/>
    <n v="23.2"/>
    <n v="23.2"/>
    <n v="23.22"/>
    <n v="23.22"/>
    <n v="23.22"/>
    <n v="22.72"/>
    <n v="22.724103559937404"/>
    <n v="22.362583730574766"/>
    <n v="0.85741626942523297"/>
    <s v="M"/>
    <s v="MINISTERO"/>
    <s v="1"/>
    <n v="1"/>
    <s v="011"/>
    <x v="23"/>
    <m/>
    <m/>
    <m/>
    <m/>
    <m/>
    <m/>
    <s v="0113"/>
    <s v="IMMUNOEMATOLOGIA-TRASFUSIONALE"/>
  </r>
  <r>
    <s v="90593"/>
    <s v="90.59.3"/>
    <s v=""/>
    <x v="0"/>
    <s v="8"/>
    <x v="0"/>
    <s v="CITOTOSSICITA' SPONTANEA NK"/>
    <s v="CITOTOSSICITA' SPONTANEA NK "/>
    <n v="20.05"/>
    <n v="20.05"/>
    <n v="20.059999999999999"/>
    <n v="20.059999999999999"/>
    <n v="20.059999999999999"/>
    <n v="19.63"/>
    <n v="19.625362165400485"/>
    <n v="19.418779405764692"/>
    <n v="0.64122059423530686"/>
    <s v="M"/>
    <s v="MINISTERO"/>
    <s v="1"/>
    <n v="1"/>
    <s v="011"/>
    <x v="23"/>
    <m/>
    <m/>
    <m/>
    <m/>
    <m/>
    <m/>
    <s v="0113"/>
    <s v="IMMUNOEMATOLOGIA-TRASFUSIONALE"/>
  </r>
  <r>
    <s v="90594"/>
    <s v="90.59.4"/>
    <s v=""/>
    <x v="0"/>
    <s v="8"/>
    <x v="0"/>
    <s v="COLTURA MISTA LINFOCITARIA UNIDIREZIONALE"/>
    <s v="COLTURA MISTA LINFOCITARIA UNIDIREZIONALE; (tra 2 soggetti e almeno 1 controllo)"/>
    <n v="127.87"/>
    <n v="127.87"/>
    <n v="127.87"/>
    <n v="127.87"/>
    <n v="134.6"/>
    <n v="131.69999999999999"/>
    <n v="131.69650926781907"/>
    <n v="93.891864254468643"/>
    <n v="40.708135745531351"/>
    <s v="M"/>
    <s v="MINISTERO"/>
    <s v="1"/>
    <n v="1"/>
    <s v="011"/>
    <x v="23"/>
    <m/>
    <m/>
    <m/>
    <m/>
    <m/>
    <m/>
    <s v="0113"/>
    <s v="IMMUNOEMATOLOGIA-TRASFUSIONALE"/>
  </r>
  <r>
    <s v="90601"/>
    <s v="90.60.1"/>
    <s v=""/>
    <x v="0"/>
    <s v="8"/>
    <x v="0"/>
    <s v="COMPLEMENTO (C1 Inibitore)"/>
    <s v="COMPLEMENTO (C1 Inibitore)"/>
    <n v="6.3"/>
    <n v="6.3"/>
    <n v="6.34"/>
    <n v="6.34"/>
    <n v="6.34"/>
    <n v="6.2"/>
    <n v="6.1974827890738382"/>
    <n v="6.1974827890738382"/>
    <n v="0.14251721092616165"/>
    <s v="M"/>
    <s v="MINISTERO"/>
    <s v="1"/>
    <n v="1"/>
    <s v="011"/>
    <x v="23"/>
    <m/>
    <m/>
    <m/>
    <m/>
    <m/>
    <m/>
    <s v="0113"/>
    <s v="IMMUNOEMATOLOGIA-TRASFUSIONALE"/>
  </r>
  <r>
    <s v="90602"/>
    <s v="90.60.2"/>
    <s v="M"/>
    <x v="0"/>
    <s v="8"/>
    <x v="0"/>
    <s v="COMPLEMENTO: C1Q, C3, C3 ATT., C4, CH50 (Ciascuno)"/>
    <s v="COMPLEMENTO: C1Q, C3, C3 ATT., C4, CH50 (Ciascuno)"/>
    <n v="6.85"/>
    <n v="6.85"/>
    <n v="6.86"/>
    <n v="6.86"/>
    <n v="6.86"/>
    <n v="6.71"/>
    <n v="6.7139396881633244"/>
    <n v="6.6106483083454268"/>
    <n v="0.24935169165457349"/>
    <s v="M"/>
    <s v="MINISTERO"/>
    <s v="1"/>
    <n v="1"/>
    <s v="011"/>
    <x v="23"/>
    <m/>
    <m/>
    <m/>
    <m/>
    <m/>
    <m/>
    <s v="0113"/>
    <s v="IMMUNOEMATOLOGIA-TRASFUSIONALE"/>
  </r>
  <r>
    <s v="90603"/>
    <s v="90.60.3"/>
    <s v="R"/>
    <x v="0"/>
    <s v="8"/>
    <x v="0"/>
    <s v="CRIOCONSERVAZIONE CELLULE STAMINALI [PLACENTARI] PER TRAPIANTO"/>
    <s v="CRIOCONSERVAZIONE CELLULE STAMINALI [PLACENTARI] PER TRAPIANTO"/>
    <n v="491.4"/>
    <n v="491.4"/>
    <n v="491.4"/>
    <n v="491.4"/>
    <n v="517.26"/>
    <n v="506.13"/>
    <n v="506.12776110769676"/>
    <n v="361.51982936264056"/>
    <n v="155.74017063735943"/>
    <s v="M"/>
    <s v="MINISTERO"/>
    <s v="1"/>
    <n v="1"/>
    <s v="011"/>
    <x v="23"/>
    <m/>
    <m/>
    <m/>
    <m/>
    <m/>
    <m/>
    <s v="0113"/>
    <s v="IMMUNOEMATOLOGIA-TRASFUSIONALE"/>
  </r>
  <r>
    <s v="90604"/>
    <s v="90.60.4"/>
    <s v="R"/>
    <x v="0"/>
    <s v="8"/>
    <x v="0"/>
    <s v="CRIOCONSERVAZIONE SIERO PRE-TRAPIANTO"/>
    <s v="CRIOCONSERVAZIONE SIERO PRE-TRAPIANTO"/>
    <n v="2.6"/>
    <n v="2.6"/>
    <n v="2.64"/>
    <n v="2.64"/>
    <n v="2.64"/>
    <n v="2.58"/>
    <n v="2.5822844954474324"/>
    <n v="2.4273474257205865"/>
    <n v="0.21265257427941364"/>
    <s v="M"/>
    <s v="MINISTERO"/>
    <s v="1"/>
    <n v="1"/>
    <s v="011"/>
    <x v="23"/>
    <m/>
    <m/>
    <m/>
    <m/>
    <m/>
    <m/>
    <s v="0113"/>
    <s v="IMMUNOEMATOLOGIA-TRASFUSIONALE"/>
  </r>
  <r>
    <s v="90605"/>
    <s v="90.60.5"/>
    <s v="R"/>
    <x v="0"/>
    <s v="8"/>
    <x v="0"/>
    <s v="CRIOCONSERVAZIONE SOSPENSIONI LINFOCITARIE"/>
    <s v="CRIOCONSERVAZIONE SOSPENSIONI LINFOCITARIE "/>
    <n v="33.75"/>
    <n v="33.75"/>
    <n v="33.78"/>
    <n v="33.78"/>
    <n v="33.78"/>
    <n v="33.049999999999997"/>
    <n v="33.053241541727132"/>
    <n v="32.898304472000291"/>
    <n v="0.88169552799971029"/>
    <s v="M"/>
    <s v="MINISTERO"/>
    <s v="1"/>
    <n v="1"/>
    <s v="011"/>
    <x v="23"/>
    <m/>
    <m/>
    <m/>
    <m/>
    <m/>
    <m/>
    <s v="0113"/>
    <s v="IMMUNOEMATOLOGIA-TRASFUSIONALE"/>
  </r>
  <r>
    <s v="90611"/>
    <s v="90.61.1"/>
    <s v=""/>
    <x v="0"/>
    <s v="8"/>
    <x v="0"/>
    <s v="CRIOGLOBULINE RICERCA"/>
    <s v="CRIOGLOBULINE RICERCA "/>
    <n v="2.1"/>
    <n v="2.1"/>
    <n v="2.12"/>
    <n v="2.12"/>
    <n v="2.12"/>
    <n v="2.0699999999999998"/>
    <n v="2.0658275963579458"/>
    <n v="1.7559534569042541"/>
    <n v="0.36404654309574602"/>
    <s v="M"/>
    <s v="MINISTERO"/>
    <s v="1"/>
    <n v="1"/>
    <s v="011"/>
    <x v="23"/>
    <m/>
    <m/>
    <m/>
    <m/>
    <m/>
    <m/>
    <s v="0113"/>
    <s v="IMMUNOEMATOLOGIA-TRASFUSIONALE"/>
  </r>
  <r>
    <s v="90612"/>
    <s v="90.61.2"/>
    <s v=""/>
    <x v="0"/>
    <s v="8"/>
    <x v="0"/>
    <s v="CRIOGLOBULINE TIPIZZAZIONE"/>
    <s v="CRIOGLOBULINE TIPIZZAZIONE "/>
    <n v="12.1"/>
    <n v="12.1"/>
    <n v="12.14"/>
    <n v="12.14"/>
    <n v="12.14"/>
    <n v="11.88"/>
    <n v="11.878508679058189"/>
    <n v="11.671925919422394"/>
    <n v="0.46807408057760647"/>
    <s v="M"/>
    <s v="MINISTERO"/>
    <s v="1"/>
    <n v="1"/>
    <s v="011"/>
    <x v="23"/>
    <m/>
    <m/>
    <m/>
    <m/>
    <m/>
    <m/>
    <s v="0113"/>
    <s v="IMMUNOEMATOLOGIA-TRASFUSIONALE"/>
  </r>
  <r>
    <s v="90613"/>
    <s v="90.61.3"/>
    <s v=""/>
    <x v="0"/>
    <s v="8"/>
    <x v="0"/>
    <s v="CYFRA 21-1"/>
    <s v="CYFRA 21-1"/>
    <n v="21.6"/>
    <n v="21.6"/>
    <n v="21.64"/>
    <n v="21.64"/>
    <n v="21.64"/>
    <n v="21.17"/>
    <n v="21.174732862668947"/>
    <n v="21.174732862668947"/>
    <n v="0.46526713733105396"/>
    <s v="M"/>
    <s v="MINISTERO"/>
    <s v="1"/>
    <n v="1"/>
    <s v="011"/>
    <x v="23"/>
    <m/>
    <m/>
    <m/>
    <m/>
    <m/>
    <m/>
    <s v="0113"/>
    <s v="IMMUNOEMATOLOGIA-TRASFUSIONALE"/>
  </r>
  <r>
    <s v="90614"/>
    <s v="90.61.4"/>
    <s v=""/>
    <x v="0"/>
    <s v="8"/>
    <x v="0"/>
    <s v="D-DIMERO (EIA)"/>
    <s v="D-DIMERO (EIA)"/>
    <n v="9.85"/>
    <n v="9.85"/>
    <n v="9.8699999999999992"/>
    <n v="9.8699999999999992"/>
    <n v="9.8699999999999992"/>
    <n v="9.66"/>
    <n v="8.7797672845212702"/>
    <n v="8.5215388349765266"/>
    <n v="1.3484611650234726"/>
    <s v="M"/>
    <s v="MINISTERO"/>
    <s v="1"/>
    <n v="1"/>
    <s v="011"/>
    <x v="23"/>
    <m/>
    <m/>
    <m/>
    <m/>
    <m/>
    <m/>
    <s v="0113"/>
    <s v="IMMUNOEMATOLOGIA-TRASFUSIONALE"/>
  </r>
  <r>
    <s v="90615"/>
    <s v="90.61.5"/>
    <s v=""/>
    <x v="0"/>
    <s v="8"/>
    <x v="0"/>
    <s v="D-DIMERO (Test al latice)"/>
    <s v="D-DIMERO (Test al latice)"/>
    <n v="8.1"/>
    <n v="8.1"/>
    <n v="8.1199999999999992"/>
    <n v="8.1199999999999992"/>
    <n v="8.1199999999999992"/>
    <n v="7.95"/>
    <n v="7.2303965872528106"/>
    <n v="7.1271052074349139"/>
    <n v="0.99289479256508528"/>
    <s v="M"/>
    <s v="MINISTERO"/>
    <s v="1"/>
    <n v="1"/>
    <s v="011"/>
    <x v="23"/>
    <m/>
    <m/>
    <m/>
    <m/>
    <m/>
    <m/>
    <s v="0113"/>
    <s v="IMMUNOEMATOLOGIA-TRASFUSIONALE"/>
  </r>
  <r>
    <s v="90616"/>
    <s v="90.61.6"/>
    <s v="I"/>
    <x v="0"/>
    <s v="8"/>
    <x v="0"/>
    <s v="Du VARIANTE ricerca"/>
    <s v="Du VARIANTE ricerca"/>
    <n v="15.8"/>
    <n v="15.8"/>
    <n v="15.83"/>
    <n v="15.83"/>
    <n v="15.83"/>
    <n v="15.49"/>
    <n v="15.493706972684596"/>
    <m/>
    <m/>
    <s v=""/>
    <s v="REGIONE"/>
    <s v="1"/>
    <n v="1"/>
    <s v="011"/>
    <x v="23"/>
    <m/>
    <m/>
    <m/>
    <m/>
    <m/>
    <m/>
    <s v="0113"/>
    <s v="IMMUNOEMATOLOGIA-TRASFUSIONALE"/>
  </r>
  <r>
    <s v="90621"/>
    <s v="90.62.1"/>
    <s v=""/>
    <x v="0"/>
    <s v="8"/>
    <x v="0"/>
    <s v="EMAZIE (Conteggio), EMOGLOBINA"/>
    <s v="EMAZIE (Conteggio), EMOGLOBINA"/>
    <n v="1.05"/>
    <n v="1.05"/>
    <n v="1.05"/>
    <n v="1.05"/>
    <n v="1.05"/>
    <n v="1.03"/>
    <n v="1.0329137981789729"/>
    <n v="0.98126810827002431"/>
    <n v="6.8731891729975736E-2"/>
    <s v="M"/>
    <s v="MINISTERO"/>
    <s v="1"/>
    <n v="1"/>
    <s v="011"/>
    <x v="23"/>
    <m/>
    <m/>
    <m/>
    <m/>
    <m/>
    <m/>
    <s v="0113"/>
    <s v="IMMUNOEMATOLOGIA-TRASFUSIONALE"/>
  </r>
  <r>
    <s v="90622"/>
    <s v="90.62.2"/>
    <s v=""/>
    <x v="0"/>
    <s v="8"/>
    <x v="0"/>
    <s v="EMOCROMO:  Hb, GR, GB, HCT, PLT, IND. DERIV., F. L."/>
    <s v="EMOCROMO:  Hb, GR, GB, HCT, PLT, IND. DERIV., F. L."/>
    <n v="4.05"/>
    <n v="4.05"/>
    <n v="4.07"/>
    <n v="4.07"/>
    <n v="4.07"/>
    <n v="3.98"/>
    <n v="3.6151982936264053"/>
    <n v="3.2020327743548163"/>
    <n v="0.86796722564518403"/>
    <s v="M"/>
    <s v="MINISTERO"/>
    <s v="1"/>
    <n v="1"/>
    <s v="011"/>
    <x v="23"/>
    <m/>
    <m/>
    <m/>
    <m/>
    <m/>
    <m/>
    <s v="0113"/>
    <s v="IMMUNOEMATOLOGIA-TRASFUSIONALE"/>
  </r>
  <r>
    <s v="90623"/>
    <s v="90.62.3"/>
    <s v=""/>
    <x v="0"/>
    <s v="8"/>
    <x v="0"/>
    <s v="EMOLISINA BIFASICA"/>
    <s v="EMOLISINA BIFASICA"/>
    <n v="12.65"/>
    <n v="12.65"/>
    <n v="12.66"/>
    <n v="12.66"/>
    <n v="12.66"/>
    <n v="12.39"/>
    <n v="12.394965578147676"/>
    <n v="12.085091438693985"/>
    <n v="0.57490856130601564"/>
    <s v="M"/>
    <s v="MINISTERO"/>
    <s v="1"/>
    <n v="1"/>
    <s v="011"/>
    <x v="23"/>
    <m/>
    <m/>
    <m/>
    <m/>
    <m/>
    <m/>
    <s v="0113"/>
    <s v="IMMUNOEMATOLOGIA-TRASFUSIONALE"/>
  </r>
  <r>
    <s v="90624"/>
    <s v="90.62.4"/>
    <s v=""/>
    <x v="0"/>
    <s v="8"/>
    <x v="0"/>
    <s v="ENZIMI ERITROCITARI"/>
    <s v="ENZIMI ERITROCITARI"/>
    <n v="15.8"/>
    <n v="15.8"/>
    <n v="15.83"/>
    <n v="15.83"/>
    <n v="15.83"/>
    <n v="15.49"/>
    <n v="15.493706972684596"/>
    <n v="15.493706972684596"/>
    <n v="0.33629302731540456"/>
    <s v="M"/>
    <s v="MINISTERO"/>
    <s v="1"/>
    <n v="1"/>
    <s v="011"/>
    <x v="23"/>
    <m/>
    <m/>
    <m/>
    <m/>
    <m/>
    <m/>
    <s v="0113"/>
    <s v="IMMUNOEMATOLOGIA-TRASFUSIONALE"/>
  </r>
  <r>
    <s v="90625"/>
    <s v="90.62.5"/>
    <s v=""/>
    <x v="0"/>
    <s v="8"/>
    <x v="0"/>
    <s v="EOSINOFILI (Conteggio)[Alb]"/>
    <s v="EOSINOFILI (Conteggio)[Alb]"/>
    <n v="2.6"/>
    <n v="2.6"/>
    <n v="2.64"/>
    <n v="2.64"/>
    <n v="2.64"/>
    <n v="2.58"/>
    <n v="2.5822844954474324"/>
    <n v="2.4789931156295353"/>
    <n v="0.16100688437046484"/>
    <s v="M"/>
    <s v="MINISTERO"/>
    <s v="1"/>
    <n v="1"/>
    <s v="011"/>
    <x v="23"/>
    <m/>
    <m/>
    <m/>
    <m/>
    <m/>
    <m/>
    <s v="0113"/>
    <s v="IMMUNOEMATOLOGIA-TRASFUSIONALE"/>
  </r>
  <r>
    <s v="90631"/>
    <s v="90.63.1"/>
    <s v=""/>
    <x v="0"/>
    <s v="8"/>
    <x v="0"/>
    <s v="EPARINA (Mediante dosaggio inibitore fattore X attivato)"/>
    <s v="EPARINA (Mediante dosaggio inibitore fattore X attivato) "/>
    <n v="11.6"/>
    <n v="11.6"/>
    <n v="11.61"/>
    <n v="11.61"/>
    <n v="11.61"/>
    <n v="11.36"/>
    <n v="11.362051779968702"/>
    <n v="11.05217764051501"/>
    <n v="0.55782235948498915"/>
    <s v="M"/>
    <s v="MINISTERO"/>
    <s v="1"/>
    <n v="1"/>
    <s v="011"/>
    <x v="23"/>
    <m/>
    <m/>
    <m/>
    <m/>
    <m/>
    <m/>
    <s v="0113"/>
    <s v="IMMUNOEMATOLOGIA-TRASFUSIONALE"/>
  </r>
  <r>
    <s v="90632"/>
    <s v="90.63.2"/>
    <s v=""/>
    <x v="0"/>
    <s v="8"/>
    <x v="0"/>
    <s v="ERITROCITI: ANTIGENI NON ABO E NON RH (Per ciascuno antigene)"/>
    <s v="ERITROCITI: ANTIGENI NON ABO E NON RH (Per ciascuno antigene)"/>
    <n v="6.85"/>
    <n v="6.85"/>
    <n v="6.86"/>
    <n v="6.86"/>
    <n v="6.86"/>
    <n v="6.71"/>
    <n v="6.7139396881633244"/>
    <n v="6.7139396881633244"/>
    <n v="0.14606031183667589"/>
    <s v="M"/>
    <s v="MINISTERO"/>
    <s v="1"/>
    <n v="1"/>
    <s v="011"/>
    <x v="23"/>
    <m/>
    <m/>
    <m/>
    <m/>
    <m/>
    <m/>
    <s v="0113"/>
    <s v="IMMUNOEMATOLOGIA-TRASFUSIONALE"/>
  </r>
  <r>
    <s v="90633"/>
    <s v="90.63.3"/>
    <s v=""/>
    <x v="0"/>
    <s v="8"/>
    <x v="0"/>
    <s v="ESAME DEL MIDOLLO OSSEO PER APPOSIZIONE E/O STRISCIO"/>
    <s v="ESAME DEL MIDOLLO OSSEO PER APPOSIZIONE E/O STRISCIO; Caratterizzazione di cellule patologiche (con reaz. citochimiche e citoenzimatiche)"/>
    <n v="21.6"/>
    <n v="21.6"/>
    <n v="21.64"/>
    <n v="21.64"/>
    <n v="21.64"/>
    <n v="21.17"/>
    <n v="21.174732862668947"/>
    <n v="20.864858723215253"/>
    <n v="0.77514127678474765"/>
    <s v="M"/>
    <s v="MINISTERO"/>
    <s v="1"/>
    <n v="1"/>
    <s v="011"/>
    <x v="23"/>
    <m/>
    <m/>
    <m/>
    <m/>
    <m/>
    <m/>
    <s v="0113"/>
    <s v="IMMUNOEMATOLOGIA-TRASFUSIONALE"/>
  </r>
  <r>
    <s v="90634"/>
    <s v="90.63.4"/>
    <s v=""/>
    <x v="0"/>
    <s v="8"/>
    <x v="0"/>
    <s v="ESAME MICROSCOPICO DEL SANGUE PERIFERICO"/>
    <s v="ESAME MICROSCOPICO DEL SANGUE PERIFERICO; Caratterizzazione di cellule patologiche (con reaz. citochimiche e citoenzimatiche)"/>
    <n v="4.5999999999999996"/>
    <n v="4.5999999999999996"/>
    <n v="4.6399999999999997"/>
    <n v="4.6399999999999997"/>
    <n v="4.6399999999999997"/>
    <n v="4.54"/>
    <n v="4.1316551927158915"/>
    <n v="3.7184896734443029"/>
    <n v="0.92151032655569676"/>
    <s v="M"/>
    <s v="MINISTERO"/>
    <s v="1"/>
    <n v="1"/>
    <s v="011"/>
    <x v="23"/>
    <m/>
    <m/>
    <m/>
    <m/>
    <m/>
    <m/>
    <s v="0113"/>
    <s v="IMMUNOEMATOLOGIA-TRASFUSIONALE"/>
  </r>
  <r>
    <s v="90635"/>
    <s v="90.63.5"/>
    <s v=""/>
    <x v="0"/>
    <s v="8"/>
    <x v="0"/>
    <s v="ESAME MICROSCOPICO DI STRISCIO O APPOSIZIONE DI CITOASPIRATO LINFOGHIANDOLARE"/>
    <s v="ESAME MICROSCOPICO DI STRISCIO O APPOSIZIONE DI CITOASPIRATO LINFOGHIANDOLARE"/>
    <n v="21.45"/>
    <n v="21.45"/>
    <n v="21.48"/>
    <n v="21.48"/>
    <n v="21.48"/>
    <n v="21.02"/>
    <n v="19.108905266311002"/>
    <n v="18.799031126857308"/>
    <n v="2.6809688731426924"/>
    <s v="M"/>
    <s v="MINISTERO"/>
    <s v="1"/>
    <n v="1"/>
    <s v="011"/>
    <x v="23"/>
    <m/>
    <m/>
    <m/>
    <m/>
    <m/>
    <m/>
    <s v="0113"/>
    <s v="IMMUNOEMATOLOGIA-TRASFUSIONALE"/>
  </r>
  <r>
    <s v="90641"/>
    <s v="90.64.1"/>
    <s v=""/>
    <x v="0"/>
    <s v="8"/>
    <x v="0"/>
    <s v="FATTORE  vWF ANALISI MULTIMERICA"/>
    <s v="FATTORE  vWF ANALISI MULTIMERICA "/>
    <n v="24.8"/>
    <n v="24.8"/>
    <n v="24.8"/>
    <n v="24.8"/>
    <n v="24.8"/>
    <n v="24.27"/>
    <n v="24.273474257205866"/>
    <n v="23.963600117752172"/>
    <n v="0.83639988224782869"/>
    <s v="M"/>
    <s v="MINISTERO"/>
    <s v="1"/>
    <n v="1"/>
    <s v="011"/>
    <x v="23"/>
    <m/>
    <m/>
    <m/>
    <m/>
    <m/>
    <m/>
    <s v="0113"/>
    <s v="IMMUNOEMATOLOGIA-TRASFUSIONALE"/>
  </r>
  <r>
    <s v="90642"/>
    <s v="90.64.2"/>
    <s v=""/>
    <x v="0"/>
    <s v="8"/>
    <x v="0"/>
    <s v="FATTORE REUMATOIDE"/>
    <s v="FATTORE REUMATOIDE"/>
    <n v="5.8"/>
    <n v="5.8"/>
    <n v="5.8"/>
    <n v="5.8"/>
    <n v="5.8"/>
    <n v="5.68"/>
    <n v="5.1645689908948649"/>
    <n v="4.7514034716232754"/>
    <n v="1.0485965283767245"/>
    <s v="M"/>
    <s v="MINISTERO"/>
    <s v="1"/>
    <n v="1"/>
    <s v="011"/>
    <x v="23"/>
    <m/>
    <m/>
    <m/>
    <m/>
    <m/>
    <m/>
    <s v="0113"/>
    <s v="IMMUNOEMATOLOGIA-TRASFUSIONALE"/>
  </r>
  <r>
    <s v="90643"/>
    <s v="90.64.3"/>
    <s v=""/>
    <x v="0"/>
    <s v="8"/>
    <x v="0"/>
    <s v="FATTORI DELLA COAGULAZIONE (II, V, VII, VIII, IX, X, XI, XII, XIII) ( Ciascuno)"/>
    <s v="FATTORI DELLA COAGULAZIONE (II, V, VII, VIII, IX, X, XI, XII, XIII) ( Ciascuno) "/>
    <n v="14.75"/>
    <n v="14.75"/>
    <n v="14.78"/>
    <n v="14.78"/>
    <n v="14.78"/>
    <n v="14.46"/>
    <n v="14.460793174505621"/>
    <n v="14.305856104778776"/>
    <n v="0.47414389522122313"/>
    <s v="M"/>
    <s v="MINISTERO"/>
    <s v="1"/>
    <n v="1"/>
    <s v="011"/>
    <x v="23"/>
    <m/>
    <m/>
    <m/>
    <m/>
    <m/>
    <m/>
    <s v="0113"/>
    <s v="IMMUNOEMATOLOGIA-TRASFUSIONALE"/>
  </r>
  <r>
    <s v="90644"/>
    <s v="90.64.4"/>
    <s v="H"/>
    <x v="0"/>
    <s v="8"/>
    <x v="0"/>
    <s v="FENOTIPO Rh"/>
    <s v="FENOTIPO Rh"/>
    <n v="11.05"/>
    <n v="11.05"/>
    <n v="11.09"/>
    <n v="11.09"/>
    <n v="11.09"/>
    <n v="10.85"/>
    <n v="10.845594880879217"/>
    <n v="10.587366431334473"/>
    <n v="0.50263356866552655"/>
    <s v="M"/>
    <s v="MINISTERO"/>
    <s v="1"/>
    <n v="1"/>
    <s v="011"/>
    <x v="23"/>
    <m/>
    <m/>
    <m/>
    <m/>
    <m/>
    <m/>
    <s v="0113"/>
    <s v="IMMUNOEMATOLOGIA-TRASFUSIONALE"/>
  </r>
  <r>
    <s v="90645"/>
    <s v="90.64.5"/>
    <s v=""/>
    <x v="0"/>
    <s v="8"/>
    <x v="0"/>
    <s v="FIBRINA / FIBRINOGENO: PROD. DEGRADAZIONE (FDP/FSP) [S/U]"/>
    <s v="FIBRINA / FIBRINOGENO: PROD. DEGRADAZIONE (FDP/FSP) [S/U]"/>
    <n v="15.65"/>
    <n v="15.65"/>
    <n v="15.68"/>
    <n v="15.68"/>
    <n v="15.68"/>
    <n v="15.34"/>
    <n v="13.944336275416136"/>
    <n v="13.531170756144546"/>
    <n v="2.1488292438554542"/>
    <s v="M"/>
    <s v="MINISTERO"/>
    <s v="1"/>
    <n v="1"/>
    <s v="011"/>
    <x v="23"/>
    <m/>
    <m/>
    <m/>
    <m/>
    <m/>
    <m/>
    <s v="0113"/>
    <s v="IMMUNOEMATOLOGIA-TRASFUSIONALE"/>
  </r>
  <r>
    <s v="90651"/>
    <s v="90.65.1"/>
    <s v=""/>
    <x v="0"/>
    <s v="8"/>
    <x v="0"/>
    <s v="FIBRINOGENO FUNZIONALE"/>
    <s v="FIBRINOGENO FUNZIONALE"/>
    <n v="3.45"/>
    <n v="3.45"/>
    <n v="3.49"/>
    <n v="3.49"/>
    <n v="3.49"/>
    <n v="3.41"/>
    <n v="3.0987413945369191"/>
    <n v="2.6339301853563812"/>
    <n v="0.85606981464361898"/>
    <s v="M"/>
    <s v="MINISTERO"/>
    <s v="1"/>
    <n v="1"/>
    <s v="011"/>
    <x v="23"/>
    <m/>
    <m/>
    <m/>
    <m/>
    <m/>
    <m/>
    <s v="0113"/>
    <s v="IMMUNOEMATOLOGIA-TRASFUSIONALE"/>
  </r>
  <r>
    <s v="90652"/>
    <s v="90.65.2"/>
    <s v="*"/>
    <x v="0"/>
    <s v="8"/>
    <x v="0"/>
    <s v="GLICOPROTEINA RICCA IN ISTIDINA"/>
    <s v="GLICOPROTEINA RICCA IN ISTIDINA"/>
    <n v="9.5"/>
    <n v="9.5"/>
    <n v="9.5"/>
    <n v="9.5"/>
    <n v="9.5"/>
    <n v="9.3000000000000007"/>
    <n v="9.2962241836107573"/>
    <n v="9.1412871138839105"/>
    <n v="0.35871288611608954"/>
    <s v="M"/>
    <s v="MINISTERO"/>
    <s v="1"/>
    <n v="1"/>
    <s v="011"/>
    <x v="23"/>
    <m/>
    <m/>
    <m/>
    <m/>
    <m/>
    <m/>
    <s v="0113"/>
    <s v="IMMUNOEMATOLOGIA-TRASFUSIONALE"/>
  </r>
  <r>
    <s v="90653"/>
    <s v="90.65.3"/>
    <s v="H"/>
    <x v="0"/>
    <s v="8"/>
    <x v="0"/>
    <s v="GRUPPO SANGUIGNO ABO e Rh (D)"/>
    <s v="GRUPPO SANGUIGNO ABO e Rh (D)"/>
    <n v="7.9"/>
    <n v="7.9"/>
    <n v="7.92"/>
    <n v="7.92"/>
    <n v="7.92"/>
    <n v="7.75"/>
    <n v="7.7468534863422978"/>
    <n v="7.7468534863422978"/>
    <n v="0.17314651365770217"/>
    <s v="M"/>
    <s v="MINISTERO"/>
    <s v="1"/>
    <n v="1"/>
    <s v="011"/>
    <x v="23"/>
    <m/>
    <m/>
    <m/>
    <m/>
    <m/>
    <m/>
    <s v="0113"/>
    <s v="IMMUNOEMATOLOGIA-TRASFUSIONALE"/>
  </r>
  <r>
    <s v="90654"/>
    <s v="90.65.4"/>
    <s v="H"/>
    <x v="0"/>
    <s v="8"/>
    <x v="0"/>
    <s v="GRUPPO SANGUIGNO ABO/Rh II controllo"/>
    <s v="GRUPPO SANGUIGNO ABO/Rh II controllo"/>
    <n v="5.25"/>
    <n v="5.25"/>
    <n v="5.27"/>
    <n v="5.27"/>
    <n v="5.27"/>
    <n v="5.16"/>
    <n v="5.1645689908948649"/>
    <n v="5.1645689908948649"/>
    <n v="0.1054310091051347"/>
    <s v="M"/>
    <s v="MINISTERO"/>
    <s v="1"/>
    <n v="1"/>
    <s v="011"/>
    <x v="23"/>
    <m/>
    <m/>
    <m/>
    <m/>
    <m/>
    <m/>
    <s v="0113"/>
    <s v="IMMUNOEMATOLOGIA-TRASFUSIONALE"/>
  </r>
  <r>
    <s v="90661"/>
    <s v="90.66.1"/>
    <s v="R"/>
    <x v="0"/>
    <s v="8"/>
    <x v="0"/>
    <s v="Hb - BIOSINTESI IN VITRO"/>
    <s v="Hb - BIOSINTESI IN VITRO"/>
    <n v="155.18"/>
    <n v="155.18"/>
    <n v="155.18"/>
    <n v="155.18"/>
    <n v="155.18"/>
    <n v="151.84"/>
    <n v="151.83832833230903"/>
    <n v="108.45594880879216"/>
    <n v="46.724051191207849"/>
    <s v="M"/>
    <s v="MINISTERO"/>
    <s v="1"/>
    <n v="1"/>
    <s v="011"/>
    <x v="23"/>
    <m/>
    <m/>
    <m/>
    <m/>
    <m/>
    <m/>
    <s v="0113"/>
    <s v="IMMUNOEMATOLOGIA-TRASFUSIONALE"/>
  </r>
  <r>
    <s v="90662"/>
    <s v="90.66.2"/>
    <s v=""/>
    <x v="0"/>
    <s v="8"/>
    <x v="0"/>
    <s v="Hb - EMOGLOBINA [Sg/La]"/>
    <s v="Hb - EMOGLOBINA [Sg/La]"/>
    <n v="2.1"/>
    <n v="2.1"/>
    <n v="2.12"/>
    <n v="2.12"/>
    <n v="2.12"/>
    <n v="2.0699999999999998"/>
    <n v="2.0658275963579458"/>
    <n v="1.7559534569042541"/>
    <n v="0.36404654309574602"/>
    <s v="M"/>
    <s v="MINISTERO"/>
    <s v="1"/>
    <n v="1"/>
    <s v="011"/>
    <x v="23"/>
    <m/>
    <m/>
    <m/>
    <m/>
    <m/>
    <m/>
    <s v="0113"/>
    <s v="IMMUNOEMATOLOGIA-TRASFUSIONALE"/>
  </r>
  <r>
    <s v="90663"/>
    <s v="90.66.3"/>
    <s v=""/>
    <x v="0"/>
    <s v="8"/>
    <x v="0"/>
    <s v="Hb - EMOGLOBINA A2"/>
    <s v="Hb - EMOGLOBINA A2"/>
    <n v="10"/>
    <n v="10"/>
    <n v="10.029999999999999"/>
    <n v="10.029999999999999"/>
    <n v="10.029999999999999"/>
    <n v="9.81"/>
    <n v="9.8126810827002426"/>
    <n v="9.6060983230644492"/>
    <n v="0.42390167693555014"/>
    <s v="M"/>
    <s v="MINISTERO"/>
    <s v="1"/>
    <n v="1"/>
    <s v="011"/>
    <x v="23"/>
    <m/>
    <m/>
    <m/>
    <m/>
    <m/>
    <m/>
    <s v="0113"/>
    <s v="IMMUNOEMATOLOGIA-TRASFUSIONALE"/>
  </r>
  <r>
    <s v="90664"/>
    <s v="90.66.4"/>
    <s v=""/>
    <x v="0"/>
    <s v="8"/>
    <x v="0"/>
    <s v="Hb - EMOGLOBINA FETALE (Dosaggio)"/>
    <s v="Hb - EMOGLOBINA FETALE (Dosaggio)"/>
    <n v="4.2"/>
    <n v="4.2"/>
    <n v="4.22"/>
    <n v="4.22"/>
    <n v="4.22"/>
    <n v="4.13"/>
    <n v="4.1316551927158915"/>
    <n v="3.976718122989046"/>
    <n v="0.24328187701095372"/>
    <s v="M"/>
    <s v="MINISTERO"/>
    <s v="1"/>
    <n v="1"/>
    <s v="011"/>
    <x v="23"/>
    <m/>
    <m/>
    <m/>
    <m/>
    <m/>
    <m/>
    <s v="0113"/>
    <s v="IMMUNOEMATOLOGIA-TRASFUSIONALE"/>
  </r>
  <r>
    <s v="90665"/>
    <s v="90.66.5"/>
    <s v=""/>
    <x v="0"/>
    <s v="8"/>
    <x v="0"/>
    <s v="Hb - EMOGLOBINE ANOMALE (HbS, HbD, HbH, ecc.)"/>
    <s v="Hb - EMOGLOBINE ANOMALE (HbS, HbD, HbH, ecc.)"/>
    <n v="14.75"/>
    <n v="14.75"/>
    <n v="14.78"/>
    <n v="14.78"/>
    <n v="14.78"/>
    <n v="14.46"/>
    <n v="14.460793174505621"/>
    <n v="14.357501794687725"/>
    <n v="0.42249820531227478"/>
    <s v="M"/>
    <s v="MINISTERO"/>
    <s v="1"/>
    <n v="1"/>
    <s v="011"/>
    <x v="23"/>
    <m/>
    <m/>
    <m/>
    <m/>
    <m/>
    <m/>
    <s v="0113"/>
    <s v="IMMUNOEMATOLOGIA-TRASFUSIONALE"/>
  </r>
  <r>
    <s v="90666"/>
    <s v="90.66.6"/>
    <s v="I"/>
    <x v="0"/>
    <s v="8"/>
    <x v="0"/>
    <s v="Hb - EMOGLOBINA PLASMATICA LIBERA"/>
    <s v="Hb - EMOGLOBINA PLASMATICA LIBERA "/>
    <n v="2.1"/>
    <n v="2.1"/>
    <n v="2.12"/>
    <n v="2.12"/>
    <n v="2.12"/>
    <n v="2.0699999999999998"/>
    <n v="2.0658275963579458"/>
    <m/>
    <m/>
    <s v=""/>
    <s v="REGIONE"/>
    <s v="1"/>
    <n v="1"/>
    <s v="011"/>
    <x v="23"/>
    <m/>
    <m/>
    <m/>
    <m/>
    <m/>
    <m/>
    <s v="0113"/>
    <s v="IMMUNOEMATOLOGIA-TRASFUSIONALE"/>
  </r>
  <r>
    <s v="90671"/>
    <s v="90.67.1"/>
    <s v="R"/>
    <x v="0"/>
    <s v="8"/>
    <x v="0"/>
    <s v="Hb - ISOELETTROFOCALIZZAZIONE"/>
    <s v="Hb - ISOELETTROFOCALIZZAZIONE"/>
    <n v="14.25"/>
    <n v="14.25"/>
    <n v="14.25"/>
    <n v="14.25"/>
    <n v="14.25"/>
    <n v="13.94"/>
    <n v="13.944336275416136"/>
    <n v="13.892690585507186"/>
    <n v="0.35730941449281417"/>
    <s v="M"/>
    <s v="MINISTERO"/>
    <s v="1"/>
    <n v="1"/>
    <s v="011"/>
    <x v="23"/>
    <m/>
    <m/>
    <m/>
    <m/>
    <m/>
    <m/>
    <s v="0113"/>
    <s v="IMMUNOEMATOLOGIA-TRASFUSIONALE"/>
  </r>
  <r>
    <s v="90672"/>
    <s v="90.67.2"/>
    <s v="R"/>
    <x v="0"/>
    <s v="8"/>
    <x v="0"/>
    <s v="Hb - RICERCA MUTAZIONI DELLE CATENE GLOBINICHE (Cromatografia)"/>
    <s v="Hb - RICERCA MUTAZIONI DELLE CATENE GLOBINICHE (Cromatografia)"/>
    <n v="13.15"/>
    <n v="13.15"/>
    <n v="13.19"/>
    <n v="13.19"/>
    <n v="13.19"/>
    <n v="12.91"/>
    <n v="12.911422477237162"/>
    <n v="12.859776787328213"/>
    <n v="0.33022321267178611"/>
    <s v="M"/>
    <s v="MINISTERO"/>
    <s v="1"/>
    <n v="1"/>
    <s v="011"/>
    <x v="23"/>
    <m/>
    <m/>
    <m/>
    <m/>
    <m/>
    <m/>
    <s v="0113"/>
    <s v="IMMUNOEMATOLOGIA-TRASFUSIONALE"/>
  </r>
  <r>
    <s v="90673"/>
    <s v="90.67.3"/>
    <s v=""/>
    <x v="0"/>
    <s v="8"/>
    <x v="0"/>
    <s v="Hb - TEST DI STABILITA' [(Sg)Er]"/>
    <s v="Hb - TEST DI STABILITA' [(Sg)Er]"/>
    <n v="2.1"/>
    <n v="2.1"/>
    <n v="2.12"/>
    <n v="2.12"/>
    <n v="2.12"/>
    <n v="2.0699999999999998"/>
    <n v="2.0658275963579458"/>
    <n v="1.7559534569042541"/>
    <n v="0.36404654309574602"/>
    <s v="M"/>
    <s v="MINISTERO"/>
    <s v="1"/>
    <n v="1"/>
    <s v="011"/>
    <x v="23"/>
    <m/>
    <m/>
    <m/>
    <m/>
    <m/>
    <m/>
    <s v="0113"/>
    <s v="IMMUNOEMATOLOGIA-TRASFUSIONALE"/>
  </r>
  <r>
    <s v="90674"/>
    <s v="90.67.4"/>
    <s v="R"/>
    <x v="0"/>
    <s v="8"/>
    <x v="0"/>
    <s v="IDENTIFICAZIONE DI SPECIFICITA' ANTI HLA CONTRO PANNELLO LINFOCITARIO"/>
    <s v="IDENTIFICAZIONE DI SPECIFICITA' ANTI HLA CONTRO PANNELLO LINFOCITARIO; (1 siero/30 soggetti)"/>
    <n v="124.56"/>
    <n v="124.56"/>
    <n v="124.56"/>
    <n v="124.56"/>
    <n v="124.56"/>
    <n v="121.88"/>
    <n v="121.88382818511882"/>
    <n v="86.919696116760576"/>
    <n v="37.640303883239426"/>
    <s v="M"/>
    <s v="MINISTERO"/>
    <s v="1"/>
    <n v="1"/>
    <s v="011"/>
    <x v="23"/>
    <m/>
    <m/>
    <m/>
    <m/>
    <m/>
    <m/>
    <s v="0113"/>
    <s v="IMMUNOEMATOLOGIA-TRASFUSIONALE"/>
  </r>
  <r>
    <s v="90675"/>
    <s v="90.67.5"/>
    <s v=""/>
    <x v="0"/>
    <s v="8"/>
    <x v="0"/>
    <s v="IgA SECRETORIE [Sa/Alb]"/>
    <s v="IgA SECRETORIE [Sa/Alb]"/>
    <n v="7.9"/>
    <n v="7.9"/>
    <n v="7.92"/>
    <n v="7.92"/>
    <n v="7.92"/>
    <n v="7.75"/>
    <n v="7.7468534863422978"/>
    <n v="7.3336879670707082"/>
    <n v="0.58631203292929168"/>
    <s v="M"/>
    <s v="MINISTERO"/>
    <s v="1"/>
    <n v="1"/>
    <s v="011"/>
    <x v="23"/>
    <m/>
    <m/>
    <m/>
    <m/>
    <m/>
    <m/>
    <s v="0113"/>
    <s v="IMMUNOEMATOLOGIA-TRASFUSIONALE"/>
  </r>
  <r>
    <s v="90681"/>
    <s v="90.68.1"/>
    <s v="M"/>
    <x v="5"/>
    <s v="60"/>
    <x v="3"/>
    <s v="IgE SPECIFICHE ALLERGOLOGICHE: QUANTITATIVO per ogni allergene"/>
    <s v="IgE SPECIFICHE ALLERGOLOGICHE: QUANTITATIVO per ogni allergene; (pannello fino a 12 allergeni)"/>
    <n v="8.9499999999999993"/>
    <n v="8.9499999999999993"/>
    <n v="8.9700000000000006"/>
    <n v="8.9700000000000006"/>
    <n v="8.9700000000000006"/>
    <n v="8.7799999999999994"/>
    <n v="8.7797672845212702"/>
    <n v="101.69036343071988"/>
    <n v="-92.720363430719885"/>
    <s v="M"/>
    <s v="MINISTERO"/>
    <s v="1"/>
    <n v="1"/>
    <s v="011"/>
    <x v="23"/>
    <m/>
    <m/>
    <m/>
    <m/>
    <m/>
    <m/>
    <s v="0113"/>
    <s v="IMMUNOEMATOLOGIA-TRASFUSIONALE"/>
  </r>
  <r>
    <s v="90682"/>
    <s v="90.68.2"/>
    <s v=""/>
    <x v="0"/>
    <s v="8"/>
    <x v="0"/>
    <s v="IgE SPECIFICHE ALLERGOLOGICHE: SCREENING MULTIALLERGENICO QUALITATIVO"/>
    <s v="IgE SPECIFICHE ALLERGOLOGICHE: SCREENING MULTIALLERGENICO QUALITATIVO"/>
    <n v="12.65"/>
    <n v="12.65"/>
    <n v="12.66"/>
    <n v="12.66"/>
    <n v="12.66"/>
    <n v="12.39"/>
    <n v="12.394965578147676"/>
    <n v="12.033445748785036"/>
    <n v="0.626554251214964"/>
    <s v="M"/>
    <s v="MINISTERO"/>
    <s v="1"/>
    <n v="1"/>
    <s v="011"/>
    <x v="23"/>
    <m/>
    <m/>
    <m/>
    <m/>
    <m/>
    <m/>
    <s v="0113"/>
    <s v="IMMUNOEMATOLOGIA-TRASFUSIONALE"/>
  </r>
  <r>
    <s v="90683"/>
    <s v="90.68.3"/>
    <s v=""/>
    <x v="0"/>
    <s v="8"/>
    <x v="0"/>
    <s v="IgE TOTALI"/>
    <s v="IgE TOTALI"/>
    <n v="11.6"/>
    <n v="11.6"/>
    <n v="11.61"/>
    <n v="11.61"/>
    <n v="11.61"/>
    <n v="11.36"/>
    <n v="11.362051779968702"/>
    <n v="11.10382333042396"/>
    <n v="0.50617666957603902"/>
    <s v="M"/>
    <s v="MINISTERO"/>
    <s v="1"/>
    <n v="1"/>
    <s v="011"/>
    <x v="23"/>
    <m/>
    <m/>
    <m/>
    <m/>
    <m/>
    <m/>
    <s v="0113"/>
    <s v="IMMUNOEMATOLOGIA-TRASFUSIONALE"/>
  </r>
  <r>
    <s v="90684"/>
    <s v="90.68.4"/>
    <s v="M"/>
    <x v="0"/>
    <s v="8"/>
    <x v="0"/>
    <s v="IgG SOTTOCLASSE 1, 2, 3, 4; IgA (ciascuna)"/>
    <s v="IgG SOTTOCLASSE 1, 2, 3, 4; IgA (ciascuna)"/>
    <n v="15.8"/>
    <n v="15.8"/>
    <n v="15.83"/>
    <n v="15.83"/>
    <n v="15.83"/>
    <n v="15.49"/>
    <n v="15.493706972684596"/>
    <n v="15.493706972684596"/>
    <n v="0.33629302731540456"/>
    <s v="M"/>
    <s v="MINISTERO"/>
    <s v="1"/>
    <n v="1"/>
    <s v="011"/>
    <x v="23"/>
    <m/>
    <m/>
    <m/>
    <m/>
    <m/>
    <m/>
    <s v="0113"/>
    <s v="IMMUNOEMATOLOGIA-TRASFUSIONALE"/>
  </r>
  <r>
    <s v="90685"/>
    <s v="90.68.5"/>
    <s v=""/>
    <x v="0"/>
    <s v="8"/>
    <x v="0"/>
    <s v="IgG SPECIFICHE ALLERGOLOGICHE"/>
    <s v="IgG SPECIFICHE ALLERGOLOGICHE"/>
    <n v="16.850000000000001"/>
    <n v="16.850000000000001"/>
    <n v="16.89"/>
    <n v="16.89"/>
    <n v="16.89"/>
    <n v="16.53"/>
    <n v="16.526620770863566"/>
    <n v="16.371683701136721"/>
    <n v="0.51831629886327946"/>
    <s v="M"/>
    <s v="MINISTERO"/>
    <s v="1"/>
    <n v="1"/>
    <s v="011"/>
    <x v="23"/>
    <m/>
    <m/>
    <m/>
    <m/>
    <m/>
    <m/>
    <s v="0113"/>
    <s v="IMMUNOEMATOLOGIA-TRASFUSIONALE"/>
  </r>
  <r>
    <s v="90686"/>
    <s v="90.68.6"/>
    <s v="I"/>
    <x v="6"/>
    <s v="8"/>
    <x v="0"/>
    <s v="DOSAGGIO DELL'ALLERGENE DEL DERMATOFAGOIDE IN CAMPIONI DI POLVERE"/>
    <s v="DOSAGGIO DELL'ALLERGENE DEL DERMATOFAGOIDE IN CAMPIONI DI POLVERE; (per singolo allergene)"/>
    <n v="15.8"/>
    <n v="15.8"/>
    <n v="15.83"/>
    <n v="15.83"/>
    <n v="15.83"/>
    <n v="15.49"/>
    <n v="15.493706972684596"/>
    <m/>
    <m/>
    <s v=""/>
    <s v="REGIONE"/>
    <s v="1"/>
    <n v="1"/>
    <s v="011"/>
    <x v="23"/>
    <m/>
    <m/>
    <m/>
    <m/>
    <m/>
    <m/>
    <s v="0113"/>
    <s v="IMMUNOEMATOLOGIA-TRASFUSIONALE"/>
  </r>
  <r>
    <s v="90691"/>
    <s v="90.69.1"/>
    <s v="R"/>
    <x v="0"/>
    <s v="8"/>
    <x v="0"/>
    <s v="IMMUNOCOMPLESSI CIRCOLANTI"/>
    <s v="IMMUNOCOMPLESSI CIRCOLANTI"/>
    <n v="8.4"/>
    <n v="8.4"/>
    <n v="8.44"/>
    <n v="8.44"/>
    <n v="8.44"/>
    <n v="8.26"/>
    <n v="8.2633103854317831"/>
    <n v="7.8501448661601945"/>
    <n v="0.58985513383980503"/>
    <s v="M"/>
    <s v="MINISTERO"/>
    <s v="1"/>
    <n v="1"/>
    <s v="011"/>
    <x v="23"/>
    <m/>
    <m/>
    <m/>
    <m/>
    <m/>
    <m/>
    <s v="0113"/>
    <s v="IMMUNOEMATOLOGIA-TRASFUSIONALE"/>
  </r>
  <r>
    <s v="90692"/>
    <s v="90.69.2"/>
    <s v=""/>
    <x v="0"/>
    <s v="8"/>
    <x v="0"/>
    <s v="IMMUNOFISSAZIONE"/>
    <s v="IMMUNOFISSAZIONE"/>
    <n v="30.6"/>
    <n v="30.6"/>
    <n v="30.61"/>
    <n v="30.61"/>
    <n v="30.61"/>
    <n v="29.95"/>
    <n v="29.954500147190217"/>
    <n v="29.696271697645475"/>
    <n v="0.9137283023545244"/>
    <s v="M"/>
    <s v="MINISTERO"/>
    <s v="1"/>
    <n v="1"/>
    <s v="011"/>
    <x v="23"/>
    <m/>
    <m/>
    <m/>
    <m/>
    <m/>
    <m/>
    <s v="0113"/>
    <s v="IMMUNOEMATOLOGIA-TRASFUSIONALE"/>
  </r>
  <r>
    <s v="90693"/>
    <s v="90.69.3"/>
    <s v=""/>
    <x v="0"/>
    <s v="8"/>
    <x v="0"/>
    <s v="IMMUNOGLOBULINE DI SUPERFICIE LINFOCITARIE"/>
    <s v="IMMUNOGLOBULINE DI SUPERFICIE LINFOCITARIE"/>
    <n v="16.850000000000001"/>
    <n v="16.850000000000001"/>
    <n v="16.89"/>
    <n v="16.89"/>
    <n v="16.89"/>
    <n v="16.53"/>
    <n v="16.526620770863566"/>
    <n v="16.371683701136721"/>
    <n v="0.51831629886327946"/>
    <s v="M"/>
    <s v="MINISTERO"/>
    <s v="1"/>
    <n v="1"/>
    <s v="011"/>
    <x v="23"/>
    <m/>
    <m/>
    <m/>
    <m/>
    <m/>
    <m/>
    <s v="0113"/>
    <s v="IMMUNOEMATOLOGIA-TRASFUSIONALE"/>
  </r>
  <r>
    <s v="90694"/>
    <s v="90.69.4"/>
    <s v=""/>
    <x v="0"/>
    <s v="8"/>
    <x v="0"/>
    <s v="IMMUNOGLOBULINE IgA, IgG o IgM (Ciascuna)"/>
    <s v="IMMUNOGLOBULINE IgA, IgG o IgM (Ciascuna)"/>
    <n v="6.3"/>
    <n v="6.3"/>
    <n v="6.34"/>
    <n v="6.34"/>
    <n v="6.34"/>
    <n v="6.2"/>
    <n v="6.1974827890738382"/>
    <n v="5.8359629597111971"/>
    <n v="0.50403704028880281"/>
    <s v="M"/>
    <s v="MINISTERO"/>
    <s v="1"/>
    <n v="1"/>
    <s v="011"/>
    <x v="23"/>
    <m/>
    <m/>
    <m/>
    <m/>
    <m/>
    <m/>
    <s v="0113"/>
    <s v="IMMUNOEMATOLOGIA-TRASFUSIONALE"/>
  </r>
  <r>
    <s v="90695"/>
    <s v="90.69.5"/>
    <s v="*"/>
    <x v="0"/>
    <s v="8"/>
    <x v="0"/>
    <s v="INIBITORE ATTIVATORE DEL PLASMINOGENO (PAI I)"/>
    <s v="INIBITORE ATTIVATORE DEL PLASMINOGENO (PAI I)"/>
    <n v="10"/>
    <n v="10"/>
    <n v="10.029999999999999"/>
    <n v="10.029999999999999"/>
    <n v="10.029999999999999"/>
    <n v="9.81"/>
    <n v="9.8126810827002426"/>
    <n v="9.6060983230644492"/>
    <n v="0.42390167693555014"/>
    <s v="M"/>
    <s v="MINISTERO"/>
    <s v="1"/>
    <n v="1"/>
    <s v="011"/>
    <x v="23"/>
    <m/>
    <m/>
    <m/>
    <m/>
    <m/>
    <m/>
    <s v="0113"/>
    <s v="IMMUNOEMATOLOGIA-TRASFUSIONALE"/>
  </r>
  <r>
    <s v="90701"/>
    <s v="90.70.1"/>
    <s v="R"/>
    <x v="0"/>
    <s v="8"/>
    <x v="0"/>
    <s v="INTERFERONE"/>
    <s v="INTERFERONE"/>
    <n v="23.75"/>
    <n v="23.75"/>
    <n v="23.75"/>
    <n v="23.75"/>
    <n v="23.75"/>
    <n v="23.24"/>
    <n v="23.240560459026891"/>
    <n v="22.879040629664253"/>
    <n v="0.870959370335747"/>
    <s v="M"/>
    <s v="MINISTERO"/>
    <s v="1"/>
    <n v="1"/>
    <s v="011"/>
    <x v="23"/>
    <m/>
    <m/>
    <m/>
    <m/>
    <m/>
    <m/>
    <s v="0113"/>
    <s v="IMMUNOEMATOLOGIA-TRASFUSIONALE"/>
  </r>
  <r>
    <s v="90702"/>
    <s v="90.70.2"/>
    <s v="MR"/>
    <x v="0"/>
    <s v="8"/>
    <x v="0"/>
    <s v="INTERLEUCHINA e altre CITOCHINE"/>
    <s v="INTERLEUCHINA e altre CITOCHINE (Ciascuna)"/>
    <n v="20.05"/>
    <n v="20.05"/>
    <n v="20.059999999999999"/>
    <n v="20.059999999999999"/>
    <n v="20.059999999999999"/>
    <n v="19.63"/>
    <n v="19.625362165400485"/>
    <n v="19.625362165400485"/>
    <n v="0.43463783459951344"/>
    <s v="M"/>
    <s v="MINISTERO"/>
    <s v="1"/>
    <n v="1"/>
    <s v="011"/>
    <x v="23"/>
    <m/>
    <m/>
    <m/>
    <m/>
    <m/>
    <m/>
    <s v="0113"/>
    <s v="IMMUNOEMATOLOGIA-TRASFUSIONALE"/>
  </r>
  <r>
    <s v="90703"/>
    <s v="90.70.3"/>
    <s v=""/>
    <x v="0"/>
    <s v="8"/>
    <x v="0"/>
    <s v="INTRADERMOREAZIONI CON PPD, CANDIDA, STREPTOCHINASI E MUMPS (Per test)"/>
    <s v="INTRADERMOREAZIONI CON PPD, CANDIDA, STREPTOCHINASI E MUMPS (Per test)"/>
    <n v="5.8"/>
    <n v="5.8"/>
    <n v="5.8"/>
    <n v="5.8"/>
    <n v="5.8"/>
    <n v="5.68"/>
    <n v="5.6810258899843511"/>
    <n v="5.5260888202575051"/>
    <n v="0.27391117974249468"/>
    <s v="M"/>
    <s v="MINISTERO"/>
    <s v="1"/>
    <n v="1"/>
    <s v="011"/>
    <x v="23"/>
    <m/>
    <m/>
    <m/>
    <m/>
    <m/>
    <m/>
    <s v="0113"/>
    <s v="IMMUNOEMATOLOGIA-TRASFUSIONALE"/>
  </r>
  <r>
    <s v="90704"/>
    <s v="90.70.4"/>
    <s v=""/>
    <x v="0"/>
    <s v="8"/>
    <x v="0"/>
    <s v="LEUCOCITI (Conteggio e formula leucocitaria microscopica) [(Sg)]"/>
    <s v="LEUCOCITI (Conteggio e formula leucocitaria microscopica) [(Sg)]"/>
    <n v="4.75"/>
    <n v="4.75"/>
    <n v="4.75"/>
    <n v="4.75"/>
    <n v="4.75"/>
    <n v="4.6500000000000004"/>
    <n v="4.6481120918053787"/>
    <n v="4.3382379523516867"/>
    <n v="0.41176204764831326"/>
    <s v="M"/>
    <s v="MINISTERO"/>
    <s v="1"/>
    <n v="1"/>
    <s v="011"/>
    <x v="23"/>
    <m/>
    <m/>
    <m/>
    <m/>
    <m/>
    <m/>
    <s v="0113"/>
    <s v="IMMUNOEMATOLOGIA-TRASFUSIONALE"/>
  </r>
  <r>
    <s v="90705"/>
    <s v="90.70.5"/>
    <s v=""/>
    <x v="0"/>
    <s v="8"/>
    <x v="0"/>
    <s v="LEUCOCITI (Conteggio) [(Sg)]"/>
    <s v="LEUCOCITI (Conteggio) [(Sg)]"/>
    <n v="1.1499999999999999"/>
    <n v="1.1499999999999999"/>
    <n v="1.17"/>
    <n v="1.17"/>
    <n v="1.17"/>
    <n v="1.1399999999999999"/>
    <n v="1.0329137981789729"/>
    <n v="0.98126810827002431"/>
    <n v="0.18873189172997562"/>
    <s v="M"/>
    <s v="MINISTERO"/>
    <s v="1"/>
    <n v="1"/>
    <s v="011"/>
    <x v="23"/>
    <m/>
    <m/>
    <m/>
    <m/>
    <m/>
    <m/>
    <s v="0113"/>
    <s v="IMMUNOEMATOLOGIA-TRASFUSIONALE"/>
  </r>
  <r>
    <s v="90711"/>
    <s v="90.71.1"/>
    <s v=""/>
    <x v="0"/>
    <s v="8"/>
    <x v="0"/>
    <s v="METAEMOGLOBINA [(Sg)Er]"/>
    <s v="METAEMOGLOBINA [(Sg)Er]"/>
    <n v="3.15"/>
    <n v="3.15"/>
    <n v="3.17"/>
    <n v="3.17"/>
    <n v="3.17"/>
    <n v="3.1"/>
    <n v="3.0987413945369191"/>
    <n v="2.7888672550832272"/>
    <n v="0.38113274491677274"/>
    <s v="M"/>
    <s v="MINISTERO"/>
    <s v="1"/>
    <n v="1"/>
    <s v="011"/>
    <x v="23"/>
    <m/>
    <m/>
    <m/>
    <m/>
    <m/>
    <m/>
    <s v="0113"/>
    <s v="IMMUNOEMATOLOGIA-TRASFUSIONALE"/>
  </r>
  <r>
    <s v="90712"/>
    <s v="90.71.2"/>
    <s v="R"/>
    <x v="0"/>
    <s v="8"/>
    <x v="0"/>
    <s v="MONOMERI SOLUBILI DI FIBRINA (FS Test)"/>
    <s v="MONOMERI SOLUBILI DI FIBRINA (FS Test)"/>
    <n v="8.1"/>
    <n v="8.1"/>
    <n v="8.1199999999999992"/>
    <n v="8.1199999999999992"/>
    <n v="8.1199999999999992"/>
    <n v="7.95"/>
    <n v="7.2303965872528106"/>
    <n v="7.0754595175259647"/>
    <n v="1.0445404824740345"/>
    <s v="M"/>
    <s v="MINISTERO"/>
    <s v="1"/>
    <n v="1"/>
    <s v="011"/>
    <x v="23"/>
    <m/>
    <m/>
    <m/>
    <m/>
    <m/>
    <m/>
    <s v="0113"/>
    <s v="IMMUNOEMATOLOGIA-TRASFUSIONALE"/>
  </r>
  <r>
    <s v="90713"/>
    <s v="90.71.3"/>
    <s v=""/>
    <x v="0"/>
    <s v="8"/>
    <x v="0"/>
    <s v="PIASTRINE (Conteggio) [(Sg)]"/>
    <s v="PIASTRINE (Conteggio) [(Sg)]"/>
    <n v="1.7"/>
    <n v="1.7"/>
    <n v="1.74"/>
    <n v="1.74"/>
    <n v="1.74"/>
    <n v="1.7"/>
    <n v="1.5493706972684596"/>
    <n v="1.2394965578147676"/>
    <n v="0.50050344218523235"/>
    <s v="M"/>
    <s v="MINISTERO"/>
    <s v="1"/>
    <n v="1"/>
    <s v="011"/>
    <x v="23"/>
    <m/>
    <m/>
    <m/>
    <m/>
    <m/>
    <m/>
    <s v="0113"/>
    <s v="IMMUNOEMATOLOGIA-TRASFUSIONALE"/>
  </r>
  <r>
    <s v="90714"/>
    <s v="90.71.4"/>
    <s v=""/>
    <x v="0"/>
    <s v="8"/>
    <x v="0"/>
    <s v="PINK TEST"/>
    <s v="PINK TEST"/>
    <n v="3.15"/>
    <n v="3.15"/>
    <n v="3.17"/>
    <n v="3.17"/>
    <n v="3.17"/>
    <n v="3.1"/>
    <n v="3.0987413945369191"/>
    <n v="2.7888672550832272"/>
    <n v="0.38113274491677274"/>
    <s v="M"/>
    <s v="MINISTERO"/>
    <s v="1"/>
    <n v="1"/>
    <s v="011"/>
    <x v="23"/>
    <m/>
    <m/>
    <m/>
    <m/>
    <m/>
    <m/>
    <s v="0113"/>
    <s v="IMMUNOEMATOLOGIA-TRASFUSIONALE"/>
  </r>
  <r>
    <s v="90715"/>
    <s v="90.71.5"/>
    <s v="R"/>
    <x v="0"/>
    <s v="8"/>
    <x v="0"/>
    <s v="PLASMINOGENO"/>
    <s v="PLASMINOGENO"/>
    <n v="12.1"/>
    <n v="12.1"/>
    <n v="12.14"/>
    <n v="12.14"/>
    <n v="12.14"/>
    <n v="11.88"/>
    <n v="11.878508679058189"/>
    <n v="11.671925919422394"/>
    <n v="0.46807408057760647"/>
    <s v="M"/>
    <s v="MINISTERO"/>
    <s v="1"/>
    <n v="1"/>
    <s v="011"/>
    <x v="23"/>
    <m/>
    <m/>
    <m/>
    <m/>
    <m/>
    <m/>
    <s v="0113"/>
    <s v="IMMUNOEMATOLOGIA-TRASFUSIONALE"/>
  </r>
  <r>
    <s v="90721"/>
    <s v="90.72.1"/>
    <s v=""/>
    <x v="0"/>
    <s v="8"/>
    <x v="0"/>
    <s v="PROTEINA C ANTICOAGULANTE  ANTIGENE [P]"/>
    <s v="PROTEINA C ANTICOAGULANTE  ANTIGENE [P]"/>
    <n v="9.5"/>
    <n v="9.5"/>
    <n v="9.5"/>
    <n v="9.5"/>
    <n v="9.5"/>
    <n v="9.3000000000000007"/>
    <n v="9.2962241836107573"/>
    <n v="9.0896414239749621"/>
    <n v="0.41035857602503789"/>
    <s v="M"/>
    <s v="MINISTERO"/>
    <s v="1"/>
    <n v="1"/>
    <s v="011"/>
    <x v="23"/>
    <m/>
    <m/>
    <m/>
    <m/>
    <m/>
    <m/>
    <s v="0113"/>
    <s v="IMMUNOEMATOLOGIA-TRASFUSIONALE"/>
  </r>
  <r>
    <s v="90722"/>
    <s v="90.72.2"/>
    <s v=""/>
    <x v="0"/>
    <s v="8"/>
    <x v="0"/>
    <s v="PROTEINA C ANTICOAGULANTE FUNZIONALE [P]"/>
    <s v="PROTEINA C ANTICOAGULANTE FUNZIONALE [P]"/>
    <n v="9.5"/>
    <n v="9.5"/>
    <n v="9.5"/>
    <n v="9.5"/>
    <n v="9.5"/>
    <n v="9.3000000000000007"/>
    <n v="9.2962241836107573"/>
    <n v="9.0896414239749621"/>
    <n v="0.41035857602503789"/>
    <s v="M"/>
    <s v="MINISTERO"/>
    <s v="1"/>
    <n v="1"/>
    <s v="011"/>
    <x v="23"/>
    <m/>
    <m/>
    <m/>
    <m/>
    <m/>
    <m/>
    <s v="0113"/>
    <s v="IMMUNOEMATOLOGIA-TRASFUSIONALE"/>
  </r>
  <r>
    <s v="90723"/>
    <s v="90.72.3"/>
    <s v=""/>
    <x v="0"/>
    <s v="8"/>
    <x v="0"/>
    <s v="PROTEINA C REATTIVA (Quantitativa)"/>
    <s v="PROTEINA C REATTIVA (Quantitativa)"/>
    <n v="5.8"/>
    <n v="5.8"/>
    <n v="5.8"/>
    <n v="5.8"/>
    <n v="5.8"/>
    <n v="5.68"/>
    <n v="5.1645689908948649"/>
    <n v="4.7514034716232754"/>
    <n v="1.0485965283767245"/>
    <s v="M"/>
    <s v="MINISTERO"/>
    <s v="1"/>
    <n v="1"/>
    <s v="011"/>
    <x v="23"/>
    <m/>
    <m/>
    <m/>
    <m/>
    <m/>
    <m/>
    <s v="0113"/>
    <s v="IMMUNOEMATOLOGIA-TRASFUSIONALE"/>
  </r>
  <r>
    <s v="90724"/>
    <s v="90.72.4"/>
    <s v=""/>
    <x v="0"/>
    <s v="8"/>
    <x v="0"/>
    <s v="PROTEINA S LIBERA [P]"/>
    <s v="PROTEINA S LIBERA [P]"/>
    <n v="10"/>
    <n v="10"/>
    <n v="10.029999999999999"/>
    <n v="10.029999999999999"/>
    <n v="10.029999999999999"/>
    <n v="9.81"/>
    <n v="9.8126810827002426"/>
    <n v="9.8126810827002426"/>
    <n v="0.21731891729975672"/>
    <s v="M"/>
    <s v="MINISTERO"/>
    <s v="1"/>
    <n v="1"/>
    <s v="011"/>
    <x v="23"/>
    <m/>
    <m/>
    <m/>
    <m/>
    <m/>
    <m/>
    <s v="0113"/>
    <s v="IMMUNOEMATOLOGIA-TRASFUSIONALE"/>
  </r>
  <r>
    <s v="90725"/>
    <s v="90.72.5"/>
    <s v=""/>
    <x v="0"/>
    <s v="8"/>
    <x v="0"/>
    <s v="PROTEINA S TOTALE [P]"/>
    <s v="PROTEINA S TOTALE [P]"/>
    <n v="10"/>
    <n v="10"/>
    <n v="10.029999999999999"/>
    <n v="10.029999999999999"/>
    <n v="10.029999999999999"/>
    <n v="9.81"/>
    <n v="9.8126810827002426"/>
    <n v="9.8126810827002426"/>
    <n v="0.21731891729975672"/>
    <s v="M"/>
    <s v="MINISTERO"/>
    <s v="1"/>
    <n v="1"/>
    <s v="011"/>
    <x v="23"/>
    <m/>
    <m/>
    <m/>
    <m/>
    <m/>
    <m/>
    <s v="0113"/>
    <s v="IMMUNOEMATOLOGIA-TRASFUSIONALE"/>
  </r>
  <r>
    <s v="90731"/>
    <s v="90.73.1"/>
    <s v="R"/>
    <x v="0"/>
    <s v="8"/>
    <x v="0"/>
    <s v="PROTROMBINA FRAMMENTI 1, 2"/>
    <s v="PROTROMBINA FRAMMENTI 1, 2"/>
    <n v="4.75"/>
    <n v="4.75"/>
    <n v="4.75"/>
    <n v="4.75"/>
    <n v="4.75"/>
    <n v="4.6500000000000004"/>
    <n v="4.6481120918053787"/>
    <n v="4.6481120918053787"/>
    <n v="0.10188790819462135"/>
    <s v="M"/>
    <s v="MINISTERO"/>
    <s v="1"/>
    <n v="1"/>
    <s v="011"/>
    <x v="23"/>
    <m/>
    <m/>
    <m/>
    <m/>
    <m/>
    <m/>
    <s v="0113"/>
    <s v="IMMUNOEMATOLOGIA-TRASFUSIONALE"/>
  </r>
  <r>
    <s v="90732"/>
    <s v="90.73.2"/>
    <s v="H"/>
    <x v="0"/>
    <s v="8"/>
    <x v="0"/>
    <s v="PROVA CROCIATA DI COMPATIBILITA' TRASFUSIONALE"/>
    <s v="PROVA CROCIATA DI COMPATIBILITA' TRASFUSIONALE"/>
    <n v="8.9499999999999993"/>
    <n v="8.9499999999999993"/>
    <n v="8.9700000000000006"/>
    <n v="8.9700000000000006"/>
    <n v="8.9700000000000006"/>
    <n v="8.7799999999999994"/>
    <n v="8.7797672845212702"/>
    <n v="8.4698931450675783"/>
    <n v="0.50010685493242235"/>
    <s v="M"/>
    <s v="MINISTERO"/>
    <s v="1"/>
    <n v="1"/>
    <s v="011"/>
    <x v="23"/>
    <m/>
    <m/>
    <m/>
    <m/>
    <m/>
    <m/>
    <s v="0113"/>
    <s v="IMMUNOEMATOLOGIA-TRASFUSIONALE"/>
  </r>
  <r>
    <s v="90733"/>
    <s v="90.73.3"/>
    <s v="R"/>
    <x v="0"/>
    <s v="8"/>
    <x v="0"/>
    <s v="PROVA CROCIATA PIASTRINICA"/>
    <s v="PROVA CROCIATA PIASTRINICA"/>
    <n v="6.3"/>
    <n v="6.3"/>
    <n v="6.34"/>
    <n v="6.34"/>
    <n v="6.34"/>
    <n v="6.2"/>
    <n v="6.1974827890738382"/>
    <n v="6.0425457193469923"/>
    <n v="0.29745428065300761"/>
    <s v="M"/>
    <s v="MINISTERO"/>
    <s v="1"/>
    <n v="1"/>
    <s v="011"/>
    <x v="23"/>
    <m/>
    <m/>
    <m/>
    <m/>
    <m/>
    <m/>
    <s v="0113"/>
    <s v="IMMUNOEMATOLOGIA-TRASFUSIONALE"/>
  </r>
  <r>
    <s v="90734"/>
    <s v="90.73.4"/>
    <s v="R"/>
    <x v="0"/>
    <s v="8"/>
    <x v="0"/>
    <s v="PROVA DI COMPATIBILITA' MOLECOLARE PRE-TRAPIANTO (Reazione polimerasica a catena- Fingerprint)"/>
    <s v="PROVA DI COMPATIBILITA' MOLECOLARE PRE-TRAPIANTO (Reazione polimerasica a catena- Fingerprint)"/>
    <n v="168.91"/>
    <n v="168.91"/>
    <n v="168.91"/>
    <n v="168.91"/>
    <n v="168.91"/>
    <n v="165.27"/>
    <n v="165.26620770863568"/>
    <n v="117.90711006212976"/>
    <n v="51.002889937870236"/>
    <s v="M"/>
    <s v="MINISTERO"/>
    <s v="1"/>
    <n v="1"/>
    <s v="011"/>
    <x v="23"/>
    <m/>
    <m/>
    <m/>
    <m/>
    <m/>
    <m/>
    <s v="0113"/>
    <s v="IMMUNOEMATOLOGIA-TRASFUSIONALE"/>
  </r>
  <r>
    <s v="90735"/>
    <s v="90.73.5"/>
    <s v="R"/>
    <x v="0"/>
    <s v="8"/>
    <x v="0"/>
    <s v="PROVA DI COMPATIBILITA' SIEROLOGICA PRE-TRAPIANTO  CITOMETRICA"/>
    <s v="PROVA DI COMPATIBILITA' SIEROLOGICA PRE-TRAPIANTO  CITOMETRICA "/>
    <n v="77.06"/>
    <n v="77.06"/>
    <n v="77.06"/>
    <n v="77.06"/>
    <n v="77.06"/>
    <n v="75.400000000000006"/>
    <n v="75.402707267065026"/>
    <n v="53.608226125488699"/>
    <n v="23.451773874511304"/>
    <s v="M"/>
    <s v="MINISTERO"/>
    <s v="1"/>
    <n v="1"/>
    <s v="011"/>
    <x v="23"/>
    <m/>
    <m/>
    <m/>
    <m/>
    <m/>
    <m/>
    <s v="0113"/>
    <s v="IMMUNOEMATOLOGIA-TRASFUSIONALE"/>
  </r>
  <r>
    <s v="90741"/>
    <s v="90.74.1"/>
    <s v="R"/>
    <x v="0"/>
    <s v="8"/>
    <x v="0"/>
    <s v="PROVA DI COMPATIBILITA' SIEROLOGICA PRE-TRAPIANTO (Con 3 sieri ricevente)"/>
    <s v="PROVA DI COMPATIBILITA' SIEROLOGICA PRE-TRAPIANTO (Con 3 sieri ricevente)"/>
    <n v="73.37"/>
    <n v="73.37"/>
    <n v="73.37"/>
    <n v="73.37"/>
    <n v="73.37"/>
    <n v="71.790000000000006"/>
    <n v="71.787508973438619"/>
    <n v="51.180878699768108"/>
    <n v="22.189121300231896"/>
    <s v="M"/>
    <s v="MINISTERO"/>
    <s v="1"/>
    <n v="1"/>
    <s v="011"/>
    <x v="23"/>
    <m/>
    <m/>
    <m/>
    <m/>
    <m/>
    <m/>
    <s v="0113"/>
    <s v="IMMUNOEMATOLOGIA-TRASFUSIONALE"/>
  </r>
  <r>
    <s v="90742"/>
    <s v="90.74.2"/>
    <s v=""/>
    <x v="0"/>
    <s v="8"/>
    <x v="0"/>
    <s v="REAZIONE DI WAALER ROSE"/>
    <s v="REAZIONE DI WAALER ROSE"/>
    <n v="3.45"/>
    <n v="3.45"/>
    <n v="3.49"/>
    <n v="3.49"/>
    <n v="3.49"/>
    <n v="3.41"/>
    <n v="3.0987413945369191"/>
    <n v="3.0470957046279703"/>
    <n v="0.44290429537202991"/>
    <s v="M"/>
    <s v="MINISTERO"/>
    <s v="1"/>
    <n v="1"/>
    <s v="011"/>
    <x v="23"/>
    <m/>
    <m/>
    <m/>
    <m/>
    <m/>
    <m/>
    <s v="0113"/>
    <s v="IMMUNOEMATOLOGIA-TRASFUSIONALE"/>
  </r>
  <r>
    <s v="90743"/>
    <s v="90.74.3"/>
    <s v=""/>
    <x v="0"/>
    <s v="8"/>
    <x v="0"/>
    <s v="RESISTENZA OSMOTICA ERITROCITARIA (Test di Simmel)"/>
    <s v="RESISTENZA OSMOTICA ERITROCITARIA (Test di Simmel)"/>
    <n v="4.75"/>
    <n v="4.75"/>
    <n v="4.75"/>
    <n v="4.75"/>
    <n v="4.75"/>
    <n v="4.6500000000000004"/>
    <n v="4.6481120918053787"/>
    <n v="4.1833008826248408"/>
    <n v="0.56669911737515921"/>
    <s v="M"/>
    <s v="MINISTERO"/>
    <s v="1"/>
    <n v="1"/>
    <s v="011"/>
    <x v="23"/>
    <m/>
    <m/>
    <m/>
    <m/>
    <m/>
    <m/>
    <s v="0113"/>
    <s v="IMMUNOEMATOLOGIA-TRASFUSIONALE"/>
  </r>
  <r>
    <s v="90744"/>
    <s v="90.74.4"/>
    <s v=""/>
    <x v="0"/>
    <s v="8"/>
    <x v="0"/>
    <s v="RESISTENZE OSMOTICO GLOBULARI (Curva)"/>
    <s v="RESISTENZE OSMOTICO GLOBULARI (Curva)"/>
    <n v="8.9499999999999993"/>
    <n v="8.9499999999999993"/>
    <n v="8.9700000000000006"/>
    <n v="8.9700000000000006"/>
    <n v="8.9700000000000006"/>
    <n v="8.7799999999999994"/>
    <n v="8.7797672845212702"/>
    <n v="8.5215388349765266"/>
    <n v="0.448461165023474"/>
    <s v="M"/>
    <s v="MINISTERO"/>
    <s v="1"/>
    <n v="1"/>
    <s v="011"/>
    <x v="23"/>
    <m/>
    <m/>
    <m/>
    <m/>
    <m/>
    <m/>
    <s v="0113"/>
    <s v="IMMUNOEMATOLOGIA-TRASFUSIONALE"/>
  </r>
  <r>
    <s v="90745"/>
    <s v="90.74.5"/>
    <s v=""/>
    <x v="0"/>
    <s v="8"/>
    <x v="0"/>
    <s v="RETICOLOCITI (Conteggio) [(Sg)]"/>
    <s v="RETICOLOCITI (Conteggio) [(Sg)]"/>
    <n v="6.35"/>
    <n v="6.35"/>
    <n v="6.39"/>
    <n v="6.39"/>
    <n v="6.39"/>
    <n v="6.25"/>
    <n v="5.6810258899843511"/>
    <n v="5.4744431303485568"/>
    <n v="0.9155568696514429"/>
    <s v="M"/>
    <s v="MINISTERO"/>
    <s v="1"/>
    <n v="1"/>
    <s v="011"/>
    <x v="23"/>
    <m/>
    <m/>
    <m/>
    <m/>
    <m/>
    <m/>
    <s v="0113"/>
    <s v="IMMUNOEMATOLOGIA-TRASFUSIONALE"/>
  </r>
  <r>
    <s v="90751"/>
    <s v="90.75.1"/>
    <s v="R"/>
    <x v="0"/>
    <s v="8"/>
    <x v="0"/>
    <s v="SOSTANZA AMILOIDE RICERCA"/>
    <s v="SOSTANZA AMILOIDE RICERCA"/>
    <n v="4.05"/>
    <n v="4.05"/>
    <n v="4.07"/>
    <n v="4.07"/>
    <n v="4.07"/>
    <n v="3.98"/>
    <n v="3.6151982936264053"/>
    <n v="3.408615533990611"/>
    <n v="0.66138446600938927"/>
    <s v="M"/>
    <s v="MINISTERO"/>
    <s v="1"/>
    <n v="1"/>
    <s v="011"/>
    <x v="23"/>
    <m/>
    <m/>
    <m/>
    <m/>
    <m/>
    <m/>
    <s v="0113"/>
    <s v="IMMUNOEMATOLOGIA-TRASFUSIONALE"/>
  </r>
  <r>
    <s v="90752"/>
    <s v="90.75.2"/>
    <s v=""/>
    <x v="0"/>
    <s v="8"/>
    <x v="0"/>
    <s v="TEMPO DI EMORRAGIA SEC. MIELKE"/>
    <s v="TEMPO DI EMORRAGIA SEC. MIELKE"/>
    <n v="2.1"/>
    <n v="2.1"/>
    <n v="2.12"/>
    <n v="2.12"/>
    <n v="2.12"/>
    <n v="2.0699999999999998"/>
    <n v="2.0658275963579458"/>
    <n v="1.6010163871774081"/>
    <n v="0.51898361282259198"/>
    <s v="M"/>
    <s v="MINISTERO"/>
    <s v="1"/>
    <n v="1"/>
    <s v="011"/>
    <x v="23"/>
    <m/>
    <m/>
    <m/>
    <m/>
    <m/>
    <m/>
    <s v="0113"/>
    <s v="IMMUNOEMATOLOGIA-TRASFUSIONALE"/>
  </r>
  <r>
    <s v="90753"/>
    <s v="90.75.3"/>
    <s v=""/>
    <x v="0"/>
    <s v="8"/>
    <x v="0"/>
    <s v="TEMPO DI LISI EUGLOBULINICA"/>
    <s v="TEMPO DI LISI EUGLOBULINICA"/>
    <n v="2.1"/>
    <n v="2.1"/>
    <n v="2.12"/>
    <n v="2.12"/>
    <n v="2.12"/>
    <n v="2.0699999999999998"/>
    <n v="2.0658275963579458"/>
    <n v="1.7559534569042541"/>
    <n v="0.36404654309574602"/>
    <s v="M"/>
    <s v="MINISTERO"/>
    <s v="1"/>
    <n v="1"/>
    <s v="011"/>
    <x v="23"/>
    <m/>
    <m/>
    <m/>
    <m/>
    <m/>
    <m/>
    <s v="0113"/>
    <s v="IMMUNOEMATOLOGIA-TRASFUSIONALE"/>
  </r>
  <r>
    <s v="90754"/>
    <s v="90.75.4"/>
    <s v=""/>
    <x v="0"/>
    <s v="8"/>
    <x v="0"/>
    <s v="TEMPO DI PROTROMBINA (PT)"/>
    <s v="TEMPO DI PROTROMBINA (PT)"/>
    <n v="2.6"/>
    <n v="2.6"/>
    <n v="2.64"/>
    <n v="2.64"/>
    <n v="2.64"/>
    <n v="2.58"/>
    <n v="2.5822844954474324"/>
    <n v="2.5822844954474324"/>
    <n v="5.7715504552567687E-2"/>
    <s v="M"/>
    <s v="MINISTERO"/>
    <s v="1"/>
    <n v="1"/>
    <s v="011"/>
    <x v="23"/>
    <m/>
    <m/>
    <m/>
    <m/>
    <m/>
    <m/>
    <s v="0113"/>
    <s v="IMMUNOEMATOLOGIA-TRASFUSIONALE"/>
  </r>
  <r>
    <s v="90755"/>
    <s v="90.75.5"/>
    <s v=""/>
    <x v="0"/>
    <s v="8"/>
    <x v="0"/>
    <s v="TEMPO DI TROMBINA (TT)"/>
    <s v="TEMPO DI TROMBINA (TT)"/>
    <n v="3.45"/>
    <n v="3.45"/>
    <n v="3.49"/>
    <n v="3.49"/>
    <n v="3.49"/>
    <n v="3.41"/>
    <n v="3.0987413945369191"/>
    <n v="2.7888672550832272"/>
    <n v="0.70113274491677302"/>
    <s v="M"/>
    <s v="MINISTERO"/>
    <s v="1"/>
    <n v="1"/>
    <s v="011"/>
    <x v="23"/>
    <m/>
    <m/>
    <m/>
    <m/>
    <m/>
    <m/>
    <s v="0113"/>
    <s v="IMMUNOEMATOLOGIA-TRASFUSIONALE"/>
  </r>
  <r>
    <s v="90761"/>
    <s v="90.76.1"/>
    <s v=""/>
    <x v="0"/>
    <s v="8"/>
    <x v="0"/>
    <s v="TEMPO DI TROMBOPLASTINA PARZIALE (PTT)"/>
    <s v="TEMPO DI TROMBOPLASTINA PARZIALE (PTT)"/>
    <n v="2.9"/>
    <n v="2.9"/>
    <n v="2.9"/>
    <n v="2.9"/>
    <n v="2.9"/>
    <n v="2.84"/>
    <n v="2.5822844954474324"/>
    <n v="2.5306388055384836"/>
    <n v="0.36936119446151627"/>
    <s v="M"/>
    <s v="MINISTERO"/>
    <s v="1"/>
    <n v="1"/>
    <s v="011"/>
    <x v="23"/>
    <m/>
    <m/>
    <m/>
    <m/>
    <m/>
    <m/>
    <s v="0113"/>
    <s v="IMMUNOEMATOLOGIA-TRASFUSIONALE"/>
  </r>
  <r>
    <s v="90762"/>
    <s v="90.76.2"/>
    <s v="*"/>
    <x v="0"/>
    <s v="8"/>
    <x v="0"/>
    <s v="TEST DI AGGREGAZIONE PIASTRINICA Secondo Born"/>
    <s v="TEST DI AGGREGAZIONE PIASTRINICA Secondo Born"/>
    <n v="4.2"/>
    <n v="4.2"/>
    <n v="4.22"/>
    <n v="4.22"/>
    <n v="4.22"/>
    <n v="4.13"/>
    <n v="4.1316551927158915"/>
    <n v="3.976718122989046"/>
    <n v="0.24328187701095372"/>
    <s v="M"/>
    <s v="MINISTERO"/>
    <s v="1"/>
    <n v="1"/>
    <s v="011"/>
    <x v="23"/>
    <m/>
    <m/>
    <m/>
    <m/>
    <m/>
    <m/>
    <s v="0113"/>
    <s v="IMMUNOEMATOLOGIA-TRASFUSIONALE"/>
  </r>
  <r>
    <s v="90763"/>
    <s v="90.76.3"/>
    <s v=""/>
    <x v="0"/>
    <s v="8"/>
    <x v="0"/>
    <s v="TEST DI EMOLISI AL SACCAROSIO"/>
    <s v="TEST DI EMOLISI AL SACCAROSIO"/>
    <n v="3.15"/>
    <n v="3.15"/>
    <n v="3.17"/>
    <n v="3.17"/>
    <n v="3.17"/>
    <n v="3.1"/>
    <n v="3.0987413945369191"/>
    <n v="2.7888672550832272"/>
    <n v="0.38113274491677274"/>
    <s v="M"/>
    <s v="MINISTERO"/>
    <s v="1"/>
    <n v="1"/>
    <s v="011"/>
    <x v="23"/>
    <m/>
    <m/>
    <m/>
    <m/>
    <m/>
    <m/>
    <s v="0113"/>
    <s v="IMMUNOEMATOLOGIA-TRASFUSIONALE"/>
  </r>
  <r>
    <s v="90764"/>
    <s v="90.76.4"/>
    <s v=""/>
    <x v="0"/>
    <s v="8"/>
    <x v="0"/>
    <s v="TEST DI FALCIZZAZIONE"/>
    <s v="TEST DI FALCIZZAZIONE "/>
    <n v="3.15"/>
    <n v="3.15"/>
    <n v="3.17"/>
    <n v="3.17"/>
    <n v="3.17"/>
    <n v="3.1"/>
    <n v="3.0987413945369191"/>
    <n v="2.7888672550832272"/>
    <n v="0.38113274491677274"/>
    <s v="M"/>
    <s v="MINISTERO"/>
    <s v="1"/>
    <n v="1"/>
    <s v="011"/>
    <x v="23"/>
    <m/>
    <m/>
    <m/>
    <m/>
    <m/>
    <m/>
    <s v="0113"/>
    <s v="IMMUNOEMATOLOGIA-TRASFUSIONALE"/>
  </r>
  <r>
    <s v="90765"/>
    <s v="90.76.5"/>
    <s v=""/>
    <x v="0"/>
    <s v="8"/>
    <x v="0"/>
    <s v="TEST DI HAM"/>
    <s v="TEST DI HAM"/>
    <n v="5.25"/>
    <n v="5.25"/>
    <n v="5.27"/>
    <n v="5.27"/>
    <n v="5.27"/>
    <n v="5.16"/>
    <n v="5.1645689908948649"/>
    <n v="4.8030491615322246"/>
    <n v="0.46695083846777496"/>
    <s v="M"/>
    <s v="MINISTERO"/>
    <s v="1"/>
    <n v="1"/>
    <s v="011"/>
    <x v="23"/>
    <m/>
    <m/>
    <m/>
    <m/>
    <m/>
    <m/>
    <s v="0113"/>
    <s v="IMMUNOEMATOLOGIA-TRASFUSIONALE"/>
  </r>
  <r>
    <s v="90771"/>
    <s v="90.77.1"/>
    <s v=""/>
    <x v="0"/>
    <s v="8"/>
    <x v="0"/>
    <s v="TEST DI KLEIHAUER (Ricerca emazie fetali)"/>
    <s v="TEST DI KLEIHAUER (Ricerca emazie fetali)"/>
    <n v="3.15"/>
    <n v="3.15"/>
    <n v="3.17"/>
    <n v="3.17"/>
    <n v="3.17"/>
    <n v="3.1"/>
    <n v="3.0987413945369191"/>
    <n v="2.6855758752653296"/>
    <n v="0.48442412473467034"/>
    <s v="M"/>
    <s v="MINISTERO"/>
    <s v="1"/>
    <n v="1"/>
    <s v="011"/>
    <x v="23"/>
    <m/>
    <m/>
    <m/>
    <m/>
    <m/>
    <m/>
    <s v="0113"/>
    <s v="IMMUNOEMATOLOGIA-TRASFUSIONALE"/>
  </r>
  <r>
    <s v="90772"/>
    <s v="90.77.2"/>
    <s v="*"/>
    <x v="0"/>
    <s v="8"/>
    <x v="0"/>
    <s v="TEST DI RESISTENZA ALLA PROTEINA C ATTIVATA"/>
    <s v="TEST DI RESISTENZA ALLA PROTEINA C ATTIVATA"/>
    <n v="9.5"/>
    <n v="9.5"/>
    <n v="9.5"/>
    <n v="9.5"/>
    <n v="9.5"/>
    <n v="9.3000000000000007"/>
    <n v="9.2962241836107573"/>
    <n v="9.0379957340660138"/>
    <n v="0.46200426593398625"/>
    <s v="M"/>
    <s v="MINISTERO"/>
    <s v="1"/>
    <n v="1"/>
    <s v="011"/>
    <x v="23"/>
    <m/>
    <m/>
    <m/>
    <m/>
    <m/>
    <m/>
    <s v="0113"/>
    <s v="IMMUNOEMATOLOGIA-TRASFUSIONALE"/>
  </r>
  <r>
    <s v="90773"/>
    <s v="90.77.3"/>
    <s v=""/>
    <x v="0"/>
    <s v="8"/>
    <x v="0"/>
    <s v="TEST DI STIMOLAZIONE LINFOCITARIA (Per mitogeno)"/>
    <s v="TEST DI STIMOLAZIONE LINFOCITARIA (Per mitogeno) "/>
    <n v="52.25"/>
    <n v="52.25"/>
    <n v="52.25"/>
    <n v="52.25"/>
    <n v="52.25"/>
    <n v="51.13"/>
    <n v="51.129233009859163"/>
    <n v="36.4102113858088"/>
    <n v="15.8397886141912"/>
    <s v="M"/>
    <s v="MINISTERO"/>
    <s v="1"/>
    <n v="1"/>
    <s v="011"/>
    <x v="23"/>
    <m/>
    <m/>
    <m/>
    <m/>
    <m/>
    <m/>
    <s v="0113"/>
    <s v="IMMUNOEMATOLOGIA-TRASFUSIONALE"/>
  </r>
  <r>
    <s v="90774"/>
    <s v="90.77.4"/>
    <s v=""/>
    <x v="0"/>
    <s v="8"/>
    <x v="0"/>
    <s v="TEST DI STIMOLAZIONE LINFOCITARIA CON ANTIGENI SPECIFICI"/>
    <s v="TEST DI STIMOLAZIONE LINFOCITARIA CON ANTIGENI SPECIFICI"/>
    <n v="52.25"/>
    <n v="52.25"/>
    <n v="52.25"/>
    <n v="52.25"/>
    <n v="52.25"/>
    <n v="51.13"/>
    <n v="51.129233009859163"/>
    <n v="36.4102113858088"/>
    <n v="15.8397886141912"/>
    <s v="M"/>
    <s v="MINISTERO"/>
    <s v="1"/>
    <n v="1"/>
    <s v="011"/>
    <x v="23"/>
    <m/>
    <m/>
    <m/>
    <m/>
    <m/>
    <m/>
    <s v="0113"/>
    <s v="IMMUNOEMATOLOGIA-TRASFUSIONALE"/>
  </r>
  <r>
    <s v="90775"/>
    <s v="90.77.5"/>
    <s v=""/>
    <x v="0"/>
    <s v="8"/>
    <x v="0"/>
    <s v="TEST FUNZIONALI PRE-TRAPIANTO (HTLp, CTLp)"/>
    <s v="TEST FUNZIONALI PRE-TRAPIANTO (HTLp, CTLp)"/>
    <n v="683"/>
    <n v="683"/>
    <n v="683"/>
    <n v="683"/>
    <n v="683"/>
    <n v="668.3"/>
    <n v="668.29522742179552"/>
    <n v="477.20617475868551"/>
    <n v="205.79382524131449"/>
    <s v="M"/>
    <s v="MINISTERO"/>
    <s v="1"/>
    <n v="1"/>
    <s v="011"/>
    <x v="23"/>
    <m/>
    <m/>
    <m/>
    <m/>
    <m/>
    <m/>
    <s v="0113"/>
    <s v="IMMUNOEMATOLOGIA-TRASFUSIONALE"/>
  </r>
  <r>
    <s v="90781"/>
    <s v="90.78.1"/>
    <s v=""/>
    <x v="0"/>
    <s v="8"/>
    <x v="0"/>
    <s v="TINE TEST (Reazione cutanea alla turbecolina)"/>
    <s v="TINE TEST (Reazione cutanea alla turbecolina)"/>
    <n v="4.05"/>
    <n v="4.05"/>
    <n v="4.07"/>
    <n v="4.07"/>
    <n v="4.07"/>
    <n v="3.98"/>
    <n v="3.6151982936264053"/>
    <n v="3.4602612238995594"/>
    <n v="0.60973877610044092"/>
    <s v="M"/>
    <s v="MINISTERO"/>
    <s v="1"/>
    <n v="1"/>
    <s v="011"/>
    <x v="23"/>
    <m/>
    <m/>
    <m/>
    <m/>
    <m/>
    <m/>
    <s v="0113"/>
    <s v="IMMUNOEMATOLOGIA-TRASFUSIONALE"/>
  </r>
  <r>
    <s v="90782"/>
    <s v="90.78.2"/>
    <s v="R"/>
    <x v="0"/>
    <s v="8"/>
    <x v="0"/>
    <s v="TIPIZZAZIONE GENOMICA HLA-A"/>
    <s v="TIPIZZAZIONE GENOMICA HLA-A"/>
    <n v="138.4"/>
    <n v="138.4"/>
    <n v="138.4"/>
    <n v="138.4"/>
    <n v="145.68"/>
    <n v="142.54"/>
    <n v="142.54210414869829"/>
    <n v="101.48378067108409"/>
    <n v="44.196219328915916"/>
    <s v="M"/>
    <s v="MINISTERO"/>
    <s v="1"/>
    <n v="1"/>
    <s v="011"/>
    <x v="23"/>
    <m/>
    <m/>
    <m/>
    <m/>
    <m/>
    <m/>
    <s v="0113"/>
    <s v="IMMUNOEMATOLOGIA-TRASFUSIONALE"/>
  </r>
  <r>
    <s v="90783"/>
    <s v="90.78.3"/>
    <s v="R"/>
    <x v="0"/>
    <s v="8"/>
    <x v="0"/>
    <s v="TIPIZZAZIONE GENOMICA HLA-A MEDIANTE SEQUENZIAMENTO DIRETTO"/>
    <s v="TIPIZZAZIONE GENOMICA HLA-A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784"/>
    <s v="90.78.4"/>
    <s v="R"/>
    <x v="0"/>
    <s v="8"/>
    <x v="0"/>
    <s v="TIPIZZAZIONE GENOMICA HLA-B"/>
    <s v="TIPIZZAZIONE GENOMICA HLA-B"/>
    <n v="138.4"/>
    <n v="138.4"/>
    <n v="138.4"/>
    <n v="138.4"/>
    <n v="145.68"/>
    <n v="142.54"/>
    <n v="142.54210414869829"/>
    <n v="101.48378067108409"/>
    <n v="44.196219328915916"/>
    <s v="M"/>
    <s v="MINISTERO"/>
    <s v="1"/>
    <n v="1"/>
    <s v="011"/>
    <x v="23"/>
    <m/>
    <m/>
    <m/>
    <m/>
    <m/>
    <m/>
    <s v="0113"/>
    <s v="IMMUNOEMATOLOGIA-TRASFUSIONALE"/>
  </r>
  <r>
    <s v="90785"/>
    <s v="90.78.5"/>
    <s v="R"/>
    <x v="0"/>
    <s v="8"/>
    <x v="0"/>
    <s v="TIPIZZAZIONE GENOMICA HLA-B MEDIANTE SEQUENZIAMENTO DIRETTO"/>
    <s v="TIPIZZAZIONE GENOMICA HLA-B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791"/>
    <s v="90.79.1"/>
    <s v="R"/>
    <x v="0"/>
    <s v="8"/>
    <x v="0"/>
    <s v="TIPIZZAZIONE GENOMICA HLA-C"/>
    <s v="TIPIZZAZIONE GENOMICA HLA-C"/>
    <n v="138.4"/>
    <n v="138.4"/>
    <n v="138.4"/>
    <n v="138.4"/>
    <n v="145.68"/>
    <n v="142.54"/>
    <n v="142.54210414869829"/>
    <n v="101.48378067108409"/>
    <n v="44.196219328915916"/>
    <s v="M"/>
    <s v="MINISTERO"/>
    <s v="1"/>
    <n v="1"/>
    <s v="011"/>
    <x v="23"/>
    <m/>
    <m/>
    <m/>
    <m/>
    <m/>
    <m/>
    <s v="0113"/>
    <s v="IMMUNOEMATOLOGIA-TRASFUSIONALE"/>
  </r>
  <r>
    <s v="90792"/>
    <s v="90.79.2"/>
    <s v="R"/>
    <x v="0"/>
    <s v="8"/>
    <x v="0"/>
    <s v="TIPIZZAZIONE GENOMICA HLA-C MEDIANTE SEQUENZIAMENTO DIRETTO"/>
    <s v="TIPIZZAZIONE GENOMICA HLA-C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793"/>
    <s v="90.79.3"/>
    <s v="R"/>
    <x v="0"/>
    <s v="8"/>
    <x v="0"/>
    <s v="TIPIZZAZIONE GENOMICA HLA-DP MEDIANTE SEQUENZIAMENTO DIRETTO"/>
    <s v="TIPIZZAZIONE GENOMICA HLA-DP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794"/>
    <s v="90.79.4"/>
    <s v="R"/>
    <x v="0"/>
    <s v="8"/>
    <x v="0"/>
    <s v="TIPIZZAZIONE GENOMICA HLA-DPA1 AD ALTA RISOLUZIONE"/>
    <s v="TIPIZZAZIONE GENOMICA HLA-DPA1 AD ALTA RISOLUZIONE "/>
    <n v="211.1"/>
    <n v="211.1"/>
    <n v="211.1"/>
    <n v="211.1"/>
    <n v="222.21"/>
    <n v="217.43"/>
    <n v="217.42835451667381"/>
    <n v="155.29858955620858"/>
    <n v="66.911410443791425"/>
    <s v="M"/>
    <s v="MINISTERO"/>
    <s v="1"/>
    <n v="1"/>
    <s v="011"/>
    <x v="23"/>
    <m/>
    <m/>
    <m/>
    <m/>
    <m/>
    <m/>
    <s v="0113"/>
    <s v="IMMUNOEMATOLOGIA-TRASFUSIONALE"/>
  </r>
  <r>
    <s v="90795"/>
    <s v="90.79.5"/>
    <s v="R"/>
    <x v="0"/>
    <s v="8"/>
    <x v="0"/>
    <s v="TIPIZZAZIONE GENOMICA HLA-DPB1 AD ALTA RISOLUZIONE"/>
    <s v="TIPIZZAZIONE GENOMICA HLA-DPB1 AD ALTA RISOLUZIONE  "/>
    <n v="256.74"/>
    <n v="256.74"/>
    <n v="256.74"/>
    <n v="256.74"/>
    <n v="270.25"/>
    <n v="264.43"/>
    <n v="264.42593233381706"/>
    <n v="188.71335092729836"/>
    <n v="81.536649072701636"/>
    <s v="M"/>
    <s v="MINISTERO"/>
    <s v="1"/>
    <n v="1"/>
    <s v="011"/>
    <x v="23"/>
    <m/>
    <m/>
    <m/>
    <m/>
    <m/>
    <m/>
    <s v="0113"/>
    <s v="IMMUNOEMATOLOGIA-TRASFUSIONALE"/>
  </r>
  <r>
    <s v="90801"/>
    <s v="90.80.1"/>
    <s v="R"/>
    <x v="0"/>
    <s v="8"/>
    <x v="0"/>
    <s v="TIPIZZAZIONE GENOMICA HLA-DQ MEDIANTE SEQUENZIAMENTO DIRETTO"/>
    <s v="TIPIZZAZIONE GENOMICA HLA-DQ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802"/>
    <s v="90.80.2"/>
    <s v="R"/>
    <x v="0"/>
    <s v="8"/>
    <x v="0"/>
    <s v="TIPIZZAZIONE GENOMICA HLA-DQA1 AD ALTA RISOLUZIONE"/>
    <s v="TIPIZZAZIONE GENOMICA HLA-DQA1 AD ALTA RISOLUZIONE "/>
    <n v="242.7"/>
    <n v="242.7"/>
    <n v="242.7"/>
    <n v="242.7"/>
    <n v="255.47"/>
    <n v="249.97"/>
    <n v="249.96513915931146"/>
    <n v="178.38421294550864"/>
    <n v="77.085787054491362"/>
    <s v="M"/>
    <s v="MINISTERO"/>
    <s v="1"/>
    <n v="1"/>
    <s v="011"/>
    <x v="23"/>
    <m/>
    <m/>
    <m/>
    <m/>
    <m/>
    <m/>
    <s v="0113"/>
    <s v="IMMUNOEMATOLOGIA-TRASFUSIONALE"/>
  </r>
  <r>
    <s v="90803"/>
    <s v="90.80.3"/>
    <s v="R"/>
    <x v="0"/>
    <s v="8"/>
    <x v="0"/>
    <s v="TIPIZZAZIONE GENOMICA HLA-DQB1 A BASSA RISOLUZIONE"/>
    <s v="TIPIZZAZIONE GENOMICA HLA-DQB1 A BASSA RISOLUZIONE"/>
    <n v="148.41999999999999"/>
    <n v="148.41999999999999"/>
    <n v="148.41999999999999"/>
    <n v="148.41999999999999"/>
    <n v="156.22999999999999"/>
    <n v="152.87"/>
    <n v="152.87124213048801"/>
    <n v="109.12734277760849"/>
    <n v="47.1026572223915"/>
    <s v="M"/>
    <s v="MINISTERO"/>
    <s v="1"/>
    <n v="1"/>
    <s v="011"/>
    <x v="23"/>
    <m/>
    <m/>
    <m/>
    <m/>
    <m/>
    <m/>
    <s v="0113"/>
    <s v="IMMUNOEMATOLOGIA-TRASFUSIONALE"/>
  </r>
  <r>
    <s v="90804"/>
    <s v="90.80.4"/>
    <s v="R"/>
    <x v="0"/>
    <s v="8"/>
    <x v="0"/>
    <s v="TIPIZZAZIONE GENOMICA HLA-DQB1 AD ALTA RISOLUZIONE"/>
    <s v="TIPIZZAZIONE GENOMICA HLA-DQB1 AD ALTA RISOLUZIONE "/>
    <n v="242.7"/>
    <n v="242.7"/>
    <n v="242.7"/>
    <n v="242.7"/>
    <n v="255.47"/>
    <n v="249.97"/>
    <n v="249.96513915931146"/>
    <n v="178.38421294550864"/>
    <n v="77.085787054491362"/>
    <s v="M"/>
    <s v="MINISTERO"/>
    <s v="1"/>
    <n v="1"/>
    <s v="011"/>
    <x v="23"/>
    <m/>
    <m/>
    <m/>
    <m/>
    <m/>
    <m/>
    <s v="0113"/>
    <s v="IMMUNOEMATOLOGIA-TRASFUSIONALE"/>
  </r>
  <r>
    <s v="90805"/>
    <s v="90.80.5"/>
    <s v="R"/>
    <x v="0"/>
    <s v="8"/>
    <x v="0"/>
    <s v="TIPIZZAZIONE GENOMICA HLA-DR MEDIANTE SEQUENZIAMENTO DIRETTO"/>
    <s v="TIPIZZAZIONE GENOMICA HLA-DR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811"/>
    <s v="90.81.1"/>
    <s v="R"/>
    <x v="0"/>
    <s v="8"/>
    <x v="0"/>
    <s v="TIPIZZAZIONE GENOMICA HLA-DRB (DRB1 e DRB3,DRB4,DRB5) A BASSA RISOLUZIONE"/>
    <s v="TIPIZZAZIONE GENOMICA HLA-DRB (DRB1 e DRB3,DRB4,DRB5) A BASSA RISOLUZIONE "/>
    <n v="290.33"/>
    <n v="290.33"/>
    <n v="290.33"/>
    <n v="290.33"/>
    <n v="305.61"/>
    <n v="299.02999999999997"/>
    <n v="299.02854457281268"/>
    <n v="213.34834501386686"/>
    <n v="92.261654986133152"/>
    <s v="M"/>
    <s v="MINISTERO"/>
    <s v="1"/>
    <n v="1"/>
    <s v="011"/>
    <x v="23"/>
    <m/>
    <m/>
    <m/>
    <m/>
    <m/>
    <m/>
    <s v="0113"/>
    <s v="IMMUNOEMATOLOGIA-TRASFUSIONALE"/>
  </r>
  <r>
    <s v="90812"/>
    <s v="90.81.2"/>
    <s v="R"/>
    <x v="0"/>
    <s v="8"/>
    <x v="0"/>
    <s v="TIPIZZAZIONE GENOMICA HLA-DRB (DRB1 e DRB3,DRB4,DRB5) AD ALTA RISOLUZIONE"/>
    <s v="TIPIZZAZIONE GENOMICA HLA-DRB (DRB1 e DRB3,DRB4,DRB5) AD ALTA RISOLUZIONE "/>
    <n v="423.71"/>
    <n v="423.71"/>
    <n v="423.71"/>
    <n v="423.71"/>
    <n v="446.01"/>
    <n v="436.41"/>
    <n v="436.40607973061611"/>
    <n v="311.57844722068722"/>
    <n v="134.43155277931277"/>
    <s v="M"/>
    <s v="MINISTERO"/>
    <s v="1"/>
    <n v="1"/>
    <s v="011"/>
    <x v="23"/>
    <m/>
    <m/>
    <m/>
    <m/>
    <m/>
    <m/>
    <s v="0113"/>
    <s v="IMMUNOEMATOLOGIA-TRASFUSIONALE"/>
  </r>
  <r>
    <s v="90813"/>
    <s v="90.81.3"/>
    <s v="R"/>
    <x v="0"/>
    <s v="8"/>
    <x v="0"/>
    <s v="TIPIZZAZIONE SIEROLOGICA HLA CLASSE I (Fenot. compl. loci A, B, C, o loci A, B)"/>
    <s v="TIPIZZAZIONE SIEROLOGICA HLA CLASSE I (Fenot. compl. loci A, B, C, o loci A, B)"/>
    <n v="203.08"/>
    <n v="203.08"/>
    <n v="203.08"/>
    <n v="203.08"/>
    <n v="213.77"/>
    <n v="209.17"/>
    <n v="209.16504413124204"/>
    <n v="149.25604383686161"/>
    <n v="64.513956163138403"/>
    <s v="M"/>
    <s v="MINISTERO"/>
    <s v="1"/>
    <n v="1"/>
    <s v="011"/>
    <x v="23"/>
    <m/>
    <m/>
    <m/>
    <m/>
    <m/>
    <m/>
    <s v="0113"/>
    <s v="IMMUNOEMATOLOGIA-TRASFUSIONALE"/>
  </r>
  <r>
    <s v="90814"/>
    <s v="90.81.4"/>
    <s v="R"/>
    <x v="0"/>
    <s v="8"/>
    <x v="0"/>
    <s v="TIPIZZAZIONE SIEROLOGICA HLA CLASSE II (Fenot. compl. loci DR, DQ o locus DP)"/>
    <s v="TIPIZZAZIONE SIEROLOGICA HLA CLASSE II (Fenot. compl. loci DR, DQ o locus DP)"/>
    <n v="216.12"/>
    <n v="216.12"/>
    <n v="216.12"/>
    <n v="216.12"/>
    <n v="227.49"/>
    <n v="222.59"/>
    <n v="222.59292350756868"/>
    <n v="158.65555940029026"/>
    <n v="68.834440599709751"/>
    <s v="M"/>
    <s v="MINISTERO"/>
    <s v="1"/>
    <n v="1"/>
    <s v="011"/>
    <x v="23"/>
    <m/>
    <m/>
    <m/>
    <m/>
    <m/>
    <m/>
    <s v="0113"/>
    <s v="IMMUNOEMATOLOGIA-TRASFUSIONALE"/>
  </r>
  <r>
    <s v="90815"/>
    <s v="90.81.5"/>
    <s v="R"/>
    <x v="0"/>
    <s v="8"/>
    <x v="0"/>
    <s v="TIPIZZAZIONE SOTTOPOPOLAZIONI DI CELLULE DEL SANGUE (Per ciascun anticorpo)"/>
    <s v="TIPIZZAZIONE SOTTOPOPOLAZIONI DI CELLULE DEL SANGUE (Per ciascun anticorpo)"/>
    <n v="17.95"/>
    <n v="17.95"/>
    <n v="17.95"/>
    <n v="17.95"/>
    <n v="17.95"/>
    <n v="17.559999999999999"/>
    <n v="17.55953456904254"/>
    <n v="17.094723359862002"/>
    <n v="0.85527664013799765"/>
    <s v="M"/>
    <s v="MINISTERO"/>
    <s v="1"/>
    <n v="1"/>
    <s v="011"/>
    <x v="23"/>
    <m/>
    <m/>
    <m/>
    <m/>
    <m/>
    <m/>
    <s v="0113"/>
    <s v="IMMUNOEMATOLOGIA-TRASFUSIONALE"/>
  </r>
  <r>
    <s v="90821"/>
    <s v="90.82.1"/>
    <s v="R"/>
    <x v="0"/>
    <s v="8"/>
    <x v="0"/>
    <s v="TROMBINA - ANTITROMBINA III COMPLESSO (TAT)"/>
    <s v="TROMBINA - ANTITROMBINA III COMPLESSO (TAT)"/>
    <n v="3.45"/>
    <n v="3.45"/>
    <n v="3.49"/>
    <n v="3.49"/>
    <n v="3.49"/>
    <n v="3.41"/>
    <n v="3.0987413945369191"/>
    <n v="2.7888672550832272"/>
    <n v="0.70113274491677302"/>
    <s v="M"/>
    <s v="MINISTERO"/>
    <s v="1"/>
    <n v="1"/>
    <s v="011"/>
    <x v="23"/>
    <m/>
    <m/>
    <m/>
    <m/>
    <m/>
    <m/>
    <s v="0113"/>
    <s v="IMMUNOEMATOLOGIA-TRASFUSIONALE"/>
  </r>
  <r>
    <s v="90822"/>
    <s v="90.82.2"/>
    <s v="*"/>
    <x v="0"/>
    <s v="8"/>
    <x v="0"/>
    <s v="TROMBOSSANO B2"/>
    <s v="TROMBOSSANO B2 "/>
    <n v="5.8"/>
    <n v="5.8"/>
    <n v="5.8"/>
    <n v="5.8"/>
    <n v="5.8"/>
    <n v="5.68"/>
    <n v="5.6810258899843511"/>
    <n v="5.6293802000754027"/>
    <n v="0.17061979992459708"/>
    <s v="M"/>
    <s v="MINISTERO"/>
    <s v="1"/>
    <n v="1"/>
    <s v="011"/>
    <x v="23"/>
    <m/>
    <m/>
    <m/>
    <m/>
    <m/>
    <m/>
    <s v="0113"/>
    <s v="IMMUNOEMATOLOGIA-TRASFUSIONALE"/>
  </r>
  <r>
    <s v="90823"/>
    <s v="90.82.3"/>
    <s v=""/>
    <x v="0"/>
    <s v="8"/>
    <x v="0"/>
    <s v="TROPONINA I"/>
    <s v="TROPONINA I"/>
    <n v="18.55"/>
    <n v="18.55"/>
    <n v="18.579999999999998"/>
    <n v="18.579999999999998"/>
    <n v="18.579999999999998"/>
    <n v="18.18"/>
    <n v="16.526620770863566"/>
    <n v="16.371683701136721"/>
    <n v="2.2083162988632772"/>
    <s v="M"/>
    <s v="MINISTERO"/>
    <s v="1"/>
    <n v="1"/>
    <s v="011"/>
    <x v="23"/>
    <m/>
    <m/>
    <m/>
    <m/>
    <m/>
    <m/>
    <s v="0113"/>
    <s v="IMMUNOEMATOLOGIA-TRASFUSIONALE"/>
  </r>
  <r>
    <s v="90824"/>
    <s v="90.82.4"/>
    <s v=""/>
    <x v="0"/>
    <s v="8"/>
    <x v="0"/>
    <s v="VALORE EMATOCRITO"/>
    <s v="VALORE EMATOCRITO"/>
    <n v="1.05"/>
    <n v="1.05"/>
    <n v="1.05"/>
    <n v="1.05"/>
    <n v="1.05"/>
    <n v="1.03"/>
    <n v="1.0329137981789729"/>
    <n v="0.77468534863422978"/>
    <n v="0.27531465136577027"/>
    <s v="M"/>
    <s v="MINISTERO"/>
    <s v="1"/>
    <n v="1"/>
    <s v="011"/>
    <x v="23"/>
    <m/>
    <m/>
    <m/>
    <m/>
    <m/>
    <m/>
    <s v="0113"/>
    <s v="IMMUNOEMATOLOGIA-TRASFUSIONALE"/>
  </r>
  <r>
    <s v="90825"/>
    <s v="90.82.5"/>
    <s v=""/>
    <x v="0"/>
    <s v="8"/>
    <x v="0"/>
    <s v="VELOCITA' DI SEDIMENTAZIONE DELLE EMAZIE (VES)"/>
    <s v="VELOCITA' DI SEDIMENTAZIONE DELLE EMAZIE (VES)"/>
    <n v="2.2999999999999998"/>
    <n v="2.2999999999999998"/>
    <n v="2.3199999999999998"/>
    <n v="2.3199999999999998"/>
    <n v="2.3199999999999998"/>
    <n v="2.27"/>
    <n v="2.0658275963579458"/>
    <n v="1.8075991468132027"/>
    <n v="0.51240085318679718"/>
    <s v="M"/>
    <s v="MINISTERO"/>
    <s v="1"/>
    <n v="1"/>
    <s v="011"/>
    <x v="23"/>
    <m/>
    <m/>
    <m/>
    <m/>
    <m/>
    <m/>
    <s v="0113"/>
    <s v="IMMUNOEMATOLOGIA-TRASFUSIONALE"/>
  </r>
  <r>
    <s v="90831"/>
    <s v="90.83.1"/>
    <s v="*"/>
    <x v="0"/>
    <s v="8"/>
    <x v="0"/>
    <s v="VISCOSITA' EMATICA"/>
    <s v="VISCOSITA' EMATICA"/>
    <n v="29.6"/>
    <n v="29.6"/>
    <n v="29.61"/>
    <n v="29.61"/>
    <n v="29.61"/>
    <n v="28.97"/>
    <n v="26.339301853563811"/>
    <n v="26.339301853563811"/>
    <n v="3.2706981464361888"/>
    <s v="M"/>
    <s v="MINISTERO"/>
    <s v="1"/>
    <n v="1"/>
    <s v="011"/>
    <x v="23"/>
    <m/>
    <m/>
    <m/>
    <m/>
    <m/>
    <m/>
    <s v="0113"/>
    <s v="IMMUNOEMATOLOGIA-TRASFUSIONALE"/>
  </r>
  <r>
    <s v="90832"/>
    <s v="90.83.2"/>
    <s v=""/>
    <x v="0"/>
    <s v="8"/>
    <x v="0"/>
    <s v="VISCOSITA' PLASMATICA"/>
    <s v="VISCOSITA' PLASMATICA"/>
    <n v="6.3"/>
    <n v="6.3"/>
    <n v="6.34"/>
    <n v="6.34"/>
    <n v="6.34"/>
    <n v="6.2"/>
    <n v="6.1974827890738382"/>
    <n v="6.1974827890738382"/>
    <n v="0.14251721092616165"/>
    <s v="M"/>
    <s v="MINISTERO"/>
    <s v="1"/>
    <n v="1"/>
    <s v="011"/>
    <x v="23"/>
    <m/>
    <m/>
    <m/>
    <m/>
    <m/>
    <m/>
    <s v="0113"/>
    <s v="IMMUNOEMATOLOGIA-TRASFUSIONALE"/>
  </r>
  <r>
    <s v="90833"/>
    <s v="90.83.3"/>
    <s v=""/>
    <x v="0"/>
    <s v="8"/>
    <x v="0"/>
    <s v="ACTINOMICETI IN MATERIALI BIOLOGICI ESAME COLTURALE"/>
    <s v="ACTINOMICETI IN MATERIALI BIOLOGICI ESAME COLTURALE "/>
    <n v="9.85"/>
    <n v="9.85"/>
    <n v="9.8699999999999992"/>
    <n v="9.8699999999999992"/>
    <n v="9.8699999999999992"/>
    <n v="9.66"/>
    <n v="8.7797672845212702"/>
    <n v="8.573184524885475"/>
    <n v="1.2968154751145242"/>
    <s v="M"/>
    <s v="MINISTERO"/>
    <s v="1"/>
    <n v="1"/>
    <s v="011"/>
    <x v="23"/>
    <m/>
    <m/>
    <m/>
    <m/>
    <m/>
    <m/>
    <s v="0114"/>
    <s v="MICROBIOLOGIA-VIROLOGIA"/>
  </r>
  <r>
    <s v="90834"/>
    <s v="90.83.4"/>
    <s v="R"/>
    <x v="0"/>
    <s v="8"/>
    <x v="0"/>
    <s v="BATTERI ACIDI NUCLEICI IN MATERIALI BIOLOGICI IBRIDAZIONE NAS"/>
    <s v="BATTERI ACIDI NUCLEICI IN MATERIALI BIOLOGICI IBRIDAZIONE NAS; (Previa reazione polimerasica a catena)"/>
    <n v="86.03"/>
    <n v="86.03"/>
    <n v="86.03"/>
    <n v="86.03"/>
    <n v="86.03"/>
    <n v="84.18"/>
    <n v="84.182474551586296"/>
    <n v="59.909000294380434"/>
    <n v="26.120999705619568"/>
    <s v="M"/>
    <s v="MINISTERO"/>
    <s v="1"/>
    <n v="1"/>
    <s v="011"/>
    <x v="23"/>
    <m/>
    <m/>
    <m/>
    <m/>
    <m/>
    <m/>
    <s v="0114"/>
    <s v="MICROBIOLOGIA-VIROLOGIA"/>
  </r>
  <r>
    <s v="90835"/>
    <s v="90.83.5"/>
    <s v=""/>
    <x v="0"/>
    <s v="8"/>
    <x v="0"/>
    <s v="BATTERI ACIDI NUCLEICI IN MATERIALI BIOLOGICI IBRIDAZIONE DIRETTA NAS"/>
    <s v="BATTERI ACIDI NUCLEICI IN MATERIALI BIOLOGICI IBRIDAZIONE DIRETTA NAS"/>
    <n v="49.09"/>
    <n v="49.09"/>
    <n v="49.09"/>
    <n v="49.09"/>
    <n v="49.09"/>
    <n v="48.03"/>
    <n v="48.030491615322241"/>
    <n v="34.086155339906107"/>
    <n v="15.003844660093897"/>
    <s v="M"/>
    <s v="MINISTERO"/>
    <s v="1"/>
    <n v="1"/>
    <s v="011"/>
    <x v="23"/>
    <m/>
    <m/>
    <m/>
    <m/>
    <m/>
    <m/>
    <s v="0114"/>
    <s v="MICROBIOLOGIA-VIROLOGIA"/>
  </r>
  <r>
    <s v="90836"/>
    <s v="90.83.6"/>
    <s v="I"/>
    <x v="0"/>
    <s v="8"/>
    <x v="0"/>
    <s v="ANTICORPI IgG AVIDITY per Toxoplasma, Rosolia, Citomegalovirus. Per ogni determinazione."/>
    <s v="ANTICORPI IgG AVIDITY per Toxoplasma, Rosolia, Citomegalovirus. Per ogni determinazione."/>
    <n v="26.35"/>
    <n v="26.35"/>
    <n v="26.39"/>
    <n v="26.39"/>
    <n v="26.39"/>
    <n v="25.82"/>
    <n v="25.822844954474323"/>
    <m/>
    <m/>
    <s v=""/>
    <s v="REGIONE"/>
    <s v="1"/>
    <n v="1"/>
    <s v="011"/>
    <x v="23"/>
    <m/>
    <m/>
    <m/>
    <m/>
    <m/>
    <m/>
    <s v="0114"/>
    <s v="MICROBIOLOGIA-VIROLOGIA"/>
  </r>
  <r>
    <s v="90837"/>
    <s v="90.83.7"/>
    <s v="I"/>
    <x v="0"/>
    <s v="8"/>
    <x v="0"/>
    <s v="AMEBE A VITA LIBERA ESAME COLTURALE "/>
    <s v="AMEBE A VITA LIBERA ESAME COLTURALE"/>
    <n v="25"/>
    <n v="25"/>
    <n v="25.04"/>
    <n v="25.04"/>
    <n v="25.04"/>
    <n v="24.5"/>
    <m/>
    <m/>
    <m/>
    <m/>
    <s v="REGIONE"/>
    <s v="1"/>
    <n v="1"/>
    <s v="011"/>
    <x v="23"/>
    <m/>
    <m/>
    <m/>
    <m/>
    <m/>
    <m/>
    <s v="0114"/>
    <s v="MICROBIOLOGIA-VIROLOGIA"/>
  </r>
  <r>
    <s v="90838"/>
    <s v="90.83.8"/>
    <s v="I"/>
    <x v="0"/>
    <s v="8"/>
    <x v="0"/>
    <s v="AMEBE A VITA LIBERA ESAME MICROSCOPICO (con colorazioni specifiche)"/>
    <s v="AMEBE A VITA LIBERA ESAME MICROSCOPICO (Con colorazioni specifiche)"/>
    <n v="9.1999999999999993"/>
    <n v="9.1999999999999993"/>
    <n v="9.1999999999999993"/>
    <n v="9.1999999999999993"/>
    <n v="9.1999999999999993"/>
    <n v="9"/>
    <m/>
    <m/>
    <m/>
    <m/>
    <s v="REGIONE"/>
    <s v="1"/>
    <n v="1"/>
    <s v="011"/>
    <x v="23"/>
    <m/>
    <m/>
    <m/>
    <m/>
    <m/>
    <m/>
    <s v="0114"/>
    <s v="MICROBIOLOGIA-VIROLOGIA"/>
  </r>
  <r>
    <s v="90839"/>
    <s v="90.83.9"/>
    <s v="I"/>
    <x v="0"/>
    <s v="8"/>
    <x v="0"/>
    <s v="BARTONELLA HANSELAE ANTICORPI, IgG e IgM per classe di anticorpi"/>
    <s v="BARTONELLA HANSELAE ANTICORPI, IgG e IgM (Per classe di anticorpi)"/>
    <n v="13.15"/>
    <n v="13.15"/>
    <n v="13.18"/>
    <n v="13.18"/>
    <n v="13.18"/>
    <n v="12.9"/>
    <m/>
    <m/>
    <m/>
    <m/>
    <s v="REGIONE"/>
    <s v="1"/>
    <n v="1"/>
    <s v="011"/>
    <x v="23"/>
    <m/>
    <m/>
    <m/>
    <m/>
    <m/>
    <m/>
    <s v="0114"/>
    <s v="MICROBIOLOGIA-VIROLOGIA"/>
  </r>
  <r>
    <s v="90841"/>
    <s v="90.84.1"/>
    <s v="M"/>
    <x v="0"/>
    <s v="8"/>
    <x v="0"/>
    <s v="BATTERI ANAEROBI ANTIBIOGRAMMA DA COLTURA (M.I.C.)"/>
    <s v="BATTERI ANAEROBI ANTIBIOGRAMMA DA COLTURA (M.I.C.)"/>
    <n v="12.65"/>
    <n v="12.65"/>
    <n v="12.66"/>
    <n v="12.66"/>
    <n v="12.66"/>
    <n v="12.39"/>
    <n v="12.394965578147676"/>
    <n v="12.188382818511881"/>
    <n v="0.47161718148811893"/>
    <s v="M"/>
    <s v="MINISTERO"/>
    <s v="1"/>
    <n v="1"/>
    <s v="011"/>
    <x v="23"/>
    <m/>
    <m/>
    <m/>
    <m/>
    <m/>
    <m/>
    <s v="0114"/>
    <s v="MICROBIOLOGIA-VIROLOGIA"/>
  </r>
  <r>
    <s v="90842"/>
    <s v="90.84.2"/>
    <s v=""/>
    <x v="0"/>
    <s v="8"/>
    <x v="0"/>
    <s v="BATTERI ANAEROBI DA COLTURA IDENTIFICAZIONE BIOCHIMICA"/>
    <s v="BATTERI ANAEROBI DA COLTURA IDENTIFICAZIONE BIOCHIMICA "/>
    <n v="9.25"/>
    <n v="9.25"/>
    <n v="9.2899999999999991"/>
    <n v="9.2899999999999991"/>
    <n v="9.2899999999999991"/>
    <n v="9.09"/>
    <n v="8.2633103854317831"/>
    <n v="8.1600190056138864"/>
    <n v="1.1299809943861128"/>
    <s v="M"/>
    <s v="MINISTERO"/>
    <s v="1"/>
    <n v="1"/>
    <s v="011"/>
    <x v="23"/>
    <m/>
    <m/>
    <m/>
    <m/>
    <m/>
    <m/>
    <s v="0114"/>
    <s v="MICROBIOLOGIA-VIROLOGIA"/>
  </r>
  <r>
    <s v="90843"/>
    <s v="90.84.3"/>
    <s v=""/>
    <x v="0"/>
    <s v="8"/>
    <x v="0"/>
    <s v="BATTERI ANAEROBI IN MATERIALI BIOLOGICI ESAME COLTURALE"/>
    <s v="BATTERI ANAEROBI IN MATERIALI BIOLOGICI ESAME COLTURALE"/>
    <n v="13.35"/>
    <n v="13.35"/>
    <n v="13.36"/>
    <n v="13.36"/>
    <n v="13.36"/>
    <n v="13.07"/>
    <n v="11.878508679058189"/>
    <n v="11.413697469877652"/>
    <n v="1.9463025301223471"/>
    <s v="M"/>
    <s v="MINISTERO"/>
    <s v="1"/>
    <n v="1"/>
    <s v="011"/>
    <x v="23"/>
    <m/>
    <m/>
    <m/>
    <m/>
    <m/>
    <m/>
    <s v="0114"/>
    <s v="MICROBIOLOGIA-VIROLOGIA"/>
  </r>
  <r>
    <s v="90844"/>
    <s v="90.84.4"/>
    <s v=""/>
    <x v="0"/>
    <s v="8"/>
    <x v="0"/>
    <s v="BATTERI ANTIBIOGRAMMA DA COLTURA (attività associazioni antibiotiche)"/>
    <s v="BATTERI ANTIBIOGRAMMA DA COLTURA (attività associazioni antibiotiche)"/>
    <n v="6.85"/>
    <n v="6.85"/>
    <n v="6.86"/>
    <n v="6.86"/>
    <n v="6.86"/>
    <n v="6.71"/>
    <n v="6.7139396881633244"/>
    <n v="6.3524198588006842"/>
    <n v="0.50758014119931616"/>
    <s v="M"/>
    <s v="MINISTERO"/>
    <s v="1"/>
    <n v="1"/>
    <s v="011"/>
    <x v="23"/>
    <m/>
    <m/>
    <m/>
    <m/>
    <m/>
    <m/>
    <s v="0114"/>
    <s v="MICROBIOLOGIA-VIROLOGIA"/>
  </r>
  <r>
    <s v="90845"/>
    <s v="90.84.5"/>
    <s v=""/>
    <x v="0"/>
    <s v="8"/>
    <x v="0"/>
    <s v="BATTERI ANTIBIOGRAMMA DA COLTURA (attività battericida C.M.B.)"/>
    <s v="BATTERI ANTIBIOGRAMMA DA COLTURA (attività battericida C.M.B.)"/>
    <n v="6.85"/>
    <n v="6.85"/>
    <n v="6.86"/>
    <n v="6.86"/>
    <n v="6.86"/>
    <n v="6.71"/>
    <n v="6.7139396881633244"/>
    <n v="6.3524198588006842"/>
    <n v="0.50758014119931616"/>
    <s v="M"/>
    <s v="MINISTERO"/>
    <s v="1"/>
    <n v="1"/>
    <s v="011"/>
    <x v="23"/>
    <m/>
    <m/>
    <m/>
    <m/>
    <m/>
    <m/>
    <s v="0114"/>
    <s v="MICROBIOLOGIA-VIROLOGIA"/>
  </r>
  <r>
    <s v="90851"/>
    <s v="90.85.1"/>
    <s v="M"/>
    <x v="0"/>
    <s v="8"/>
    <x v="0"/>
    <s v="BATTERI ANTIBIOGRAMMA DA COLTURA (Kirby Bauer)"/>
    <s v="BATTERI ANTIBIOGRAMMA DA COLTURA (Kirby Bauer)"/>
    <n v="7.55"/>
    <n v="7.55"/>
    <n v="7.55"/>
    <n v="7.55"/>
    <n v="7.55"/>
    <n v="7.39"/>
    <n v="6.7139396881633244"/>
    <n v="6.3524198588006842"/>
    <n v="1.1975801411993157"/>
    <s v="M"/>
    <s v="MINISTERO"/>
    <s v="1"/>
    <n v="1"/>
    <s v="011"/>
    <x v="23"/>
    <m/>
    <m/>
    <m/>
    <m/>
    <m/>
    <m/>
    <s v="0114"/>
    <s v="MICROBIOLOGIA-VIROLOGIA"/>
  </r>
  <r>
    <s v="90852"/>
    <s v="90.85.2"/>
    <s v="M"/>
    <x v="0"/>
    <s v="8"/>
    <x v="0"/>
    <s v="BATTERI ANTIBIOGRAMMA DA COLTURA (M.I.C.)"/>
    <s v="BATTERI ANTIBIOGRAMMA DA COLTURA (M.I.C.)"/>
    <n v="12.65"/>
    <n v="12.65"/>
    <n v="12.66"/>
    <n v="12.66"/>
    <n v="12.66"/>
    <n v="12.39"/>
    <n v="12.394965578147676"/>
    <n v="12.188382818511881"/>
    <n v="0.47161718148811893"/>
    <s v="M"/>
    <s v="MINISTERO"/>
    <s v="1"/>
    <n v="1"/>
    <s v="011"/>
    <x v="23"/>
    <m/>
    <m/>
    <m/>
    <m/>
    <m/>
    <m/>
    <s v="0114"/>
    <s v="MICROBIOLOGIA-VIROLOGIA"/>
  </r>
  <r>
    <s v="90853"/>
    <s v="90.85.3"/>
    <s v="M"/>
    <x v="0"/>
    <s v="8"/>
    <x v="0"/>
    <s v="BATTERI ANTIGENI CELLULARI ED EXTRACELLULARI IDENTIFICAZIONE DIRETTA"/>
    <s v="BATTERI ANTIGENI CELLULARI ED EXTRACELLULARI IDENTIFICAZIONE DIRETTA ;  In materiali biologici (E.I.A.) NAS"/>
    <n v="6.3"/>
    <n v="6.3"/>
    <n v="6.34"/>
    <n v="6.34"/>
    <n v="6.34"/>
    <n v="6.2"/>
    <n v="6.1974827890738382"/>
    <n v="5.8359629597111971"/>
    <n v="0.50403704028880281"/>
    <s v="M"/>
    <s v="MINISTERO"/>
    <s v="1"/>
    <n v="1"/>
    <s v="011"/>
    <x v="23"/>
    <m/>
    <m/>
    <m/>
    <m/>
    <m/>
    <m/>
    <s v="0114"/>
    <s v="MICROBIOLOGIA-VIROLOGIA"/>
  </r>
  <r>
    <s v="90854"/>
    <s v="90.85.4"/>
    <s v=""/>
    <x v="0"/>
    <s v="8"/>
    <x v="0"/>
    <s v="BATTERI ANTIGENI CELLULARI ED EXTRACELLULARI IDENTIFICAZIONE DIRETTA"/>
    <s v="BATTERI ANTIGENI CELLULARI ED EXTRACELLULARI IDENTIFICAZIONE DIRETTA ; In materiali biologici (Agglutinazione)"/>
    <n v="1.7"/>
    <n v="1.7"/>
    <n v="1.74"/>
    <n v="1.74"/>
    <n v="1.74"/>
    <n v="1.7"/>
    <n v="1.5493706972684596"/>
    <n v="1.2911422477237162"/>
    <n v="0.44885775227628377"/>
    <s v="M"/>
    <s v="MINISTERO"/>
    <s v="1"/>
    <n v="1"/>
    <s v="011"/>
    <x v="23"/>
    <m/>
    <m/>
    <m/>
    <m/>
    <m/>
    <m/>
    <s v="0114"/>
    <s v="MICROBIOLOGIA-VIROLOGIA"/>
  </r>
  <r>
    <s v="90855"/>
    <s v="90.85.5"/>
    <s v=""/>
    <x v="0"/>
    <s v="8"/>
    <x v="0"/>
    <s v="BATTERI ANTIGENI CELLULARI ED EXTRACELLULARI IDENTIFICAZIONE DIRETTA"/>
    <s v="BATTERI ANTIGENI CELLULARI ED EXTRACELLULARI IDENTIFICAZIONE DIRETTA ; In materiali biologici (Elettrosineresi)"/>
    <n v="2.6"/>
    <n v="2.6"/>
    <n v="2.64"/>
    <n v="2.64"/>
    <n v="2.64"/>
    <n v="2.58"/>
    <n v="2.5822844954474324"/>
    <n v="2.2724103559937405"/>
    <n v="0.3675896440062596"/>
    <s v="M"/>
    <s v="MINISTERO"/>
    <s v="1"/>
    <n v="1"/>
    <s v="011"/>
    <x v="23"/>
    <m/>
    <m/>
    <m/>
    <m/>
    <m/>
    <m/>
    <s v="0114"/>
    <s v="MICROBIOLOGIA-VIROLOGIA"/>
  </r>
  <r>
    <s v="90856"/>
    <s v="90.85.6"/>
    <s v="I"/>
    <x v="0"/>
    <s v="8"/>
    <x v="0"/>
    <s v="BATTERI ANTICORPI  IMMUNOBLOTTING (Saggio di conferma)"/>
    <s v="BATTERI ANTICORPI  IMMUNOBLOTTING (Saggio di conferma)"/>
    <n v="52.25"/>
    <n v="52.25"/>
    <n v="52.25"/>
    <n v="52.25"/>
    <n v="52.25"/>
    <n v="51.13"/>
    <n v="51.129233009859163"/>
    <m/>
    <m/>
    <s v=""/>
    <s v="REGIONE"/>
    <s v="1"/>
    <n v="1"/>
    <s v="011"/>
    <x v="23"/>
    <m/>
    <m/>
    <m/>
    <m/>
    <m/>
    <m/>
    <s v="0114"/>
    <s v="MICROBIOLOGIA-VIROLOGIA"/>
  </r>
  <r>
    <s v="90861"/>
    <s v="90.86.1"/>
    <s v=""/>
    <x v="0"/>
    <s v="8"/>
    <x v="0"/>
    <s v="BATTERI DA COLTURA IDENTIFICAZIONE BIOCHIMICA Nas"/>
    <s v="BATTERI DA COLTURA IDENTIFICAZIONE BIOCHIMICA Nas"/>
    <n v="13.9"/>
    <n v="13.9"/>
    <n v="13.93"/>
    <n v="13.93"/>
    <n v="13.93"/>
    <n v="13.63"/>
    <n v="12.394965578147676"/>
    <n v="12.188382818511881"/>
    <n v="1.7416171814881185"/>
    <s v="M"/>
    <s v="MINISTERO"/>
    <s v="1"/>
    <n v="1"/>
    <s v="011"/>
    <x v="23"/>
    <m/>
    <m/>
    <m/>
    <m/>
    <m/>
    <m/>
    <s v="0114"/>
    <s v="MICROBIOLOGIA-VIROLOGIA"/>
  </r>
  <r>
    <s v="90862"/>
    <s v="90.86.2"/>
    <s v=""/>
    <x v="0"/>
    <s v="8"/>
    <x v="0"/>
    <s v="BATTERI DA COLTURA IDENTIFICAZIONE SIEROLOGICA Nas"/>
    <s v="BATTERI DA COLTURA IDENTIFICAZIONE SIEROLOGICA Nas"/>
    <n v="8.1"/>
    <n v="8.1"/>
    <n v="8.1199999999999992"/>
    <n v="8.1199999999999992"/>
    <n v="8.1199999999999992"/>
    <n v="7.95"/>
    <n v="7.2303965872528106"/>
    <n v="6.817231067981222"/>
    <n v="1.3027689320187772"/>
    <s v="M"/>
    <s v="MINISTERO"/>
    <s v="1"/>
    <n v="1"/>
    <s v="011"/>
    <x v="23"/>
    <m/>
    <m/>
    <m/>
    <m/>
    <m/>
    <m/>
    <s v="0114"/>
    <s v="MICROBIOLOGIA-VIROLOGIA"/>
  </r>
  <r>
    <s v="90863"/>
    <s v="90.86.3"/>
    <s v=""/>
    <x v="0"/>
    <s v="8"/>
    <x v="0"/>
    <s v="BATTERI DETERMINAZIONE CARICA MICROBICA IN LIQUIDI BIOLOGICI DIVERSI"/>
    <s v="BATTERI DETERMINAZIONE CARICA MICROBICA IN LIQUIDI BIOLOGICI DIVERSI ; Misura mediante conta su piastra mediante metodi indiretti. Escluso: Conta batterica urinaria"/>
    <n v="4.5999999999999996"/>
    <n v="4.5999999999999996"/>
    <n v="4.6399999999999997"/>
    <n v="4.6399999999999997"/>
    <n v="4.6399999999999997"/>
    <n v="4.54"/>
    <n v="4.1316551927158915"/>
    <n v="3.8217810532622001"/>
    <n v="0.8182189467377996"/>
    <s v="M"/>
    <s v="MINISTERO"/>
    <s v="1"/>
    <n v="1"/>
    <s v="011"/>
    <x v="23"/>
    <m/>
    <m/>
    <m/>
    <m/>
    <m/>
    <m/>
    <s v="0114"/>
    <s v="MICROBIOLOGIA-VIROLOGIA"/>
  </r>
  <r>
    <s v="90864"/>
    <s v="90.86.4"/>
    <s v="M"/>
    <x v="0"/>
    <s v="8"/>
    <x v="0"/>
    <s v="BATTERI IN CAMPIONI BIOLOGICI DIVERSI  RICERCA MICROSCOPICA"/>
    <s v="BATTERI IN CAMPIONI BIOLOGICI DIVERSI  RICERCA MICROSCOPICA ; Colorazioni di routine (Gram, blu di metilene) o a fresco"/>
    <n v="2.1"/>
    <n v="2.1"/>
    <n v="2.12"/>
    <n v="2.12"/>
    <n v="2.12"/>
    <n v="2.0699999999999998"/>
    <n v="2.0658275963579458"/>
    <n v="1.8592448367221515"/>
    <n v="0.26075516327784865"/>
    <s v="M"/>
    <s v="MINISTERO"/>
    <s v="1"/>
    <n v="1"/>
    <s v="011"/>
    <x v="23"/>
    <m/>
    <m/>
    <m/>
    <m/>
    <m/>
    <m/>
    <s v="0114"/>
    <s v="MICROBIOLOGIA-VIROLOGIA"/>
  </r>
  <r>
    <s v="90865"/>
    <s v="90.86.5"/>
    <s v=""/>
    <x v="0"/>
    <s v="8"/>
    <x v="0"/>
    <s v="BATTERI IN CAMPIONI BIOLOGICI DIVERSI  RICERCA MICROSCOPICA"/>
    <s v="BATTERI IN CAMPIONI BIOLOGICI DIVERSI  RICERCA MICROSCOPICA ; Colorazioni speciali"/>
    <n v="2.9"/>
    <n v="2.9"/>
    <n v="2.9"/>
    <n v="2.9"/>
    <n v="2.9"/>
    <n v="2.84"/>
    <n v="2.5822844954474324"/>
    <n v="2.4273474257205865"/>
    <n v="0.47265257427941343"/>
    <s v="M"/>
    <s v="MINISTERO"/>
    <s v="1"/>
    <n v="1"/>
    <s v="011"/>
    <x v="23"/>
    <m/>
    <m/>
    <m/>
    <m/>
    <m/>
    <m/>
    <s v="0114"/>
    <s v="MICROBIOLOGIA-VIROLOGIA"/>
  </r>
  <r>
    <s v="90871"/>
    <s v="90.87.1"/>
    <s v=""/>
    <x v="0"/>
    <s v="8"/>
    <x v="0"/>
    <s v="BATTERI POTERE ANTIBATTERICO RESIDUO IN MATERIALI BIOLOGICI DIVERSI"/>
    <s v="BATTERI POTERE ANTIBATTERICO RESIDUO IN MATERIALI BIOLOGICI DIVERSI; Saggio di inibizione della crescita"/>
    <n v="4.75"/>
    <n v="4.75"/>
    <n v="4.75"/>
    <n v="4.75"/>
    <n v="4.75"/>
    <n v="4.6500000000000004"/>
    <n v="4.6481120918053787"/>
    <n v="4.6481120918053787"/>
    <n v="0.10188790819462135"/>
    <s v="M"/>
    <s v="MINISTERO"/>
    <s v="1"/>
    <n v="1"/>
    <s v="011"/>
    <x v="23"/>
    <m/>
    <m/>
    <m/>
    <m/>
    <m/>
    <m/>
    <s v="0114"/>
    <s v="MICROBIOLOGIA-VIROLOGIA"/>
  </r>
  <r>
    <s v="90872"/>
    <s v="90.87.2"/>
    <s v=""/>
    <x v="0"/>
    <s v="8"/>
    <x v="0"/>
    <s v="BATTERI POTERE BATTERICIDA DEL SIERO  SULL'ISOLATO CLINICO"/>
    <s v="BATTERI POTERE BATTERICIDA DEL SIERO  SULL'ISOLATO CLINICO ; Saggio di inibizione della crescita"/>
    <n v="6.85"/>
    <n v="6.85"/>
    <n v="6.86"/>
    <n v="6.86"/>
    <n v="6.86"/>
    <n v="6.71"/>
    <n v="6.7139396881633244"/>
    <n v="6.3524198588006842"/>
    <n v="0.50758014119931616"/>
    <s v="M"/>
    <s v="MINISTERO"/>
    <s v="1"/>
    <n v="1"/>
    <s v="011"/>
    <x v="23"/>
    <m/>
    <m/>
    <m/>
    <m/>
    <m/>
    <m/>
    <s v="0114"/>
    <s v="MICROBIOLOGIA-VIROLOGIA"/>
  </r>
  <r>
    <s v="90873"/>
    <s v="90.87.3"/>
    <s v=""/>
    <x v="0"/>
    <s v="8"/>
    <x v="0"/>
    <s v="BATTERI PRODOTTI METABOLICI IN MATERIALI BIOLOGICI DIVERSI IDENTIFICAZIONE"/>
    <s v="BATTERI PRODOTTI METABOLICI IN MATERIALI BIOLOGICI DIVERSI IDENTIFICAZIONE; Mediante gas-cromatografia (ricerca diretta)"/>
    <n v="2.9"/>
    <n v="2.9"/>
    <n v="2.9"/>
    <n v="2.9"/>
    <n v="2.9"/>
    <n v="2.84"/>
    <n v="2.5822844954474324"/>
    <n v="2.2724103559937405"/>
    <n v="0.62758964400625938"/>
    <s v="M"/>
    <s v="MINISTERO"/>
    <s v="1"/>
    <n v="1"/>
    <s v="011"/>
    <x v="23"/>
    <m/>
    <m/>
    <m/>
    <m/>
    <m/>
    <m/>
    <s v="0114"/>
    <s v="MICROBIOLOGIA-VIROLOGIA"/>
  </r>
  <r>
    <s v="90874"/>
    <s v="90.87.4"/>
    <s v=""/>
    <x v="0"/>
    <s v="8"/>
    <x v="0"/>
    <s v="BORDETELLA ANTICORPI (E.I.A.)"/>
    <s v="BORDETELLA ANTICORPI (E.I.A.)"/>
    <n v="10.45"/>
    <n v="10.45"/>
    <n v="10.46"/>
    <n v="10.46"/>
    <n v="10.46"/>
    <n v="10.23"/>
    <n v="9.2962241836107573"/>
    <n v="9.0896414239749621"/>
    <n v="1.3703585760250387"/>
    <s v="M"/>
    <s v="MINISTERO"/>
    <s v="1"/>
    <n v="1"/>
    <s v="011"/>
    <x v="23"/>
    <m/>
    <m/>
    <m/>
    <m/>
    <m/>
    <m/>
    <s v="0114"/>
    <s v="MICROBIOLOGIA-VIROLOGIA"/>
  </r>
  <r>
    <s v="90875"/>
    <s v="90.87.5"/>
    <s v=""/>
    <x v="0"/>
    <s v="8"/>
    <x v="0"/>
    <s v="BORRELIA BURGDORFERI ANTICORPI (E.I.A.)"/>
    <s v="BORRELIA BURGDORFERI ANTICORPI (E.I.A.) "/>
    <n v="8.6999999999999993"/>
    <n v="8.6999999999999993"/>
    <n v="8.7100000000000009"/>
    <n v="8.7100000000000009"/>
    <n v="8.7100000000000009"/>
    <n v="8.52"/>
    <n v="7.7468534863422978"/>
    <n v="7.4886250367975542"/>
    <n v="1.2213749632024467"/>
    <s v="M"/>
    <s v="MINISTERO"/>
    <s v="1"/>
    <n v="1"/>
    <s v="011"/>
    <x v="23"/>
    <m/>
    <m/>
    <m/>
    <m/>
    <m/>
    <m/>
    <s v="0114"/>
    <s v="MICROBIOLOGIA-VIROLOGIA"/>
  </r>
  <r>
    <s v="90876"/>
    <s v="90.87.6"/>
    <s v="I"/>
    <x v="0"/>
    <s v="8"/>
    <x v="0"/>
    <s v="BORDETELLA ESAME COLTURALE"/>
    <s v="BORDETELLA ESAME COLTURALE"/>
    <n v="8.4"/>
    <n v="8.4"/>
    <n v="8.44"/>
    <n v="8.44"/>
    <n v="8.44"/>
    <n v="8.26"/>
    <n v="8.2633103854317831"/>
    <m/>
    <m/>
    <s v=""/>
    <s v="REGIONE"/>
    <s v="1"/>
    <n v="1"/>
    <s v="011"/>
    <x v="23"/>
    <m/>
    <m/>
    <m/>
    <m/>
    <m/>
    <m/>
    <s v="0114"/>
    <s v="MICROBIOLOGIA-VIROLOGIA"/>
  </r>
  <r>
    <s v="90881"/>
    <s v="90.88.1"/>
    <s v=""/>
    <x v="0"/>
    <s v="8"/>
    <x v="0"/>
    <s v="BORRELIA BURGDORFERI ANTICORPI (I.F.)"/>
    <s v="BORRELIA BURGDORFERI ANTICORPI (I.F.)"/>
    <n v="13.15"/>
    <n v="13.15"/>
    <n v="13.19"/>
    <n v="13.19"/>
    <n v="13.19"/>
    <n v="12.91"/>
    <n v="12.911422477237162"/>
    <n v="12.60154833778347"/>
    <n v="0.58845166221652967"/>
    <s v="M"/>
    <s v="MINISTERO"/>
    <s v="1"/>
    <n v="1"/>
    <s v="011"/>
    <x v="23"/>
    <m/>
    <m/>
    <m/>
    <m/>
    <m/>
    <m/>
    <s v="0114"/>
    <s v="MICROBIOLOGIA-VIROLOGIA"/>
  </r>
  <r>
    <s v="90882"/>
    <s v="90.88.2"/>
    <s v=""/>
    <x v="0"/>
    <s v="8"/>
    <x v="0"/>
    <s v="BRUCELLE ANTICORPI (Titolazione mediante agglutinazione) [WRIGHT]"/>
    <s v="BRUCELLE ANTICORPI (Titolazione mediante agglutinazione) [WRIGHT]"/>
    <n v="3.7"/>
    <n v="3.7"/>
    <n v="3.7"/>
    <n v="3.7"/>
    <n v="3.7"/>
    <n v="3.62"/>
    <n v="3.6151982936264053"/>
    <n v="3.3053241541727134"/>
    <n v="0.39467584582728676"/>
    <s v="M"/>
    <s v="MINISTERO"/>
    <s v="1"/>
    <n v="1"/>
    <s v="011"/>
    <x v="23"/>
    <m/>
    <m/>
    <m/>
    <m/>
    <m/>
    <m/>
    <s v="0114"/>
    <s v="MICROBIOLOGIA-VIROLOGIA"/>
  </r>
  <r>
    <s v="90883"/>
    <s v="90.88.3"/>
    <s v=""/>
    <x v="0"/>
    <s v="8"/>
    <x v="0"/>
    <s v="CAMPYLOBACTER ANTIBIOGRAMMA"/>
    <s v="CAMPYLOBACTER ANTIBIOGRAMMA"/>
    <n v="7.9"/>
    <n v="7.9"/>
    <n v="7.92"/>
    <n v="7.92"/>
    <n v="7.92"/>
    <n v="7.75"/>
    <n v="7.7468534863422978"/>
    <n v="7.6435621065244002"/>
    <n v="0.27643789347559977"/>
    <s v="M"/>
    <s v="MINISTERO"/>
    <s v="1"/>
    <n v="1"/>
    <s v="011"/>
    <x v="23"/>
    <m/>
    <m/>
    <m/>
    <m/>
    <m/>
    <m/>
    <s v="0114"/>
    <s v="MICROBIOLOGIA-VIROLOGIA"/>
  </r>
  <r>
    <s v="90884"/>
    <s v="90.88.4"/>
    <s v=""/>
    <x v="0"/>
    <s v="8"/>
    <x v="0"/>
    <s v="CAMPYLOBACTER DA COLTURA IDENTIFICAZIONE BIOCHIMICA"/>
    <s v="CAMPYLOBACTER DA COLTURA IDENTIFICAZIONE BIOCHIMICA "/>
    <n v="6.95"/>
    <n v="6.95"/>
    <n v="6.97"/>
    <n v="6.97"/>
    <n v="6.97"/>
    <n v="6.82"/>
    <n v="6.1974827890738382"/>
    <n v="6.1974827890738382"/>
    <n v="0.77251721092616155"/>
    <s v="M"/>
    <s v="MINISTERO"/>
    <s v="1"/>
    <n v="1"/>
    <s v="011"/>
    <x v="23"/>
    <m/>
    <m/>
    <m/>
    <m/>
    <m/>
    <m/>
    <s v="0114"/>
    <s v="MICROBIOLOGIA-VIROLOGIA"/>
  </r>
  <r>
    <s v="90885"/>
    <s v="90.88.5"/>
    <s v="M"/>
    <x v="0"/>
    <s v="8"/>
    <x v="0"/>
    <s v="CAMPYLOBACTER ESAME COLTURALE NAS"/>
    <s v="CAMPYLOBACTER ESAME COLTURALE NAS"/>
    <n v="5.8"/>
    <n v="5.8"/>
    <n v="5.8"/>
    <n v="5.8"/>
    <n v="5.8"/>
    <n v="5.68"/>
    <n v="5.1645689908948649"/>
    <n v="4.854694851441173"/>
    <n v="0.94530514855882686"/>
    <s v="M"/>
    <s v="MINISTERO"/>
    <s v="1"/>
    <n v="1"/>
    <s v="011"/>
    <x v="23"/>
    <m/>
    <m/>
    <m/>
    <m/>
    <m/>
    <m/>
    <s v="0114"/>
    <s v="MICROBIOLOGIA-VIROLOGIA"/>
  </r>
  <r>
    <s v="90886"/>
    <s v="90.88.6"/>
    <s v="I"/>
    <x v="0"/>
    <s v="8"/>
    <x v="0"/>
    <s v="BRUCELLE ANTICORPI INCOMPLETI (Coombs)"/>
    <s v="BRUCELLE ANTICORPI INCOMPLETI (Coombs)"/>
    <n v="9.5"/>
    <n v="9.5"/>
    <n v="9.5"/>
    <n v="9.5"/>
    <n v="9.5"/>
    <n v="9.3000000000000007"/>
    <n v="9.2962241836107573"/>
    <m/>
    <m/>
    <s v=""/>
    <s v="REGIONE"/>
    <s v="1"/>
    <n v="1"/>
    <s v="011"/>
    <x v="23"/>
    <m/>
    <m/>
    <m/>
    <m/>
    <m/>
    <m/>
    <s v="0114"/>
    <s v="MICROBIOLOGIA-VIROLOGIA"/>
  </r>
  <r>
    <s v="90887"/>
    <s v="90.88.7"/>
    <s v="I"/>
    <x v="0"/>
    <s v="8"/>
    <x v="0"/>
    <s v="BRUCELLE ANTICORPI (E.I.A.)"/>
    <s v="BRUCELLE ANTICORPI (E.I.A.)"/>
    <n v="9.5"/>
    <n v="9.5"/>
    <n v="9.5"/>
    <n v="9.5"/>
    <n v="9.5"/>
    <n v="9.3000000000000007"/>
    <n v="9.2962241836107573"/>
    <m/>
    <m/>
    <s v=""/>
    <s v="REGIONE"/>
    <s v="1"/>
    <n v="1"/>
    <s v="011"/>
    <x v="23"/>
    <m/>
    <m/>
    <m/>
    <m/>
    <m/>
    <m/>
    <s v="0114"/>
    <s v="MICROBIOLOGIA-VIROLOGIA"/>
  </r>
  <r>
    <s v="90891"/>
    <s v="90.89.1"/>
    <s v="M"/>
    <x v="0"/>
    <s v="8"/>
    <x v="0"/>
    <s v="CHLAMYDIE ANTICORPI (E.I.A.) (I.F.)"/>
    <s v="CHLAMYDIE ANTICORPI (E.I.A.) (I.F.)"/>
    <n v="12.1"/>
    <n v="12.1"/>
    <n v="12.14"/>
    <n v="12.14"/>
    <n v="12.14"/>
    <n v="11.88"/>
    <n v="11.878508679058189"/>
    <n v="11.568634539604497"/>
    <n v="0.57136546039550318"/>
    <s v="M"/>
    <s v="MINISTERO"/>
    <s v="1"/>
    <n v="1"/>
    <s v="011"/>
    <x v="23"/>
    <m/>
    <m/>
    <m/>
    <m/>
    <m/>
    <m/>
    <s v="0114"/>
    <s v="MICROBIOLOGIA-VIROLOGIA"/>
  </r>
  <r>
    <s v="90892"/>
    <s v="90.89.2"/>
    <s v=""/>
    <x v="0"/>
    <s v="8"/>
    <x v="0"/>
    <s v="CHLAMYDIE ANTICORPI (Titolazione mediante  F.C.)"/>
    <s v="CHLAMYDIE ANTICORPI (Titolazione mediante  F.C.)"/>
    <n v="5.8"/>
    <n v="5.8"/>
    <n v="5.8"/>
    <n v="5.8"/>
    <n v="5.8"/>
    <n v="5.68"/>
    <n v="5.6810258899843511"/>
    <n v="5.2162146808038132"/>
    <n v="0.58378531919618659"/>
    <s v="M"/>
    <s v="MINISTERO"/>
    <s v="1"/>
    <n v="1"/>
    <s v="011"/>
    <x v="23"/>
    <m/>
    <m/>
    <m/>
    <m/>
    <m/>
    <m/>
    <s v="0114"/>
    <s v="MICROBIOLOGIA-VIROLOGIA"/>
  </r>
  <r>
    <s v="90893"/>
    <s v="90.89.3"/>
    <s v=""/>
    <x v="0"/>
    <s v="8"/>
    <x v="0"/>
    <s v="CHLAMYDIE DA COLTURA IDENTIFICAZIONE  MICROSCOPICA (Col. Iodio, Giemsa)"/>
    <s v="CHLAMYDIE DA COLTURA IDENTIFICAZIONE  MICROSCOPICA (Col. Iodio, Giemsa)"/>
    <n v="3.7"/>
    <n v="3.7"/>
    <n v="3.7"/>
    <n v="3.7"/>
    <n v="3.7"/>
    <n v="3.62"/>
    <n v="3.6151982936264053"/>
    <n v="3.408615533990611"/>
    <n v="0.29138446600938916"/>
    <s v="M"/>
    <s v="MINISTERO"/>
    <s v="1"/>
    <n v="1"/>
    <s v="011"/>
    <x v="23"/>
    <m/>
    <m/>
    <m/>
    <m/>
    <m/>
    <m/>
    <s v="0114"/>
    <s v="MICROBIOLOGIA-VIROLOGIA"/>
  </r>
  <r>
    <s v="90894"/>
    <s v="90.89.4"/>
    <s v=""/>
    <x v="0"/>
    <s v="8"/>
    <x v="0"/>
    <s v="CHLAMYDIE DA COLTURA IDENTIFICAZIONE (I.F.)"/>
    <s v="CHLAMYDIE DA COLTURA IDENTIFICAZIONE (I.F.)"/>
    <n v="3.7"/>
    <n v="3.7"/>
    <n v="3.7"/>
    <n v="3.7"/>
    <n v="3.7"/>
    <n v="3.62"/>
    <n v="3.6151982936264053"/>
    <n v="3.6151982936264053"/>
    <n v="8.4801706373594854E-2"/>
    <s v="M"/>
    <s v="MINISTERO"/>
    <s v="1"/>
    <n v="1"/>
    <s v="011"/>
    <x v="23"/>
    <m/>
    <m/>
    <m/>
    <m/>
    <m/>
    <m/>
    <s v="0114"/>
    <s v="MICROBIOLOGIA-VIROLOGIA"/>
  </r>
  <r>
    <s v="90895"/>
    <s v="90.89.5"/>
    <s v=""/>
    <x v="0"/>
    <s v="8"/>
    <x v="0"/>
    <s v="CHLAMYDIE ESAME COLTURALE"/>
    <s v="CHLAMYDIE ESAME COLTURALE "/>
    <n v="25.85"/>
    <n v="25.85"/>
    <n v="25.87"/>
    <n v="25.87"/>
    <n v="25.87"/>
    <n v="25.31"/>
    <n v="25.306388055384836"/>
    <n v="25.20309667556694"/>
    <n v="0.66690332443306133"/>
    <s v="M"/>
    <s v="MINISTERO"/>
    <s v="1"/>
    <n v="1"/>
    <s v="011"/>
    <x v="23"/>
    <m/>
    <m/>
    <m/>
    <m/>
    <m/>
    <m/>
    <s v="0114"/>
    <s v="MICROBIOLOGIA-VIROLOGIA"/>
  </r>
  <r>
    <s v="90901"/>
    <s v="90.90.1"/>
    <s v=""/>
    <x v="0"/>
    <s v="8"/>
    <x v="0"/>
    <s v="CHLAMYDIE RICERCA DIRETTA (E.I.A.)"/>
    <s v="CHLAMYDIE RICERCA DIRETTA (E.I.A.)"/>
    <n v="7.9"/>
    <n v="7.9"/>
    <n v="7.92"/>
    <n v="7.92"/>
    <n v="7.92"/>
    <n v="7.75"/>
    <n v="7.7468534863422978"/>
    <n v="7.7468534863422978"/>
    <n v="0.17314651365770217"/>
    <s v="M"/>
    <s v="MINISTERO"/>
    <s v="1"/>
    <n v="1"/>
    <s v="011"/>
    <x v="23"/>
    <m/>
    <m/>
    <m/>
    <m/>
    <m/>
    <m/>
    <s v="0114"/>
    <s v="MICROBIOLOGIA-VIROLOGIA"/>
  </r>
  <r>
    <s v="90902"/>
    <s v="90.90.2"/>
    <s v=""/>
    <x v="0"/>
    <s v="8"/>
    <x v="0"/>
    <s v="CHLAMYDIE RICERCA DIRETTA (I.F.)"/>
    <s v="CHLAMYDIE RICERCA DIRETTA (I.F.)"/>
    <n v="14.75"/>
    <n v="14.75"/>
    <n v="14.78"/>
    <n v="14.78"/>
    <n v="14.78"/>
    <n v="14.46"/>
    <n v="14.460793174505621"/>
    <n v="13.995981965325084"/>
    <n v="0.78401803467491504"/>
    <s v="M"/>
    <s v="MINISTERO"/>
    <s v="1"/>
    <n v="1"/>
    <s v="011"/>
    <x v="23"/>
    <m/>
    <m/>
    <m/>
    <m/>
    <m/>
    <m/>
    <s v="0114"/>
    <s v="MICROBIOLOGIA-VIROLOGIA"/>
  </r>
  <r>
    <s v="90903"/>
    <s v="90.90.3"/>
    <s v=""/>
    <x v="0"/>
    <s v="8"/>
    <x v="0"/>
    <s v="CHLAMYDIE RICERCA DIRETTA (mediante ibridazione)"/>
    <s v="CHLAMYDIE RICERCA DIRETTA (mediante ibridazione)"/>
    <n v="27.45"/>
    <n v="27.45"/>
    <n v="27.45"/>
    <n v="27.45"/>
    <n v="27.45"/>
    <n v="26.86"/>
    <n v="26.855758752653298"/>
    <n v="26.700821682926453"/>
    <n v="0.74917831707354665"/>
    <s v="M"/>
    <s v="MINISTERO"/>
    <s v="1"/>
    <n v="1"/>
    <s v="011"/>
    <x v="23"/>
    <m/>
    <m/>
    <m/>
    <m/>
    <m/>
    <m/>
    <s v="0114"/>
    <s v="MICROBIOLOGIA-VIROLOGIA"/>
  </r>
  <r>
    <s v="90904"/>
    <s v="90.90.4"/>
    <s v=""/>
    <x v="0"/>
    <s v="8"/>
    <x v="0"/>
    <s v="CLOSTRIDIUM DIFFICILE DA COLTURA IDENTIFICAZIONE BIOCHIMICA"/>
    <s v="CLOSTRIDIUM DIFFICILE DA COLTURA IDENTIFICAZIONE BIOCHIMICA "/>
    <n v="12.75"/>
    <n v="12.75"/>
    <n v="12.78"/>
    <n v="12.78"/>
    <n v="12.78"/>
    <n v="12.5"/>
    <n v="11.362051779968702"/>
    <n v="11.362051779968702"/>
    <n v="1.4179482200312972"/>
    <s v="M"/>
    <s v="MINISTERO"/>
    <s v="1"/>
    <n v="1"/>
    <s v="011"/>
    <x v="23"/>
    <m/>
    <m/>
    <m/>
    <m/>
    <m/>
    <m/>
    <s v="0114"/>
    <s v="MICROBIOLOGIA-VIROLOGIA"/>
  </r>
  <r>
    <s v="90905"/>
    <s v="90.90.5"/>
    <s v=""/>
    <x v="0"/>
    <s v="8"/>
    <x v="0"/>
    <s v="CLOSTRIDIUM DIFFICILE ESAME COLTURALE"/>
    <s v="CLOSTRIDIUM DIFFICILE ESAME COLTURALE"/>
    <n v="13.35"/>
    <n v="13.35"/>
    <n v="13.36"/>
    <n v="13.36"/>
    <n v="13.36"/>
    <n v="13.07"/>
    <n v="11.878508679058189"/>
    <n v="11.413697469877652"/>
    <n v="1.9463025301223471"/>
    <s v="M"/>
    <s v="MINISTERO"/>
    <s v="1"/>
    <n v="1"/>
    <s v="011"/>
    <x v="23"/>
    <m/>
    <m/>
    <m/>
    <m/>
    <m/>
    <m/>
    <s v="0114"/>
    <s v="MICROBIOLOGIA-VIROLOGIA"/>
  </r>
  <r>
    <s v="90911"/>
    <s v="90.91.1"/>
    <s v=""/>
    <x v="0"/>
    <s v="8"/>
    <x v="0"/>
    <s v="CLOSTRIDIUM DIFFICILE TOSSINA NELLE FECI RICERCA DIRETTA (E.I.A.)"/>
    <s v="CLOSTRIDIUM DIFFICILE TOSSINA NELLE FECI RICERCA DIRETTA (E.I.A.)  "/>
    <n v="6.3"/>
    <n v="6.3"/>
    <n v="6.34"/>
    <n v="6.34"/>
    <n v="6.34"/>
    <n v="6.2"/>
    <n v="6.1974827890738382"/>
    <n v="5.8359629597111971"/>
    <n v="0.50403704028880281"/>
    <s v="M"/>
    <s v="MINISTERO"/>
    <s v="1"/>
    <n v="1"/>
    <s v="011"/>
    <x v="23"/>
    <m/>
    <m/>
    <m/>
    <m/>
    <m/>
    <m/>
    <s v="0114"/>
    <s v="MICROBIOLOGIA-VIROLOGIA"/>
  </r>
  <r>
    <s v="90912"/>
    <s v="90.91.2"/>
    <s v=""/>
    <x v="0"/>
    <s v="8"/>
    <x v="0"/>
    <s v="CRYPTOSPORIDIUM ANTIGENI NELLE FECI RICERCA DIRETTA (E.I.A.)"/>
    <s v="CRYPTOSPORIDIUM ANTIGENI NELLE FECI RICERCA DIRETTA (E.I.A.)"/>
    <n v="3.7"/>
    <n v="3.7"/>
    <n v="3.7"/>
    <n v="3.7"/>
    <n v="3.7"/>
    <n v="3.62"/>
    <n v="3.6151982936264053"/>
    <n v="3.408615533990611"/>
    <n v="0.29138446600938916"/>
    <s v="M"/>
    <s v="MINISTERO"/>
    <s v="1"/>
    <n v="1"/>
    <s v="011"/>
    <x v="23"/>
    <m/>
    <m/>
    <m/>
    <m/>
    <m/>
    <m/>
    <s v="0114"/>
    <s v="MICROBIOLOGIA-VIROLOGIA"/>
  </r>
  <r>
    <s v="90913"/>
    <s v="90.91.3"/>
    <s v=""/>
    <x v="0"/>
    <s v="8"/>
    <x v="0"/>
    <s v="CRYPTOSPORIDIUM ANTIGENI NELLE FECI RICERCA DIRETTA (I.F.)"/>
    <s v="CRYPTOSPORIDIUM ANTIGENI NELLE FECI RICERCA DIRETTA (I.F.)"/>
    <n v="5.8"/>
    <n v="5.8"/>
    <n v="5.8"/>
    <n v="5.8"/>
    <n v="5.8"/>
    <n v="5.68"/>
    <n v="5.1645689908948649"/>
    <n v="5.1645689908948649"/>
    <n v="0.63543100910513495"/>
    <s v="M"/>
    <s v="MINISTERO"/>
    <s v="1"/>
    <n v="1"/>
    <s v="011"/>
    <x v="23"/>
    <m/>
    <m/>
    <m/>
    <m/>
    <m/>
    <m/>
    <s v="0114"/>
    <s v="MICROBIOLOGIA-VIROLOGIA"/>
  </r>
  <r>
    <s v="90914"/>
    <s v="90.91.4"/>
    <s v=""/>
    <x v="0"/>
    <s v="8"/>
    <x v="0"/>
    <s v="E. COLI ENTEROPATOGENI NELLE FECI ESAME COLTURALE"/>
    <s v="E. COLI ENTEROPATOGENI NELLE FECI ESAME COLTURALE "/>
    <n v="2.2999999999999998"/>
    <n v="2.2999999999999998"/>
    <n v="2.3199999999999998"/>
    <n v="2.3199999999999998"/>
    <n v="2.3199999999999998"/>
    <n v="2.27"/>
    <n v="2.0658275963579458"/>
    <n v="2.0658275963579458"/>
    <n v="0.25417240364205407"/>
    <s v="M"/>
    <s v="MINISTERO"/>
    <s v="1"/>
    <n v="1"/>
    <s v="011"/>
    <x v="23"/>
    <m/>
    <m/>
    <m/>
    <m/>
    <m/>
    <m/>
    <s v="0114"/>
    <s v="MICROBIOLOGIA-VIROLOGIA"/>
  </r>
  <r>
    <s v="90915"/>
    <s v="90.91.5"/>
    <s v=""/>
    <x v="0"/>
    <s v="8"/>
    <x v="0"/>
    <s v="E. COLI PATOGENI DA COLTURA IDENTIFICAZIONE BIOCHIMICA"/>
    <s v="E. COLI PATOGENI DA COLTURA IDENTIFICAZIONE BIOCHIMICA"/>
    <n v="9.25"/>
    <n v="9.25"/>
    <n v="9.2899999999999991"/>
    <n v="9.2899999999999991"/>
    <n v="9.2899999999999991"/>
    <n v="9.09"/>
    <n v="8.2633103854317831"/>
    <n v="8.1600190056138864"/>
    <n v="1.1299809943861128"/>
    <s v="M"/>
    <s v="MINISTERO"/>
    <s v="1"/>
    <n v="1"/>
    <s v="011"/>
    <x v="23"/>
    <m/>
    <m/>
    <m/>
    <m/>
    <m/>
    <m/>
    <s v="0114"/>
    <s v="MICROBIOLOGIA-VIROLOGIA"/>
  </r>
  <r>
    <s v="90916"/>
    <s v="90.91.6"/>
    <s v="I"/>
    <x v="0"/>
    <s v="8"/>
    <x v="0"/>
    <s v="CORYNEBACTERIUM DIPHTERIAE ESAME COLTURALE"/>
    <s v="CORYNEBACTERIUM DIPHTERIAE ESAME COLTURALE"/>
    <n v="6.3"/>
    <n v="6.3"/>
    <n v="6.34"/>
    <n v="6.34"/>
    <n v="6.34"/>
    <n v="6.2"/>
    <n v="6.1974827890738382"/>
    <m/>
    <m/>
    <s v=""/>
    <s v="REGIONE"/>
    <s v="1"/>
    <n v="1"/>
    <s v="011"/>
    <x v="23"/>
    <m/>
    <m/>
    <m/>
    <m/>
    <m/>
    <m/>
    <s v="0114"/>
    <s v="MICROBIOLOGIA-VIROLOGIA"/>
  </r>
  <r>
    <s v="90917"/>
    <s v="90.91.7"/>
    <s v="I"/>
    <x v="0"/>
    <s v="8"/>
    <x v="0"/>
    <s v="COXIELLA BURNETI ANTICORPI "/>
    <s v="COXIELLA BURNETI ANTICORPI"/>
    <n v="13.15"/>
    <n v="13.15"/>
    <n v="13.18"/>
    <n v="13.18"/>
    <n v="13.18"/>
    <n v="12.9"/>
    <m/>
    <m/>
    <m/>
    <m/>
    <s v="REGIONE"/>
    <s v="1"/>
    <n v="1"/>
    <s v="011"/>
    <x v="23"/>
    <m/>
    <m/>
    <m/>
    <m/>
    <m/>
    <m/>
    <s v="0114"/>
    <s v="MICROBIOLOGIA-VIROLOGIA"/>
  </r>
  <r>
    <s v="90918"/>
    <s v="90.91.8"/>
    <s v="I"/>
    <x v="0"/>
    <s v="8"/>
    <x v="0"/>
    <s v="CRIPTOCOCCO ANTIGENI  RICERCA DIRETTA (Metodi immunologici)"/>
    <s v="CRIPTOCOCCO ANTIGENI RICERCA DIRETTA (Metodi immunologici)"/>
    <n v="13.8"/>
    <n v="13.8"/>
    <n v="13.8"/>
    <n v="13.8"/>
    <n v="13.8"/>
    <n v="13.5"/>
    <m/>
    <m/>
    <m/>
    <m/>
    <s v="REGIONE"/>
    <s v="1"/>
    <n v="1"/>
    <s v="011"/>
    <x v="23"/>
    <m/>
    <m/>
    <m/>
    <m/>
    <m/>
    <m/>
    <s v="0114"/>
    <s v="MICROBIOLOGIA-VIROLOGIA"/>
  </r>
  <r>
    <s v="90921"/>
    <s v="90.92.1"/>
    <s v=""/>
    <x v="0"/>
    <s v="8"/>
    <x v="0"/>
    <s v="E. COLI PATOGENI DA COLTURA IDENTIFICAZIONE SIEROLOGICA"/>
    <s v="E. COLI PATOGENI DA COLTURA IDENTIFICAZIONE SIEROLOGICA "/>
    <n v="6.95"/>
    <n v="6.95"/>
    <n v="6.97"/>
    <n v="6.97"/>
    <n v="6.97"/>
    <n v="6.82"/>
    <n v="6.1974827890738382"/>
    <n v="6.1974827890738382"/>
    <n v="0.77251721092616155"/>
    <s v="M"/>
    <s v="MINISTERO"/>
    <s v="1"/>
    <n v="1"/>
    <s v="011"/>
    <x v="23"/>
    <m/>
    <m/>
    <m/>
    <m/>
    <m/>
    <m/>
    <s v="0114"/>
    <s v="MICROBIOLOGIA-VIROLOGIA"/>
  </r>
  <r>
    <s v="90922"/>
    <s v="90.92.2"/>
    <s v=""/>
    <x v="0"/>
    <s v="8"/>
    <x v="0"/>
    <s v="ECHINOCOCCO [IDATIDOSI] ANTICORPI (E.I.A.)"/>
    <s v="ECHINOCOCCO [IDATIDOSI] ANTICORPI (E.I.A.)"/>
    <n v="8.6999999999999993"/>
    <n v="8.6999999999999993"/>
    <n v="8.7100000000000009"/>
    <n v="8.7100000000000009"/>
    <n v="8.7100000000000009"/>
    <n v="8.52"/>
    <n v="7.7468534863422978"/>
    <n v="7.7468534863422978"/>
    <n v="0.9631465136577031"/>
    <s v="M"/>
    <s v="MINISTERO"/>
    <s v="1"/>
    <n v="1"/>
    <s v="011"/>
    <x v="23"/>
    <m/>
    <m/>
    <m/>
    <m/>
    <m/>
    <m/>
    <s v="0114"/>
    <s v="MICROBIOLOGIA-VIROLOGIA"/>
  </r>
  <r>
    <s v="90923"/>
    <s v="90.92.3"/>
    <s v=""/>
    <x v="0"/>
    <s v="8"/>
    <x v="0"/>
    <s v="ECHINOCOCCO [IDATIDOSI] ANTICORPI (Titolazione mediante I.H.A.)"/>
    <s v="ECHINOCOCCO [IDATIDOSI] ANTICORPI (Titolazione mediante I.H.A.)"/>
    <n v="9.25"/>
    <n v="9.25"/>
    <n v="9.2899999999999991"/>
    <n v="9.2899999999999991"/>
    <n v="9.2899999999999991"/>
    <n v="9.09"/>
    <n v="8.2633103854317831"/>
    <n v="8.0567276257959897"/>
    <n v="1.2332723742040095"/>
    <s v="M"/>
    <s v="MINISTERO"/>
    <s v="1"/>
    <n v="1"/>
    <s v="011"/>
    <x v="23"/>
    <m/>
    <m/>
    <m/>
    <m/>
    <m/>
    <m/>
    <s v="0114"/>
    <s v="MICROBIOLOGIA-VIROLOGIA"/>
  </r>
  <r>
    <s v="90924"/>
    <s v="90.92.4"/>
    <s v=""/>
    <x v="0"/>
    <s v="8"/>
    <x v="0"/>
    <s v="ENTAMOEBA HISTOLYTICA ANTICORPI (E.I.A.)"/>
    <s v="ENTAMOEBA HISTOLYTICA ANTICORPI (E.I.A.)"/>
    <n v="16.350000000000001"/>
    <n v="16.350000000000001"/>
    <n v="16.36"/>
    <n v="16.36"/>
    <n v="16.36"/>
    <n v="16.010000000000002"/>
    <n v="16.010163871774083"/>
    <n v="15.958518181865132"/>
    <n v="0.40148181813486694"/>
    <s v="M"/>
    <s v="MINISTERO"/>
    <s v="1"/>
    <n v="1"/>
    <s v="011"/>
    <x v="23"/>
    <m/>
    <m/>
    <m/>
    <m/>
    <m/>
    <m/>
    <s v="0114"/>
    <s v="MICROBIOLOGIA-VIROLOGIA"/>
  </r>
  <r>
    <s v="90925"/>
    <s v="90.92.5"/>
    <s v=""/>
    <x v="0"/>
    <s v="8"/>
    <x v="0"/>
    <s v="ENTAMOEBA HISTOLYTICA ANTICORPI (Titolazione mediante emoagglutinazione passiva)"/>
    <s v="ENTAMOEBA HISTOLYTICA ANTICORPI (Titolazione mediante emoagglutinazione passiva) "/>
    <n v="6.3"/>
    <n v="6.3"/>
    <n v="6.34"/>
    <n v="6.34"/>
    <n v="6.34"/>
    <n v="6.2"/>
    <n v="6.1974827890738382"/>
    <n v="6.1974827890738382"/>
    <n v="0.14251721092616165"/>
    <s v="M"/>
    <s v="MINISTERO"/>
    <s v="1"/>
    <n v="1"/>
    <s v="011"/>
    <x v="23"/>
    <m/>
    <m/>
    <m/>
    <m/>
    <m/>
    <m/>
    <s v="0114"/>
    <s v="MICROBIOLOGIA-VIROLOGIA"/>
  </r>
  <r>
    <s v="90931"/>
    <s v="90.93.1"/>
    <s v=""/>
    <x v="0"/>
    <s v="8"/>
    <x v="0"/>
    <s v="ENTAMOEBA HISTOLYTICA NELLE FECI  ESAME COLTURALE (Coltura xenica)"/>
    <s v="ENTAMOEBA HISTOLYTICA NELLE FECI  ESAME COLTURALE (Coltura xenica)"/>
    <n v="8.6999999999999993"/>
    <n v="8.6999999999999993"/>
    <n v="8.7100000000000009"/>
    <n v="8.7100000000000009"/>
    <n v="8.7100000000000009"/>
    <n v="8.52"/>
    <n v="7.7468534863422978"/>
    <n v="7.6435621065244002"/>
    <n v="1.0664378934756007"/>
    <s v="M"/>
    <s v="MINISTERO"/>
    <s v="1"/>
    <n v="1"/>
    <s v="011"/>
    <x v="23"/>
    <m/>
    <m/>
    <m/>
    <m/>
    <m/>
    <m/>
    <s v="0114"/>
    <s v="MICROBIOLOGIA-VIROLOGIA"/>
  </r>
  <r>
    <s v="90932"/>
    <s v="90.93.2"/>
    <s v=""/>
    <x v="0"/>
    <s v="8"/>
    <x v="0"/>
    <s v="ENTEROBIUS VERMICULARIS [OSSIURI]  RICERCA  MICROSCOPICA"/>
    <s v="ENTEROBIUS VERMICULARIS [OSSIURI]  RICERCA  MICROSCOPICA ; Nelle feci [materiale perianale] su cellophan adesivo (scotch test)"/>
    <n v="3.45"/>
    <n v="3.45"/>
    <n v="3.49"/>
    <n v="3.49"/>
    <n v="3.49"/>
    <n v="3.41"/>
    <n v="3.0987413945369191"/>
    <n v="3.0470957046279703"/>
    <n v="0.44290429537202991"/>
    <s v="M"/>
    <s v="MINISTERO"/>
    <s v="1"/>
    <n v="1"/>
    <s v="011"/>
    <x v="23"/>
    <m/>
    <m/>
    <m/>
    <m/>
    <m/>
    <m/>
    <s v="0114"/>
    <s v="MICROBIOLOGIA-VIROLOGIA"/>
  </r>
  <r>
    <s v="90933"/>
    <s v="90.93.3"/>
    <s v=""/>
    <x v="0"/>
    <s v="8"/>
    <x v="0"/>
    <s v="ESAME COLTURALE CAMPIONI  BIOLOGICI DIVERSI"/>
    <s v="ESAME COLTURALE CAMPIONI  BIOLOGICI DIVERSI; Ricerca completa microrganismi e lieviti  patogeni "/>
    <n v="6.85"/>
    <n v="6.85"/>
    <n v="6.86"/>
    <n v="6.86"/>
    <n v="6.86"/>
    <n v="6.71"/>
    <n v="6.7139396881633244"/>
    <n v="6.6622939982543761"/>
    <n v="0.19770600174562425"/>
    <s v="M"/>
    <s v="MINISTERO"/>
    <s v="1"/>
    <n v="1"/>
    <s v="011"/>
    <x v="23"/>
    <m/>
    <m/>
    <m/>
    <m/>
    <m/>
    <m/>
    <s v="0114"/>
    <s v="MICROBIOLOGIA-VIROLOGIA"/>
  </r>
  <r>
    <s v="90934"/>
    <s v="90.93.4"/>
    <s v="M"/>
    <x v="0"/>
    <s v="8"/>
    <x v="0"/>
    <s v="ESAME COLTURALE CAMPIONI APPARATO GENITOURINARIO"/>
    <s v="ESAME COLTURALE CAMPIONI APPARATO GENITOURINARIO   ; Ricerca completa microrganismi e lieviti  patogeni ; Escluso: Neisseria gonorrhoeae e Chlamydia trachomatis"/>
    <n v="6.3"/>
    <n v="6.3"/>
    <n v="6.34"/>
    <n v="6.34"/>
    <n v="6.34"/>
    <n v="6.2"/>
    <n v="6.1974827890738382"/>
    <n v="6.1974827890738382"/>
    <n v="0.14251721092616165"/>
    <s v="M"/>
    <s v="MINISTERO"/>
    <s v="1"/>
    <n v="1"/>
    <s v="011"/>
    <x v="23"/>
    <m/>
    <m/>
    <m/>
    <m/>
    <m/>
    <m/>
    <s v="0114"/>
    <s v="MICROBIOLOGIA-VIROLOGIA"/>
  </r>
  <r>
    <s v="90935"/>
    <s v="90.93.5"/>
    <s v=""/>
    <x v="0"/>
    <s v="8"/>
    <x v="0"/>
    <s v="ESAME COLTURALE CAMPIONI CAVITA' ORO-FARINGO-NASALE"/>
    <s v="ESAME COLTURALE CAMPIONI CAVITA' ORO-FARINGO-NASALE       ; Ricerca completa microrganismi  e lieviti patogeni; Escluso: Neisseria meningitidis"/>
    <n v="6.3"/>
    <n v="6.3"/>
    <n v="6.34"/>
    <n v="6.34"/>
    <n v="6.34"/>
    <n v="6.2"/>
    <n v="6.1974827890738382"/>
    <n v="6.1974827890738382"/>
    <n v="0.14251721092616165"/>
    <s v="M"/>
    <s v="MINISTERO"/>
    <s v="1"/>
    <n v="1"/>
    <s v="011"/>
    <x v="23"/>
    <m/>
    <m/>
    <m/>
    <m/>
    <m/>
    <m/>
    <s v="0114"/>
    <s v="MICROBIOLOGIA-VIROLOGIA"/>
  </r>
  <r>
    <s v="90941"/>
    <s v="90.94.1"/>
    <s v=""/>
    <x v="0"/>
    <s v="8"/>
    <x v="0"/>
    <s v="ESAME COLTURALE DEL SANGUE [EMOCOLTURA]"/>
    <s v="ESAME COLTURALE DEL SANGUE [EMOCOLTURA]       ; Ricerca completa microrganismi e lieviti  patogeni"/>
    <n v="27.45"/>
    <n v="27.45"/>
    <n v="27.45"/>
    <n v="27.45"/>
    <n v="27.45"/>
    <n v="26.86"/>
    <n v="26.855758752653298"/>
    <n v="26.442593233381707"/>
    <n v="1.007406766618292"/>
    <s v="M"/>
    <s v="MINISTERO"/>
    <s v="1"/>
    <n v="1"/>
    <s v="011"/>
    <x v="23"/>
    <m/>
    <m/>
    <m/>
    <m/>
    <m/>
    <m/>
    <s v="0114"/>
    <s v="MICROBIOLOGIA-VIROLOGIA"/>
  </r>
  <r>
    <s v="90942"/>
    <s v="90.94.2"/>
    <s v="M"/>
    <x v="0"/>
    <s v="8"/>
    <x v="0"/>
    <s v="ESAME COLTURALE DELL' URINA [URINOCOLTURA]"/>
    <s v="ESAME COLTURALE DELL' URINA [URINOCOLTURA]; Ricerca completa microrganismi e lieviti patogeni. Incluso: conta batterica. Incluso eventuale identificazione e antibiogramma "/>
    <n v="15.3"/>
    <n v="9.85"/>
    <n v="9.8699999999999992"/>
    <n v="9.8699999999999992"/>
    <n v="9.8699999999999992"/>
    <n v="9.66"/>
    <n v="8.7797672845212702"/>
    <n v="8.3149560753407332"/>
    <n v="1.555043924659266"/>
    <s v="M"/>
    <s v="MINISTERO"/>
    <s v="1"/>
    <n v="1"/>
    <s v="011"/>
    <x v="23"/>
    <m/>
    <m/>
    <m/>
    <m/>
    <m/>
    <m/>
    <s v="0114"/>
    <s v="MICROBIOLOGIA-VIROLOGIA"/>
  </r>
  <r>
    <s v="90943"/>
    <s v="90.94.3"/>
    <s v=""/>
    <x v="0"/>
    <s v="8"/>
    <x v="0"/>
    <s v="ESAME COLTURALE DELLE FECI  [COPROCOLTURA]"/>
    <s v="ESAME COLTURALE DELLE FECI  [COPROCOLTURA]; Ricerca Salmonelle, Shigelle e  Campylobacter; Escluso: E.coli enteropatogeni, Yersinia, Vibrio cholerae"/>
    <n v="11"/>
    <n v="11"/>
    <n v="11.03"/>
    <n v="11.03"/>
    <n v="11.03"/>
    <n v="10.79"/>
    <n v="9.8126810827002426"/>
    <n v="9.399515563428654"/>
    <n v="1.6304844365713453"/>
    <s v="M"/>
    <s v="MINISTERO"/>
    <s v="1"/>
    <n v="1"/>
    <s v="011"/>
    <x v="23"/>
    <m/>
    <m/>
    <m/>
    <m/>
    <m/>
    <m/>
    <s v="0114"/>
    <s v="MICROBIOLOGIA-VIROLOGIA"/>
  </r>
  <r>
    <s v="90944"/>
    <s v="90.94.4"/>
    <s v=""/>
    <x v="0"/>
    <s v="8"/>
    <x v="0"/>
    <s v="HELICOBACTER PYLORI ANTICORPI (E.I.A.)"/>
    <s v="HELICOBACTER PYLORI ANTICORPI (E.I.A.)"/>
    <n v="9.25"/>
    <n v="9.25"/>
    <n v="9.2899999999999991"/>
    <n v="9.2899999999999991"/>
    <n v="9.2899999999999991"/>
    <n v="9.09"/>
    <n v="8.2633103854317831"/>
    <n v="8.1600190056138864"/>
    <n v="1.1299809943861128"/>
    <s v="M"/>
    <s v="MINISTERO"/>
    <s v="1"/>
    <n v="1"/>
    <s v="011"/>
    <x v="23"/>
    <m/>
    <m/>
    <m/>
    <m/>
    <m/>
    <m/>
    <s v="0114"/>
    <s v="MICROBIOLOGIA-VIROLOGIA"/>
  </r>
  <r>
    <s v="90945"/>
    <s v="90.94.5"/>
    <s v=""/>
    <x v="0"/>
    <s v="8"/>
    <x v="0"/>
    <s v="HELICOBACTER PYLORI IN MATERIALI BIOLOGICI ESAME COLTURALE"/>
    <s v="HELICOBACTER PYLORI IN MATERIALI BIOLOGICI ESAME COLTURALE "/>
    <n v="4.75"/>
    <n v="4.75"/>
    <n v="4.75"/>
    <n v="4.75"/>
    <n v="4.75"/>
    <n v="4.6500000000000004"/>
    <n v="4.6481120918053787"/>
    <n v="4.4415293321695835"/>
    <n v="0.30847066783041655"/>
    <s v="M"/>
    <s v="MINISTERO"/>
    <s v="1"/>
    <n v="1"/>
    <s v="011"/>
    <x v="23"/>
    <m/>
    <m/>
    <m/>
    <m/>
    <m/>
    <m/>
    <s v="0114"/>
    <s v="MICROBIOLOGIA-VIROLOGIA"/>
  </r>
  <r>
    <s v="90946"/>
    <s v="90.94.6"/>
    <s v="I"/>
    <x v="0"/>
    <s v="8"/>
    <x v="0"/>
    <s v="HELICOBACTER PYLORI ANTIGENI NELLE FECI RICERCA DIRETTA"/>
    <s v="HELICOBACTER PYLORI ANTIGENI NELLE FECI RICERCA DIRETTA"/>
    <n v="29"/>
    <n v="29"/>
    <n v="29.04"/>
    <n v="29.04"/>
    <n v="29.04"/>
    <n v="28.41"/>
    <n v="25.822844954474323"/>
    <m/>
    <m/>
    <s v=""/>
    <s v="REGIONE"/>
    <s v="1"/>
    <n v="1"/>
    <s v="011"/>
    <x v="23"/>
    <m/>
    <m/>
    <m/>
    <m/>
    <m/>
    <m/>
    <s v="0114"/>
    <s v="MICROBIOLOGIA-VIROLOGIA"/>
  </r>
  <r>
    <s v="90947"/>
    <s v="90.94.7"/>
    <s v="I"/>
    <x v="0"/>
    <s v="8"/>
    <x v="0"/>
    <s v="GIARDIA ANTIGENE NELLE FECI RICERCA DIRETTA (E.I.A.)"/>
    <s v="GIARDIA ANTIGENE NELLE FECI RICERCA DIRETTA (E.I.A.)"/>
    <n v="6.95"/>
    <n v="6.95"/>
    <n v="6.97"/>
    <n v="6.97"/>
    <n v="6.97"/>
    <n v="6.82"/>
    <n v="6.1974827890738382"/>
    <m/>
    <m/>
    <s v=""/>
    <s v="REGIONE"/>
    <s v="1"/>
    <n v="1"/>
    <s v="011"/>
    <x v="23"/>
    <m/>
    <m/>
    <m/>
    <m/>
    <m/>
    <m/>
    <s v="0114"/>
    <s v="MICROBIOLOGIA-VIROLOGIA"/>
  </r>
  <r>
    <s v="90948"/>
    <s v="90.94.8"/>
    <s v="I"/>
    <x v="0"/>
    <s v="8"/>
    <x v="0"/>
    <s v="GIARDIA ANTIGENE NELLE FECI RICERCA DIRETTA (I.F.)"/>
    <s v="GIARDIA ANTIGENE NELLE FECI RICERCA DIRETTA (I.F.)"/>
    <n v="6.95"/>
    <n v="6.95"/>
    <n v="6.97"/>
    <n v="6.97"/>
    <n v="6.97"/>
    <n v="6.82"/>
    <n v="6.1974827890738382"/>
    <m/>
    <m/>
    <s v=""/>
    <s v="REGIONE"/>
    <s v="1"/>
    <n v="1"/>
    <s v="011"/>
    <x v="23"/>
    <m/>
    <m/>
    <m/>
    <m/>
    <m/>
    <m/>
    <s v="0114"/>
    <s v="MICROBIOLOGIA-VIROLOGIA"/>
  </r>
  <r>
    <s v="90949"/>
    <s v="90.94.9"/>
    <s v="I"/>
    <x v="0"/>
    <s v="8"/>
    <x v="0"/>
    <s v="ESAME COLTURALE SERIATO DI: URINE PRIMO MITTO, URINE MITTO INTERMEDIO, LIQUIDO PROSTATICO O SEMINALE [TEST DI STAMEY]."/>
    <s v="ESAME COLTURALE SERIATO DI: URINE PRIMO MITTO, MITTO INTERMEDIO, LIQUIDO PROSTATICO O SEMINALE [TEST DI STAMEY]; Incluso: ricerca micoplasmi urogenitali nel liquido prostatico o seminale. Escluso: eventuale massaggio prostatico"/>
    <n v="38"/>
    <n v="38"/>
    <n v="38"/>
    <n v="38"/>
    <n v="38"/>
    <n v="37.18"/>
    <n v="37.184896734443029"/>
    <m/>
    <m/>
    <s v=""/>
    <s v="REGIONE"/>
    <s v="1"/>
    <n v="1"/>
    <s v="011"/>
    <x v="23"/>
    <m/>
    <m/>
    <m/>
    <m/>
    <m/>
    <m/>
    <s v="0114"/>
    <s v="MICROBIOLOGIA-VIROLOGIA"/>
  </r>
  <r>
    <s v="90951"/>
    <s v="90.95.1"/>
    <s v=""/>
    <x v="0"/>
    <s v="8"/>
    <x v="0"/>
    <s v="HELICOBACTER PYLORI UREASI NEL MATERIALE BIOPTICO (Saggio mediante prova biochimica)"/>
    <s v="HELICOBACTER PYLORI UREASI NEL MATERIALE BIOPTICO (Saggio mediante prova biochimica)"/>
    <n v="6.3"/>
    <n v="6.3"/>
    <n v="6.34"/>
    <n v="6.34"/>
    <n v="6.34"/>
    <n v="6.2"/>
    <n v="6.1974827890738382"/>
    <n v="6.1974827890738382"/>
    <n v="0.14251721092616165"/>
    <s v="M"/>
    <s v="MINISTERO"/>
    <s v="1"/>
    <n v="1"/>
    <s v="011"/>
    <x v="23"/>
    <m/>
    <m/>
    <m/>
    <m/>
    <m/>
    <m/>
    <s v="0114"/>
    <s v="MICROBIOLOGIA-VIROLOGIA"/>
  </r>
  <r>
    <s v="90952"/>
    <s v="90.95.2"/>
    <s v=""/>
    <x v="0"/>
    <s v="8"/>
    <x v="0"/>
    <s v="LEGIONELLE ANTICORPI (E.I.A.)"/>
    <s v="LEGIONELLE ANTICORPI (E.I.A.)"/>
    <n v="6.85"/>
    <n v="6.85"/>
    <n v="6.86"/>
    <n v="6.86"/>
    <n v="6.86"/>
    <n v="6.71"/>
    <n v="6.7139396881633244"/>
    <n v="6.5073569285275301"/>
    <n v="0.3526430714724702"/>
    <s v="M"/>
    <s v="MINISTERO"/>
    <s v="1"/>
    <n v="1"/>
    <s v="011"/>
    <x v="23"/>
    <m/>
    <m/>
    <m/>
    <m/>
    <m/>
    <m/>
    <s v="0114"/>
    <s v="MICROBIOLOGIA-VIROLOGIA"/>
  </r>
  <r>
    <s v="90953"/>
    <s v="90.95.3"/>
    <s v=""/>
    <x v="0"/>
    <s v="8"/>
    <x v="0"/>
    <s v="LEGIONELLE ANTICORPI (Titolazione mediante I.F.)"/>
    <s v="LEGIONELLE ANTICORPI (Titolazione mediante I.F.) "/>
    <n v="19"/>
    <n v="19"/>
    <n v="19"/>
    <n v="19"/>
    <n v="19"/>
    <n v="18.59"/>
    <n v="18.592448367221515"/>
    <n v="18.437511297494666"/>
    <n v="0.562488702505334"/>
    <s v="M"/>
    <s v="MINISTERO"/>
    <s v="1"/>
    <n v="1"/>
    <s v="011"/>
    <x v="23"/>
    <m/>
    <m/>
    <m/>
    <m/>
    <m/>
    <m/>
    <s v="0114"/>
    <s v="MICROBIOLOGIA-VIROLOGIA"/>
  </r>
  <r>
    <s v="90954"/>
    <s v="90.95.4"/>
    <s v=""/>
    <x v="0"/>
    <s v="8"/>
    <x v="0"/>
    <s v="LEGIONELLE IN MATERIALI BIOLOGICI  ESAME COLTURALE"/>
    <s v="LEGIONELLE IN MATERIALI BIOLOGICI  ESAME COLTURALE"/>
    <n v="7.9"/>
    <n v="7.9"/>
    <n v="7.92"/>
    <n v="7.92"/>
    <n v="7.92"/>
    <n v="7.75"/>
    <n v="7.7468534863422978"/>
    <n v="7.6435621065244002"/>
    <n v="0.27643789347559977"/>
    <s v="M"/>
    <s v="MINISTERO"/>
    <s v="1"/>
    <n v="1"/>
    <s v="011"/>
    <x v="23"/>
    <m/>
    <m/>
    <m/>
    <m/>
    <m/>
    <m/>
    <s v="0114"/>
    <s v="MICROBIOLOGIA-VIROLOGIA"/>
  </r>
  <r>
    <s v="90955"/>
    <s v="90.95.5"/>
    <s v="M"/>
    <x v="0"/>
    <s v="8"/>
    <x v="0"/>
    <s v="LEGIONELLE IN MATERIALI BIOLOGICI  RICERCA DIRETTA (I.F.) (E.I.A.)"/>
    <s v="LEGIONELLE IN MATERIALI BIOLOGICI  RICERCA DIRETTA (I.F.) (E.I.A.)"/>
    <n v="14.25"/>
    <n v="14.25"/>
    <n v="14.25"/>
    <n v="14.25"/>
    <n v="14.25"/>
    <n v="13.94"/>
    <n v="13.944336275416136"/>
    <n v="13.944336275416136"/>
    <n v="0.30566372458386404"/>
    <s v="M"/>
    <s v="MINISTERO"/>
    <s v="1"/>
    <n v="1"/>
    <s v="011"/>
    <x v="23"/>
    <m/>
    <m/>
    <m/>
    <m/>
    <m/>
    <m/>
    <s v="0114"/>
    <s v="MICROBIOLOGIA-VIROLOGIA"/>
  </r>
  <r>
    <s v="90956"/>
    <s v="90.95.6"/>
    <s v="I"/>
    <x v="0"/>
    <s v="8"/>
    <x v="0"/>
    <s v="LEGIONELLE ANTIGENE NELLE URINE"/>
    <s v="LEGIONELLE ANTIGENE NELLE URINE"/>
    <n v="26.35"/>
    <n v="26.35"/>
    <n v="26.39"/>
    <n v="26.39"/>
    <n v="26.39"/>
    <n v="25.82"/>
    <n v="25.822844954474323"/>
    <m/>
    <m/>
    <s v=""/>
    <s v="REGIONE"/>
    <s v="1"/>
    <n v="1"/>
    <s v="011"/>
    <x v="23"/>
    <m/>
    <m/>
    <m/>
    <m/>
    <m/>
    <m/>
    <s v="0114"/>
    <s v="MICROBIOLOGIA-VIROLOGIA"/>
  </r>
  <r>
    <s v="90957"/>
    <s v="90.95.7"/>
    <s v="I"/>
    <x v="0"/>
    <s v="8"/>
    <x v="0"/>
    <s v="FRANCISELLA TULARENSIS [TULAREMIA] ANTICORPI"/>
    <s v="FRANCISELLA TULARENSIS [TULAREMIA] ANTICORPI"/>
    <n v="13.15"/>
    <n v="13.15"/>
    <n v="13.18"/>
    <n v="13.18"/>
    <n v="13.18"/>
    <n v="12.9"/>
    <m/>
    <m/>
    <m/>
    <m/>
    <s v="REGIONE"/>
    <s v="1"/>
    <n v="1"/>
    <s v="011"/>
    <x v="23"/>
    <m/>
    <m/>
    <m/>
    <m/>
    <m/>
    <m/>
    <s v="0114"/>
    <s v="MICROBIOLOGIA-VIROLOGIA"/>
  </r>
  <r>
    <s v="90958"/>
    <s v="90.95.8"/>
    <s v="I"/>
    <x v="0"/>
    <s v="8"/>
    <x v="0"/>
    <s v="LEISHMANIA ESAME COLTURALE"/>
    <s v="LEISHMANIA ESAME COLTURALE"/>
    <n v="25"/>
    <n v="25"/>
    <n v="25.04"/>
    <n v="25.04"/>
    <n v="25.04"/>
    <n v="24.5"/>
    <m/>
    <m/>
    <m/>
    <m/>
    <s v="REGIONE"/>
    <s v="1"/>
    <n v="1"/>
    <s v="011"/>
    <x v="23"/>
    <m/>
    <m/>
    <m/>
    <m/>
    <m/>
    <m/>
    <s v="0114"/>
    <s v="MICROBIOLOGIA-VIROLOGIA"/>
  </r>
  <r>
    <s v="90961"/>
    <s v="90.96.1"/>
    <s v="M"/>
    <x v="0"/>
    <s v="8"/>
    <x v="0"/>
    <s v="LEISHMANIA ANTICORPI (Titolazione mediante I.F.) (E.I.A.)"/>
    <s v="LEISHMANIA ANTICORPI (Titolazione mediante I.F.) (E.I.A.)"/>
    <n v="11.05"/>
    <n v="11.05"/>
    <n v="11.09"/>
    <n v="11.09"/>
    <n v="11.09"/>
    <n v="10.85"/>
    <n v="10.845594880879217"/>
    <n v="10.587366431334473"/>
    <n v="0.50263356866552655"/>
    <s v="M"/>
    <s v="MINISTERO"/>
    <s v="1"/>
    <n v="1"/>
    <s v="011"/>
    <x v="23"/>
    <m/>
    <m/>
    <m/>
    <m/>
    <m/>
    <m/>
    <s v="0114"/>
    <s v="MICROBIOLOGIA-VIROLOGIA"/>
  </r>
  <r>
    <s v="90962"/>
    <s v="90.96.2"/>
    <s v=""/>
    <x v="0"/>
    <s v="8"/>
    <x v="0"/>
    <s v="LEISHMANIA SPP. NEL MATERIALE BIOPTICO RICERCA MICROSCOPICA (Giemsa)"/>
    <s v="LEISHMANIA SPP. NEL MATERIALE BIOPTICO RICERCA MICROSCOPICA (Giemsa)"/>
    <n v="4.2"/>
    <n v="4.2"/>
    <n v="4.22"/>
    <n v="4.22"/>
    <n v="4.22"/>
    <n v="4.13"/>
    <n v="4.1316551927158915"/>
    <n v="3.976718122989046"/>
    <n v="0.24328187701095372"/>
    <s v="M"/>
    <s v="MINISTERO"/>
    <s v="1"/>
    <n v="1"/>
    <s v="011"/>
    <x v="23"/>
    <m/>
    <m/>
    <m/>
    <m/>
    <m/>
    <m/>
    <s v="0114"/>
    <s v="MICROBIOLOGIA-VIROLOGIA"/>
  </r>
  <r>
    <s v="90963"/>
    <s v="90.96.3"/>
    <s v=""/>
    <x v="0"/>
    <s v="8"/>
    <x v="0"/>
    <s v="LEPTOSPIRE ANTICORPI (E.I.A.)"/>
    <s v="LEPTOSPIRE ANTICORPI (E.I.A.)"/>
    <n v="14.25"/>
    <n v="14.25"/>
    <n v="14.25"/>
    <n v="14.25"/>
    <n v="14.25"/>
    <n v="13.94"/>
    <n v="13.944336275416136"/>
    <n v="13.944336275416136"/>
    <n v="0.30566372458386404"/>
    <s v="M"/>
    <s v="MINISTERO"/>
    <s v="1"/>
    <n v="1"/>
    <s v="011"/>
    <x v="23"/>
    <m/>
    <m/>
    <m/>
    <m/>
    <m/>
    <m/>
    <s v="0114"/>
    <s v="MICROBIOLOGIA-VIROLOGIA"/>
  </r>
  <r>
    <s v="90964"/>
    <s v="90.96.4"/>
    <s v=""/>
    <x v="0"/>
    <s v="8"/>
    <x v="0"/>
    <s v="LEPTOSPIRE ANTICORPI (Titolazione mediante F.C.)"/>
    <s v="LEPTOSPIRE ANTICORPI (Titolazione mediante F.C.)"/>
    <n v="8.4"/>
    <n v="8.4"/>
    <n v="8.44"/>
    <n v="8.44"/>
    <n v="8.44"/>
    <n v="8.26"/>
    <n v="8.2633103854317831"/>
    <n v="7.8501448661601945"/>
    <n v="0.58985513383980503"/>
    <s v="M"/>
    <s v="MINISTERO"/>
    <s v="1"/>
    <n v="1"/>
    <s v="011"/>
    <x v="23"/>
    <m/>
    <m/>
    <m/>
    <m/>
    <m/>
    <m/>
    <s v="0114"/>
    <s v="MICROBIOLOGIA-VIROLOGIA"/>
  </r>
  <r>
    <s v="90965"/>
    <s v="90.96.5"/>
    <s v=""/>
    <x v="0"/>
    <s v="8"/>
    <x v="0"/>
    <s v="LEPTOSPIRE ANTICORPI (Titolazione mediante microagglutinazione e lisi)"/>
    <s v="LEPTOSPIRE ANTICORPI (Titolazione mediante microagglutinazione e lisi)"/>
    <n v="10"/>
    <n v="10"/>
    <n v="10.029999999999999"/>
    <n v="10.029999999999999"/>
    <n v="10.029999999999999"/>
    <n v="9.81"/>
    <n v="9.8126810827002426"/>
    <n v="9.5544526331555009"/>
    <n v="0.4755473668444985"/>
    <s v="M"/>
    <s v="MINISTERO"/>
    <s v="1"/>
    <n v="1"/>
    <s v="011"/>
    <x v="23"/>
    <m/>
    <m/>
    <m/>
    <m/>
    <m/>
    <m/>
    <s v="0114"/>
    <s v="MICROBIOLOGIA-VIROLOGIA"/>
  </r>
  <r>
    <s v="90971"/>
    <s v="90.97.1"/>
    <s v=""/>
    <x v="0"/>
    <s v="8"/>
    <x v="0"/>
    <s v="LISTERIA MONOCYTOGENES ANTICORPI (Titolazione mediante agglutinazione)"/>
    <s v="LISTERIA MONOCYTOGENES ANTICORPI (Titolazione mediante agglutinazione)"/>
    <n v="4.2"/>
    <n v="4.2"/>
    <n v="4.22"/>
    <n v="4.22"/>
    <n v="4.22"/>
    <n v="4.13"/>
    <n v="4.1316551927158915"/>
    <n v="3.7184896734443029"/>
    <n v="0.50151032655569683"/>
    <s v="M"/>
    <s v="MINISTERO"/>
    <s v="1"/>
    <n v="1"/>
    <s v="011"/>
    <x v="23"/>
    <m/>
    <m/>
    <m/>
    <m/>
    <m/>
    <m/>
    <s v="0114"/>
    <s v="MICROBIOLOGIA-VIROLOGIA"/>
  </r>
  <r>
    <s v="90972"/>
    <s v="90.97.2"/>
    <s v="*"/>
    <x v="0"/>
    <s v="8"/>
    <x v="0"/>
    <s v="MICETI  ANTICORPI (D.I.D.)"/>
    <s v="MICETI  ANTICORPI (D.I.D.)"/>
    <n v="11.6"/>
    <n v="11.6"/>
    <n v="11.61"/>
    <n v="11.61"/>
    <n v="11.61"/>
    <n v="11.36"/>
    <n v="11.362051779968702"/>
    <n v="11.310406090059754"/>
    <n v="0.2995939099402456"/>
    <s v="M"/>
    <s v="MINISTERO"/>
    <s v="1"/>
    <n v="1"/>
    <s v="011"/>
    <x v="23"/>
    <m/>
    <m/>
    <m/>
    <m/>
    <m/>
    <m/>
    <s v="0114"/>
    <s v="MICROBIOLOGIA-VIROLOGIA"/>
  </r>
  <r>
    <s v="90973"/>
    <s v="90.97.3"/>
    <s v="*"/>
    <x v="0"/>
    <s v="8"/>
    <x v="0"/>
    <s v="MICETI [LIEVITI] ANTIMICOGRAMMA DA COLTURA (M.I.C., fino a 5 antimicotici)"/>
    <s v="MICETI [LIEVITI] ANTIMICOGRAMMA DA COLTURA (M.I.C., fino a 5 antimicotici)"/>
    <n v="12.15"/>
    <n v="12.15"/>
    <n v="12.19"/>
    <n v="12.19"/>
    <n v="12.19"/>
    <n v="11.93"/>
    <n v="10.845594880879217"/>
    <n v="10.535720741425525"/>
    <n v="1.6542792585744746"/>
    <s v="M"/>
    <s v="MINISTERO"/>
    <s v="1"/>
    <n v="1"/>
    <s v="011"/>
    <x v="23"/>
    <m/>
    <m/>
    <m/>
    <m/>
    <m/>
    <m/>
    <s v="0114"/>
    <s v="MICROBIOLOGIA-VIROLOGIA"/>
  </r>
  <r>
    <s v="90974"/>
    <s v="90.97.4"/>
    <s v=""/>
    <x v="0"/>
    <s v="8"/>
    <x v="0"/>
    <s v="MICETI [LIEVITI] IDENTIFICAZIONE BIOCHIMICA"/>
    <s v="MICETI [LIEVITI] IDENTIFICAZIONE BIOCHIMICA"/>
    <n v="12.75"/>
    <n v="12.75"/>
    <n v="12.78"/>
    <n v="12.78"/>
    <n v="12.78"/>
    <n v="12.5"/>
    <n v="11.362051779968702"/>
    <n v="11.362051779968702"/>
    <n v="1.4179482200312972"/>
    <s v="M"/>
    <s v="MINISTERO"/>
    <s v="1"/>
    <n v="1"/>
    <s v="011"/>
    <x v="23"/>
    <m/>
    <m/>
    <m/>
    <m/>
    <m/>
    <m/>
    <s v="0114"/>
    <s v="MICROBIOLOGIA-VIROLOGIA"/>
  </r>
  <r>
    <s v="90975"/>
    <s v="90.97.5"/>
    <s v=""/>
    <x v="0"/>
    <s v="8"/>
    <x v="0"/>
    <s v="MICETI ANTICORPI (Titolazione mediante agglutinazione)"/>
    <s v="MICETI ANTICORPI (Titolazione mediante agglutinazione)"/>
    <n v="6.3"/>
    <n v="6.3"/>
    <n v="6.34"/>
    <n v="6.34"/>
    <n v="6.34"/>
    <n v="6.2"/>
    <n v="6.1974827890738382"/>
    <n v="5.9392543395290947"/>
    <n v="0.40074566047090521"/>
    <s v="M"/>
    <s v="MINISTERO"/>
    <s v="1"/>
    <n v="1"/>
    <s v="011"/>
    <x v="23"/>
    <m/>
    <m/>
    <m/>
    <m/>
    <m/>
    <m/>
    <s v="0114"/>
    <s v="MICROBIOLOGIA-VIROLOGIA"/>
  </r>
  <r>
    <s v="90981"/>
    <s v="90.98.1"/>
    <s v=""/>
    <x v="0"/>
    <s v="8"/>
    <x v="0"/>
    <s v="MICETI ANTICORPI (Titolazione mediante F.C.)"/>
    <s v="MICETI ANTICORPI (Titolazione mediante F.C.)"/>
    <n v="5.8"/>
    <n v="5.8"/>
    <n v="5.8"/>
    <n v="5.8"/>
    <n v="5.8"/>
    <n v="5.68"/>
    <n v="5.6810258899843511"/>
    <n v="5.3195060606217108"/>
    <n v="0.48049393937828899"/>
    <s v="M"/>
    <s v="MINISTERO"/>
    <s v="1"/>
    <n v="1"/>
    <s v="011"/>
    <x v="23"/>
    <m/>
    <m/>
    <m/>
    <m/>
    <m/>
    <m/>
    <s v="0114"/>
    <s v="MICROBIOLOGIA-VIROLOGIA"/>
  </r>
  <r>
    <s v="90982"/>
    <s v="90.98.2"/>
    <s v=""/>
    <x v="0"/>
    <s v="8"/>
    <x v="0"/>
    <s v="MICETI DA COLTURA IDENTIFICAZIONE MICROSCOPICA (Osservazione morfologica)"/>
    <s v="MICETI DA COLTURA IDENTIFICAZIONE MICROSCOPICA (Osservazione morfologica)"/>
    <n v="3.45"/>
    <n v="3.45"/>
    <n v="3.49"/>
    <n v="3.49"/>
    <n v="3.49"/>
    <n v="3.41"/>
    <n v="3.0987413945369191"/>
    <n v="2.7372215651742784"/>
    <n v="0.75277843482572182"/>
    <s v="M"/>
    <s v="MINISTERO"/>
    <s v="1"/>
    <n v="1"/>
    <s v="011"/>
    <x v="23"/>
    <m/>
    <m/>
    <m/>
    <m/>
    <m/>
    <m/>
    <s v="0114"/>
    <s v="MICROBIOLOGIA-VIROLOGIA"/>
  </r>
  <r>
    <s v="90983"/>
    <s v="90.98.3"/>
    <s v=""/>
    <x v="0"/>
    <s v="8"/>
    <x v="0"/>
    <s v="MICETI DA COLTURA IDENTIFICAZIONE SIEROLOGICA"/>
    <s v="MICETI DA COLTURA IDENTIFICAZIONE SIEROLOGICA"/>
    <n v="6.3"/>
    <n v="6.3"/>
    <n v="6.34"/>
    <n v="6.34"/>
    <n v="6.34"/>
    <n v="6.2"/>
    <n v="6.1974827890738382"/>
    <n v="6.1974827890738382"/>
    <n v="0.14251721092616165"/>
    <s v="M"/>
    <s v="MINISTERO"/>
    <s v="1"/>
    <n v="1"/>
    <s v="011"/>
    <x v="23"/>
    <m/>
    <m/>
    <m/>
    <m/>
    <m/>
    <m/>
    <s v="0114"/>
    <s v="MICROBIOLOGIA-VIROLOGIA"/>
  </r>
  <r>
    <s v="90984"/>
    <s v="90.98.4"/>
    <s v=""/>
    <x v="0"/>
    <s v="8"/>
    <x v="0"/>
    <s v="MICETI IN CAMPIONI BIOLOGICI DIVERSI ESAME COLTURALE"/>
    <s v="MICETI IN CAMPIONI BIOLOGICI DIVERSI ESAME COLTURALE"/>
    <n v="3.7"/>
    <n v="3.7"/>
    <n v="3.7"/>
    <n v="3.7"/>
    <n v="3.7"/>
    <n v="3.62"/>
    <n v="3.6151982936264053"/>
    <n v="3.3053241541727134"/>
    <n v="0.39467584582728676"/>
    <s v="M"/>
    <s v="MINISTERO"/>
    <s v="1"/>
    <n v="1"/>
    <s v="011"/>
    <x v="23"/>
    <m/>
    <m/>
    <m/>
    <m/>
    <m/>
    <m/>
    <s v="0114"/>
    <s v="MICROBIOLOGIA-VIROLOGIA"/>
  </r>
  <r>
    <s v="90985"/>
    <s v="90.98.5"/>
    <s v=""/>
    <x v="0"/>
    <s v="8"/>
    <x v="0"/>
    <s v="MICETI IN CAMPIONI BIOLOGICI DIVERSI RICERCA MICROSCOPICA"/>
    <s v="MICETI IN CAMPIONI BIOLOGICI DIVERSI RICERCA MICROSCOPICA"/>
    <n v="3.45"/>
    <n v="3.45"/>
    <n v="3.49"/>
    <n v="3.49"/>
    <n v="3.49"/>
    <n v="3.41"/>
    <n v="3.0987413945369191"/>
    <n v="2.7372215651742784"/>
    <n v="0.75277843482572182"/>
    <s v="M"/>
    <s v="MINISTERO"/>
    <s v="1"/>
    <n v="1"/>
    <s v="011"/>
    <x v="23"/>
    <m/>
    <m/>
    <m/>
    <m/>
    <m/>
    <m/>
    <s v="0114"/>
    <s v="MICROBIOLOGIA-VIROLOGIA"/>
  </r>
  <r>
    <s v="90986"/>
    <s v="90.98.6"/>
    <s v="I"/>
    <x v="0"/>
    <s v="8"/>
    <x v="0"/>
    <s v="MICETI ANTIGENI (metodi immunologici)"/>
    <s v="MICETI ANTIGENI (metodi immunologici)"/>
    <n v="20.55"/>
    <n v="20.55"/>
    <n v="20.58"/>
    <n v="20.58"/>
    <n v="20.58"/>
    <n v="20.14"/>
    <n v="20.141819064489972"/>
    <m/>
    <m/>
    <s v=""/>
    <s v="REGIONE"/>
    <s v="1"/>
    <n v="1"/>
    <s v="011"/>
    <x v="23"/>
    <m/>
    <m/>
    <m/>
    <m/>
    <m/>
    <m/>
    <s v="0114"/>
    <s v="MICROBIOLOGIA-VIROLOGIA"/>
  </r>
  <r>
    <s v="90987"/>
    <s v="90.98.7"/>
    <s v="I"/>
    <x v="0"/>
    <s v="8"/>
    <x v="0"/>
    <s v="MICROFILARIE (W.BANCROFTI) ANTIGENI RICERCA DIRETTA (Metodi immunologici)"/>
    <s v="MICROFILARIE (W. BANCROFTI) ANTIGENI RICERCA DIRETTA (Metodi immunologici)"/>
    <n v="23.7"/>
    <n v="23.7"/>
    <n v="23.71"/>
    <n v="23.71"/>
    <n v="23.71"/>
    <n v="23.2"/>
    <m/>
    <m/>
    <m/>
    <m/>
    <s v="REGIONE"/>
    <s v="1"/>
    <n v="1"/>
    <s v="011"/>
    <x v="23"/>
    <m/>
    <m/>
    <m/>
    <m/>
    <m/>
    <m/>
    <s v="0114"/>
    <s v="MICROBIOLOGIA-VIROLOGIA"/>
  </r>
  <r>
    <s v="90992"/>
    <s v="90.99.2"/>
    <s v="IR"/>
    <x v="0"/>
    <s v="8"/>
    <x v="0"/>
    <s v="MICOBATTERI ACIDI NUCLEICI, IN MATERIALI BIOLOGICI O DA COLTURA "/>
    <s v="MICOBATTERI ACIDI NUCLEICI, IN MATERIALI BIOLOGICI O DA COLTURA Ricerca qualitativa  Incluso: estrazione, amplificazione e rivelazione"/>
    <n v="86.03"/>
    <n v="86.03"/>
    <m/>
    <m/>
    <m/>
    <m/>
    <m/>
    <m/>
    <m/>
    <m/>
    <s v="REGIONE"/>
    <n v="1"/>
    <m/>
    <s v="011"/>
    <x v="23"/>
    <m/>
    <m/>
    <m/>
    <m/>
    <m/>
    <m/>
    <s v="0114"/>
    <s v="MICROBIOLOGIA-VIROLOGIA"/>
  </r>
  <r>
    <s v="90994"/>
    <s v="90.99.4"/>
    <s v="IR"/>
    <x v="0"/>
    <n v="8"/>
    <x v="0"/>
    <s v="MICOBATTERI ANTIBIOGRAMMA DA COLTURA IN TERRENO LIQUIDO "/>
    <s v="MICOBATTERI ANTIBIOGRAMMA DA COLTURA IN TERRENO LIQUIDO (Metodo radiometrico e non radiometrico)  Almeno 3 antibiotici"/>
    <n v="81.28"/>
    <n v="81.28"/>
    <m/>
    <m/>
    <m/>
    <m/>
    <m/>
    <m/>
    <m/>
    <m/>
    <s v="REGIONE"/>
    <n v="1"/>
    <m/>
    <s v="011"/>
    <x v="23"/>
    <m/>
    <m/>
    <m/>
    <m/>
    <m/>
    <m/>
    <s v="0114"/>
    <s v="MICROBIOLOGIA-VIROLOGIA"/>
  </r>
  <r>
    <s v="91012"/>
    <s v="91.01.2"/>
    <s v=""/>
    <x v="0"/>
    <s v="8"/>
    <x v="0"/>
    <s v="MICOBATTERI ANTIBIOGRAMMA DA COLTURA (Met. tradizionale, almeno 3 antibiotici)"/>
    <s v="MICOBATTERI ANTIBIOGRAMMA DA COLTURA (Met. tradizionale, almeno 3 antibiotici)"/>
    <n v="11.05"/>
    <n v="11.05"/>
    <n v="11.09"/>
    <n v="11.09"/>
    <n v="11.09"/>
    <n v="10.85"/>
    <n v="10.845594880879217"/>
    <n v="10.793949190970269"/>
    <n v="0.29605080902973135"/>
    <s v="M"/>
    <s v="MINISTERO"/>
    <s v="1"/>
    <n v="1"/>
    <s v="011"/>
    <x v="23"/>
    <m/>
    <m/>
    <m/>
    <m/>
    <m/>
    <m/>
    <s v="0114"/>
    <s v="MICROBIOLOGIA-VIROLOGIA"/>
  </r>
  <r>
    <s v="91013"/>
    <s v="91.01.3"/>
    <s v=""/>
    <x v="0"/>
    <s v="8"/>
    <x v="0"/>
    <s v="MICOBATTERI ANTICORPI (E.I.A.)"/>
    <s v="MICOBATTERI ANTICORPI (E.I.A.)"/>
    <n v="11.05"/>
    <n v="11.05"/>
    <n v="11.09"/>
    <n v="11.09"/>
    <n v="11.09"/>
    <n v="10.85"/>
    <n v="10.845594880879217"/>
    <n v="10.793949190970269"/>
    <n v="0.29605080902973135"/>
    <s v="M"/>
    <s v="MINISTERO"/>
    <s v="1"/>
    <n v="1"/>
    <s v="011"/>
    <x v="23"/>
    <m/>
    <m/>
    <m/>
    <m/>
    <m/>
    <m/>
    <s v="0114"/>
    <s v="MICROBIOLOGIA-VIROLOGIA"/>
  </r>
  <r>
    <s v="91014"/>
    <s v="91.01.4"/>
    <s v=""/>
    <x v="0"/>
    <s v="8"/>
    <x v="0"/>
    <s v="MICOBATTERI DA COLTURA IDENTIFICAZIONE (Saggio inibizione NAP met. radiometrico )"/>
    <s v="MICOBATTERI DA COLTURA IDENTIFICAZIONE (Saggio inibizione NAP met. radiometrico )"/>
    <n v="17.399999999999999"/>
    <n v="17.399999999999999"/>
    <n v="17.41"/>
    <n v="17.41"/>
    <n v="17.41"/>
    <n v="17.04"/>
    <n v="15.493706972684596"/>
    <n v="15.493706972684596"/>
    <n v="1.9162930273154046"/>
    <s v="M"/>
    <s v="MINISTERO"/>
    <s v="1"/>
    <n v="1"/>
    <s v="011"/>
    <x v="23"/>
    <m/>
    <m/>
    <m/>
    <m/>
    <m/>
    <m/>
    <s v="0114"/>
    <s v="MICROBIOLOGIA-VIROLOGIA"/>
  </r>
  <r>
    <s v="91015"/>
    <s v="91.01.5"/>
    <s v=""/>
    <x v="0"/>
    <s v="8"/>
    <x v="0"/>
    <s v="MICOBATTERI DA COLTURA IDENTIFICAZIONE BIOCHIMICA"/>
    <s v="MICOBATTERI DA COLTURA IDENTIFICAZIONE BIOCHIMICA "/>
    <n v="8.4"/>
    <n v="8.4"/>
    <n v="8.44"/>
    <n v="8.44"/>
    <n v="8.44"/>
    <n v="8.26"/>
    <n v="8.2633103854317831"/>
    <n v="8.1600190056138864"/>
    <n v="0.27998099438611312"/>
    <s v="M"/>
    <s v="MINISTERO"/>
    <s v="1"/>
    <n v="1"/>
    <s v="011"/>
    <x v="23"/>
    <m/>
    <m/>
    <m/>
    <m/>
    <m/>
    <m/>
    <s v="0114"/>
    <s v="MICROBIOLOGIA-VIROLOGIA"/>
  </r>
  <r>
    <s v="91018"/>
    <s v="91.01.8"/>
    <s v="IR"/>
    <x v="0"/>
    <s v="8"/>
    <x v="0"/>
    <s v="MICOBATTERI IN CAMPIONI BIOLOGICI VARI "/>
    <s v="MICOBATTERI IN CAMPIONI BIOLOGICI VARI Esame colturale in terreno liquido"/>
    <n v="18"/>
    <n v="18"/>
    <m/>
    <m/>
    <m/>
    <m/>
    <m/>
    <m/>
    <m/>
    <m/>
    <s v="REGIONE"/>
    <n v="1"/>
    <m/>
    <s v="011"/>
    <x v="23"/>
    <m/>
    <m/>
    <m/>
    <m/>
    <m/>
    <m/>
    <s v="0114"/>
    <s v="MICROBIOLOGIA-VIROLOGIA"/>
  </r>
  <r>
    <s v="91021"/>
    <s v="91.02.1"/>
    <s v="RM"/>
    <x v="0"/>
    <s v="8"/>
    <x v="0"/>
    <s v="MICOBATTERI DA COLTURA IDENTIFICAZIONE MEDIANTE IBRIDAZIONE (Previa reazione polimerasica a catena o ibridazione diretta) "/>
    <s v="MICOBATTERI DA COLTURA IDENTIFICAZIONE MEDIANTE IBRIDAZIONE (Previa reazione polimerasica a catena o ibridazione diretta) "/>
    <n v="53.84"/>
    <n v="53.84"/>
    <n v="53.84"/>
    <n v="53.84"/>
    <n v="53.84"/>
    <n v="52.68"/>
    <n v="52.678603707127621"/>
    <n v="37.494770873896719"/>
    <n v="16.345229126103284"/>
    <s v="M"/>
    <s v="MINISTERO"/>
    <s v="1"/>
    <n v="1"/>
    <s v="011"/>
    <x v="23"/>
    <m/>
    <m/>
    <m/>
    <m/>
    <m/>
    <m/>
    <s v="0114"/>
    <s v="MICROBIOLOGIA-VIROLOGIA"/>
  </r>
  <r>
    <s v="91022"/>
    <s v="91.02.2"/>
    <s v=""/>
    <x v="0"/>
    <s v="8"/>
    <x v="0"/>
    <s v="MICOBATTERI IN CAMPIONI BIOLOGICI DIVERSI ESAME COLTURALE (Met. radiometrico)"/>
    <s v="MICOBATTERI IN CAMPIONI BIOLOGICI DIVERSI ESAME COLTURALE (Met. radiometrico)"/>
    <n v="18"/>
    <n v="18"/>
    <n v="18"/>
    <n v="18"/>
    <n v="18"/>
    <n v="17.61"/>
    <n v="16.010163871774083"/>
    <n v="16.010163871774083"/>
    <n v="1.9898361282259174"/>
    <s v="M"/>
    <s v="MINISTERO"/>
    <s v="1"/>
    <n v="1"/>
    <s v="011"/>
    <x v="23"/>
    <m/>
    <m/>
    <m/>
    <m/>
    <m/>
    <m/>
    <s v="0114"/>
    <s v="MICROBIOLOGIA-VIROLOGIA"/>
  </r>
  <r>
    <s v="91023"/>
    <s v="91.02.3"/>
    <s v=""/>
    <x v="0"/>
    <s v="8"/>
    <x v="0"/>
    <s v="MICOBATTERI IN CAMPIONI BIOLOGICI ESAME COLTURALE (Met. tradizionale)"/>
    <s v="MICOBATTERI IN CAMPIONI BIOLOGICI ESAME COLTURALE (Met. tradizionale)"/>
    <n v="9.85"/>
    <n v="9.85"/>
    <n v="9.8699999999999992"/>
    <n v="9.8699999999999992"/>
    <n v="9.8699999999999992"/>
    <n v="9.66"/>
    <n v="8.7797672845212702"/>
    <n v="8.6248302147944251"/>
    <n v="1.2451697852055741"/>
    <s v="M"/>
    <s v="MINISTERO"/>
    <s v="1"/>
    <n v="1"/>
    <s v="011"/>
    <x v="23"/>
    <m/>
    <m/>
    <m/>
    <m/>
    <m/>
    <m/>
    <s v="0114"/>
    <s v="MICROBIOLOGIA-VIROLOGIA"/>
  </r>
  <r>
    <s v="91024"/>
    <s v="91.02.4"/>
    <s v="M"/>
    <x v="0"/>
    <s v="8"/>
    <x v="0"/>
    <s v="MICOBATTERI IN CAMPIONI BIOLOGICI RICERCA MICROSCOPICA (Ziehl-Neelsen, Kinyiun, Auramina-Rodamina)"/>
    <s v="MICOBATTERI IN CAMPIONI BIOLOGICI RICERCA MICROSCOPICA (Ziehl-Neelsen, Kinyiun, Auramina-Rodamina)"/>
    <n v="3.7"/>
    <n v="3.7"/>
    <n v="3.7"/>
    <n v="3.7"/>
    <n v="3.7"/>
    <n v="3.62"/>
    <n v="3.6151982936264053"/>
    <n v="3.563552603717457"/>
    <n v="0.13644739628254321"/>
    <s v="M"/>
    <s v="MINISTERO"/>
    <s v="1"/>
    <n v="1"/>
    <s v="011"/>
    <x v="23"/>
    <m/>
    <m/>
    <m/>
    <m/>
    <m/>
    <m/>
    <s v="0114"/>
    <s v="MICROBIOLOGIA-VIROLOGIA"/>
  </r>
  <r>
    <s v="91025"/>
    <s v="91.02.5"/>
    <s v=""/>
    <x v="0"/>
    <s v="8"/>
    <x v="0"/>
    <s v="MICOPLASMA PNEUMONIAE ANTICORPI (E.I.A.)"/>
    <s v="MICOPLASMA PNEUMONIAE ANTICORPI (E.I.A.)"/>
    <n v="11.6"/>
    <n v="11.6"/>
    <n v="11.61"/>
    <n v="11.61"/>
    <n v="11.61"/>
    <n v="11.36"/>
    <n v="11.362051779968702"/>
    <n v="11.207114710241857"/>
    <n v="0.40288528975814231"/>
    <s v="M"/>
    <s v="MINISTERO"/>
    <s v="1"/>
    <n v="1"/>
    <s v="011"/>
    <x v="23"/>
    <m/>
    <m/>
    <m/>
    <m/>
    <m/>
    <m/>
    <s v="0114"/>
    <s v="MICROBIOLOGIA-VIROLOGIA"/>
  </r>
  <r>
    <s v="91026"/>
    <s v="91.02.6"/>
    <s v="I"/>
    <x v="0"/>
    <s v="8"/>
    <x v="0"/>
    <s v="MICOBATTERI IN CAMPIONI BIOLOGICI ESAME COLTURALE (Met.in brodo)"/>
    <s v="MICOBATTERI IN CAMPIONI BIOLOGICI ESAME COLTURALE (Met.in brodo)"/>
    <n v="13.15"/>
    <n v="13.15"/>
    <n v="13.19"/>
    <n v="13.19"/>
    <n v="13.19"/>
    <n v="12.91"/>
    <n v="12.911422477237162"/>
    <m/>
    <m/>
    <s v=""/>
    <s v="REGIONE"/>
    <s v="1"/>
    <n v="1"/>
    <s v="011"/>
    <x v="23"/>
    <m/>
    <m/>
    <m/>
    <m/>
    <m/>
    <m/>
    <s v="0114"/>
    <s v="MICROBIOLOGIA-VIROLOGIA"/>
  </r>
  <r>
    <s v="91027"/>
    <s v="91.02.7"/>
    <s v="I"/>
    <x v="0"/>
    <s v="8"/>
    <x v="0"/>
    <s v="MICOBATTERI RICERCA DIRETTA DA MATERIALE BIOLOGICO (previa amplificaz. acidi nucleici)"/>
    <s v="MICOBATTERI RICERCA DIRETTA DA MATERIALE BIOLOGICO (previa amplificaz. acidi nucleici)"/>
    <n v="86.03"/>
    <n v="86.03"/>
    <n v="86.03"/>
    <n v="86.03"/>
    <n v="86.03"/>
    <n v="84.18"/>
    <n v="84.182474551586296"/>
    <m/>
    <m/>
    <s v=""/>
    <s v="REGIONE"/>
    <s v="1"/>
    <n v="1"/>
    <s v="011"/>
    <x v="23"/>
    <m/>
    <m/>
    <m/>
    <m/>
    <m/>
    <m/>
    <s v="0114"/>
    <s v="MICROBIOLOGIA-VIROLOGIA"/>
  </r>
  <r>
    <s v="91028"/>
    <s v="91.02.8"/>
    <s v="I"/>
    <x v="0"/>
    <s v="8"/>
    <x v="0"/>
    <s v="MICOBATTERI RICERCA DIRETTA DA MATERIALE BIOLOGICO (mediante ibridazione)"/>
    <s v="MICOBATTERI RICERCA DIRETTA DA MATERIALE BIOLOGICO (mediante ibridazione)"/>
    <n v="49.09"/>
    <n v="49.09"/>
    <n v="49.09"/>
    <n v="49.09"/>
    <n v="49.09"/>
    <n v="48.03"/>
    <n v="48.030491615322241"/>
    <m/>
    <m/>
    <s v=""/>
    <s v="REGIONE"/>
    <s v="1"/>
    <n v="1"/>
    <s v="011"/>
    <x v="23"/>
    <m/>
    <m/>
    <m/>
    <m/>
    <m/>
    <m/>
    <s v="0114"/>
    <s v="MICROBIOLOGIA-VIROLOGIA"/>
  </r>
  <r>
    <s v="91031"/>
    <s v="91.03.1"/>
    <s v=""/>
    <x v="0"/>
    <s v="8"/>
    <x v="0"/>
    <s v="MICOPLASMA PNEUMONIAE ANTICORPI (Titolazione mediante I.F.)"/>
    <s v="MICOPLASMA PNEUMONIAE ANTICORPI (Titolazione mediante I.F.)  "/>
    <n v="7.35"/>
    <n v="7.35"/>
    <n v="7.39"/>
    <n v="7.39"/>
    <n v="7.39"/>
    <n v="7.23"/>
    <n v="7.2303965872528106"/>
    <n v="7.0754595175259647"/>
    <n v="0.31454048247403499"/>
    <s v="M"/>
    <s v="MINISTERO"/>
    <s v="1"/>
    <n v="1"/>
    <s v="011"/>
    <x v="23"/>
    <m/>
    <m/>
    <m/>
    <m/>
    <m/>
    <m/>
    <s v="0114"/>
    <s v="MICROBIOLOGIA-VIROLOGIA"/>
  </r>
  <r>
    <s v="91032"/>
    <s v="91.03.2"/>
    <s v=""/>
    <x v="0"/>
    <s v="8"/>
    <x v="0"/>
    <s v="MICOPLASMA PNEUMONIAE DA COLTURA IDENTIFICAZIONE BIOCHIMICA"/>
    <s v="MICOPLASMA PNEUMONIAE DA COLTURA IDENTIFICAZIONE BIOCHIMICA"/>
    <n v="9.25"/>
    <n v="9.25"/>
    <n v="9.2899999999999991"/>
    <n v="9.2899999999999991"/>
    <n v="9.2899999999999991"/>
    <n v="9.09"/>
    <n v="8.2633103854317831"/>
    <n v="8.1600190056138864"/>
    <n v="1.1299809943861128"/>
    <s v="M"/>
    <s v="MINISTERO"/>
    <s v="1"/>
    <n v="1"/>
    <s v="011"/>
    <x v="23"/>
    <m/>
    <m/>
    <m/>
    <m/>
    <m/>
    <m/>
    <s v="0114"/>
    <s v="MICROBIOLOGIA-VIROLOGIA"/>
  </r>
  <r>
    <s v="91033"/>
    <s v="91.03.3"/>
    <s v=""/>
    <x v="0"/>
    <s v="8"/>
    <x v="0"/>
    <s v="MICOPLASMA PNEUMONIAE DA COLTURA IDENTIFICAZIONE SIEROLOGICA"/>
    <s v="MICOPLASMA PNEUMONIAE DA COLTURA IDENTIFICAZIONE SIEROLOGICA"/>
    <n v="6.3"/>
    <n v="6.3"/>
    <n v="6.34"/>
    <n v="6.34"/>
    <n v="6.34"/>
    <n v="6.2"/>
    <n v="6.1974827890738382"/>
    <n v="6.1974827890738382"/>
    <n v="0.14251721092616165"/>
    <s v="M"/>
    <s v="MINISTERO"/>
    <s v="1"/>
    <n v="1"/>
    <s v="011"/>
    <x v="23"/>
    <m/>
    <m/>
    <m/>
    <m/>
    <m/>
    <m/>
    <s v="0114"/>
    <s v="MICROBIOLOGIA-VIROLOGIA"/>
  </r>
  <r>
    <s v="91034"/>
    <s v="91.03.4"/>
    <s v=""/>
    <x v="0"/>
    <s v="8"/>
    <x v="0"/>
    <s v="MICOPLASMA PNEUMONIAE IN MATERIALI BIOLOGICI DIVERSI ESAME COLTURALE"/>
    <s v="MICOPLASMA PNEUMONIAE IN MATERIALI BIOLOGICI DIVERSI ESAME COLTURALE "/>
    <n v="7.9"/>
    <n v="7.9"/>
    <n v="7.92"/>
    <n v="7.92"/>
    <n v="7.92"/>
    <n v="7.75"/>
    <n v="7.7468534863422978"/>
    <n v="7.7468534863422978"/>
    <n v="0.17314651365770217"/>
    <s v="M"/>
    <s v="MINISTERO"/>
    <s v="1"/>
    <n v="1"/>
    <s v="011"/>
    <x v="23"/>
    <m/>
    <m/>
    <m/>
    <m/>
    <m/>
    <m/>
    <s v="0114"/>
    <s v="MICROBIOLOGIA-VIROLOGIA"/>
  </r>
  <r>
    <s v="91035"/>
    <s v="91.03.5"/>
    <s v=""/>
    <x v="0"/>
    <s v="8"/>
    <x v="0"/>
    <s v="NEISSERIA GONORRHOEAE  ESAME COLTURALE"/>
    <s v="NEISSERIA GONORRHOEAE  ESAME COLTURALE "/>
    <n v="3.7"/>
    <n v="3.7"/>
    <n v="3.7"/>
    <n v="3.7"/>
    <n v="3.7"/>
    <n v="3.62"/>
    <n v="3.6151982936264053"/>
    <n v="3.1503870844458675"/>
    <n v="0.54961291555413272"/>
    <s v="M"/>
    <s v="MINISTERO"/>
    <s v="1"/>
    <n v="1"/>
    <s v="011"/>
    <x v="23"/>
    <m/>
    <m/>
    <m/>
    <m/>
    <m/>
    <m/>
    <s v="0114"/>
    <s v="MICROBIOLOGIA-VIROLOGIA"/>
  </r>
  <r>
    <s v="91036"/>
    <s v="91.03.6"/>
    <s v="I"/>
    <x v="0"/>
    <s v="8"/>
    <x v="0"/>
    <s v="MICOPLASMI UROGENITALI ESAME COLTURALE"/>
    <s v="MICOPLASMI UROGENITALI ESAME COLTURALE ; Incluso: identificazione ed eventuale antibiogramma"/>
    <n v="13.15"/>
    <n v="13.15"/>
    <n v="13.19"/>
    <n v="13.19"/>
    <n v="13.19"/>
    <n v="12.91"/>
    <n v="12.911422477237162"/>
    <m/>
    <m/>
    <s v=""/>
    <s v="REGIONE"/>
    <s v="1"/>
    <n v="1"/>
    <s v="011"/>
    <x v="23"/>
    <m/>
    <m/>
    <m/>
    <m/>
    <m/>
    <m/>
    <s v="0114"/>
    <s v="MICROBIOLOGIA-VIROLOGIA"/>
  </r>
  <r>
    <s v="91041"/>
    <s v="91.04.1"/>
    <s v=""/>
    <x v="0"/>
    <s v="8"/>
    <x v="0"/>
    <s v="NEISSERIA MENINGITIDIS ESAME COLTURALE"/>
    <s v="NEISSERIA MENINGITIDIS ESAME COLTURALE"/>
    <n v="4.05"/>
    <n v="4.05"/>
    <n v="4.07"/>
    <n v="4.07"/>
    <n v="4.07"/>
    <n v="3.98"/>
    <n v="3.6151982936264053"/>
    <n v="3.1503870844458675"/>
    <n v="0.91961291555413283"/>
    <s v="M"/>
    <s v="MINISTERO"/>
    <s v="1"/>
    <n v="1"/>
    <s v="011"/>
    <x v="23"/>
    <m/>
    <m/>
    <m/>
    <m/>
    <m/>
    <m/>
    <s v="0114"/>
    <s v="MICROBIOLOGIA-VIROLOGIA"/>
  </r>
  <r>
    <s v="91042"/>
    <s v="91.04.2"/>
    <s v=""/>
    <x v="0"/>
    <s v="8"/>
    <x v="0"/>
    <s v="NEISSERIAE IDENTIFICAZIONE BIOCHIMICA"/>
    <s v="NEISSERIAE IDENTIFICAZIONE BIOCHIMICA"/>
    <n v="11.6"/>
    <n v="11.6"/>
    <n v="11.61"/>
    <n v="11.61"/>
    <n v="11.61"/>
    <n v="11.36"/>
    <n v="11.362051779968702"/>
    <n v="11.362051779968702"/>
    <n v="0.24794822003129724"/>
    <s v="M"/>
    <s v="MINISTERO"/>
    <s v="1"/>
    <n v="1"/>
    <s v="011"/>
    <x v="23"/>
    <m/>
    <m/>
    <m/>
    <m/>
    <m/>
    <m/>
    <s v="0114"/>
    <s v="MICROBIOLOGIA-VIROLOGIA"/>
  </r>
  <r>
    <s v="91043"/>
    <s v="91.04.3"/>
    <s v=""/>
    <x v="0"/>
    <s v="8"/>
    <x v="0"/>
    <s v="NEISSERIAE IDENTIFICAZIONE SIEROLOGICA"/>
    <s v="NEISSERIAE IDENTIFICAZIONE SIEROLOGICA"/>
    <n v="6.3"/>
    <n v="6.3"/>
    <n v="6.34"/>
    <n v="6.34"/>
    <n v="6.34"/>
    <n v="6.2"/>
    <n v="6.1974827890738382"/>
    <n v="6.1974827890738382"/>
    <n v="0.14251721092616165"/>
    <s v="M"/>
    <s v="MINISTERO"/>
    <s v="1"/>
    <n v="1"/>
    <s v="011"/>
    <x v="23"/>
    <m/>
    <m/>
    <m/>
    <m/>
    <m/>
    <m/>
    <s v="0114"/>
    <s v="MICROBIOLOGIA-VIROLOGIA"/>
  </r>
  <r>
    <s v="91044"/>
    <s v="91.04.4"/>
    <s v="M"/>
    <x v="0"/>
    <s v="8"/>
    <x v="0"/>
    <s v="PARASSITI [ELMINTI, PROTOZOI] NEL SANGUE O INTESTINALI ESAME MICROSCOPICO (Giemsa)"/>
    <s v="PARASSITI [ELMINTI, PROTOZOI] NEL SANGUE O INTESTINALI ESAME MICROSCOPICO (Giemsa)"/>
    <n v="4.05"/>
    <n v="4.05"/>
    <n v="4.07"/>
    <n v="4.07"/>
    <n v="4.07"/>
    <n v="3.98"/>
    <n v="3.6151982936264053"/>
    <n v="3.563552603717457"/>
    <n v="0.50644739628254332"/>
    <s v="M"/>
    <s v="MINISTERO"/>
    <s v="1"/>
    <n v="1"/>
    <s v="011"/>
    <x v="23"/>
    <m/>
    <m/>
    <m/>
    <m/>
    <m/>
    <m/>
    <s v="0114"/>
    <s v="MICROBIOLOGIA-VIROLOGIA"/>
  </r>
  <r>
    <s v="91045"/>
    <s v="91.04.5"/>
    <s v=""/>
    <x v="0"/>
    <s v="8"/>
    <x v="0"/>
    <s v="PARASSITI IN MATERIALI BIOLOGICI RICERCA  MACRO E MICROSCOPICA"/>
    <s v="PARASSITI IN MATERIALI BIOLOGICI RICERCA  MACRO E MICROSCOPICA "/>
    <n v="3.7"/>
    <n v="3.7"/>
    <n v="3.7"/>
    <n v="3.7"/>
    <n v="3.7"/>
    <n v="3.62"/>
    <n v="3.6151982936264053"/>
    <n v="3.563552603717457"/>
    <n v="0.13644739628254321"/>
    <s v="M"/>
    <s v="MINISTERO"/>
    <s v="1"/>
    <n v="1"/>
    <s v="011"/>
    <x v="23"/>
    <m/>
    <m/>
    <m/>
    <m/>
    <m/>
    <m/>
    <s v="0114"/>
    <s v="MICROBIOLOGIA-VIROLOGIA"/>
  </r>
  <r>
    <s v="91046"/>
    <s v="91.04.6"/>
    <s v="I"/>
    <x v="0"/>
    <s v="8"/>
    <x v="0"/>
    <s v="PARASSITI ANTICORPI  IMMUNOBLOTTING (Saggio di conferma)"/>
    <s v="PARASSITI ANTICORPI  IMMUNOBLOTTING (Saggio di conferma)"/>
    <n v="52.25"/>
    <n v="52.25"/>
    <n v="52.25"/>
    <n v="52.25"/>
    <n v="52.25"/>
    <n v="51.13"/>
    <n v="51.129233009859163"/>
    <m/>
    <m/>
    <s v=""/>
    <s v="REGIONE"/>
    <s v="1"/>
    <n v="1"/>
    <s v="011"/>
    <x v="23"/>
    <m/>
    <m/>
    <m/>
    <m/>
    <m/>
    <m/>
    <s v="0114"/>
    <s v="MICROBIOLOGIA-VIROLOGIA"/>
  </r>
  <r>
    <s v="91051"/>
    <s v="91.05.1"/>
    <s v=""/>
    <x v="0"/>
    <s v="8"/>
    <x v="0"/>
    <s v="PARASSITI INTESTINALI [ELMINTI, PROTOZOI]  RICERCA MACRO E MICROSCOPICA"/>
    <s v="PARASSITI INTESTINALI [ELMINTI, PROTOZOI]  RICERCA MACRO E MICROSCOPICA"/>
    <n v="3.15"/>
    <n v="3.15"/>
    <n v="3.17"/>
    <n v="3.17"/>
    <n v="3.17"/>
    <n v="3.1"/>
    <n v="3.0987413945369191"/>
    <n v="2.7372215651742784"/>
    <n v="0.43277843482572154"/>
    <s v="M"/>
    <s v="MINISTERO"/>
    <s v="1"/>
    <n v="1"/>
    <s v="011"/>
    <x v="23"/>
    <m/>
    <m/>
    <m/>
    <m/>
    <m/>
    <m/>
    <s v="0114"/>
    <s v="MICROBIOLOGIA-VIROLOGIA"/>
  </r>
  <r>
    <s v="91052"/>
    <s v="91.05.2"/>
    <s v=""/>
    <x v="0"/>
    <s v="8"/>
    <x v="0"/>
    <s v="PARASSITI INTESTINALI [ELMINTI, PROTOZOI] RICERCA MICROSCOPICA (Col. tricromica)"/>
    <s v="PARASSITI INTESTINALI [ELMINTI, PROTOZOI] RICERCA MICROSCOPICA (Col. tricromica)"/>
    <n v="5.8"/>
    <n v="5.8"/>
    <n v="5.8"/>
    <n v="5.8"/>
    <n v="5.8"/>
    <n v="5.68"/>
    <n v="5.1645689908948649"/>
    <n v="4.699757781714327"/>
    <n v="1.1002422182856728"/>
    <s v="M"/>
    <s v="MINISTERO"/>
    <s v="1"/>
    <n v="1"/>
    <s v="011"/>
    <x v="23"/>
    <m/>
    <m/>
    <m/>
    <m/>
    <m/>
    <m/>
    <s v="0114"/>
    <s v="MICROBIOLOGIA-VIROLOGIA"/>
  </r>
  <r>
    <s v="91053"/>
    <s v="91.05.3"/>
    <s v=""/>
    <x v="0"/>
    <s v="8"/>
    <x v="0"/>
    <s v="PARASSITI INTESTINALI [PROTOZOI] ESAME COLTURALE (Coltura xenica)"/>
    <s v="PARASSITI INTESTINALI [PROTOZOI] ESAME COLTURALE (Coltura xenica)"/>
    <n v="8.6999999999999993"/>
    <n v="8.6999999999999993"/>
    <n v="8.7100000000000009"/>
    <n v="8.7100000000000009"/>
    <n v="8.7100000000000009"/>
    <n v="8.52"/>
    <n v="7.7468534863422978"/>
    <n v="7.6435621065244002"/>
    <n v="1.0664378934756007"/>
    <s v="M"/>
    <s v="MINISTERO"/>
    <s v="1"/>
    <n v="1"/>
    <s v="011"/>
    <x v="23"/>
    <m/>
    <m/>
    <m/>
    <m/>
    <m/>
    <m/>
    <s v="0114"/>
    <s v="MICROBIOLOGIA-VIROLOGIA"/>
  </r>
  <r>
    <s v="91054"/>
    <s v="91.05.4"/>
    <s v=""/>
    <x v="0"/>
    <s v="8"/>
    <x v="0"/>
    <s v="PARASSITI INTESTINALI RICERCA MICROSCOPICA  (Previa concentraz. o arricchim.)"/>
    <s v="PARASSITI INTESTINALI RICERCA MICROSCOPICA  (Previa concentraz. o arricchim.)"/>
    <n v="5.8"/>
    <n v="5.8"/>
    <n v="5.8"/>
    <n v="5.8"/>
    <n v="5.8"/>
    <n v="5.68"/>
    <n v="5.1645689908948649"/>
    <n v="4.699757781714327"/>
    <n v="1.1002422182856728"/>
    <s v="M"/>
    <s v="MINISTERO"/>
    <s v="1"/>
    <n v="1"/>
    <s v="011"/>
    <x v="23"/>
    <m/>
    <m/>
    <m/>
    <m/>
    <m/>
    <m/>
    <s v="0114"/>
    <s v="MICROBIOLOGIA-VIROLOGIA"/>
  </r>
  <r>
    <s v="91055"/>
    <s v="91.05.5"/>
    <s v=""/>
    <x v="0"/>
    <s v="8"/>
    <x v="0"/>
    <s v="PLASMODI DELLA MALARIA NEL SANGUE RICERCA  MICROSCOPICA (Giemsa)"/>
    <s v="PLASMODI DELLA MALARIA NEL SANGUE RICERCA  MICROSCOPICA (Giemsa); Striscio sottile e goccia spessa"/>
    <n v="4.05"/>
    <n v="4.05"/>
    <n v="4.07"/>
    <n v="4.07"/>
    <n v="4.07"/>
    <n v="3.98"/>
    <n v="3.6151982936264053"/>
    <n v="3.563552603717457"/>
    <n v="0.50644739628254332"/>
    <s v="M"/>
    <s v="MINISTERO"/>
    <s v="1"/>
    <n v="1"/>
    <s v="011"/>
    <x v="23"/>
    <m/>
    <m/>
    <m/>
    <m/>
    <m/>
    <m/>
    <s v="0114"/>
    <s v="MICROBIOLOGIA-VIROLOGIA"/>
  </r>
  <r>
    <s v="91056"/>
    <s v="91.05.6"/>
    <s v="I"/>
    <x v="0"/>
    <s v="8"/>
    <x v="0"/>
    <s v="PLASMODI DELLA MALARIA NEL SANGUE RICERCA DIRETTA ANTIGENI"/>
    <s v="PLASMODI DELLA MALARIA NEL SANGUE RICERCA DIRETTA ANTIGENI  "/>
    <n v="14.5"/>
    <n v="14.5"/>
    <n v="14.51"/>
    <n v="14.51"/>
    <n v="14.51"/>
    <n v="14.2"/>
    <n v="12.911422477237162"/>
    <m/>
    <m/>
    <s v=""/>
    <s v="REGIONE"/>
    <s v="1"/>
    <n v="1"/>
    <s v="011"/>
    <x v="23"/>
    <m/>
    <m/>
    <m/>
    <m/>
    <m/>
    <m/>
    <s v="0114"/>
    <s v="MICROBIOLOGIA-VIROLOGIA"/>
  </r>
  <r>
    <s v="91061"/>
    <s v="91.06.1"/>
    <s v=""/>
    <x v="0"/>
    <s v="8"/>
    <x v="0"/>
    <s v="PLASMODIO FALCIPARUM ANTICORPI (Titolazione mediante I.F.)"/>
    <s v="PLASMODIO FALCIPARUM ANTICORPI (Titolazione mediante I.F.)"/>
    <n v="9.25"/>
    <n v="9.25"/>
    <n v="9.2899999999999991"/>
    <n v="9.2899999999999991"/>
    <n v="9.2899999999999991"/>
    <n v="9.09"/>
    <n v="8.2633103854317831"/>
    <n v="7.8501448661601945"/>
    <n v="1.4398551338398047"/>
    <s v="M"/>
    <s v="MINISTERO"/>
    <s v="1"/>
    <n v="1"/>
    <s v="011"/>
    <x v="23"/>
    <m/>
    <m/>
    <m/>
    <m/>
    <m/>
    <m/>
    <s v="0114"/>
    <s v="MICROBIOLOGIA-VIROLOGIA"/>
  </r>
  <r>
    <s v="91062"/>
    <s v="91.06.2"/>
    <s v=""/>
    <x v="0"/>
    <s v="8"/>
    <x v="0"/>
    <s v="PNEUMOCISTIS CARINII NEL BRONCOLAVAGGIO ESAME MICROSCOPICO"/>
    <s v="PNEUMOCISTIS CARINII NEL BRONCOLAVAGGIO ESAME MICROSCOPICO "/>
    <n v="4.5999999999999996"/>
    <n v="4.5999999999999996"/>
    <n v="4.6399999999999997"/>
    <n v="4.6399999999999997"/>
    <n v="4.6399999999999997"/>
    <n v="4.54"/>
    <n v="4.1316551927158915"/>
    <n v="3.976718122989046"/>
    <n v="0.66328187701095365"/>
    <s v="M"/>
    <s v="MINISTERO"/>
    <s v="1"/>
    <n v="1"/>
    <s v="011"/>
    <x v="23"/>
    <m/>
    <m/>
    <m/>
    <m/>
    <m/>
    <m/>
    <s v="0114"/>
    <s v="MICROBIOLOGIA-VIROLOGIA"/>
  </r>
  <r>
    <s v="91063"/>
    <s v="91.06.3"/>
    <s v=""/>
    <x v="0"/>
    <s v="8"/>
    <x v="0"/>
    <s v="PNEUMOCISTIS CARINII NEL BRONCOLAVAGGIO RICERCA DIRETTA (I.F.)"/>
    <s v="PNEUMOCISTIS CARINII NEL BRONCOLAVAGGIO RICERCA DIRETTA (I.F.)"/>
    <n v="8.1"/>
    <n v="8.1"/>
    <n v="8.1199999999999992"/>
    <n v="8.1199999999999992"/>
    <n v="8.1199999999999992"/>
    <n v="7.95"/>
    <n v="7.2303965872528106"/>
    <n v="7.2303965872528106"/>
    <n v="0.88960341274718857"/>
    <s v="M"/>
    <s v="MINISTERO"/>
    <s v="1"/>
    <n v="1"/>
    <s v="011"/>
    <x v="23"/>
    <m/>
    <m/>
    <m/>
    <m/>
    <m/>
    <m/>
    <s v="0114"/>
    <s v="MICROBIOLOGIA-VIROLOGIA"/>
  </r>
  <r>
    <s v="91064"/>
    <s v="91.06.4"/>
    <s v="M"/>
    <x v="0"/>
    <s v="8"/>
    <x v="0"/>
    <s v="PROTOZOI IN MATERIALI BIOLOGICI DIVERSI ESAME COLTURALE NAS"/>
    <s v="PROTOZOI IN MATERIALI BIOLOGICI DIVERSI ESAME COLTURALE NAS"/>
    <n v="8.6999999999999993"/>
    <n v="8.6999999999999993"/>
    <n v="8.7100000000000009"/>
    <n v="8.7100000000000009"/>
    <n v="8.7100000000000009"/>
    <n v="8.52"/>
    <n v="7.7468534863422978"/>
    <n v="7.6435621065244002"/>
    <n v="1.0664378934756007"/>
    <s v="M"/>
    <s v="MINISTERO"/>
    <s v="1"/>
    <n v="1"/>
    <s v="011"/>
    <x v="23"/>
    <m/>
    <m/>
    <m/>
    <m/>
    <m/>
    <m/>
    <s v="0114"/>
    <s v="MICROBIOLOGIA-VIROLOGIA"/>
  </r>
  <r>
    <s v="91065"/>
    <s v="91.06.5"/>
    <s v="M"/>
    <x v="0"/>
    <s v="8"/>
    <x v="0"/>
    <s v="RICKETTSIE ANTICORPI (Titolazione mediante I.F.) ogni antigene"/>
    <s v="RICKETTSIE ANTICORPI (Titolazione mediante I.F.) Ogni antigene "/>
    <n v="5.25"/>
    <n v="5.25"/>
    <n v="5.27"/>
    <n v="5.27"/>
    <n v="5.27"/>
    <n v="5.16"/>
    <n v="5.1645689908948649"/>
    <n v="4.9579862312590706"/>
    <n v="0.31201376874092901"/>
    <s v="M"/>
    <s v="MINISTERO"/>
    <s v="1"/>
    <n v="1"/>
    <s v="011"/>
    <x v="23"/>
    <m/>
    <m/>
    <m/>
    <m/>
    <m/>
    <m/>
    <s v="0114"/>
    <s v="MICROBIOLOGIA-VIROLOGIA"/>
  </r>
  <r>
    <s v="91071"/>
    <s v="91.07.1"/>
    <s v=""/>
    <x v="0"/>
    <s v="8"/>
    <x v="0"/>
    <s v="RICKETTSIE ANTICORPI [ANTI PROTEUS SPP.] (Titolazione mediante agglutin.) [WEIL-FELIX]"/>
    <s v="RICKETTSIE ANTICORPI [ANTI PROTEUS SPP.] (Titolazione mediante agglutin.) [WEIL-FELIX]"/>
    <n v="8.4"/>
    <n v="8.4"/>
    <n v="8.44"/>
    <n v="8.44"/>
    <n v="8.44"/>
    <n v="8.26"/>
    <n v="8.2633103854317831"/>
    <n v="8.2116646955228347"/>
    <n v="0.22833530447716477"/>
    <s v="M"/>
    <s v="MINISTERO"/>
    <s v="1"/>
    <n v="1"/>
    <s v="011"/>
    <x v="23"/>
    <m/>
    <m/>
    <m/>
    <m/>
    <m/>
    <m/>
    <s v="0114"/>
    <s v="MICROBIOLOGIA-VIROLOGIA"/>
  </r>
  <r>
    <s v="91072"/>
    <s v="91.07.2"/>
    <s v=""/>
    <x v="0"/>
    <s v="8"/>
    <x v="0"/>
    <s v="SALMONELLE ANTICORPI (E.I.A.)"/>
    <s v="SALMONELLE ANTICORPI (E.I.A.)"/>
    <n v="6.85"/>
    <n v="6.85"/>
    <n v="6.86"/>
    <n v="6.86"/>
    <n v="6.86"/>
    <n v="6.71"/>
    <n v="6.7139396881633244"/>
    <n v="6.6106483083454268"/>
    <n v="0.24935169165457349"/>
    <s v="M"/>
    <s v="MINISTERO"/>
    <s v="1"/>
    <n v="1"/>
    <s v="011"/>
    <x v="23"/>
    <m/>
    <m/>
    <m/>
    <m/>
    <m/>
    <m/>
    <s v="0114"/>
    <s v="MICROBIOLOGIA-VIROLOGIA"/>
  </r>
  <r>
    <s v="91073"/>
    <s v="91.07.3"/>
    <s v=""/>
    <x v="0"/>
    <s v="8"/>
    <x v="0"/>
    <s v="SALMONELLE ANTICORPI (Titolazione mediante agglutinazione) [WIDAL]"/>
    <s v="SALMONELLE ANTICORPI (Titolazione mediante agglutinazione) [WIDAL]"/>
    <n v="3.7"/>
    <n v="3.7"/>
    <n v="3.7"/>
    <n v="3.7"/>
    <n v="3.7"/>
    <n v="3.62"/>
    <n v="3.6151982936264053"/>
    <n v="3.3053241541727134"/>
    <n v="0.39467584582728676"/>
    <s v="M"/>
    <s v="MINISTERO"/>
    <s v="1"/>
    <n v="1"/>
    <s v="011"/>
    <x v="23"/>
    <m/>
    <m/>
    <m/>
    <m/>
    <m/>
    <m/>
    <s v="0114"/>
    <s v="MICROBIOLOGIA-VIROLOGIA"/>
  </r>
  <r>
    <s v="91074"/>
    <s v="91.07.4"/>
    <s v=""/>
    <x v="0"/>
    <s v="8"/>
    <x v="0"/>
    <s v="SALMONELLE DA COLTURA IDENTIFICAZIONE BIOCHIMICA E SIEROLOGICA DI GRUPPO"/>
    <s v="SALMONELLE DA COLTURA IDENTIFICAZIONE BIOCHIMICA E SIEROLOGICA DI GRUPPO"/>
    <n v="8.6999999999999993"/>
    <n v="8.6999999999999993"/>
    <n v="8.7100000000000009"/>
    <n v="8.7100000000000009"/>
    <n v="8.7100000000000009"/>
    <n v="8.52"/>
    <n v="7.7468534863422978"/>
    <n v="7.3336879670707082"/>
    <n v="1.3763120329292926"/>
    <s v="M"/>
    <s v="MINISTERO"/>
    <s v="1"/>
    <n v="1"/>
    <s v="011"/>
    <x v="23"/>
    <m/>
    <m/>
    <m/>
    <m/>
    <m/>
    <m/>
    <s v="0114"/>
    <s v="MICROBIOLOGIA-VIROLOGIA"/>
  </r>
  <r>
    <s v="91075"/>
    <s v="91.07.5"/>
    <s v=""/>
    <x v="0"/>
    <s v="8"/>
    <x v="0"/>
    <s v="SALMONELLE DA COLTURA IDENTIFICAZIONE SIEROLOGICA"/>
    <s v="SALMONELLE DA COLTURA IDENTIFICAZIONE SIEROLOGICA "/>
    <n v="10.45"/>
    <n v="10.45"/>
    <n v="10.46"/>
    <n v="10.46"/>
    <n v="10.46"/>
    <n v="10.23"/>
    <n v="9.2962241836107573"/>
    <n v="9.0896414239749621"/>
    <n v="1.3703585760250387"/>
    <s v="M"/>
    <s v="MINISTERO"/>
    <s v="1"/>
    <n v="1"/>
    <s v="011"/>
    <x v="23"/>
    <m/>
    <m/>
    <m/>
    <m/>
    <m/>
    <m/>
    <s v="0114"/>
    <s v="MICROBIOLOGIA-VIROLOGIA"/>
  </r>
  <r>
    <s v="91076"/>
    <s v="91.07.6"/>
    <s v="I"/>
    <x v="0"/>
    <s v="8"/>
    <x v="0"/>
    <s v="SALMONELLE ESAME COLTURALE NAS"/>
    <s v="SALMONELLE ESAME COLTURALE NAS"/>
    <n v="4.2"/>
    <n v="4.2"/>
    <n v="4.22"/>
    <n v="4.22"/>
    <n v="4.22"/>
    <n v="4.13"/>
    <n v="4.1316551927158915"/>
    <m/>
    <m/>
    <s v=""/>
    <s v="REGIONE"/>
    <s v="1"/>
    <n v="1"/>
    <s v="011"/>
    <x v="23"/>
    <m/>
    <m/>
    <m/>
    <m/>
    <m/>
    <m/>
    <s v="0114"/>
    <s v="MICROBIOLOGIA-VIROLOGIA"/>
  </r>
  <r>
    <s v="91081"/>
    <s v="91.08.1"/>
    <s v=""/>
    <x v="0"/>
    <s v="8"/>
    <x v="0"/>
    <s v="SALMONELLE E BRUCELLE ANTICORPI (Titolazione mediante agglutin.) [WIDAL-WRIGHT]"/>
    <s v="SALMONELLE E BRUCELLE ANTICORPI (Titolazione mediante agglutin.) [WIDAL-WRIGHT]"/>
    <n v="6.85"/>
    <n v="6.85"/>
    <n v="6.86"/>
    <n v="6.86"/>
    <n v="6.86"/>
    <n v="6.71"/>
    <n v="6.7139396881633244"/>
    <n v="6.6106483083454268"/>
    <n v="0.24935169165457349"/>
    <s v="M"/>
    <s v="MINISTERO"/>
    <s v="1"/>
    <n v="1"/>
    <s v="011"/>
    <x v="23"/>
    <m/>
    <m/>
    <m/>
    <m/>
    <m/>
    <m/>
    <s v="0114"/>
    <s v="MICROBIOLOGIA-VIROLOGIA"/>
  </r>
  <r>
    <s v="91082"/>
    <s v="91.08.2"/>
    <s v=""/>
    <x v="0"/>
    <s v="8"/>
    <x v="0"/>
    <s v="SCHISTOSOMA ANTICORPI (Titolazione mediante emoagglutinazione passiva)"/>
    <s v="SCHISTOSOMA ANTICORPI (Titolazione mediante emoagglutinazione passiva)  "/>
    <n v="6.95"/>
    <n v="6.95"/>
    <n v="6.97"/>
    <n v="6.97"/>
    <n v="6.97"/>
    <n v="6.82"/>
    <n v="6.1974827890738382"/>
    <n v="6.1974827890738382"/>
    <n v="0.77251721092616155"/>
    <s v="M"/>
    <s v="MINISTERO"/>
    <s v="1"/>
    <n v="1"/>
    <s v="011"/>
    <x v="23"/>
    <m/>
    <m/>
    <m/>
    <m/>
    <m/>
    <m/>
    <s v="0114"/>
    <s v="MICROBIOLOGIA-VIROLOGIA"/>
  </r>
  <r>
    <s v="91083"/>
    <s v="91.08.3"/>
    <s v=""/>
    <x v="0"/>
    <s v="8"/>
    <x v="0"/>
    <s v="SHIGELLE DA COLTURA IDENTIFICAZIONE BIOCHIMICA E SIEROLOGICA"/>
    <s v="SHIGELLE DA COLTURA IDENTIFICAZIONE BIOCHIMICA E SIEROLOGICA"/>
    <n v="9.25"/>
    <n v="9.25"/>
    <n v="9.2899999999999991"/>
    <n v="9.2899999999999991"/>
    <n v="9.2899999999999991"/>
    <n v="9.09"/>
    <n v="8.2633103854317831"/>
    <n v="8.1600190056138864"/>
    <n v="1.1299809943861128"/>
    <s v="M"/>
    <s v="MINISTERO"/>
    <s v="1"/>
    <n v="1"/>
    <s v="011"/>
    <x v="23"/>
    <m/>
    <m/>
    <m/>
    <m/>
    <m/>
    <m/>
    <s v="0114"/>
    <s v="MICROBIOLOGIA-VIROLOGIA"/>
  </r>
  <r>
    <s v="91084"/>
    <s v="91.08.4"/>
    <s v="M"/>
    <x v="0"/>
    <s v="8"/>
    <x v="0"/>
    <s v="STREPTOCOCCO AGALACTIAE NEL TAMPONE VAGINALE E RETTALE ESAME COLTURALE"/>
    <s v="STREPTOCOCCO AGALACTIAE NEL TAMPONE VAGINALE E RETTALE ESAME COLTURALE"/>
    <n v="4.2"/>
    <n v="4.2"/>
    <n v="4.22"/>
    <n v="4.22"/>
    <n v="4.22"/>
    <n v="4.13"/>
    <n v="4.1316551927158915"/>
    <n v="3.7184896734443029"/>
    <n v="0.50151032655569683"/>
    <s v="M"/>
    <s v="MINISTERO"/>
    <s v="1"/>
    <n v="1"/>
    <s v="011"/>
    <x v="23"/>
    <m/>
    <m/>
    <m/>
    <m/>
    <m/>
    <m/>
    <s v="0114"/>
    <s v="MICROBIOLOGIA-VIROLOGIA"/>
  </r>
  <r>
    <s v="91085"/>
    <s v="91.08.5"/>
    <s v=""/>
    <x v="0"/>
    <s v="8"/>
    <x v="0"/>
    <s v="STREPTOCOCCO ANTICORPI ANTI ANTISTREPTOLISINA-O [T.A.S.]"/>
    <s v="STREPTOCOCCO ANTICORPI ANTI ANTISTREPTOLISINA-O [T.A.S.]  "/>
    <n v="5.8"/>
    <n v="5.8"/>
    <n v="5.8"/>
    <n v="5.8"/>
    <n v="5.8"/>
    <n v="5.68"/>
    <n v="5.1645689908948649"/>
    <n v="4.854694851441173"/>
    <n v="0.94530514855882686"/>
    <s v="M"/>
    <s v="MINISTERO"/>
    <s v="1"/>
    <n v="1"/>
    <s v="011"/>
    <x v="23"/>
    <m/>
    <m/>
    <m/>
    <m/>
    <m/>
    <m/>
    <s v="0114"/>
    <s v="MICROBIOLOGIA-VIROLOGIA"/>
  </r>
  <r>
    <s v="91086"/>
    <s v="91.08.6"/>
    <s v="I"/>
    <x v="0"/>
    <s v="8"/>
    <x v="0"/>
    <s v="STREPTOCOCCUS PNEUMONIAE ANTIGENI NELLE URINE RICERCA DIRETTA (Metodi immunologici)"/>
    <s v="STREPTOCOCCUS PNEUMONIAE ANTIGENI NELLE URINE RICERCA DIRETTA (Metodi immunologici)"/>
    <n v="23.7"/>
    <n v="23.7"/>
    <n v="23.71"/>
    <n v="23.71"/>
    <n v="23.71"/>
    <n v="23.2"/>
    <m/>
    <m/>
    <m/>
    <m/>
    <s v="REGIONE"/>
    <s v="1"/>
    <n v="1"/>
    <s v="011"/>
    <x v="23"/>
    <m/>
    <m/>
    <m/>
    <m/>
    <m/>
    <m/>
    <s v="0114"/>
    <s v="MICROBIOLOGIA-VIROLOGIA"/>
  </r>
  <r>
    <s v="91087"/>
    <s v="91.08.7"/>
    <s v="I"/>
    <x v="0"/>
    <s v="8"/>
    <x v="0"/>
    <s v="STRONGYLOIDES STERCORALIS  RICERCA LARVE NELLE  FECI (Esame colurale o Baermann) "/>
    <s v="STRONGYLOIDES STERCORALIS RICERCA LARVE NELLE FECI (Esame colturale o Baermann)"/>
    <n v="11"/>
    <n v="11"/>
    <n v="11.04"/>
    <n v="11.04"/>
    <n v="11.04"/>
    <n v="10.8"/>
    <m/>
    <m/>
    <m/>
    <m/>
    <s v="REGIONE"/>
    <s v="1"/>
    <n v="1"/>
    <s v="011"/>
    <x v="23"/>
    <m/>
    <m/>
    <m/>
    <m/>
    <m/>
    <m/>
    <s v="0114"/>
    <s v="MICROBIOLOGIA-VIROLOGIA"/>
  </r>
  <r>
    <s v="91091"/>
    <s v="91.09.1"/>
    <s v=""/>
    <x v="0"/>
    <s v="8"/>
    <x v="0"/>
    <s v="STREPTOCOCCO ANTICORPI ANTI DNAsi B"/>
    <s v="STREPTOCOCCO ANTICORPI ANTI DNAsi B"/>
    <n v="6.95"/>
    <n v="6.95"/>
    <n v="6.97"/>
    <n v="6.97"/>
    <n v="6.97"/>
    <n v="6.82"/>
    <n v="6.1974827890738382"/>
    <n v="5.8876086496201463"/>
    <n v="1.0823913503798535"/>
    <s v="M"/>
    <s v="MINISTERO"/>
    <s v="1"/>
    <n v="1"/>
    <s v="011"/>
    <x v="23"/>
    <m/>
    <m/>
    <m/>
    <m/>
    <m/>
    <m/>
    <s v="0114"/>
    <s v="MICROBIOLOGIA-VIROLOGIA"/>
  </r>
  <r>
    <s v="91092"/>
    <s v="91.09.2"/>
    <s v=""/>
    <x v="0"/>
    <s v="8"/>
    <x v="0"/>
    <s v="STREPTOCOCCUS PYOGENES NEL TAMPONE OROFARINGEO  ESAME COLTURALE"/>
    <s v="STREPTOCOCCUS PYOGENES NEL TAMPONE OROFARINGEO  ESAME COLTURALE"/>
    <n v="6.3"/>
    <n v="6.3"/>
    <n v="6.34"/>
    <n v="6.34"/>
    <n v="6.34"/>
    <n v="6.2"/>
    <n v="6.1974827890738382"/>
    <n v="5.7843172698022487"/>
    <n v="0.55568273019775116"/>
    <s v="M"/>
    <s v="MINISTERO"/>
    <s v="1"/>
    <n v="1"/>
    <s v="011"/>
    <x v="23"/>
    <m/>
    <m/>
    <m/>
    <m/>
    <m/>
    <m/>
    <s v="0114"/>
    <s v="MICROBIOLOGIA-VIROLOGIA"/>
  </r>
  <r>
    <s v="91093"/>
    <s v="91.09.3"/>
    <s v=""/>
    <x v="0"/>
    <s v="8"/>
    <x v="0"/>
    <s v="TOXOCARA ANTICORPI (E.I.A.)"/>
    <s v="TOXOCARA ANTICORPI (E.I.A.)"/>
    <n v="16.350000000000001"/>
    <n v="16.350000000000001"/>
    <n v="16.36"/>
    <n v="16.36"/>
    <n v="16.36"/>
    <n v="16.010000000000002"/>
    <n v="16.010163871774083"/>
    <n v="15.958518181865132"/>
    <n v="0.40148181813486694"/>
    <s v="M"/>
    <s v="MINISTERO"/>
    <s v="1"/>
    <n v="1"/>
    <s v="011"/>
    <x v="23"/>
    <m/>
    <m/>
    <m/>
    <m/>
    <m/>
    <m/>
    <s v="0114"/>
    <s v="MICROBIOLOGIA-VIROLOGIA"/>
  </r>
  <r>
    <s v="91094"/>
    <s v="91.09.4"/>
    <s v="M"/>
    <x v="0"/>
    <s v="8"/>
    <x v="0"/>
    <s v="TOXOPLASMA ANTICORPI (E.I.A.) per classe di anticorpi"/>
    <s v="TOXOPLASMA ANTICORPI (E.I.A.) Per classe di anticorpi"/>
    <n v="7.9"/>
    <n v="7.9"/>
    <n v="7.92"/>
    <n v="7.92"/>
    <n v="7.92"/>
    <n v="7.75"/>
    <n v="7.7468534863422978"/>
    <n v="7.7468534863422978"/>
    <n v="0.17314651365770217"/>
    <s v="M"/>
    <s v="MINISTERO"/>
    <s v="1"/>
    <n v="1"/>
    <s v="011"/>
    <x v="23"/>
    <m/>
    <m/>
    <m/>
    <m/>
    <m/>
    <m/>
    <s v="0114"/>
    <s v="MICROBIOLOGIA-VIROLOGIA"/>
  </r>
  <r>
    <s v="91095"/>
    <s v="91.09.5"/>
    <s v=""/>
    <x v="0"/>
    <s v="8"/>
    <x v="0"/>
    <s v="TOXOPLASMA ANTICORPI (Titolazione mediante agglutinazione) [TEST DI FULTON]"/>
    <s v="TOXOPLASMA ANTICORPI (Titolazione mediante agglutinazione) [TEST DI FULTON]"/>
    <n v="3.7"/>
    <n v="3.7"/>
    <n v="3.7"/>
    <n v="3.7"/>
    <n v="3.7"/>
    <n v="3.62"/>
    <n v="3.6151982936264053"/>
    <n v="3.3569698440816622"/>
    <n v="0.34303015591833796"/>
    <s v="M"/>
    <s v="MINISTERO"/>
    <s v="1"/>
    <n v="1"/>
    <s v="011"/>
    <x v="23"/>
    <m/>
    <m/>
    <m/>
    <m/>
    <m/>
    <m/>
    <s v="0114"/>
    <s v="MICROBIOLOGIA-VIROLOGIA"/>
  </r>
  <r>
    <s v="91096"/>
    <s v="91.09.6"/>
    <s v="I"/>
    <x v="0"/>
    <s v="8"/>
    <x v="0"/>
    <s v="TOXOPLASMA ANTICORPI IMMUNOBLOTTING per IgG e IgM (Saggio di comferma) per classe di anticorpi"/>
    <s v="TOXOPLASMA ANTICORPI IMMUNOBLOTTING per IgG e IgM (Saggio di conferma ) (Per classe di anticorpi)"/>
    <n v="71.540000000000006"/>
    <n v="71.540000000000006"/>
    <n v="71.540000000000006"/>
    <n v="71.540000000000006"/>
    <n v="71.540000000000006"/>
    <n v="70"/>
    <m/>
    <m/>
    <m/>
    <m/>
    <s v="REGIONE"/>
    <s v="1"/>
    <n v="1"/>
    <s v="011"/>
    <x v="23"/>
    <m/>
    <m/>
    <m/>
    <m/>
    <m/>
    <m/>
    <s v="0114"/>
    <s v="MICROBIOLOGIA-VIROLOGIA"/>
  </r>
  <r>
    <s v="91097"/>
    <s v="91.09.7"/>
    <s v="I"/>
    <x v="0"/>
    <s v="8"/>
    <x v="0"/>
    <s v="TAENIA SOLIUM [CISTICERCOSI] ANTICORPI"/>
    <s v="TAENIA SOLIUM [CISTIRCOSI] ANTICORPI"/>
    <n v="13.15"/>
    <n v="13.15"/>
    <n v="13.18"/>
    <n v="13.18"/>
    <n v="13.18"/>
    <n v="12.9"/>
    <m/>
    <m/>
    <m/>
    <m/>
    <s v="REGIONE"/>
    <s v="1"/>
    <n v="1"/>
    <s v="011"/>
    <x v="23"/>
    <m/>
    <m/>
    <m/>
    <m/>
    <m/>
    <m/>
    <s v="0114"/>
    <s v="MICROBIOLOGIA-VIROLOGIA"/>
  </r>
  <r>
    <s v="91098"/>
    <s v="91.09.8"/>
    <s v="I"/>
    <x v="0"/>
    <s v="8"/>
    <x v="0"/>
    <s v="TAENIA SOLIUM [CISTICERCOSI] IMMUNOBLOTTING  (Saggio di conferma)"/>
    <s v="TAENIA SOLIUM [CISTIRCOSI] IMMUNOBLOTTING (Saggio di conferma)"/>
    <n v="71.540000000000006"/>
    <n v="71.540000000000006"/>
    <n v="71.540000000000006"/>
    <n v="71.540000000000006"/>
    <n v="71.540000000000006"/>
    <n v="70"/>
    <m/>
    <m/>
    <m/>
    <m/>
    <s v="REGIONE"/>
    <s v="1"/>
    <n v="1"/>
    <s v="011"/>
    <x v="23"/>
    <m/>
    <m/>
    <m/>
    <m/>
    <m/>
    <m/>
    <s v="0114"/>
    <s v="MICROBIOLOGIA-VIROLOGIA"/>
  </r>
  <r>
    <s v="91101"/>
    <s v="91.10.1"/>
    <s v="M"/>
    <x v="0"/>
    <s v="8"/>
    <x v="0"/>
    <s v="TOXOPLASMA ANTICORPI (Titolazione mediante I.F.) per classe di anticorpi"/>
    <s v="TOXOPLASMA ANTICORPI (Titolazione mediante I.F.) Per classe di anticorpi"/>
    <n v="12.1"/>
    <n v="12.1"/>
    <n v="12.14"/>
    <n v="12.14"/>
    <n v="12.14"/>
    <n v="11.88"/>
    <n v="11.878508679058189"/>
    <n v="11.775217299240293"/>
    <n v="0.36478270075970798"/>
    <s v="M"/>
    <s v="MINISTERO"/>
    <s v="1"/>
    <n v="1"/>
    <s v="011"/>
    <x v="23"/>
    <m/>
    <m/>
    <m/>
    <m/>
    <m/>
    <m/>
    <s v="0114"/>
    <s v="MICROBIOLOGIA-VIROLOGIA"/>
  </r>
  <r>
    <s v="91102"/>
    <s v="91.10.2"/>
    <s v=""/>
    <x v="0"/>
    <s v="8"/>
    <x v="0"/>
    <s v="TREPONEMA PALLIDUM ANTICORPI (E.I.A.)"/>
    <s v="TREPONEMA PALLIDUM ANTICORPI (E.I.A.)"/>
    <n v="6.85"/>
    <n v="6.85"/>
    <n v="6.86"/>
    <n v="6.86"/>
    <n v="6.86"/>
    <n v="6.71"/>
    <n v="6.7139396881633244"/>
    <n v="6.6106483083454268"/>
    <n v="0.24935169165457349"/>
    <s v="M"/>
    <s v="MINISTERO"/>
    <s v="1"/>
    <n v="1"/>
    <s v="011"/>
    <x v="23"/>
    <m/>
    <m/>
    <m/>
    <m/>
    <m/>
    <m/>
    <s v="0114"/>
    <s v="MICROBIOLOGIA-VIROLOGIA"/>
  </r>
  <r>
    <s v="91103"/>
    <s v="91.10.3"/>
    <s v=""/>
    <x v="0"/>
    <s v="8"/>
    <x v="0"/>
    <s v="TREPONEMA PALLIDUM ANTICORPI (I.F.) [FTA-ABS]"/>
    <s v="TREPONEMA PALLIDUM ANTICORPI (I.F.) [FTA-ABS]"/>
    <n v="8.4"/>
    <n v="8.4"/>
    <n v="8.44"/>
    <n v="8.44"/>
    <n v="8.44"/>
    <n v="8.26"/>
    <n v="8.2633103854317831"/>
    <n v="8.1600190056138864"/>
    <n v="0.27998099438611312"/>
    <s v="M"/>
    <s v="MINISTERO"/>
    <s v="1"/>
    <n v="1"/>
    <s v="011"/>
    <x v="23"/>
    <m/>
    <m/>
    <m/>
    <m/>
    <m/>
    <m/>
    <s v="0114"/>
    <s v="MICROBIOLOGIA-VIROLOGIA"/>
  </r>
  <r>
    <s v="91104"/>
    <s v="91.10.4"/>
    <s v="M"/>
    <x v="0"/>
    <s v="8"/>
    <x v="0"/>
    <s v="TREPONEMA PALLIDUM ANTICORPI (Ricerca qualitat. mediante emoagglutin. passiva) [TPHA] [TPPA]"/>
    <s v="TREPONEMA PALLIDUM ANTICORPI (Ricerca qualitat. mediante emoagglutin. passiva) [TPHA] [TPPA]"/>
    <n v="3.7"/>
    <n v="3.7"/>
    <n v="3.7"/>
    <n v="3.7"/>
    <n v="3.7"/>
    <n v="3.62"/>
    <n v="3.6151982936264053"/>
    <n v="3.4602612238995594"/>
    <n v="0.23973877610044081"/>
    <s v="M"/>
    <s v="MINISTERO"/>
    <s v="1"/>
    <n v="1"/>
    <s v="011"/>
    <x v="23"/>
    <m/>
    <m/>
    <m/>
    <m/>
    <m/>
    <m/>
    <s v="0114"/>
    <s v="MICROBIOLOGIA-VIROLOGIA"/>
  </r>
  <r>
    <s v="91105"/>
    <s v="91.10.5"/>
    <s v="M"/>
    <x v="0"/>
    <s v="8"/>
    <x v="0"/>
    <s v="TREPONEMA PALLIDUM ANTICORPI (Ricerca quantit. mediante emoagglutin. passiva) [TPHA] [TPPA]"/>
    <s v="TREPONEMA PALLIDUM ANTICORPI (Ricerca quantit. mediante emoagglutin. passiva) [TPHA] [TPPA]"/>
    <n v="6.3"/>
    <n v="6.3"/>
    <n v="6.34"/>
    <n v="6.34"/>
    <n v="6.34"/>
    <n v="6.2"/>
    <n v="6.1974827890738382"/>
    <n v="5.7843172698022487"/>
    <n v="0.55568273019775116"/>
    <s v="M"/>
    <s v="MINISTERO"/>
    <s v="1"/>
    <n v="1"/>
    <s v="011"/>
    <x v="23"/>
    <m/>
    <m/>
    <m/>
    <m/>
    <m/>
    <m/>
    <s v="0114"/>
    <s v="MICROBIOLOGIA-VIROLOGIA"/>
  </r>
  <r>
    <s v="91106"/>
    <s v="91.10.6"/>
    <s v="I"/>
    <x v="0"/>
    <s v="8"/>
    <x v="0"/>
    <s v="TOSSINA DIFTERICA ANTICORPI"/>
    <s v="TOSSINA DIFTERICA ANTICORPI"/>
    <n v="13.15"/>
    <n v="13.15"/>
    <n v="13.18"/>
    <n v="13.18"/>
    <n v="13.18"/>
    <n v="12.9"/>
    <m/>
    <m/>
    <m/>
    <m/>
    <s v="REGIONE"/>
    <s v="1"/>
    <n v="1"/>
    <s v="011"/>
    <x v="23"/>
    <m/>
    <m/>
    <m/>
    <m/>
    <m/>
    <m/>
    <s v="0114"/>
    <s v="MICROBIOLOGIA-VIROLOGIA"/>
  </r>
  <r>
    <s v="91107"/>
    <s v="91.10.7"/>
    <s v="I"/>
    <x v="0"/>
    <s v="8"/>
    <x v="0"/>
    <s v="TOSSINA TETANICA ANTICORPI"/>
    <s v="TOSSINA TETANICA ANTICORPI"/>
    <n v="13.15"/>
    <n v="13.15"/>
    <n v="13.18"/>
    <n v="13.18"/>
    <n v="13.18"/>
    <n v="12.9"/>
    <m/>
    <m/>
    <m/>
    <m/>
    <s v="REGIONE"/>
    <s v="1"/>
    <n v="1"/>
    <s v="011"/>
    <x v="23"/>
    <m/>
    <m/>
    <m/>
    <m/>
    <m/>
    <m/>
    <s v="0114"/>
    <s v="MICROBIOLOGIA-VIROLOGIA"/>
  </r>
  <r>
    <s v="91108"/>
    <s v="91.10.8"/>
    <s v="I"/>
    <x v="0"/>
    <s v="8"/>
    <x v="0"/>
    <s v="TRICHINELLA ANTICORPI"/>
    <s v="TRICHINELLA ANTICORPI"/>
    <n v="16.45"/>
    <n v="16.45"/>
    <n v="16.45"/>
    <n v="16.45"/>
    <n v="16.45"/>
    <n v="16.100000000000001"/>
    <m/>
    <m/>
    <m/>
    <m/>
    <s v="REGIONE"/>
    <s v="1"/>
    <n v="1"/>
    <s v="011"/>
    <x v="23"/>
    <m/>
    <m/>
    <m/>
    <m/>
    <m/>
    <m/>
    <s v="0114"/>
    <s v="MICROBIOLOGIA-VIROLOGIA"/>
  </r>
  <r>
    <s v="9110A"/>
    <s v="91.10.A"/>
    <s v="I"/>
    <x v="0"/>
    <s v="8"/>
    <x v="0"/>
    <s v="TRICHOMONAS VAGINALIS ANTIGENI RICERCA DIRETTA "/>
    <s v="TRICHOMONAS VAGINALIS ANTIGENI RICERCA DIRETTA (Metodi immunologici)"/>
    <n v="9.25"/>
    <n v="9.25"/>
    <m/>
    <m/>
    <m/>
    <m/>
    <m/>
    <m/>
    <m/>
    <m/>
    <s v="REGIONE"/>
    <n v="1"/>
    <m/>
    <s v="011"/>
    <x v="23"/>
    <m/>
    <m/>
    <m/>
    <m/>
    <m/>
    <m/>
    <s v="0114"/>
    <s v="MICROBIOLOGIA-VIROLOGIA"/>
  </r>
  <r>
    <s v="91111"/>
    <s v="91.11.1"/>
    <s v="M"/>
    <x v="0"/>
    <s v="8"/>
    <x v="0"/>
    <s v="TREPONEMA PALLIDUM ANTICORPI ANTI CARDIOLIPINA (Flocculazione) [VDRL] [RPR] qualitativa"/>
    <s v="TREPONEMA PALLIDUM ANTICORPI ANTI CARDIOLIPINA (Flocculazione) [VDRL] [RPR] qualitativa"/>
    <n v="3.7"/>
    <n v="3.7"/>
    <n v="3.7"/>
    <n v="3.7"/>
    <n v="3.7"/>
    <n v="3.62"/>
    <n v="3.6151982936264053"/>
    <n v="3.3569698440816622"/>
    <n v="0.34303015591833796"/>
    <s v="M"/>
    <s v="MINISTERO"/>
    <s v="1"/>
    <n v="1"/>
    <s v="011"/>
    <x v="23"/>
    <m/>
    <m/>
    <m/>
    <m/>
    <m/>
    <m/>
    <s v="0114"/>
    <s v="MICROBIOLOGIA-VIROLOGIA"/>
  </r>
  <r>
    <s v="91112"/>
    <s v="91.11.2"/>
    <s v=""/>
    <x v="0"/>
    <s v="8"/>
    <x v="0"/>
    <s v="TRICHOMONAS VAGINALIS NEL SECRETO VAGINALE ESAME COLTURALE"/>
    <s v="TRICHOMONAS VAGINALIS NEL SECRETO VAGINALE ESAME COLTURALE "/>
    <n v="4.2"/>
    <n v="4.2"/>
    <n v="4.22"/>
    <n v="4.22"/>
    <n v="4.22"/>
    <n v="4.13"/>
    <n v="4.1316551927158915"/>
    <n v="4.1316551927158915"/>
    <n v="8.8344807284108207E-2"/>
    <s v="M"/>
    <s v="MINISTERO"/>
    <s v="1"/>
    <n v="1"/>
    <s v="011"/>
    <x v="23"/>
    <m/>
    <m/>
    <m/>
    <m/>
    <m/>
    <m/>
    <s v="0114"/>
    <s v="MICROBIOLOGIA-VIROLOGIA"/>
  </r>
  <r>
    <s v="91113"/>
    <s v="91.11.3"/>
    <s v=""/>
    <x v="0"/>
    <s v="8"/>
    <x v="0"/>
    <s v="VIBRIO CHOLERAE NELLE FECI  ESAME COLTURALE"/>
    <s v="VIBRIO CHOLERAE NELLE FECI  ESAME COLTURALE"/>
    <n v="2.2999999999999998"/>
    <n v="2.2999999999999998"/>
    <n v="2.3199999999999998"/>
    <n v="2.3199999999999998"/>
    <n v="2.3199999999999998"/>
    <n v="2.27"/>
    <n v="2.0658275963579458"/>
    <n v="2.0658275963579458"/>
    <n v="0.25417240364205407"/>
    <s v="M"/>
    <s v="MINISTERO"/>
    <s v="1"/>
    <n v="1"/>
    <s v="011"/>
    <x v="23"/>
    <m/>
    <m/>
    <m/>
    <m/>
    <m/>
    <m/>
    <s v="0114"/>
    <s v="MICROBIOLOGIA-VIROLOGIA"/>
  </r>
  <r>
    <s v="91114"/>
    <s v="91.11.4"/>
    <s v=""/>
    <x v="0"/>
    <s v="8"/>
    <x v="0"/>
    <s v="VIBRIO DA COLTURA IDENTIFICAZIONE BIOCHIMICA  E SIEROLOGICA"/>
    <s v="VIBRIO DA COLTURA IDENTIFICAZIONE BIOCHIMICA  E SIEROLOGICA"/>
    <n v="8.4"/>
    <n v="8.4"/>
    <n v="8.44"/>
    <n v="8.44"/>
    <n v="8.44"/>
    <n v="8.26"/>
    <n v="8.2633103854317831"/>
    <n v="8.1600190056138864"/>
    <n v="0.27998099438611312"/>
    <s v="M"/>
    <s v="MINISTERO"/>
    <s v="1"/>
    <n v="1"/>
    <s v="011"/>
    <x v="23"/>
    <m/>
    <m/>
    <m/>
    <m/>
    <m/>
    <m/>
    <s v="0114"/>
    <s v="MICROBIOLOGIA-VIROLOGIA"/>
  </r>
  <r>
    <s v="91115"/>
    <s v="91.11.5"/>
    <s v="R"/>
    <x v="0"/>
    <s v="8"/>
    <x v="0"/>
    <s v="VIRUS ACIDI NUCLEICI IN MATERIALI BIOLOGICI IBRIDAZIONE  NAS (Previa reazione polimerasica a catena)"/>
    <s v="VIRUS ACIDI NUCLEICI IN MATERIALI BIOLOGICI IBRIDAZIONE  NAS (Previa reazione polimerasica a catena)"/>
    <n v="91.32"/>
    <n v="91.32"/>
    <n v="91.32"/>
    <n v="91.32"/>
    <n v="91.32"/>
    <n v="89.35"/>
    <n v="89.34704354248116"/>
    <n v="63.52419858800684"/>
    <n v="27.795801411993153"/>
    <s v="M"/>
    <s v="MINISTERO"/>
    <s v="1"/>
    <n v="1"/>
    <s v="011"/>
    <x v="23"/>
    <m/>
    <m/>
    <m/>
    <m/>
    <m/>
    <m/>
    <s v="0114"/>
    <s v="MICROBIOLOGIA-VIROLOGIA"/>
  </r>
  <r>
    <s v="91116"/>
    <s v="91.11.6"/>
    <s v="I"/>
    <x v="0"/>
    <s v="8"/>
    <x v="0"/>
    <s v="TREPONEMA PALLIDUM ANTICORPI ANTI CARDIOLIPINA (Flocculazione) [VDRL] [RPR] quantitativa"/>
    <s v="TREPONEMA PALLIDUM ANTICORPI ANTI CARDIOLIPINA (Flocculazione) [VDRL] [RPR] quantitativa"/>
    <n v="5.8"/>
    <n v="5.8"/>
    <n v="5.8"/>
    <n v="5.8"/>
    <n v="5.8"/>
    <n v="5.68"/>
    <n v="5.6810258899843511"/>
    <m/>
    <m/>
    <s v=""/>
    <s v="REGIONE"/>
    <s v="1"/>
    <n v="1"/>
    <s v="011"/>
    <x v="23"/>
    <m/>
    <m/>
    <m/>
    <m/>
    <m/>
    <m/>
    <s v="0114"/>
    <s v="MICROBIOLOGIA-VIROLOGIA"/>
  </r>
  <r>
    <s v="91121"/>
    <s v="91.12.1"/>
    <s v="R"/>
    <x v="0"/>
    <s v="8"/>
    <x v="0"/>
    <s v="VIRUS ACIDI NUCLEICI IN MATERIALI BIOLOGICI IBRIDAZIONE  NAS (Previa Retrotrascrizione-Reazione polimerasica a catena)"/>
    <s v="VIRUS ACIDI NUCLEICI IN MATERIALI BIOLOGICI IBRIDAZIONE  NAS (Previa Retrotrascrizione-Reazione polimerasica a catena)"/>
    <n v="100.29"/>
    <n v="100.29"/>
    <n v="100.29"/>
    <n v="100.29"/>
    <n v="100.29"/>
    <n v="98.13"/>
    <n v="98.12681082700243"/>
    <n v="69.876618446807527"/>
    <n v="30.41338155319248"/>
    <s v="M"/>
    <s v="MINISTERO"/>
    <s v="1"/>
    <n v="1"/>
    <s v="011"/>
    <x v="23"/>
    <m/>
    <m/>
    <m/>
    <m/>
    <m/>
    <m/>
    <s v="0114"/>
    <s v="MICROBIOLOGIA-VIROLOGIA"/>
  </r>
  <r>
    <s v="91122"/>
    <s v="91.12.2"/>
    <s v="R"/>
    <x v="0"/>
    <s v="8"/>
    <x v="0"/>
    <s v="VIRUS ACIDI NUCLEICI IN MATERIALI BIOLOGICI IBRIDAZIONE DIRETTA NAS"/>
    <s v="VIRUS ACIDI NUCLEICI IN MATERIALI BIOLOGICI IBRIDAZIONE DIRETTA NAS"/>
    <n v="49.09"/>
    <n v="49.09"/>
    <n v="49.09"/>
    <n v="49.09"/>
    <n v="49.09"/>
    <n v="48.03"/>
    <n v="48.030491615322241"/>
    <n v="34.086155339906107"/>
    <n v="15.003844660093897"/>
    <s v="M"/>
    <s v="MINISTERO"/>
    <s v="1"/>
    <n v="1"/>
    <s v="011"/>
    <x v="23"/>
    <m/>
    <m/>
    <m/>
    <m/>
    <m/>
    <m/>
    <s v="0114"/>
    <s v="MICROBIOLOGIA-VIROLOGIA"/>
  </r>
  <r>
    <s v="91123"/>
    <s v="91.12.3"/>
    <s v=""/>
    <x v="0"/>
    <s v="8"/>
    <x v="0"/>
    <s v="VIRUS ADENOVIRUS ANTICORPI (E.I.A.)"/>
    <s v="VIRUS ADENOVIRUS ANTICORPI (E.I.A.)"/>
    <n v="13.15"/>
    <n v="13.15"/>
    <n v="13.19"/>
    <n v="13.19"/>
    <n v="13.19"/>
    <n v="12.91"/>
    <n v="12.911422477237162"/>
    <n v="12.653194027692418"/>
    <n v="0.53680597230758131"/>
    <s v="M"/>
    <s v="MINISTERO"/>
    <s v="1"/>
    <n v="1"/>
    <s v="011"/>
    <x v="23"/>
    <m/>
    <m/>
    <m/>
    <m/>
    <m/>
    <m/>
    <s v="0114"/>
    <s v="MICROBIOLOGIA-VIROLOGIA"/>
  </r>
  <r>
    <s v="91124"/>
    <s v="91.12.4"/>
    <s v=""/>
    <x v="0"/>
    <s v="8"/>
    <x v="0"/>
    <s v="VIRUS ADENOVIRUS ANTICORPI (Titolazione mediante F.C.)"/>
    <s v="VIRUS ADENOVIRUS ANTICORPI (Titolazione mediante F.C.)"/>
    <n v="6.85"/>
    <n v="6.85"/>
    <n v="6.86"/>
    <n v="6.86"/>
    <n v="6.86"/>
    <n v="6.71"/>
    <n v="6.7139396881633244"/>
    <n v="6.5073569285275301"/>
    <n v="0.3526430714724702"/>
    <s v="M"/>
    <s v="MINISTERO"/>
    <s v="1"/>
    <n v="1"/>
    <s v="011"/>
    <x v="23"/>
    <m/>
    <m/>
    <m/>
    <m/>
    <m/>
    <m/>
    <s v="0114"/>
    <s v="MICROBIOLOGIA-VIROLOGIA"/>
  </r>
  <r>
    <s v="91125"/>
    <s v="91.12.5"/>
    <s v=""/>
    <x v="0"/>
    <s v="8"/>
    <x v="0"/>
    <s v="VIRUS ADENOVIRUS IN MATERIALI BIOLOGICI ESAME COLTURALE (Metodo rapido)"/>
    <s v="VIRUS ADENOVIRUS IN MATERIALI BIOLOGICI ESAME COLTURALE (Metodo rapido)"/>
    <n v="29"/>
    <n v="29"/>
    <n v="29.04"/>
    <n v="29.04"/>
    <n v="29.04"/>
    <n v="28.41"/>
    <n v="28.405129449921755"/>
    <n v="27.991963930650169"/>
    <n v="1.0480360693498305"/>
    <s v="M"/>
    <s v="MINISTERO"/>
    <s v="1"/>
    <n v="1"/>
    <s v="011"/>
    <x v="23"/>
    <m/>
    <m/>
    <m/>
    <m/>
    <m/>
    <m/>
    <s v="0114"/>
    <s v="MICROBIOLOGIA-VIROLOGIA"/>
  </r>
  <r>
    <s v="91131"/>
    <s v="91.13.1"/>
    <s v="M"/>
    <x v="0"/>
    <s v="8"/>
    <x v="0"/>
    <s v="VIRUS ANTICORPI  (Titolazione mediante F.C.) NAS"/>
    <s v="VIRUS ANTICORPI  (Titolazione mediante F.C.) NAS"/>
    <n v="5.8"/>
    <n v="5.8"/>
    <n v="5.8"/>
    <n v="5.8"/>
    <n v="5.8"/>
    <n v="5.68"/>
    <n v="5.6810258899843511"/>
    <n v="5.2162146808038132"/>
    <n v="0.58378531919618659"/>
    <s v="M"/>
    <s v="MINISTERO"/>
    <s v="1"/>
    <n v="1"/>
    <s v="011"/>
    <x v="23"/>
    <m/>
    <m/>
    <m/>
    <m/>
    <m/>
    <m/>
    <s v="0114"/>
    <s v="MICROBIOLOGIA-VIROLOGIA"/>
  </r>
  <r>
    <s v="91132"/>
    <s v="91.13.2"/>
    <s v="M"/>
    <x v="0"/>
    <s v="8"/>
    <x v="0"/>
    <s v="VIRUS ANTICORPI  IMMUNOBLOTTING (Saggio di conferma) NAS"/>
    <s v="VIRUS ANTICORPI  IMMUNOBLOTTING (Saggio di conferma) NAS"/>
    <n v="52.25"/>
    <n v="52.25"/>
    <n v="52.25"/>
    <n v="52.25"/>
    <n v="52.25"/>
    <n v="51.13"/>
    <n v="51.129233009859163"/>
    <n v="36.203628626173"/>
    <n v="16.046371373827"/>
    <s v="M"/>
    <s v="MINISTERO"/>
    <s v="1"/>
    <n v="1"/>
    <s v="011"/>
    <x v="23"/>
    <m/>
    <m/>
    <m/>
    <m/>
    <m/>
    <m/>
    <s v="0114"/>
    <s v="MICROBIOLOGIA-VIROLOGIA"/>
  </r>
  <r>
    <s v="91133"/>
    <s v="91.13.3"/>
    <s v=""/>
    <x v="0"/>
    <s v="8"/>
    <x v="0"/>
    <s v="VIRUS ANTIGENI IN MATERIALI BIOLOGICI  RICERCA DIRETTA (Agglutinazione passiva)"/>
    <s v="VIRUS ANTIGENI IN MATERIALI BIOLOGICI  RICERCA DIRETTA (Agglutinazione passiva); Adenovirus, Rotavirus, Virus dell'apparato gastroenterico "/>
    <n v="7.55"/>
    <n v="7.55"/>
    <n v="7.55"/>
    <n v="7.55"/>
    <n v="7.55"/>
    <n v="7.39"/>
    <n v="6.7139396881633244"/>
    <n v="6.3007741688917349"/>
    <n v="1.2492258311082649"/>
    <s v="M"/>
    <s v="MINISTERO"/>
    <s v="1"/>
    <n v="1"/>
    <s v="011"/>
    <x v="23"/>
    <m/>
    <m/>
    <m/>
    <m/>
    <m/>
    <m/>
    <s v="0114"/>
    <s v="MICROBIOLOGIA-VIROLOGIA"/>
  </r>
  <r>
    <s v="91134"/>
    <s v="91.13.4"/>
    <s v=""/>
    <x v="0"/>
    <s v="8"/>
    <x v="0"/>
    <s v="VIRUS ANTIGENI IN MATERIALI BIOLOGICI RICERCA DIRETTA (E.I.A.)"/>
    <s v="VIRUS ANTIGENI IN MATERIALI BIOLOGICI RICERCA DIRETTA (E.I.A.); Adenovirus, Parvovirus B19, Rotavirus"/>
    <n v="7.55"/>
    <n v="7.55"/>
    <n v="7.55"/>
    <n v="7.55"/>
    <n v="7.55"/>
    <n v="7.39"/>
    <n v="6.7139396881633244"/>
    <n v="6.3007741688917349"/>
    <n v="1.2492258311082649"/>
    <s v="M"/>
    <s v="MINISTERO"/>
    <s v="1"/>
    <n v="1"/>
    <s v="011"/>
    <x v="23"/>
    <m/>
    <m/>
    <m/>
    <m/>
    <m/>
    <m/>
    <s v="0114"/>
    <s v="MICROBIOLOGIA-VIROLOGIA"/>
  </r>
  <r>
    <s v="91135"/>
    <s v="91.13.5"/>
    <s v=""/>
    <x v="0"/>
    <s v="8"/>
    <x v="0"/>
    <s v="VIRUS ANTIGENI IN MATERIALI BIOLOGICI RICERCA DIRETTA (I.F.)"/>
    <s v="VIRUS ANTIGENI IN MATERIALI BIOLOGICI RICERCA DIRETTA (I.F.); Citomegalovirus, Herpes, Virus dell' apparato respiratorio"/>
    <n v="10.55"/>
    <n v="10.55"/>
    <n v="10.56"/>
    <n v="10.56"/>
    <n v="10.56"/>
    <n v="10.33"/>
    <n v="10.32913798178973"/>
    <n v="10.019263842336038"/>
    <n v="0.54073615766396266"/>
    <s v="M"/>
    <s v="MINISTERO"/>
    <s v="1"/>
    <n v="1"/>
    <s v="011"/>
    <x v="23"/>
    <m/>
    <m/>
    <m/>
    <m/>
    <m/>
    <m/>
    <s v="0114"/>
    <s v="MICROBIOLOGIA-VIROLOGIA"/>
  </r>
  <r>
    <s v="91141"/>
    <s v="91.14.1"/>
    <s v=""/>
    <x v="0"/>
    <s v="8"/>
    <x v="0"/>
    <s v="VIRUS CITOMEGALOVIRUS ANTICORPI (E.I.A.)"/>
    <s v="VIRUS CITOMEGALOVIRUS ANTICORPI (E.I.A.)"/>
    <n v="7.9"/>
    <n v="7.9"/>
    <n v="7.92"/>
    <n v="7.92"/>
    <n v="7.92"/>
    <n v="7.75"/>
    <n v="7.7468534863422978"/>
    <n v="7.7468534863422978"/>
    <n v="0.17314651365770217"/>
    <s v="M"/>
    <s v="MINISTERO"/>
    <s v="1"/>
    <n v="1"/>
    <s v="011"/>
    <x v="23"/>
    <m/>
    <m/>
    <m/>
    <m/>
    <m/>
    <m/>
    <s v="0114"/>
    <s v="MICROBIOLOGIA-VIROLOGIA"/>
  </r>
  <r>
    <s v="91142"/>
    <s v="91.14.2"/>
    <s v=""/>
    <x v="0"/>
    <s v="8"/>
    <x v="0"/>
    <s v="VIRUS CITOMEGALOVIRUS ANTICORPI (Titolazione mediante F.C.)"/>
    <s v="VIRUS CITOMEGALOVIRUS ANTICORPI (Titolazione mediante F.C.)"/>
    <n v="5.8"/>
    <n v="5.8"/>
    <n v="5.8"/>
    <n v="5.8"/>
    <n v="5.8"/>
    <n v="5.68"/>
    <n v="5.6810258899843511"/>
    <n v="5.3195060606217108"/>
    <n v="0.48049393937828899"/>
    <s v="M"/>
    <s v="MINISTERO"/>
    <s v="1"/>
    <n v="1"/>
    <s v="011"/>
    <x v="23"/>
    <m/>
    <m/>
    <m/>
    <m/>
    <m/>
    <m/>
    <s v="0114"/>
    <s v="MICROBIOLOGIA-VIROLOGIA"/>
  </r>
  <r>
    <s v="91143"/>
    <s v="91.14.3"/>
    <s v=""/>
    <x v="0"/>
    <s v="8"/>
    <x v="0"/>
    <s v="VIRUS CITOMEGALOVIRUS ANTICORPI IgM  (E.I.A.)"/>
    <s v="VIRUS CITOMEGALOVIRUS ANTICORPI IgM  (E.I.A.)"/>
    <n v="8.9499999999999993"/>
    <n v="8.9499999999999993"/>
    <n v="8.9700000000000006"/>
    <n v="8.9700000000000006"/>
    <n v="8.9700000000000006"/>
    <n v="8.7799999999999994"/>
    <n v="8.7797672845212702"/>
    <n v="8.7797672845212702"/>
    <n v="0.19023271547873044"/>
    <s v="M"/>
    <s v="MINISTERO"/>
    <s v="1"/>
    <n v="1"/>
    <s v="011"/>
    <x v="23"/>
    <m/>
    <m/>
    <m/>
    <m/>
    <m/>
    <m/>
    <s v="0114"/>
    <s v="MICROBIOLOGIA-VIROLOGIA"/>
  </r>
  <r>
    <s v="91144"/>
    <s v="91.14.4"/>
    <s v=""/>
    <x v="0"/>
    <s v="8"/>
    <x v="0"/>
    <s v="VIRUS CITOMEGALOVIRUS DA COLTURA IDENTIFICAZIONE  MEDIANTE IBRIDAZIONE"/>
    <s v="VIRUS CITOMEGALOVIRUS DA COLTURA IDENTIFICAZIONE  MEDIANTE IBRIDAZIONE"/>
    <n v="51.72"/>
    <n v="51.72"/>
    <n v="51.72"/>
    <n v="51.72"/>
    <n v="51.72"/>
    <n v="50.61"/>
    <n v="50.612776110769673"/>
    <n v="36.151982936264055"/>
    <n v="15.568017063735944"/>
    <s v="M"/>
    <s v="MINISTERO"/>
    <s v="1"/>
    <n v="1"/>
    <s v="011"/>
    <x v="23"/>
    <m/>
    <m/>
    <m/>
    <m/>
    <m/>
    <m/>
    <s v="0114"/>
    <s v="MICROBIOLOGIA-VIROLOGIA"/>
  </r>
  <r>
    <s v="91145"/>
    <s v="91.14.5"/>
    <s v="R"/>
    <x v="0"/>
    <s v="8"/>
    <x v="0"/>
    <s v="VIRUS CITOMEGALOVIRUS IN MATERIALI BIOLOGICI DIVERSI RICERCA MEDIANTE ESAME COLTURALE (Metodo rapido)"/>
    <s v="VIRUS CITOMEGALOVIRUS IN MATERIALI BIOLOGICI DIVERSI RICERCA MEDIANTE ESAME COLTURALE (Metodo rapido)"/>
    <n v="29"/>
    <n v="29"/>
    <n v="29.04"/>
    <n v="29.04"/>
    <n v="29.04"/>
    <n v="28.41"/>
    <n v="28.405129449921755"/>
    <n v="27.991963930650169"/>
    <n v="1.0480360693498305"/>
    <s v="M"/>
    <s v="MINISTERO"/>
    <s v="1"/>
    <n v="1"/>
    <s v="011"/>
    <x v="23"/>
    <m/>
    <m/>
    <m/>
    <m/>
    <m/>
    <m/>
    <s v="0114"/>
    <s v="MICROBIOLOGIA-VIROLOGIA"/>
  </r>
  <r>
    <s v="91151"/>
    <s v="91.15.1"/>
    <s v=""/>
    <x v="0"/>
    <s v="8"/>
    <x v="0"/>
    <s v="VIRUS CITOMEGALOVIRUS NEL LATTE MATERNO E NEL TAMPONE FARINGEO  ESAME COLTURALE (Metodo tradizionale)"/>
    <s v="VIRUS CITOMEGALOVIRUS NEL LATTE MATERNO E NEL TAMPONE FARINGEO  ESAME COLTURALE (Metodo tradizionale) "/>
    <n v="72.31"/>
    <n v="72.31"/>
    <n v="72.31"/>
    <n v="72.31"/>
    <n v="72.31"/>
    <n v="70.75"/>
    <n v="70.754595175259652"/>
    <n v="50.406193351133879"/>
    <n v="21.903806648866123"/>
    <s v="M"/>
    <s v="MINISTERO"/>
    <s v="1"/>
    <n v="1"/>
    <s v="011"/>
    <x v="23"/>
    <m/>
    <m/>
    <m/>
    <m/>
    <m/>
    <m/>
    <s v="0114"/>
    <s v="MICROBIOLOGIA-VIROLOGIA"/>
  </r>
  <r>
    <s v="91152"/>
    <s v="91.15.2"/>
    <s v="R"/>
    <x v="0"/>
    <s v="8"/>
    <x v="0"/>
    <s v="VIRUS CITOMEGALOVIRUS NEL SANGUE ACIDI NUCLEICI IDENTIFICAZIONE MEDIANTE IBRIDAZIONE"/>
    <s v="VIRUS CITOMEGALOVIRUS NEL SANGUE ACIDI NUCLEICI IDENTIFICAZIONE MEDIANTE IBRIDAZIONE"/>
    <n v="51.72"/>
    <n v="51.72"/>
    <n v="51.72"/>
    <n v="51.72"/>
    <n v="51.72"/>
    <n v="50.61"/>
    <n v="50.612776110769673"/>
    <n v="36.151982936264055"/>
    <n v="15.568017063735944"/>
    <s v="M"/>
    <s v="MINISTERO"/>
    <s v="1"/>
    <n v="1"/>
    <s v="011"/>
    <x v="23"/>
    <m/>
    <m/>
    <m/>
    <m/>
    <m/>
    <m/>
    <s v="0114"/>
    <s v="MICROBIOLOGIA-VIROLOGIA"/>
  </r>
  <r>
    <s v="91153"/>
    <s v="91.15.3"/>
    <s v=""/>
    <x v="0"/>
    <s v="8"/>
    <x v="0"/>
    <s v="VIRUS CITOMEGALOVIRUS NEL SANGUE ESAME COLTURALE (Metodo tradizionale)"/>
    <s v="VIRUS CITOMEGALOVIRUS NEL SANGUE ESAME COLTURALE (Metodo tradizionale)"/>
    <n v="72.31"/>
    <n v="72.31"/>
    <n v="72.31"/>
    <n v="72.31"/>
    <n v="72.31"/>
    <n v="70.75"/>
    <n v="70.754595175259652"/>
    <n v="50.406193351133879"/>
    <n v="21.903806648866123"/>
    <s v="M"/>
    <s v="MINISTERO"/>
    <s v="1"/>
    <n v="1"/>
    <s v="011"/>
    <x v="23"/>
    <m/>
    <m/>
    <m/>
    <m/>
    <m/>
    <m/>
    <s v="0114"/>
    <s v="MICROBIOLOGIA-VIROLOGIA"/>
  </r>
  <r>
    <s v="91154"/>
    <s v="91.15.4"/>
    <s v=""/>
    <x v="0"/>
    <s v="8"/>
    <x v="0"/>
    <s v="VIRUS CITOMEGALOVIRUS NELL' URINA  ESAME COLTURALE (Metodo tradizionale)"/>
    <s v="VIRUS CITOMEGALOVIRUS NELL' URINA  ESAME COLTURALE (Metodo tradizionale)"/>
    <n v="72.31"/>
    <n v="72.31"/>
    <n v="72.31"/>
    <n v="72.31"/>
    <n v="72.31"/>
    <n v="70.75"/>
    <n v="70.754595175259652"/>
    <n v="50.406193351133879"/>
    <n v="21.903806648866123"/>
    <s v="M"/>
    <s v="MINISTERO"/>
    <s v="1"/>
    <n v="1"/>
    <s v="011"/>
    <x v="23"/>
    <m/>
    <m/>
    <m/>
    <m/>
    <m/>
    <m/>
    <s v="0114"/>
    <s v="MICROBIOLOGIA-VIROLOGIA"/>
  </r>
  <r>
    <s v="91155"/>
    <s v="91.15.5"/>
    <s v="R"/>
    <x v="0"/>
    <s v="8"/>
    <x v="0"/>
    <s v="VIRUS CITOMEGALOVIRUS NELL' URINA ACIDI NUCLEICI IDENTIFICAZIONE MEDIANTE IBRIDAZIONE"/>
    <s v="VIRUS CITOMEGALOVIRUS NELL' URINA ACIDI NUCLEICI IDENTIFICAZIONE MEDIANTE IBRIDAZIONE"/>
    <n v="51.72"/>
    <n v="51.72"/>
    <n v="51.72"/>
    <n v="51.72"/>
    <n v="51.72"/>
    <n v="50.61"/>
    <n v="50.612776110769673"/>
    <n v="36.151982936264055"/>
    <n v="15.568017063735944"/>
    <s v="M"/>
    <s v="MINISTERO"/>
    <s v="1"/>
    <n v="1"/>
    <s v="011"/>
    <x v="23"/>
    <m/>
    <m/>
    <m/>
    <m/>
    <m/>
    <m/>
    <s v="0114"/>
    <s v="MICROBIOLOGIA-VIROLOGIA"/>
  </r>
  <r>
    <s v="91161"/>
    <s v="91.16.1"/>
    <s v=""/>
    <x v="0"/>
    <s v="8"/>
    <x v="0"/>
    <s v="VIRUS COXSACKIE [B1, B2, B3, B4, B5, B6] ANTICORPI (Titolazione mediante F.C.)"/>
    <s v="VIRUS COXSACKIE [B1, B2, B3, B4, B5, B6] ANTICORPI (Titolazione mediante F.C.)"/>
    <n v="6.85"/>
    <n v="6.85"/>
    <n v="6.86"/>
    <n v="6.86"/>
    <n v="6.86"/>
    <n v="6.71"/>
    <n v="6.7139396881633244"/>
    <n v="6.5073569285275301"/>
    <n v="0.3526430714724702"/>
    <s v="M"/>
    <s v="MINISTERO"/>
    <s v="1"/>
    <n v="1"/>
    <s v="011"/>
    <x v="23"/>
    <m/>
    <m/>
    <m/>
    <m/>
    <m/>
    <m/>
    <s v="0114"/>
    <s v="MICROBIOLOGIA-VIROLOGIA"/>
  </r>
  <r>
    <s v="91162"/>
    <s v="91.16.2"/>
    <s v=""/>
    <x v="0"/>
    <s v="8"/>
    <x v="0"/>
    <s v="VIRUS COXSACKIE [B1, B2, B3, B4, B5, B6] ANTICORPI (Titolazione mediante I.F.)"/>
    <s v="VIRUS COXSACKIE [B1, B2, B3, B4, B5, B6] ANTICORPI (Titolazione mediante I.F.) "/>
    <n v="12.65"/>
    <n v="12.65"/>
    <n v="12.66"/>
    <n v="12.66"/>
    <n v="12.66"/>
    <n v="12.39"/>
    <n v="12.394965578147676"/>
    <n v="12.394965578147676"/>
    <n v="0.26503442185232373"/>
    <s v="M"/>
    <s v="MINISTERO"/>
    <s v="1"/>
    <n v="1"/>
    <s v="011"/>
    <x v="23"/>
    <m/>
    <m/>
    <m/>
    <m/>
    <m/>
    <m/>
    <s v="0114"/>
    <s v="MICROBIOLOGIA-VIROLOGIA"/>
  </r>
  <r>
    <s v="91163"/>
    <s v="91.16.3"/>
    <s v=""/>
    <x v="0"/>
    <s v="8"/>
    <x v="0"/>
    <s v="VIRUS DA COLTURA IDENTIFICAZIONE (mediante I.F.)"/>
    <s v="VIRUS DA COLTURA IDENTIFICAZIONE (mediante I.F.); Citomegalovirus, Herpes, Virus dell'apparato respiratorio"/>
    <n v="5.25"/>
    <n v="5.25"/>
    <n v="5.27"/>
    <n v="5.27"/>
    <n v="5.27"/>
    <n v="5.16"/>
    <n v="5.1645689908948649"/>
    <n v="5.1645689908948649"/>
    <n v="0.1054310091051347"/>
    <s v="M"/>
    <s v="MINISTERO"/>
    <s v="1"/>
    <n v="1"/>
    <s v="011"/>
    <x v="23"/>
    <m/>
    <m/>
    <m/>
    <m/>
    <m/>
    <m/>
    <s v="0114"/>
    <s v="MICROBIOLOGIA-VIROLOGIA"/>
  </r>
  <r>
    <s v="91164"/>
    <s v="91.16.4"/>
    <s v="R"/>
    <x v="0"/>
    <s v="8"/>
    <x v="0"/>
    <s v="VIRUS DA COLTURA IDENTIFICAZIONE (mediante M. E.)"/>
    <s v="VIRUS DA COLTURA IDENTIFICAZIONE (mediante M. E.); Virus dell'apparato gastroenterico"/>
    <n v="29"/>
    <n v="29"/>
    <n v="29.04"/>
    <n v="29.04"/>
    <n v="29.04"/>
    <n v="28.41"/>
    <n v="28.405129449921755"/>
    <n v="27.991963930650169"/>
    <n v="1.0480360693498305"/>
    <s v="M"/>
    <s v="MINISTERO"/>
    <s v="1"/>
    <n v="1"/>
    <s v="011"/>
    <x v="23"/>
    <m/>
    <m/>
    <m/>
    <m/>
    <m/>
    <m/>
    <s v="0114"/>
    <s v="MICROBIOLOGIA-VIROLOGIA"/>
  </r>
  <r>
    <s v="91165"/>
    <s v="91.16.5"/>
    <s v=""/>
    <x v="0"/>
    <s v="8"/>
    <x v="0"/>
    <s v="VIRUS DA COLTURA IDENTIFICAZIONE (mediante Neutralizzazione)"/>
    <s v="VIRUS DA COLTURA IDENTIFICAZIONE (mediante Neutralizzazione); Virus dell'apparato gastroenterico"/>
    <n v="7.9"/>
    <n v="7.9"/>
    <n v="7.92"/>
    <n v="7.92"/>
    <n v="7.92"/>
    <n v="7.75"/>
    <n v="7.7468534863422978"/>
    <n v="7.5919164166154518"/>
    <n v="0.32808358338454813"/>
    <s v="M"/>
    <s v="MINISTERO"/>
    <s v="1"/>
    <n v="1"/>
    <s v="011"/>
    <x v="23"/>
    <m/>
    <m/>
    <m/>
    <m/>
    <m/>
    <m/>
    <s v="0114"/>
    <s v="MICROBIOLOGIA-VIROLOGIA"/>
  </r>
  <r>
    <s v="91166"/>
    <s v="91.16.6"/>
    <s v="I"/>
    <x v="0"/>
    <s v="8"/>
    <x v="0"/>
    <s v="VIRUS ECHO (Titolazione mediante I.F.)"/>
    <s v="VIRUS ECHO (Titolazione mediante I.F.)"/>
    <n v="12.65"/>
    <n v="12.65"/>
    <n v="12.66"/>
    <n v="12.66"/>
    <n v="12.66"/>
    <n v="12.39"/>
    <n v="12.394965578147676"/>
    <m/>
    <m/>
    <s v=""/>
    <s v="REGIONE"/>
    <s v="1"/>
    <n v="1"/>
    <s v="011"/>
    <x v="23"/>
    <m/>
    <m/>
    <m/>
    <m/>
    <m/>
    <m/>
    <s v="0114"/>
    <s v="MICROBIOLOGIA-VIROLOGIA"/>
  </r>
  <r>
    <s v="91171"/>
    <s v="91.17.1"/>
    <s v=""/>
    <x v="0"/>
    <s v="8"/>
    <x v="0"/>
    <s v="VIRUS EPATITE A [HAV] ANTICORPI"/>
    <s v="VIRUS EPATITE A [HAV] ANTICORPI  "/>
    <n v="10"/>
    <n v="10"/>
    <n v="10.029999999999999"/>
    <n v="10.029999999999999"/>
    <n v="10.029999999999999"/>
    <n v="9.81"/>
    <n v="9.8126810827002426"/>
    <n v="9.3478698735197057"/>
    <n v="0.6821301264802937"/>
    <s v="M"/>
    <s v="MINISTERO"/>
    <s v="1"/>
    <n v="1"/>
    <s v="011"/>
    <x v="23"/>
    <m/>
    <m/>
    <m/>
    <m/>
    <m/>
    <m/>
    <s v="0114"/>
    <s v="MICROBIOLOGIA-VIROLOGIA"/>
  </r>
  <r>
    <s v="91172"/>
    <s v="91.17.2"/>
    <s v=""/>
    <x v="0"/>
    <s v="8"/>
    <x v="0"/>
    <s v="VIRUS EPATITE A [HAV] ANTICORPI IgM"/>
    <s v="VIRUS EPATITE A [HAV] ANTICORPI IgM  "/>
    <n v="11.6"/>
    <n v="11.6"/>
    <n v="11.61"/>
    <n v="11.61"/>
    <n v="11.61"/>
    <n v="11.36"/>
    <n v="11.362051779968702"/>
    <n v="11.000531950606062"/>
    <n v="0.60946804939393751"/>
    <s v="M"/>
    <s v="MINISTERO"/>
    <s v="1"/>
    <n v="1"/>
    <s v="011"/>
    <x v="23"/>
    <m/>
    <m/>
    <m/>
    <m/>
    <m/>
    <m/>
    <s v="0114"/>
    <s v="MICROBIOLOGIA-VIROLOGIA"/>
  </r>
  <r>
    <s v="91173"/>
    <s v="91.17.3"/>
    <s v="R"/>
    <x v="0"/>
    <s v="8"/>
    <x v="0"/>
    <s v="VIRUS EPATITE B [HBV] ACIDI NUCLEICI IBRIDAZIONE (Previa reazione polimerasica a catena)"/>
    <s v="VIRUS EPATITE B [HBV] ACIDI NUCLEICI IBRIDAZIONE (Previa reazione polimerasica a catena)"/>
    <n v="90.78"/>
    <n v="90.78"/>
    <n v="90.78"/>
    <n v="90.78"/>
    <n v="90.78"/>
    <n v="88.83"/>
    <n v="88.830586643391683"/>
    <n v="63.420907208188943"/>
    <n v="27.359092791811058"/>
    <s v="M"/>
    <s v="MINISTERO"/>
    <s v="1"/>
    <n v="1"/>
    <s v="011"/>
    <x v="23"/>
    <m/>
    <m/>
    <m/>
    <m/>
    <m/>
    <m/>
    <s v="0114"/>
    <s v="MICROBIOLOGIA-VIROLOGIA"/>
  </r>
  <r>
    <s v="91174"/>
    <s v="91.17.4"/>
    <s v="R"/>
    <x v="0"/>
    <s v="8"/>
    <x v="0"/>
    <s v="VIRUS EPATITE B [HBV] ACIDI NUCLEICI IBRIDAZIONE DIRETTA"/>
    <s v="VIRUS EPATITE B [HBV] ACIDI NUCLEICI IBRIDAZIONE DIRETTA"/>
    <n v="51.72"/>
    <n v="51.72"/>
    <n v="51.72"/>
    <n v="51.72"/>
    <n v="51.72"/>
    <n v="50.61"/>
    <n v="50.612776110769673"/>
    <n v="36.151982936264055"/>
    <n v="15.568017063735944"/>
    <s v="M"/>
    <s v="MINISTERO"/>
    <s v="1"/>
    <n v="1"/>
    <s v="011"/>
    <x v="23"/>
    <m/>
    <m/>
    <m/>
    <m/>
    <m/>
    <m/>
    <s v="0114"/>
    <s v="MICROBIOLOGIA-VIROLOGIA"/>
  </r>
  <r>
    <s v="91175"/>
    <s v="91.17.5"/>
    <s v=""/>
    <x v="0"/>
    <s v="8"/>
    <x v="0"/>
    <s v="VIRUS EPATITE B [HBV] ANTICORPI HBcAg"/>
    <s v="VIRUS EPATITE B [HBV] ANTICORPI HBcAg"/>
    <n v="9.5"/>
    <n v="9.5"/>
    <n v="9.5"/>
    <n v="9.5"/>
    <n v="9.5"/>
    <n v="9.3000000000000007"/>
    <n v="9.2962241836107573"/>
    <n v="8.8314129744302186"/>
    <n v="0.66858702556978145"/>
    <s v="M"/>
    <s v="MINISTERO"/>
    <s v="1"/>
    <n v="1"/>
    <s v="011"/>
    <x v="23"/>
    <m/>
    <m/>
    <m/>
    <m/>
    <m/>
    <m/>
    <s v="0114"/>
    <s v="MICROBIOLOGIA-VIROLOGIA"/>
  </r>
  <r>
    <s v="91181"/>
    <s v="91.18.1"/>
    <s v=""/>
    <x v="0"/>
    <s v="8"/>
    <x v="0"/>
    <s v="VIRUS EPATITE B [HBV] ANTICORPI HBcAg  IgM"/>
    <s v="VIRUS EPATITE B [HBV] ANTICORPI HBcAg  IgM "/>
    <n v="10"/>
    <n v="10"/>
    <n v="10.029999999999999"/>
    <n v="10.029999999999999"/>
    <n v="10.029999999999999"/>
    <n v="9.81"/>
    <n v="9.8126810827002426"/>
    <n v="9.4511612533376024"/>
    <n v="0.57883874666239699"/>
    <s v="M"/>
    <s v="MINISTERO"/>
    <s v="1"/>
    <n v="1"/>
    <s v="011"/>
    <x v="23"/>
    <m/>
    <m/>
    <m/>
    <m/>
    <m/>
    <m/>
    <s v="0114"/>
    <s v="MICROBIOLOGIA-VIROLOGIA"/>
  </r>
  <r>
    <s v="91182"/>
    <s v="91.18.2"/>
    <s v=""/>
    <x v="0"/>
    <s v="8"/>
    <x v="0"/>
    <s v="VIRUS EPATITE B [HBV] ANTICORPI HBeAg"/>
    <s v="VIRUS EPATITE B [HBV] ANTICORPI HBeAg"/>
    <n v="10"/>
    <n v="10"/>
    <n v="10.029999999999999"/>
    <n v="10.029999999999999"/>
    <n v="10.029999999999999"/>
    <n v="9.81"/>
    <n v="9.8126810827002426"/>
    <n v="9.3478698735197057"/>
    <n v="0.6821301264802937"/>
    <s v="M"/>
    <s v="MINISTERO"/>
    <s v="1"/>
    <n v="1"/>
    <s v="011"/>
    <x v="23"/>
    <m/>
    <m/>
    <m/>
    <m/>
    <m/>
    <m/>
    <s v="0114"/>
    <s v="MICROBIOLOGIA-VIROLOGIA"/>
  </r>
  <r>
    <s v="91183"/>
    <s v="91.18.3"/>
    <s v=""/>
    <x v="0"/>
    <s v="8"/>
    <x v="0"/>
    <s v="VIRUS EPATITE B [HBV] ANTICORPI HBsAg"/>
    <s v="VIRUS EPATITE B [HBV] ANTICORPI HBsAg "/>
    <n v="9.5"/>
    <n v="9.5"/>
    <n v="9.5"/>
    <n v="9.5"/>
    <n v="9.5"/>
    <n v="9.3000000000000007"/>
    <n v="9.2962241836107573"/>
    <n v="8.9863500441570654"/>
    <n v="0.5136499558429346"/>
    <s v="M"/>
    <s v="MINISTERO"/>
    <s v="1"/>
    <n v="1"/>
    <s v="011"/>
    <x v="23"/>
    <m/>
    <m/>
    <m/>
    <m/>
    <m/>
    <m/>
    <s v="0114"/>
    <s v="MICROBIOLOGIA-VIROLOGIA"/>
  </r>
  <r>
    <s v="91184"/>
    <s v="91.18.4"/>
    <s v=""/>
    <x v="0"/>
    <s v="8"/>
    <x v="0"/>
    <s v="VIRUS EPATITE B [HBV] ANTIGENE HBeAg"/>
    <s v="VIRUS EPATITE B [HBV] ANTIGENE HBeAg"/>
    <n v="9.5"/>
    <n v="9.5"/>
    <n v="9.5"/>
    <n v="9.5"/>
    <n v="9.5"/>
    <n v="9.3000000000000007"/>
    <n v="9.2962241836107573"/>
    <n v="9.0379957340660138"/>
    <n v="0.46200426593398625"/>
    <s v="M"/>
    <s v="MINISTERO"/>
    <s v="1"/>
    <n v="1"/>
    <s v="011"/>
    <x v="23"/>
    <m/>
    <m/>
    <m/>
    <m/>
    <m/>
    <m/>
    <s v="0114"/>
    <s v="MICROBIOLOGIA-VIROLOGIA"/>
  </r>
  <r>
    <s v="91185"/>
    <s v="91.18.5"/>
    <s v=""/>
    <x v="0"/>
    <s v="8"/>
    <x v="0"/>
    <s v="VIRUS EPATITE B [HBV] ANTIGENE HBsAg"/>
    <s v="VIRUS EPATITE B [HBV] ANTIGENE HBsAg "/>
    <n v="5.8"/>
    <n v="5.8"/>
    <n v="5.8"/>
    <n v="5.8"/>
    <n v="5.8"/>
    <n v="5.68"/>
    <n v="5.6810258899843511"/>
    <n v="5.5260888202575051"/>
    <n v="0.27391117974249468"/>
    <s v="M"/>
    <s v="MINISTERO"/>
    <s v="1"/>
    <n v="1"/>
    <s v="011"/>
    <x v="23"/>
    <m/>
    <m/>
    <m/>
    <m/>
    <m/>
    <m/>
    <s v="0114"/>
    <s v="MICROBIOLOGIA-VIROLOGIA"/>
  </r>
  <r>
    <s v="91191"/>
    <s v="91.19.1"/>
    <s v=""/>
    <x v="0"/>
    <s v="8"/>
    <x v="0"/>
    <s v="VIRUS EPATITE B [HBV] ANTIGENE HBsAg (Saggio di conferma)"/>
    <s v="VIRUS EPATITE B [HBV] ANTIGENE HBsAg (Saggio di conferma)"/>
    <n v="14.25"/>
    <n v="14.25"/>
    <n v="14.25"/>
    <n v="14.25"/>
    <n v="14.25"/>
    <n v="13.94"/>
    <n v="13.944336275416136"/>
    <n v="13.841044895598237"/>
    <n v="0.40895510440176253"/>
    <s v="M"/>
    <s v="MINISTERO"/>
    <s v="1"/>
    <n v="1"/>
    <s v="011"/>
    <x v="23"/>
    <m/>
    <m/>
    <m/>
    <m/>
    <m/>
    <m/>
    <s v="0114"/>
    <s v="MICROBIOLOGIA-VIROLOGIA"/>
  </r>
  <r>
    <s v="91192"/>
    <s v="91.19.2"/>
    <s v="R"/>
    <x v="0"/>
    <s v="8"/>
    <x v="0"/>
    <s v="VIRUS EPATITE B [HBV] DNA-POLIMERASI"/>
    <s v="VIRUS EPATITE B [HBV] DNA-POLIMERASI "/>
    <n v="24.25"/>
    <n v="24.25"/>
    <n v="24.28"/>
    <n v="24.28"/>
    <n v="24.28"/>
    <n v="23.76"/>
    <n v="23.757017358116379"/>
    <n v="23.343851838844788"/>
    <n v="0.93614816115521293"/>
    <s v="M"/>
    <s v="MINISTERO"/>
    <s v="1"/>
    <n v="1"/>
    <s v="011"/>
    <x v="23"/>
    <m/>
    <m/>
    <m/>
    <m/>
    <m/>
    <m/>
    <s v="0114"/>
    <s v="MICROBIOLOGIA-VIROLOGIA"/>
  </r>
  <r>
    <s v="91193"/>
    <s v="91.19.3"/>
    <s v=""/>
    <x v="0"/>
    <s v="8"/>
    <x v="0"/>
    <s v="VIRUS EPATITE C [HCV] ANALISI QUALITATIVA DI HCV RNA"/>
    <s v="VIRUS EPATITE C [HCV] ANALISI QUALITATIVA DI HCV RNA"/>
    <n v="90.25"/>
    <n v="90.25"/>
    <n v="90.25"/>
    <n v="90.25"/>
    <n v="90.25"/>
    <n v="88.31"/>
    <n v="88.314129744302193"/>
    <n v="63.007741688917349"/>
    <n v="27.242258311082651"/>
    <s v="M"/>
    <s v="MINISTERO"/>
    <s v="1"/>
    <n v="1"/>
    <s v="011"/>
    <x v="23"/>
    <m/>
    <m/>
    <m/>
    <m/>
    <m/>
    <m/>
    <s v="0114"/>
    <s v="MICROBIOLOGIA-VIROLOGIA"/>
  </r>
  <r>
    <s v="91194"/>
    <s v="91.19.4"/>
    <s v="R"/>
    <x v="0"/>
    <s v="8"/>
    <x v="0"/>
    <s v="VIRUS EPATITE C [HCV] ANALISI QUANTITATIVA DI HCV RNA"/>
    <s v="VIRUS EPATITE C [HCV] ANALISI QUANTITATIVA DI HCV RNA"/>
    <n v="110.85"/>
    <n v="110.85"/>
    <n v="110.85"/>
    <n v="110.85"/>
    <n v="110.85"/>
    <n v="108.46"/>
    <n v="108.45594880879216"/>
    <n v="77.468534863422974"/>
    <n v="33.38146513657702"/>
    <s v="M"/>
    <s v="MINISTERO"/>
    <s v="1"/>
    <n v="1"/>
    <s v="011"/>
    <x v="23"/>
    <m/>
    <m/>
    <m/>
    <m/>
    <m/>
    <m/>
    <s v="0114"/>
    <s v="MICROBIOLOGIA-VIROLOGIA"/>
  </r>
  <r>
    <s v="91195"/>
    <s v="91.19.5"/>
    <s v=""/>
    <x v="0"/>
    <s v="8"/>
    <x v="0"/>
    <s v="VIRUS EPATITE C [HCV] ANTICORPI"/>
    <s v="VIRUS EPATITE C [HCV] ANTICORPI "/>
    <n v="8.9499999999999993"/>
    <n v="8.9499999999999993"/>
    <n v="8.9700000000000006"/>
    <n v="8.9700000000000006"/>
    <n v="8.9700000000000006"/>
    <n v="8.7799999999999994"/>
    <n v="8.7797672845212702"/>
    <n v="8.7797672845212702"/>
    <n v="0.19023271547873044"/>
    <s v="M"/>
    <s v="MINISTERO"/>
    <s v="1"/>
    <n v="1"/>
    <s v="011"/>
    <x v="23"/>
    <m/>
    <m/>
    <m/>
    <m/>
    <m/>
    <m/>
    <s v="0114"/>
    <s v="MICROBIOLOGIA-VIROLOGIA"/>
  </r>
  <r>
    <s v="91201"/>
    <s v="91.20.1"/>
    <s v=""/>
    <x v="0"/>
    <s v="8"/>
    <x v="0"/>
    <s v="VIRUS EPATITE C [HCV] IMMUNOBLOTTING (Saggio di conferma)"/>
    <s v="VIRUS EPATITE C [HCV] IMMUNOBLOTTING (Saggio di conferma)"/>
    <n v="100.29"/>
    <n v="100.29"/>
    <n v="100.29"/>
    <n v="100.29"/>
    <n v="100.29"/>
    <n v="98.13"/>
    <n v="98.12681082700243"/>
    <n v="69.773327066989623"/>
    <n v="30.516672933010383"/>
    <s v="M"/>
    <s v="MINISTERO"/>
    <s v="1"/>
    <n v="1"/>
    <s v="011"/>
    <x v="23"/>
    <m/>
    <m/>
    <m/>
    <m/>
    <m/>
    <m/>
    <s v="0114"/>
    <s v="MICROBIOLOGIA-VIROLOGIA"/>
  </r>
  <r>
    <s v="91202"/>
    <s v="91.20.2"/>
    <s v="R"/>
    <x v="0"/>
    <s v="8"/>
    <x v="0"/>
    <s v="VIRUS EPATITE C [HCV] TIPIZZAZIONE GENOMICA"/>
    <s v="VIRUS EPATITE C [HCV] TIPIZZAZIONE GENOMICA"/>
    <n v="110.85"/>
    <n v="110.85"/>
    <n v="110.85"/>
    <n v="110.85"/>
    <n v="110.85"/>
    <n v="108.46"/>
    <n v="108.45594880879216"/>
    <n v="77.468534863422974"/>
    <n v="33.38146513657702"/>
    <s v="M"/>
    <s v="MINISTERO"/>
    <s v="1"/>
    <n v="1"/>
    <s v="011"/>
    <x v="23"/>
    <m/>
    <m/>
    <m/>
    <m/>
    <m/>
    <m/>
    <s v="0114"/>
    <s v="MICROBIOLOGIA-VIROLOGIA"/>
  </r>
  <r>
    <s v="91203"/>
    <s v="91.20.3"/>
    <s v=""/>
    <x v="0"/>
    <s v="8"/>
    <x v="0"/>
    <s v="VIRUS EPATITE DELTA [HDV] ANTICORPI"/>
    <s v="VIRUS EPATITE DELTA [HDV] ANTICORPI "/>
    <n v="12.65"/>
    <n v="12.65"/>
    <n v="12.66"/>
    <n v="12.66"/>
    <n v="12.66"/>
    <n v="12.39"/>
    <n v="12.394965578147676"/>
    <n v="12.033445748785036"/>
    <n v="0.626554251214964"/>
    <s v="M"/>
    <s v="MINISTERO"/>
    <s v="1"/>
    <n v="1"/>
    <s v="011"/>
    <x v="23"/>
    <m/>
    <m/>
    <m/>
    <m/>
    <m/>
    <m/>
    <s v="0114"/>
    <s v="MICROBIOLOGIA-VIROLOGIA"/>
  </r>
  <r>
    <s v="91204"/>
    <s v="91.20.4"/>
    <s v=""/>
    <x v="0"/>
    <s v="8"/>
    <x v="0"/>
    <s v="VIRUS EPATITE DELTA [HDV] ANTICORPI IgM"/>
    <s v="VIRUS EPATITE DELTA [HDV] ANTICORPI IgM "/>
    <n v="22.7"/>
    <n v="22.7"/>
    <n v="22.7"/>
    <n v="22.7"/>
    <n v="22.7"/>
    <n v="22.21"/>
    <n v="22.207646660847921"/>
    <n v="21.742835451667382"/>
    <n v="0.95716454833261722"/>
    <s v="M"/>
    <s v="MINISTERO"/>
    <s v="1"/>
    <n v="1"/>
    <s v="011"/>
    <x v="23"/>
    <m/>
    <m/>
    <m/>
    <m/>
    <m/>
    <m/>
    <s v="0114"/>
    <s v="MICROBIOLOGIA-VIROLOGIA"/>
  </r>
  <r>
    <s v="91205"/>
    <s v="91.20.5"/>
    <s v=""/>
    <x v="0"/>
    <s v="8"/>
    <x v="0"/>
    <s v="VIRUS EPATITE DELTA [HDV] ANTIGENE HDVAg"/>
    <s v="VIRUS EPATITE DELTA [HDV] ANTIGENE HDVAg "/>
    <n v="18.45"/>
    <n v="18.45"/>
    <n v="18.48"/>
    <n v="18.48"/>
    <n v="18.48"/>
    <n v="18.079999999999998"/>
    <n v="18.075991468132028"/>
    <n v="17.972700088314131"/>
    <n v="0.50729991168586963"/>
    <s v="M"/>
    <s v="MINISTERO"/>
    <s v="1"/>
    <n v="1"/>
    <s v="011"/>
    <x v="23"/>
    <m/>
    <m/>
    <m/>
    <m/>
    <m/>
    <m/>
    <s v="0114"/>
    <s v="MICROBIOLOGIA-VIROLOGIA"/>
  </r>
  <r>
    <s v="91211"/>
    <s v="91.21.1"/>
    <s v=""/>
    <x v="0"/>
    <s v="8"/>
    <x v="0"/>
    <s v="VIRUS EPSTEIN BARR [EBV] ANTICORPI (EA o EBNA o VCA) (E.I.A.)"/>
    <s v="VIRUS EPSTEIN BARR [EBV] ANTICORPI (EA o EBNA o VCA) (E.I.A.)"/>
    <n v="14.25"/>
    <n v="14.25"/>
    <n v="14.25"/>
    <n v="14.25"/>
    <n v="14.25"/>
    <n v="13.94"/>
    <n v="13.944336275416136"/>
    <n v="13.479525066235597"/>
    <n v="0.77047493376440279"/>
    <s v="M"/>
    <s v="MINISTERO"/>
    <s v="1"/>
    <n v="1"/>
    <s v="011"/>
    <x v="23"/>
    <m/>
    <m/>
    <m/>
    <m/>
    <m/>
    <m/>
    <s v="0114"/>
    <s v="MICROBIOLOGIA-VIROLOGIA"/>
  </r>
  <r>
    <s v="91212"/>
    <s v="91.21.2"/>
    <s v=""/>
    <x v="0"/>
    <s v="8"/>
    <x v="0"/>
    <s v="VIRUS EPSTEIN BARR [EBV] ANTICORPI (EA o EBNA o VCA) (Titolazione mediante I.F.)"/>
    <s v="VIRUS EPSTEIN BARR [EBV] ANTICORPI (EA o EBNA o VCA) (Titolazione mediante I.F.)   "/>
    <n v="13.15"/>
    <n v="13.15"/>
    <n v="13.19"/>
    <n v="13.19"/>
    <n v="13.19"/>
    <n v="12.91"/>
    <n v="12.911422477237162"/>
    <n v="12.446611268056625"/>
    <n v="0.74338873194337474"/>
    <s v="M"/>
    <s v="MINISTERO"/>
    <s v="1"/>
    <n v="1"/>
    <s v="011"/>
    <x v="23"/>
    <m/>
    <m/>
    <m/>
    <m/>
    <m/>
    <m/>
    <s v="0114"/>
    <s v="MICROBIOLOGIA-VIROLOGIA"/>
  </r>
  <r>
    <s v="91213"/>
    <s v="91.21.3"/>
    <s v=""/>
    <x v="0"/>
    <s v="8"/>
    <x v="0"/>
    <s v="VIRUS EPSTEIN BARR [EBV] ANTICORPI ETEROFILI (Test rapido)"/>
    <s v="VIRUS EPSTEIN BARR [EBV] ANTICORPI ETEROFILI (Test rapido)"/>
    <n v="7.9"/>
    <n v="7.9"/>
    <n v="7.92"/>
    <n v="7.92"/>
    <n v="7.92"/>
    <n v="7.75"/>
    <n v="7.7468534863422978"/>
    <n v="7.6435621065244002"/>
    <n v="0.27643789347559977"/>
    <s v="M"/>
    <s v="MINISTERO"/>
    <s v="1"/>
    <n v="1"/>
    <s v="011"/>
    <x v="23"/>
    <m/>
    <m/>
    <m/>
    <m/>
    <m/>
    <m/>
    <s v="0114"/>
    <s v="MICROBIOLOGIA-VIROLOGIA"/>
  </r>
  <r>
    <s v="91214"/>
    <s v="91.21.4"/>
    <s v=""/>
    <x v="0"/>
    <s v="8"/>
    <x v="0"/>
    <s v="VIRUS EPSTEIN BARR [EBV] ANTICORPI ETEROFILI [R. PAUL BUNNEL DAVIDSOHN]"/>
    <s v="VIRUS EPSTEIN BARR [EBV] ANTICORPI ETEROFILI [R. PAUL BUNNEL DAVIDSOHN]"/>
    <n v="8.9499999999999993"/>
    <n v="8.9499999999999993"/>
    <n v="8.9700000000000006"/>
    <n v="8.9700000000000006"/>
    <n v="8.9700000000000006"/>
    <n v="8.7799999999999994"/>
    <n v="8.7797672845212702"/>
    <n v="8.6764759047033735"/>
    <n v="0.29352409529662715"/>
    <s v="M"/>
    <s v="MINISTERO"/>
    <s v="1"/>
    <n v="1"/>
    <s v="011"/>
    <x v="23"/>
    <m/>
    <m/>
    <m/>
    <m/>
    <m/>
    <m/>
    <s v="0114"/>
    <s v="MICROBIOLOGIA-VIROLOGIA"/>
  </r>
  <r>
    <s v="91215"/>
    <s v="91.21.5"/>
    <s v=""/>
    <x v="0"/>
    <s v="8"/>
    <x v="0"/>
    <s v="VIRUS HERPES ANTICORPI (Titolazione mediante F.C.)"/>
    <s v="VIRUS HERPES ANTICORPI (Titolazione mediante F.C.)"/>
    <n v="6.85"/>
    <n v="6.85"/>
    <n v="6.86"/>
    <n v="6.86"/>
    <n v="6.86"/>
    <n v="6.71"/>
    <n v="6.7139396881633244"/>
    <n v="6.5073569285275301"/>
    <n v="0.3526430714724702"/>
    <s v="M"/>
    <s v="MINISTERO"/>
    <s v="1"/>
    <n v="1"/>
    <s v="011"/>
    <x v="23"/>
    <m/>
    <m/>
    <m/>
    <m/>
    <m/>
    <m/>
    <s v="0114"/>
    <s v="MICROBIOLOGIA-VIROLOGIA"/>
  </r>
  <r>
    <s v="91221"/>
    <s v="91.22.1"/>
    <s v=""/>
    <x v="0"/>
    <s v="8"/>
    <x v="0"/>
    <s v="VIRUS HERPES SIMPLEX (TIPO 1 o 2) ANTICORPI"/>
    <s v="VIRUS HERPES SIMPLEX (TIPO 1 o 2) ANTICORPI "/>
    <n v="7.9"/>
    <n v="7.9"/>
    <n v="7.92"/>
    <n v="7.92"/>
    <n v="7.92"/>
    <n v="7.75"/>
    <n v="7.7468534863422978"/>
    <n v="7.7468534863422978"/>
    <n v="0.17314651365770217"/>
    <s v="M"/>
    <s v="MINISTERO"/>
    <s v="1"/>
    <n v="1"/>
    <s v="011"/>
    <x v="23"/>
    <m/>
    <m/>
    <m/>
    <m/>
    <m/>
    <m/>
    <s v="0114"/>
    <s v="MICROBIOLOGIA-VIROLOGIA"/>
  </r>
  <r>
    <s v="91222"/>
    <s v="91.22.2"/>
    <s v="R"/>
    <x v="0"/>
    <s v="8"/>
    <x v="0"/>
    <s v="VIRUS IMMUNODEF. ACQUISITA [HIV ] ANALISI QUALITATIVA DI RNA (Previa reazione polimerasica a catena)"/>
    <s v="VIRUS IMMUNODEF. ACQUISITA [HIV ] ANALISI QUALITATIVA DI RNA (Previa reazione polimerasica a catena)"/>
    <n v="90.25"/>
    <n v="90.25"/>
    <n v="90.25"/>
    <n v="90.25"/>
    <n v="90.25"/>
    <n v="88.31"/>
    <n v="88.314129744302193"/>
    <n v="63.007741688917349"/>
    <n v="27.242258311082651"/>
    <s v="M"/>
    <s v="MINISTERO"/>
    <s v="1"/>
    <n v="1"/>
    <s v="011"/>
    <x v="23"/>
    <m/>
    <m/>
    <m/>
    <m/>
    <m/>
    <m/>
    <s v="0114"/>
    <s v="MICROBIOLOGIA-VIROLOGIA"/>
  </r>
  <r>
    <s v="91223"/>
    <s v="91.22.3"/>
    <s v="R"/>
    <x v="0"/>
    <s v="8"/>
    <x v="0"/>
    <s v="VIRUS IMMUNODEF. ACQUISITA [HIV ] ANALISI QUANTITATIVA DI RNA (Previa reazione polimerasica a catena)"/>
    <s v="VIRUS IMMUNODEF. ACQUISITA [HIV ] ANALISI QUANTITATIVA DI RNA (Previa reazione polimerasica a catena)"/>
    <n v="110.85"/>
    <n v="110.85"/>
    <n v="110.85"/>
    <n v="110.85"/>
    <n v="110.85"/>
    <n v="108.46"/>
    <n v="108.45594880879216"/>
    <n v="77.468534863422974"/>
    <n v="33.38146513657702"/>
    <s v="M"/>
    <s v="MINISTERO"/>
    <s v="1"/>
    <n v="1"/>
    <s v="011"/>
    <x v="23"/>
    <m/>
    <m/>
    <m/>
    <m/>
    <m/>
    <m/>
    <s v="0114"/>
    <s v="MICROBIOLOGIA-VIROLOGIA"/>
  </r>
  <r>
    <s v="91224"/>
    <s v="91.22.4"/>
    <s v=""/>
    <x v="0"/>
    <s v="8"/>
    <x v="0"/>
    <s v="VIRUS IMMUNODEF. ACQUISITA [HIV 1-2] ANTICORPI"/>
    <s v="VIRUS IMMUNODEF. ACQUISITA [HIV 1-2] ANTICORPI "/>
    <n v="8.9499999999999993"/>
    <n v="8.9499999999999993"/>
    <n v="8.9700000000000006"/>
    <n v="8.9700000000000006"/>
    <n v="8.9700000000000006"/>
    <n v="8.7799999999999994"/>
    <n v="8.7797672845212702"/>
    <n v="8.7797672845212702"/>
    <n v="0.19023271547873044"/>
    <s v="M"/>
    <s v="MINISTERO"/>
    <s v="1"/>
    <n v="1"/>
    <s v="011"/>
    <x v="23"/>
    <m/>
    <m/>
    <m/>
    <m/>
    <m/>
    <m/>
    <s v="0114"/>
    <s v="MICROBIOLOGIA-VIROLOGIA"/>
  </r>
  <r>
    <s v="91225"/>
    <s v="91.22.5"/>
    <s v=""/>
    <x v="0"/>
    <s v="8"/>
    <x v="0"/>
    <s v="VIRUS IMMUNODEF. ACQUISITA [HIV 1-2] ANTICORPI  IMMUNOBLOTTING (Saggio di conferma)"/>
    <s v="VIRUS IMMUNODEF. ACQUISITA [HIV 1-2] ANTICORPI  IMMUNOBLOTTING (Saggio di conferma)"/>
    <n v="122.98"/>
    <n v="122.98"/>
    <n v="122.98"/>
    <n v="122.98"/>
    <n v="122.98"/>
    <n v="120.33"/>
    <n v="120.33445748785036"/>
    <n v="69.773327066989623"/>
    <n v="53.206672933010381"/>
    <s v="M"/>
    <s v="MINISTERO"/>
    <s v="1"/>
    <n v="1"/>
    <s v="011"/>
    <x v="23"/>
    <m/>
    <m/>
    <m/>
    <m/>
    <m/>
    <m/>
    <s v="0114"/>
    <s v="MICROBIOLOGIA-VIROLOGIA"/>
  </r>
  <r>
    <s v="91231"/>
    <s v="91.23.1"/>
    <s v=""/>
    <x v="0"/>
    <s v="8"/>
    <x v="0"/>
    <s v="VIRUS IMMUNODEF. ACQUISITA [HIV 1] ANTICORPI  IMMUNOBLOTTING (Saggio di conferma)"/>
    <s v="VIRUS IMMUNODEF. ACQUISITA [HIV 1] ANTICORPI  IMMUNOBLOTTING (Saggio di conferma)"/>
    <n v="100.29"/>
    <n v="100.29"/>
    <n v="100.29"/>
    <n v="100.29"/>
    <n v="100.29"/>
    <n v="98.13"/>
    <n v="98.12681082700243"/>
    <n v="85.628553869036864"/>
    <n v="14.661446130963142"/>
    <s v="M"/>
    <s v="MINISTERO"/>
    <s v="1"/>
    <n v="1"/>
    <s v="011"/>
    <x v="23"/>
    <m/>
    <m/>
    <m/>
    <m/>
    <m/>
    <m/>
    <s v="0114"/>
    <s v="MICROBIOLOGIA-VIROLOGIA"/>
  </r>
  <r>
    <s v="91232"/>
    <s v="91.23.2"/>
    <s v=""/>
    <x v="0"/>
    <s v="8"/>
    <x v="0"/>
    <s v="VIRUS IMMUNODEF. ACQUISITA [HIV 1] ANTICORPI ANTI ANTIGENE  P24 (E.I.A.)"/>
    <s v="VIRUS IMMUNODEF. ACQUISITA [HIV 1] ANTICORPI ANTI ANTIGENE  P24 (E.I.A.)"/>
    <n v="22.7"/>
    <n v="22.7"/>
    <n v="22.7"/>
    <n v="22.7"/>
    <n v="22.7"/>
    <n v="22.21"/>
    <n v="22.207646660847921"/>
    <n v="21.742835451667382"/>
    <n v="0.95716454833261722"/>
    <s v="M"/>
    <s v="MINISTERO"/>
    <s v="1"/>
    <n v="1"/>
    <s v="011"/>
    <x v="23"/>
    <m/>
    <m/>
    <m/>
    <m/>
    <m/>
    <m/>
    <s v="0114"/>
    <s v="MICROBIOLOGIA-VIROLOGIA"/>
  </r>
  <r>
    <s v="91233"/>
    <s v="91.23.3"/>
    <s v=""/>
    <x v="0"/>
    <s v="8"/>
    <x v="0"/>
    <s v="VIRUS IMMUNODEF. ACQUISITA [HIV 1] ANTIGENE P24 (E.I.A.)"/>
    <s v="VIRUS IMMUNODEF. ACQUISITA [HIV 1] ANTIGENE P24 (E.I.A.)"/>
    <n v="26.35"/>
    <n v="26.35"/>
    <n v="26.39"/>
    <n v="26.39"/>
    <n v="26.39"/>
    <n v="25.82"/>
    <n v="25.822844954474323"/>
    <n v="25.719553574656427"/>
    <n v="0.67044642534357379"/>
    <s v="M"/>
    <s v="MINISTERO"/>
    <s v="1"/>
    <n v="1"/>
    <s v="011"/>
    <x v="23"/>
    <m/>
    <m/>
    <m/>
    <m/>
    <m/>
    <m/>
    <s v="0114"/>
    <s v="MICROBIOLOGIA-VIROLOGIA"/>
  </r>
  <r>
    <s v="91234"/>
    <s v="91.23.4"/>
    <s v=""/>
    <x v="0"/>
    <s v="8"/>
    <x v="0"/>
    <s v="VIRUS IMMUNODEF. ACQUISITA [HIV 1] ANTIGENE P24 DA COLTURE LINFOCITARIE (E.I.A.)"/>
    <s v="VIRUS IMMUNODEF. ACQUISITA [HIV 1] ANTIGENE P24 DA COLTURE LINFOCITARIE (E.I.A.)"/>
    <n v="100.29"/>
    <n v="100.29"/>
    <n v="100.29"/>
    <n v="100.29"/>
    <n v="100.29"/>
    <n v="98.13"/>
    <n v="98.12681082700243"/>
    <n v="69.979909826625416"/>
    <n v="30.31009017337459"/>
    <s v="M"/>
    <s v="MINISTERO"/>
    <s v="1"/>
    <n v="1"/>
    <s v="011"/>
    <x v="23"/>
    <m/>
    <m/>
    <m/>
    <m/>
    <m/>
    <m/>
    <s v="0114"/>
    <s v="MICROBIOLOGIA-VIROLOGIA"/>
  </r>
  <r>
    <s v="91235"/>
    <s v="91.23.5"/>
    <s v=""/>
    <x v="0"/>
    <s v="8"/>
    <x v="0"/>
    <s v="VIRUS IMMUNODEF. ACQUISITA [HIV 2] ANTICORPI IMMUNOBLOTTING (Saggio di conferma)"/>
    <s v="VIRUS IMMUNODEF. ACQUISITA [HIV 2] ANTICORPI IMMUNOBLOTTING (Saggio di conferma)"/>
    <n v="90.78"/>
    <n v="90.78"/>
    <n v="90.78"/>
    <n v="90.78"/>
    <n v="90.78"/>
    <n v="88.83"/>
    <n v="88.830586643391683"/>
    <n v="63.420907208188943"/>
    <n v="27.359092791811058"/>
    <s v="M"/>
    <s v="MINISTERO"/>
    <s v="1"/>
    <n v="1"/>
    <s v="011"/>
    <x v="23"/>
    <m/>
    <m/>
    <m/>
    <m/>
    <m/>
    <m/>
    <s v="0114"/>
    <s v="MICROBIOLOGIA-VIROLOGIA"/>
  </r>
  <r>
    <s v="91241"/>
    <s v="91.24.1"/>
    <s v=""/>
    <x v="0"/>
    <s v="8"/>
    <x v="0"/>
    <s v="VIRUS IN MATERIALI BIOLOGICI ESAME COLTURALE (Metodo rapido)"/>
    <s v="VIRUS IN MATERIALI BIOLOGICI ESAME COLTURALE (Metodo rapido)"/>
    <n v="29"/>
    <n v="29"/>
    <n v="29.04"/>
    <n v="29.04"/>
    <n v="29.04"/>
    <n v="28.41"/>
    <n v="28.405129449921755"/>
    <n v="27.991963930650169"/>
    <n v="1.0480360693498305"/>
    <s v="M"/>
    <s v="MINISTERO"/>
    <s v="1"/>
    <n v="1"/>
    <s v="011"/>
    <x v="23"/>
    <m/>
    <m/>
    <m/>
    <m/>
    <m/>
    <m/>
    <s v="0114"/>
    <s v="MICROBIOLOGIA-VIROLOGIA"/>
  </r>
  <r>
    <s v="91242"/>
    <s v="91.24.2"/>
    <s v=""/>
    <x v="0"/>
    <s v="8"/>
    <x v="0"/>
    <s v="VIRUS IN MATERIALI BIOLOGICI ESAME COLTURALE (Metodo tradizionale)"/>
    <s v="VIRUS IN MATERIALI BIOLOGICI ESAME COLTURALE (Metodo tradizionale); Herpes, Herpes/Varicella, Virus dell'app. gastroenterico, dell'app. respiratorio"/>
    <n v="72.31"/>
    <n v="72.31"/>
    <n v="72.31"/>
    <n v="72.31"/>
    <n v="72.31"/>
    <n v="70.75"/>
    <n v="70.754595175259652"/>
    <n v="50.406193351133879"/>
    <n v="21.903806648866123"/>
    <s v="M"/>
    <s v="MINISTERO"/>
    <s v="1"/>
    <n v="1"/>
    <s v="011"/>
    <x v="23"/>
    <m/>
    <m/>
    <m/>
    <m/>
    <m/>
    <m/>
    <s v="0114"/>
    <s v="MICROBIOLOGIA-VIROLOGIA"/>
  </r>
  <r>
    <s v="91243"/>
    <s v="91.24.3"/>
    <s v=""/>
    <x v="0"/>
    <s v="8"/>
    <x v="0"/>
    <s v="VIRUS MORBILLO ANTICORPI (E.I.A.)"/>
    <s v="VIRUS MORBILLO ANTICORPI (E.I.A.)"/>
    <n v="7.9"/>
    <n v="7.9"/>
    <n v="7.92"/>
    <n v="7.92"/>
    <n v="7.92"/>
    <n v="7.75"/>
    <n v="7.7468534863422978"/>
    <n v="7.7468534863422978"/>
    <n v="0.17314651365770217"/>
    <s v="M"/>
    <s v="MINISTERO"/>
    <s v="1"/>
    <n v="1"/>
    <s v="011"/>
    <x v="23"/>
    <m/>
    <m/>
    <m/>
    <m/>
    <m/>
    <m/>
    <s v="0114"/>
    <s v="MICROBIOLOGIA-VIROLOGIA"/>
  </r>
  <r>
    <s v="91244"/>
    <s v="91.24.4"/>
    <s v=""/>
    <x v="0"/>
    <s v="8"/>
    <x v="0"/>
    <s v="VIRUS MORBILLO ANTICORPI (I.F.)"/>
    <s v="VIRUS MORBILLO ANTICORPI (I.F.)"/>
    <n v="7.9"/>
    <n v="7.9"/>
    <n v="7.92"/>
    <n v="7.92"/>
    <n v="7.92"/>
    <n v="7.75"/>
    <n v="7.7468534863422978"/>
    <n v="7.7468534863422978"/>
    <n v="0.17314651365770217"/>
    <s v="M"/>
    <s v="MINISTERO"/>
    <s v="1"/>
    <n v="1"/>
    <s v="011"/>
    <x v="23"/>
    <m/>
    <m/>
    <m/>
    <m/>
    <m/>
    <m/>
    <s v="0114"/>
    <s v="MICROBIOLOGIA-VIROLOGIA"/>
  </r>
  <r>
    <s v="91245"/>
    <s v="91.24.5"/>
    <s v=""/>
    <x v="0"/>
    <s v="8"/>
    <x v="0"/>
    <s v="VIRUS MORBILLO ANTICORPI (Titolazione mediante F.C.)"/>
    <s v="VIRUS MORBILLO ANTICORPI (Titolazione mediante F.C.)"/>
    <n v="6.85"/>
    <n v="6.85"/>
    <n v="6.86"/>
    <n v="6.86"/>
    <n v="6.86"/>
    <n v="6.71"/>
    <n v="6.7139396881633244"/>
    <n v="6.5073569285275301"/>
    <n v="0.3526430714724702"/>
    <s v="M"/>
    <s v="MINISTERO"/>
    <s v="1"/>
    <n v="1"/>
    <s v="011"/>
    <x v="23"/>
    <m/>
    <m/>
    <m/>
    <m/>
    <m/>
    <m/>
    <s v="0114"/>
    <s v="MICROBIOLOGIA-VIROLOGIA"/>
  </r>
  <r>
    <s v="91249"/>
    <s v="91.24.9"/>
    <s v="I"/>
    <x v="0"/>
    <s v="8"/>
    <x v="0"/>
    <s v="VIRUS PAPILLOMAVIRUS (HPV) "/>
    <s v="VIRUS PAPILLOMAVIRUS (HPV) Analisi qualitativa DNA  Incluso: estrazione, amplificazione e rivelazione"/>
    <n v="90.25"/>
    <n v="90.25"/>
    <m/>
    <m/>
    <m/>
    <m/>
    <m/>
    <m/>
    <m/>
    <m/>
    <s v="REGIONE"/>
    <n v="1"/>
    <m/>
    <s v="011"/>
    <x v="23"/>
    <m/>
    <m/>
    <m/>
    <m/>
    <m/>
    <m/>
    <s v="0114"/>
    <s v="MICROBIOLOGIA-VIROLOGIA"/>
  </r>
  <r>
    <s v="9124A"/>
    <s v="91.24.A"/>
    <s v="I"/>
    <x v="0"/>
    <s v="8"/>
    <x v="0"/>
    <s v="VIRUS PAPILLOMAVIRUS (HPV) "/>
    <s v="VIRUS PAPILLOMAVIRUS (HPV) in materiali biologici mediante ibridazione diretta"/>
    <n v="49.09"/>
    <n v="49.09"/>
    <m/>
    <m/>
    <m/>
    <m/>
    <m/>
    <m/>
    <m/>
    <m/>
    <s v="REGIONE"/>
    <n v="1"/>
    <m/>
    <s v="011"/>
    <x v="23"/>
    <m/>
    <m/>
    <m/>
    <m/>
    <m/>
    <m/>
    <s v="0114"/>
    <s v="MICROBIOLOGIA-VIROLOGIA"/>
  </r>
  <r>
    <s v="9124B"/>
    <s v="91.24.B"/>
    <s v="IR"/>
    <x v="0"/>
    <s v="8"/>
    <x v="0"/>
    <s v="VIRUS PAPILLOMAVIRUS (HPV) "/>
    <s v="VIRUS PAPILLOMAVIRUS (HPV) Tipizzazione genomica  Incluso: estrazione, amplificazione, rivelazione previa digestione con enzimi di restrizione o mediante ibridazione inversa od altro metodo"/>
    <n v="110.85"/>
    <n v="110.85"/>
    <m/>
    <m/>
    <m/>
    <m/>
    <m/>
    <m/>
    <m/>
    <m/>
    <s v="REGIONE"/>
    <n v="1"/>
    <m/>
    <s v="011"/>
    <x v="23"/>
    <m/>
    <m/>
    <m/>
    <m/>
    <m/>
    <m/>
    <s v="0114"/>
    <s v="MICROBIOLOGIA-VIROLOGIA"/>
  </r>
  <r>
    <s v="9124C"/>
    <s v="91.24.C"/>
    <s v="IR"/>
    <x v="0"/>
    <s v="8"/>
    <x v="0"/>
    <s v="VIRUS PAPILLOMAVIRUS (HPV) "/>
    <s v="VIRUS PAPILLOMAVIRUS (HPV) Tipizzazione genomica Incluso: estrazione, amplificazione, sequenziamento per segmento di acido nucleico"/>
    <n v="110.85"/>
    <n v="110.85"/>
    <m/>
    <m/>
    <m/>
    <m/>
    <m/>
    <m/>
    <m/>
    <m/>
    <s v="REGIONE"/>
    <n v="1"/>
    <m/>
    <s v="011"/>
    <x v="23"/>
    <m/>
    <m/>
    <m/>
    <m/>
    <m/>
    <m/>
    <s v="0114"/>
    <s v="MICROBIOLOGIA-VIROLOGIA"/>
  </r>
  <r>
    <s v="91251"/>
    <s v="91.25.1"/>
    <s v=""/>
    <x v="0"/>
    <s v="8"/>
    <x v="0"/>
    <s v="VIRUS PAROTITE ANTICORPI (E.I.A.)"/>
    <s v="VIRUS PAROTITE ANTICORPI (E.I.A.)"/>
    <n v="10.45"/>
    <n v="10.45"/>
    <n v="10.46"/>
    <n v="10.46"/>
    <n v="10.46"/>
    <n v="10.23"/>
    <n v="9.2962241836107573"/>
    <n v="9.1412871138839105"/>
    <n v="1.3187128861160904"/>
    <s v="M"/>
    <s v="MINISTERO"/>
    <s v="1"/>
    <n v="1"/>
    <s v="011"/>
    <x v="23"/>
    <m/>
    <m/>
    <m/>
    <m/>
    <m/>
    <m/>
    <s v="0114"/>
    <s v="MICROBIOLOGIA-VIROLOGIA"/>
  </r>
  <r>
    <s v="91252"/>
    <s v="91.25.2"/>
    <s v=""/>
    <x v="0"/>
    <s v="8"/>
    <x v="0"/>
    <s v="VIRUS PAROTITE ANTICORPI (I.F.)"/>
    <s v="VIRUS PAROTITE ANTICORPI (I.F.)"/>
    <n v="6.95"/>
    <n v="6.95"/>
    <n v="6.97"/>
    <n v="6.97"/>
    <n v="6.97"/>
    <n v="6.82"/>
    <n v="6.1974827890738382"/>
    <n v="5.8876086496201463"/>
    <n v="1.0823913503798535"/>
    <s v="M"/>
    <s v="MINISTERO"/>
    <s v="1"/>
    <n v="1"/>
    <s v="011"/>
    <x v="23"/>
    <m/>
    <m/>
    <m/>
    <m/>
    <m/>
    <m/>
    <s v="0114"/>
    <s v="MICROBIOLOGIA-VIROLOGIA"/>
  </r>
  <r>
    <s v="91253"/>
    <s v="91.25.3"/>
    <s v=""/>
    <x v="0"/>
    <s v="8"/>
    <x v="0"/>
    <s v="VIRUS PAROTITE ANTICORPI (Titolazione mediante F.C.)"/>
    <s v="VIRUS PAROTITE ANTICORPI (Titolazione mediante F.C.)"/>
    <n v="8.6999999999999993"/>
    <n v="8.6999999999999993"/>
    <n v="8.7100000000000009"/>
    <n v="8.7100000000000009"/>
    <n v="8.7100000000000009"/>
    <n v="8.52"/>
    <n v="7.7468534863422978"/>
    <n v="7.4886250367975542"/>
    <n v="1.2213749632024467"/>
    <s v="M"/>
    <s v="MINISTERO"/>
    <s v="1"/>
    <n v="1"/>
    <s v="011"/>
    <x v="23"/>
    <m/>
    <m/>
    <m/>
    <m/>
    <m/>
    <m/>
    <s v="0114"/>
    <s v="MICROBIOLOGIA-VIROLOGIA"/>
  </r>
  <r>
    <s v="91254"/>
    <s v="91.25.4"/>
    <s v=""/>
    <x v="0"/>
    <s v="8"/>
    <x v="0"/>
    <s v="VIRUS PARVOVIRUS B19 ANTICORPI (E.I.A.)"/>
    <s v="VIRUS PARVOVIRUS B19 ANTICORPI (E.I.A.)"/>
    <n v="7.9"/>
    <n v="7.9"/>
    <n v="7.92"/>
    <n v="7.92"/>
    <n v="7.92"/>
    <n v="7.75"/>
    <n v="7.7468534863422978"/>
    <n v="7.7468534863422978"/>
    <n v="0.17314651365770217"/>
    <s v="M"/>
    <s v="MINISTERO"/>
    <s v="1"/>
    <n v="1"/>
    <s v="011"/>
    <x v="23"/>
    <m/>
    <m/>
    <m/>
    <m/>
    <m/>
    <m/>
    <s v="0114"/>
    <s v="MICROBIOLOGIA-VIROLOGIA"/>
  </r>
  <r>
    <s v="91255"/>
    <s v="91.25.5"/>
    <s v=""/>
    <x v="0"/>
    <s v="8"/>
    <x v="0"/>
    <s v="VIRUS RESPIRATORIO SINCIZIALE ANTICORPI (E.I.A.)"/>
    <s v="VIRUS RESPIRATORIO SINCIZIALE ANTICORPI (E.I.A.)"/>
    <n v="10.45"/>
    <n v="10.45"/>
    <n v="10.46"/>
    <n v="10.46"/>
    <n v="10.46"/>
    <n v="10.23"/>
    <n v="9.2962241836107573"/>
    <n v="9.1412871138839105"/>
    <n v="1.3187128861160904"/>
    <s v="M"/>
    <s v="MINISTERO"/>
    <s v="1"/>
    <n v="1"/>
    <s v="011"/>
    <x v="23"/>
    <m/>
    <m/>
    <m/>
    <m/>
    <m/>
    <m/>
    <s v="0114"/>
    <s v="MICROBIOLOGIA-VIROLOGIA"/>
  </r>
  <r>
    <s v="91261"/>
    <s v="91.26.1"/>
    <s v=""/>
    <x v="0"/>
    <s v="8"/>
    <x v="0"/>
    <s v="VIRUS RESPIRATORIO SINCIZIALE ANTICORPI (I.F.)"/>
    <s v="VIRUS RESPIRATORIO SINCIZIALE ANTICORPI (I.F.)  "/>
    <n v="8.1"/>
    <n v="8.1"/>
    <n v="8.1199999999999992"/>
    <n v="8.1199999999999992"/>
    <n v="8.1199999999999992"/>
    <n v="7.95"/>
    <n v="7.2303965872528106"/>
    <n v="7.2303965872528106"/>
    <n v="0.88960341274718857"/>
    <s v="M"/>
    <s v="MINISTERO"/>
    <s v="1"/>
    <n v="1"/>
    <s v="011"/>
    <x v="23"/>
    <m/>
    <m/>
    <m/>
    <m/>
    <m/>
    <m/>
    <s v="0114"/>
    <s v="MICROBIOLOGIA-VIROLOGIA"/>
  </r>
  <r>
    <s v="91262"/>
    <s v="91.26.2"/>
    <s v=""/>
    <x v="0"/>
    <s v="8"/>
    <x v="0"/>
    <s v="VIRUS RESPIRATORIO SINCIZIALE ANTICORPI (Titolazione mediante F.C.)"/>
    <s v="VIRUS RESPIRATORIO SINCIZIALE ANTICORPI (Titolazione mediante F.C.)"/>
    <n v="5.8"/>
    <n v="5.8"/>
    <n v="5.8"/>
    <n v="5.8"/>
    <n v="5.8"/>
    <n v="5.68"/>
    <n v="5.1645689908948649"/>
    <n v="4.7514034716232754"/>
    <n v="1.0485965283767245"/>
    <s v="M"/>
    <s v="MINISTERO"/>
    <s v="1"/>
    <n v="1"/>
    <s v="011"/>
    <x v="23"/>
    <m/>
    <m/>
    <m/>
    <m/>
    <m/>
    <m/>
    <s v="0114"/>
    <s v="MICROBIOLOGIA-VIROLOGIA"/>
  </r>
  <r>
    <s v="91263"/>
    <s v="91.26.3"/>
    <s v="RM"/>
    <x v="0"/>
    <s v="8"/>
    <x v="0"/>
    <s v="VIRUS RETROVIRUS ANTICORPI ANTI HTLV1-HTLV2 (E.I.A.)"/>
    <s v="VIRUS RETROVIRUS ANTICORPI ANTI HTLV1-HTLV2 (E.I.A.)"/>
    <n v="13.15"/>
    <n v="13.15"/>
    <n v="13.19"/>
    <n v="13.19"/>
    <n v="13.19"/>
    <n v="12.91"/>
    <n v="12.911422477237162"/>
    <n v="63.007741688917349"/>
    <n v="-49.817741688917351"/>
    <s v="M"/>
    <s v="MINISTERO"/>
    <s v="1"/>
    <n v="1"/>
    <s v="011"/>
    <x v="23"/>
    <m/>
    <m/>
    <m/>
    <m/>
    <m/>
    <m/>
    <s v="0114"/>
    <s v="MICROBIOLOGIA-VIROLOGIA"/>
  </r>
  <r>
    <s v="91264"/>
    <s v="91.26.4"/>
    <s v="M"/>
    <x v="0"/>
    <s v="8"/>
    <x v="0"/>
    <s v="VIRUS ROSOLIA ANTICORPI per classe di anticorpi"/>
    <s v="VIRUS ROSOLIA ANTICORPI per classe di anticorpi"/>
    <n v="7.9"/>
    <n v="7.9"/>
    <n v="7.92"/>
    <n v="7.92"/>
    <n v="7.92"/>
    <n v="7.75"/>
    <n v="7.7468534863422978"/>
    <n v="7.7468534863422978"/>
    <n v="0.17314651365770217"/>
    <s v="M"/>
    <s v="MINISTERO"/>
    <s v="1"/>
    <n v="1"/>
    <s v="011"/>
    <x v="23"/>
    <m/>
    <m/>
    <m/>
    <m/>
    <m/>
    <m/>
    <s v="0114"/>
    <s v="MICROBIOLOGIA-VIROLOGIA"/>
  </r>
  <r>
    <s v="91265"/>
    <s v="91.26.5"/>
    <s v=""/>
    <x v="0"/>
    <s v="8"/>
    <x v="0"/>
    <s v="VIRUS ROSOLIA ANTICORPI (Titolazione mediante I.H.A.)"/>
    <s v="VIRUS ROSOLIA ANTICORPI (Titolazione mediante I.H.A.)"/>
    <n v="4.2"/>
    <n v="4.2"/>
    <n v="4.22"/>
    <n v="4.22"/>
    <n v="4.22"/>
    <n v="4.13"/>
    <n v="4.1316551927158915"/>
    <n v="3.976718122989046"/>
    <n v="0.24328187701095372"/>
    <s v="M"/>
    <s v="MINISTERO"/>
    <s v="1"/>
    <n v="1"/>
    <s v="011"/>
    <x v="23"/>
    <m/>
    <m/>
    <m/>
    <m/>
    <m/>
    <m/>
    <s v="0114"/>
    <s v="MICROBIOLOGIA-VIROLOGIA"/>
  </r>
  <r>
    <s v="91271"/>
    <s v="91.27.1"/>
    <s v=""/>
    <x v="0"/>
    <s v="8"/>
    <x v="0"/>
    <s v="VIRUS VARICELLA ZOSTER ANTICORPI (E.I.A.)"/>
    <s v="VIRUS VARICELLA ZOSTER ANTICORPI (E.I.A.)"/>
    <n v="7.9"/>
    <n v="7.9"/>
    <n v="7.92"/>
    <n v="7.92"/>
    <n v="7.92"/>
    <n v="7.75"/>
    <n v="7.7468534863422978"/>
    <n v="7.7468534863422978"/>
    <n v="0.17314651365770217"/>
    <s v="M"/>
    <s v="MINISTERO"/>
    <s v="1"/>
    <n v="1"/>
    <s v="011"/>
    <x v="23"/>
    <m/>
    <m/>
    <m/>
    <m/>
    <m/>
    <m/>
    <s v="0114"/>
    <s v="MICROBIOLOGIA-VIROLOGIA"/>
  </r>
  <r>
    <s v="91272"/>
    <s v="91.27.2"/>
    <s v=""/>
    <x v="0"/>
    <s v="8"/>
    <x v="0"/>
    <s v="VIRUS VARICELLA ZOSTER ANTICORPI (I.F.)"/>
    <s v="VIRUS VARICELLA ZOSTER ANTICORPI (I.F.)  "/>
    <n v="7.35"/>
    <n v="7.35"/>
    <n v="7.39"/>
    <n v="7.39"/>
    <n v="7.39"/>
    <n v="7.23"/>
    <n v="7.2303965872528106"/>
    <n v="7.2303965872528106"/>
    <n v="0.15960341274718903"/>
    <s v="M"/>
    <s v="MINISTERO"/>
    <s v="1"/>
    <n v="1"/>
    <s v="011"/>
    <x v="23"/>
    <m/>
    <m/>
    <m/>
    <m/>
    <m/>
    <m/>
    <s v="0114"/>
    <s v="MICROBIOLOGIA-VIROLOGIA"/>
  </r>
  <r>
    <s v="91273"/>
    <s v="91.27.3"/>
    <s v=""/>
    <x v="0"/>
    <s v="8"/>
    <x v="0"/>
    <s v="VIRUS VARICELLA ZOSTER ANTICORPI (Titolazione mediante F.C.)"/>
    <s v="VIRUS VARICELLA ZOSTER ANTICORPI (Titolazione mediante F.C.)"/>
    <n v="7.35"/>
    <n v="7.35"/>
    <n v="7.39"/>
    <n v="7.39"/>
    <n v="7.39"/>
    <n v="7.23"/>
    <n v="7.2303965872528106"/>
    <n v="7.2303965872528106"/>
    <n v="0.15960341274718903"/>
    <s v="M"/>
    <s v="MINISTERO"/>
    <s v="1"/>
    <n v="1"/>
    <s v="011"/>
    <x v="23"/>
    <m/>
    <m/>
    <m/>
    <m/>
    <m/>
    <m/>
    <s v="0114"/>
    <s v="MICROBIOLOGIA-VIROLOGIA"/>
  </r>
  <r>
    <s v="91274"/>
    <s v="91.27.4"/>
    <s v=""/>
    <x v="0"/>
    <s v="8"/>
    <x v="0"/>
    <s v="YERSINIA DA COLTURA IDENTIFICAZIONE BIOCHIMICA"/>
    <s v="YERSINIA DA COLTURA IDENTIFICAZIONE BIOCHIMICA "/>
    <n v="7.55"/>
    <n v="7.55"/>
    <n v="7.55"/>
    <n v="7.55"/>
    <n v="7.55"/>
    <n v="7.39"/>
    <n v="6.7139396881633244"/>
    <n v="6.5073569285275301"/>
    <n v="1.0426430714724697"/>
    <s v="M"/>
    <s v="MINISTERO"/>
    <s v="1"/>
    <n v="1"/>
    <s v="011"/>
    <x v="23"/>
    <m/>
    <m/>
    <m/>
    <m/>
    <m/>
    <m/>
    <s v="0114"/>
    <s v="MICROBIOLOGIA-VIROLOGIA"/>
  </r>
  <r>
    <s v="91275"/>
    <s v="91.27.5"/>
    <s v=""/>
    <x v="0"/>
    <s v="8"/>
    <x v="0"/>
    <s v="YERSINIA NELLE FECI ESAME COLTURALE"/>
    <s v="YERSINIA NELLE FECI ESAME COLTURALE "/>
    <n v="2.2999999999999998"/>
    <n v="2.2999999999999998"/>
    <n v="2.3199999999999998"/>
    <n v="2.3199999999999998"/>
    <n v="2.3199999999999998"/>
    <n v="2.27"/>
    <n v="2.0658275963579458"/>
    <n v="2.0658275963579458"/>
    <n v="0.25417240364205407"/>
    <s v="M"/>
    <s v="MINISTERO"/>
    <s v="1"/>
    <n v="1"/>
    <s v="011"/>
    <x v="23"/>
    <m/>
    <m/>
    <m/>
    <m/>
    <m/>
    <m/>
    <s v="0114"/>
    <s v="MICROBIOLOGIA-VIROLOGIA"/>
  </r>
  <r>
    <s v="91281"/>
    <s v="91.28.1"/>
    <s v="R"/>
    <x v="0"/>
    <s v="8"/>
    <x v="0"/>
    <s v="ANALISI CITOGENETICA PER PATOLOGIA DA FRAGILITA' CROMOSOMICA"/>
    <s v="ANALISI CITOGENETICA PER PATOLOGIA DA FRAGILITA' CROMOSOMICA; Con agente clastogenico &quot;in vitro&quot;"/>
    <n v="176.5"/>
    <n v="176.5"/>
    <n v="176.5"/>
    <n v="176.5"/>
    <n v="185.79"/>
    <n v="181.79"/>
    <n v="181.79282847949924"/>
    <n v="130.09549288064164"/>
    <n v="55.694507119358349"/>
    <s v="M"/>
    <s v="MINISTERO"/>
    <s v="1"/>
    <n v="1"/>
    <s v="011"/>
    <x v="23"/>
    <m/>
    <m/>
    <m/>
    <m/>
    <m/>
    <m/>
    <s v="0111"/>
    <s v="ANATOMIA ISTOLOGIA PATOLOGICA-GENETICA"/>
  </r>
  <r>
    <s v="91282"/>
    <s v="91.28.2"/>
    <s v="R"/>
    <x v="0"/>
    <s v="8"/>
    <x v="0"/>
    <s v="ANALISI CITOGENETICA PER RICERCA SITI FRAGILI"/>
    <s v="ANALISI CITOGENETICA PER RICERCA SITI FRAGILI"/>
    <n v="168.48"/>
    <n v="168.48"/>
    <n v="168.48"/>
    <n v="168.48"/>
    <n v="177.35"/>
    <n v="173.53"/>
    <n v="173.52951809406747"/>
    <n v="123.94965578147676"/>
    <n v="53.40034421852323"/>
    <s v="M"/>
    <s v="MINISTERO"/>
    <s v="1"/>
    <n v="1"/>
    <s v="011"/>
    <x v="23"/>
    <m/>
    <m/>
    <m/>
    <m/>
    <m/>
    <m/>
    <s v="0111"/>
    <s v="ANATOMIA ISTOLOGIA PATOLOGICA-GENETICA"/>
  </r>
  <r>
    <s v="91283"/>
    <s v="91.28.3"/>
    <s v="R"/>
    <x v="0"/>
    <s v="8"/>
    <x v="0"/>
    <s v="ANALISI CITOGENETICA PER SCAMBI DI CROMATIDI FRATELLI"/>
    <s v="ANALISI CITOGENETICA PER SCAMBI DI CROMATIDI FRATELLI"/>
    <n v="163.46"/>
    <n v="163.46"/>
    <n v="163.46"/>
    <n v="163.46"/>
    <n v="172.06"/>
    <n v="168.36"/>
    <n v="168.36494910317259"/>
    <n v="120.33445748785036"/>
    <n v="51.725542512149644"/>
    <s v="M"/>
    <s v="MINISTERO"/>
    <s v="1"/>
    <n v="1"/>
    <s v="011"/>
    <x v="23"/>
    <m/>
    <m/>
    <m/>
    <m/>
    <m/>
    <m/>
    <s v="0111"/>
    <s v="ANATOMIA ISTOLOGIA PATOLOGICA-GENETICA"/>
  </r>
  <r>
    <s v="91284"/>
    <s v="91.28.4"/>
    <s v="R"/>
    <x v="0"/>
    <s v="8"/>
    <x v="0"/>
    <s v="ANALISI CITOGENETICA PER STUDIO MOSAICISMO CROMOSOMICO"/>
    <s v="ANALISI CITOGENETICA PER STUDIO MOSAICISMO CROMOSOMICO"/>
    <n v="152.94"/>
    <n v="152.94"/>
    <n v="152.94"/>
    <n v="152.94"/>
    <n v="160.99"/>
    <n v="157.52000000000001"/>
    <n v="157.51935422229337"/>
    <n v="112.58760400150805"/>
    <n v="48.402395998491954"/>
    <s v="M"/>
    <s v="MINISTERO"/>
    <s v="1"/>
    <n v="1"/>
    <s v="011"/>
    <x v="23"/>
    <m/>
    <m/>
    <m/>
    <m/>
    <m/>
    <m/>
    <s v="0111"/>
    <s v="ANATOMIA ISTOLOGIA PATOLOGICA-GENETICA"/>
  </r>
  <r>
    <s v="91285"/>
    <s v="91.28.5"/>
    <s v="R"/>
    <x v="0"/>
    <s v="8"/>
    <x v="0"/>
    <s v="ANALISI CITOGENETICA PER STUDIO RIARRANGIAMENTI CROMOSOMICI INDOTTI"/>
    <s v="ANALISI CITOGENETICA PER STUDIO RIARRANGIAMENTI CROMOSOMICI INDOTTI"/>
    <n v="168.48"/>
    <n v="168.48"/>
    <n v="168.48"/>
    <n v="168.48"/>
    <n v="177.35"/>
    <n v="173.53"/>
    <n v="173.52951809406747"/>
    <n v="123.94965578147676"/>
    <n v="53.40034421852323"/>
    <s v="M"/>
    <s v="MINISTERO"/>
    <s v="1"/>
    <n v="1"/>
    <s v="011"/>
    <x v="23"/>
    <m/>
    <m/>
    <m/>
    <m/>
    <m/>
    <m/>
    <s v="0111"/>
    <s v="ANATOMIA ISTOLOGIA PATOLOGICA-GENETICA"/>
  </r>
  <r>
    <s v="91291"/>
    <s v="91.29.1"/>
    <s v="R"/>
    <x v="0"/>
    <s v="8"/>
    <x v="0"/>
    <s v="ANALISI DEL DNA ED IBRIDAZIONE CON SONDA MOLECOLARE (Southern blot)"/>
    <s v="ANALISI DEL DNA ED IBRIDAZIONE CON SONDA MOLECOLARE (Southern blot)"/>
    <n v="171.99"/>
    <n v="171.99"/>
    <n v="171.99"/>
    <n v="171.99"/>
    <n v="181.04"/>
    <n v="177.14"/>
    <n v="177.14471638769388"/>
    <n v="126.53194027692419"/>
    <n v="54.508059723075803"/>
    <s v="M"/>
    <s v="MINISTERO"/>
    <s v="1"/>
    <n v="1"/>
    <s v="011"/>
    <x v="23"/>
    <m/>
    <m/>
    <m/>
    <m/>
    <m/>
    <m/>
    <s v="0111"/>
    <s v="ANATOMIA ISTOLOGIA PATOLOGICA-GENETICA"/>
  </r>
  <r>
    <s v="91292"/>
    <s v="91.29.2"/>
    <s v="R"/>
    <x v="0"/>
    <s v="8"/>
    <x v="0"/>
    <s v="ANALISI DEL DNA PER POLIMORFISMO"/>
    <s v="ANALISI DEL DNA PER POLIMORFISMO; Con reazione polimerasica a catena, digestione enzimatica ed elettroforesi "/>
    <n v="87.75"/>
    <n v="87.75"/>
    <n v="87.75"/>
    <n v="87.75"/>
    <n v="92.37"/>
    <n v="90.38"/>
    <n v="90.379957340660141"/>
    <n v="64.557112386185807"/>
    <n v="27.812887613814198"/>
    <s v="M"/>
    <s v="MINISTERO"/>
    <s v="1"/>
    <n v="1"/>
    <s v="011"/>
    <x v="23"/>
    <m/>
    <m/>
    <m/>
    <m/>
    <m/>
    <m/>
    <s v="0111"/>
    <s v="ANATOMIA ISTOLOGIA PATOLOGICA-GENETICA"/>
  </r>
  <r>
    <s v="91293"/>
    <s v="91.29.3"/>
    <s v="R"/>
    <x v="0"/>
    <s v="8"/>
    <x v="0"/>
    <s v="ANALISI DI MUTAZIONE DEL DNA"/>
    <s v="ANALISI DI MUTAZIONE DEL DNA ; Con reazione polimerasica a catena e elettroforesi"/>
    <n v="77.22"/>
    <n v="77.22"/>
    <n v="77.22"/>
    <n v="77.22"/>
    <n v="81.28"/>
    <n v="79.53"/>
    <n v="79.534362459780922"/>
    <n v="56.810258899843511"/>
    <n v="24.46974110015649"/>
    <s v="M"/>
    <s v="MINISTERO"/>
    <s v="1"/>
    <n v="1"/>
    <s v="011"/>
    <x v="23"/>
    <m/>
    <m/>
    <m/>
    <m/>
    <m/>
    <m/>
    <s v="0111"/>
    <s v="ANATOMIA ISTOLOGIA PATOLOGICA-GENETICA"/>
  </r>
  <r>
    <s v="91294"/>
    <s v="91.29.4"/>
    <s v="R"/>
    <x v="0"/>
    <s v="8"/>
    <x v="0"/>
    <s v="ANALISI DI MUTAZIONE DEL DNA"/>
    <s v="ANALISI DI MUTAZIONE DEL DNA ; Con reazione polimerasica a catena e ibridazione con sonde non radiomarcate"/>
    <n v="162.96"/>
    <n v="162.96"/>
    <n v="162.96"/>
    <n v="162.96"/>
    <n v="171.54"/>
    <n v="167.85"/>
    <n v="167.8484922040831"/>
    <n v="120.07622903830561"/>
    <n v="51.463770961694379"/>
    <s v="M"/>
    <s v="MINISTERO"/>
    <s v="1"/>
    <n v="1"/>
    <s v="011"/>
    <x v="23"/>
    <m/>
    <m/>
    <m/>
    <m/>
    <m/>
    <m/>
    <s v="0111"/>
    <s v="ANATOMIA ISTOLOGIA PATOLOGICA-GENETICA"/>
  </r>
  <r>
    <s v="91295"/>
    <s v="91.29.5"/>
    <s v="R"/>
    <x v="0"/>
    <s v="8"/>
    <x v="0"/>
    <s v="ANALISI DI MUTAZIONE DEL DNA"/>
    <s v="ANALISI DI MUTAZIONE DEL DNA ; Con reazione polimerasica a catena e ibridazione con sonde radiomarcate "/>
    <n v="162.96"/>
    <n v="162.96"/>
    <n v="162.96"/>
    <n v="162.96"/>
    <n v="171.54"/>
    <n v="167.85"/>
    <n v="167.8484922040831"/>
    <n v="120.07622903830561"/>
    <n v="51.463770961694379"/>
    <s v="M"/>
    <s v="MINISTERO"/>
    <s v="1"/>
    <n v="1"/>
    <s v="011"/>
    <x v="23"/>
    <m/>
    <m/>
    <m/>
    <m/>
    <m/>
    <m/>
    <s v="0111"/>
    <s v="ANATOMIA ISTOLOGIA PATOLOGICA-GENETICA"/>
  </r>
  <r>
    <s v="91301"/>
    <s v="91.30.1"/>
    <s v="R"/>
    <x v="0"/>
    <s v="8"/>
    <x v="0"/>
    <s v="ANALISI DI MUTAZIONI DEL DNA"/>
    <s v="ANALISI DI MUTAZIONI DEL DNA ; Con Reverse Dot Blot (da 2 a 10 mutazioni)"/>
    <n v="215.11"/>
    <n v="215.11"/>
    <n v="215.11"/>
    <n v="215.11"/>
    <n v="226.43"/>
    <n v="221.56"/>
    <n v="221.5600097093897"/>
    <n v="158.55226802047235"/>
    <n v="67.877731979527653"/>
    <s v="M"/>
    <s v="MINISTERO"/>
    <s v="1"/>
    <n v="1"/>
    <s v="011"/>
    <x v="23"/>
    <m/>
    <m/>
    <m/>
    <m/>
    <m/>
    <m/>
    <s v="0111"/>
    <s v="ANATOMIA ISTOLOGIA PATOLOGICA-GENETICA"/>
  </r>
  <r>
    <s v="91302"/>
    <s v="91.30.2"/>
    <s v="R"/>
    <x v="0"/>
    <s v="8"/>
    <x v="0"/>
    <s v="ANALISI DI POLIMORFISMI (str, VNTR)"/>
    <s v="ANALISI DI POLIMORFISMI (str, VNTR); Con reazione polimerasica a catena ed elettroforesi (per locus)"/>
    <n v="173"/>
    <n v="173"/>
    <n v="173"/>
    <n v="173"/>
    <n v="182.1"/>
    <n v="178.18"/>
    <n v="178.17763018587283"/>
    <n v="127.56485407510317"/>
    <n v="54.535145924896824"/>
    <s v="M"/>
    <s v="MINISTERO"/>
    <s v="1"/>
    <n v="1"/>
    <s v="011"/>
    <x v="23"/>
    <m/>
    <m/>
    <m/>
    <m/>
    <m/>
    <m/>
    <s v="0111"/>
    <s v="ANATOMIA ISTOLOGIA PATOLOGICA-GENETICA"/>
  </r>
  <r>
    <s v="91303"/>
    <s v="91.30.3"/>
    <s v="R"/>
    <x v="0"/>
    <s v="8"/>
    <x v="0"/>
    <s v="ANALISI  DI SEGMENTI DI DNA MEDIANTE SEQUENZIAMENTO"/>
    <s v="ANALISI  DI SEGMENTI DI DNA MEDIANTE SEQUENZIAMENTO ; (Blocchi di circa 400 bp)"/>
    <n v="211.59"/>
    <n v="211.59"/>
    <n v="211.59"/>
    <n v="211.59"/>
    <n v="222.73"/>
    <n v="217.94"/>
    <n v="217.9448114157633"/>
    <n v="155.96998352502493"/>
    <n v="66.76001647497506"/>
    <s v="M"/>
    <s v="MINISTERO"/>
    <s v="1"/>
    <n v="1"/>
    <s v="011"/>
    <x v="23"/>
    <m/>
    <m/>
    <m/>
    <m/>
    <m/>
    <m/>
    <s v="0111"/>
    <s v="ANATOMIA ISTOLOGIA PATOLOGICA-GENETICA"/>
  </r>
  <r>
    <s v="91304"/>
    <s v="91.30.4"/>
    <s v="R"/>
    <x v="0"/>
    <s v="8"/>
    <x v="0"/>
    <s v="CARIOTIPO  AD ALTA RISOLUZIONE"/>
    <s v="CARIOTIPO  AD ALTA RISOLUZIONE; 1 Tecnica di bandeggio (Risoluzione non inferiore alle 550 bande)"/>
    <n v="156.44"/>
    <n v="156.44"/>
    <n v="156.44"/>
    <n v="156.44"/>
    <n v="164.67"/>
    <n v="161.13"/>
    <n v="161.13455251591978"/>
    <n v="115.16988849695549"/>
    <n v="49.500111503044494"/>
    <s v="M"/>
    <s v="MINISTERO"/>
    <s v="1"/>
    <n v="1"/>
    <s v="011"/>
    <x v="23"/>
    <m/>
    <m/>
    <m/>
    <m/>
    <m/>
    <m/>
    <s v="0111"/>
    <s v="ANATOMIA ISTOLOGIA PATOLOGICA-GENETICA"/>
  </r>
  <r>
    <s v="91305"/>
    <s v="91.30.5"/>
    <s v="R"/>
    <x v="0"/>
    <s v="8"/>
    <x v="0"/>
    <s v="CARIOTIPO DA METAFASI DI FIBROBLASTI O DI ALTRI TESSUTI (Mat. abortivo, ecc.)"/>
    <s v="CARIOTIPO DA METAFASI DI FIBROBLASTI O DI ALTRI TESSUTI (Mat. abortivo, ecc.); 1 Tecnica di bandeggio (Risoluzione non inferiore alle 320 bande)"/>
    <n v="126.36"/>
    <n v="126.36"/>
    <n v="126.36"/>
    <n v="126.36"/>
    <n v="133.01"/>
    <n v="130.15"/>
    <n v="130.1471385705506"/>
    <n v="92.962241836107566"/>
    <n v="40.047758163892425"/>
    <s v="M"/>
    <s v="MINISTERO"/>
    <s v="1"/>
    <n v="1"/>
    <s v="011"/>
    <x v="23"/>
    <m/>
    <m/>
    <m/>
    <m/>
    <m/>
    <m/>
    <s v="0111"/>
    <s v="ANATOMIA ISTOLOGIA PATOLOGICA-GENETICA"/>
  </r>
  <r>
    <s v="91311"/>
    <s v="91.31.1"/>
    <s v="R"/>
    <x v="0"/>
    <s v="8"/>
    <x v="0"/>
    <s v="CARIOTIPO DA METAFASI DI LIQUIDO AMNIOTICO"/>
    <s v="CARIOTIPO DA METAFASI DI LIQUIDO AMNIOTICO; 1 Tecnica di bandeggio (Risoluzione non inferiore alle 320 bande)"/>
    <n v="151.93"/>
    <n v="151.93"/>
    <n v="151.93"/>
    <n v="151.93"/>
    <n v="159.93"/>
    <n v="156.49"/>
    <n v="156.48644042411442"/>
    <n v="112.07114710241856"/>
    <n v="47.858852897581443"/>
    <s v="M"/>
    <s v="MINISTERO"/>
    <s v="1"/>
    <n v="1"/>
    <s v="011"/>
    <x v="23"/>
    <m/>
    <m/>
    <m/>
    <m/>
    <m/>
    <m/>
    <s v="0111"/>
    <s v="ANATOMIA ISTOLOGIA PATOLOGICA-GENETICA"/>
  </r>
  <r>
    <s v="91312"/>
    <s v="91.31.2"/>
    <s v="R"/>
    <x v="0"/>
    <s v="8"/>
    <x v="0"/>
    <s v="CARIOTIPO DA METAFASI LINFOCITARIE"/>
    <s v="CARIOTIPO DA METAFASI LINFOCITARIE; 1 Tecnica di bandeggio (Risoluzione non inferiore alle 320 bande)"/>
    <n v="126.36"/>
    <n v="126.36"/>
    <n v="126.36"/>
    <n v="126.36"/>
    <n v="133.01"/>
    <n v="130.15"/>
    <n v="130.1471385705506"/>
    <n v="92.962241836107566"/>
    <n v="40.047758163892425"/>
    <s v="M"/>
    <s v="MINISTERO"/>
    <s v="1"/>
    <n v="1"/>
    <s v="011"/>
    <x v="23"/>
    <m/>
    <m/>
    <m/>
    <m/>
    <m/>
    <m/>
    <s v="0111"/>
    <s v="ANATOMIA ISTOLOGIA PATOLOGICA-GENETICA"/>
  </r>
  <r>
    <s v="91313"/>
    <s v="91.31.3"/>
    <s v="R"/>
    <x v="0"/>
    <s v="8"/>
    <x v="0"/>
    <s v="CARIOTIPO DA METAFASI SPONTANEE DI MIDOLLO OSSEO"/>
    <s v="CARIOTIPO DA METAFASI SPONTANEE DI MIDOLLO OSSEO; 1 Tecnica di bandeggio (Risoluzione non inferiore alle 320 bande)"/>
    <n v="149.93"/>
    <n v="149.93"/>
    <n v="149.93"/>
    <n v="149.93"/>
    <n v="157.82"/>
    <n v="154.41999999999999"/>
    <n v="154.42061282775646"/>
    <n v="110.52177640515011"/>
    <n v="47.298223594849887"/>
    <s v="M"/>
    <s v="MINISTERO"/>
    <s v="1"/>
    <n v="1"/>
    <s v="011"/>
    <x v="23"/>
    <m/>
    <m/>
    <m/>
    <m/>
    <m/>
    <m/>
    <s v="0111"/>
    <s v="ANATOMIA ISTOLOGIA PATOLOGICA-GENETICA"/>
  </r>
  <r>
    <s v="91314"/>
    <s v="91.31.4"/>
    <s v="R"/>
    <x v="0"/>
    <s v="8"/>
    <x v="0"/>
    <s v="CARIOTIPO DA METAFASI SPONTANEE DI VILLI CORIALI"/>
    <s v="CARIOTIPO DA METAFASI SPONTANEE DI VILLI CORIALI; 1 Tecnica di bandeggio (Risoluzione non inferiore alle 300 bande)"/>
    <n v="151.93"/>
    <n v="151.93"/>
    <n v="151.93"/>
    <n v="151.93"/>
    <n v="159.93"/>
    <n v="156.49"/>
    <n v="156.48644042411442"/>
    <n v="112.07114710241856"/>
    <n v="47.858852897581443"/>
    <s v="M"/>
    <s v="MINISTERO"/>
    <s v="1"/>
    <n v="1"/>
    <s v="011"/>
    <x v="23"/>
    <m/>
    <m/>
    <m/>
    <m/>
    <m/>
    <m/>
    <s v="0111"/>
    <s v="ANATOMIA ISTOLOGIA PATOLOGICA-GENETICA"/>
  </r>
  <r>
    <s v="91315"/>
    <s v="91.31.5"/>
    <s v="R"/>
    <x v="0"/>
    <s v="8"/>
    <x v="0"/>
    <s v="COLORAZIONE AGGIUNTIVA IN BANDE: Actinomicina D"/>
    <s v="COLORAZIONE AGGIUNTIVA IN BANDE: Actinomicina D"/>
    <n v="29"/>
    <n v="29"/>
    <n v="29.04"/>
    <n v="29.04"/>
    <n v="29.04"/>
    <n v="28.41"/>
    <n v="28.405129449921755"/>
    <n v="28.405129449921755"/>
    <n v="0.63487055007824367"/>
    <s v="M"/>
    <s v="MINISTERO"/>
    <s v="1"/>
    <n v="1"/>
    <s v="011"/>
    <x v="23"/>
    <m/>
    <m/>
    <m/>
    <m/>
    <m/>
    <m/>
    <s v="0111"/>
    <s v="ANATOMIA ISTOLOGIA PATOLOGICA-GENETICA"/>
  </r>
  <r>
    <s v="91321"/>
    <s v="91.32.1"/>
    <s v="R"/>
    <x v="0"/>
    <s v="8"/>
    <x v="0"/>
    <s v="COLORAZIONE AGGIUNTIVA IN BANDE: Bandeggio C"/>
    <s v="COLORAZIONE AGGIUNTIVA IN BANDE: Bandeggio C"/>
    <n v="29"/>
    <n v="29"/>
    <n v="29.04"/>
    <n v="29.04"/>
    <n v="29.04"/>
    <n v="28.41"/>
    <n v="28.405129449921755"/>
    <n v="28.405129449921755"/>
    <n v="0.63487055007824367"/>
    <s v="M"/>
    <s v="MINISTERO"/>
    <s v="1"/>
    <n v="1"/>
    <s v="011"/>
    <x v="23"/>
    <m/>
    <m/>
    <m/>
    <m/>
    <m/>
    <m/>
    <s v="0111"/>
    <s v="ANATOMIA ISTOLOGIA PATOLOGICA-GENETICA"/>
  </r>
  <r>
    <s v="91322"/>
    <s v="91.32.2"/>
    <s v="R"/>
    <x v="0"/>
    <s v="8"/>
    <x v="0"/>
    <s v="COLORAZIONE AGGIUNTIVA IN BANDE: Bandeggio G"/>
    <s v="COLORAZIONE AGGIUNTIVA IN BANDE: Bandeggio G"/>
    <n v="25.3"/>
    <n v="25.3"/>
    <n v="25.34"/>
    <n v="25.34"/>
    <n v="25.34"/>
    <n v="24.79"/>
    <n v="24.789931156295353"/>
    <n v="24.789931156295353"/>
    <n v="0.55006884370464704"/>
    <s v="M"/>
    <s v="MINISTERO"/>
    <s v="1"/>
    <n v="1"/>
    <s v="011"/>
    <x v="23"/>
    <m/>
    <m/>
    <m/>
    <m/>
    <m/>
    <m/>
    <s v="0111"/>
    <s v="ANATOMIA ISTOLOGIA PATOLOGICA-GENETICA"/>
  </r>
  <r>
    <s v="91323"/>
    <s v="91.32.3"/>
    <s v="R"/>
    <x v="0"/>
    <s v="8"/>
    <x v="0"/>
    <s v="COLORAZIONE AGGIUNTIVA IN BANDE: Bandeggio G ad alta risoluzione"/>
    <s v="COLORAZIONE AGGIUNTIVA IN BANDE: Bandeggio G ad alta risoluzione"/>
    <n v="28.5"/>
    <n v="28.5"/>
    <n v="28.5"/>
    <n v="28.5"/>
    <n v="28.5"/>
    <n v="27.89"/>
    <n v="27.888672550832272"/>
    <n v="27.888672550832272"/>
    <n v="0.61132744916772808"/>
    <s v="M"/>
    <s v="MINISTERO"/>
    <s v="1"/>
    <n v="1"/>
    <s v="011"/>
    <x v="23"/>
    <m/>
    <m/>
    <m/>
    <m/>
    <m/>
    <m/>
    <s v="0111"/>
    <s v="ANATOMIA ISTOLOGIA PATOLOGICA-GENETICA"/>
  </r>
  <r>
    <s v="91324"/>
    <s v="91.32.4"/>
    <s v="R"/>
    <x v="0"/>
    <s v="8"/>
    <x v="0"/>
    <s v="COLORAZIONE AGGIUNTIVA IN BANDE: Bandeggio NOR"/>
    <s v="COLORAZIONE AGGIUNTIVA IN BANDE: Bandeggio NOR"/>
    <n v="29"/>
    <n v="29"/>
    <n v="29.04"/>
    <n v="29.04"/>
    <n v="29.04"/>
    <n v="28.41"/>
    <n v="28.405129449921755"/>
    <n v="28.405129449921755"/>
    <n v="0.63487055007824367"/>
    <s v="M"/>
    <s v="MINISTERO"/>
    <s v="1"/>
    <n v="1"/>
    <s v="011"/>
    <x v="23"/>
    <m/>
    <m/>
    <m/>
    <m/>
    <m/>
    <m/>
    <s v="0111"/>
    <s v="ANATOMIA ISTOLOGIA PATOLOGICA-GENETICA"/>
  </r>
  <r>
    <s v="91325"/>
    <s v="91.32.5"/>
    <s v="R"/>
    <x v="0"/>
    <s v="8"/>
    <x v="0"/>
    <s v="COLORAZIONE AGGIUNTIVA IN BANDE: Bandeggio Q"/>
    <s v="COLORAZIONE AGGIUNTIVA IN BANDE: Bandeggio Q"/>
    <n v="26.35"/>
    <n v="26.35"/>
    <n v="26.39"/>
    <n v="26.39"/>
    <n v="26.39"/>
    <n v="25.82"/>
    <n v="25.822844954474323"/>
    <n v="26.081073404019069"/>
    <n v="0.30892659598093175"/>
    <s v="M"/>
    <s v="MINISTERO"/>
    <s v="1"/>
    <n v="1"/>
    <s v="011"/>
    <x v="23"/>
    <m/>
    <m/>
    <m/>
    <m/>
    <m/>
    <m/>
    <s v="0111"/>
    <s v="ANATOMIA ISTOLOGIA PATOLOGICA-GENETICA"/>
  </r>
  <r>
    <s v="91331"/>
    <s v="91.33.1"/>
    <s v="R"/>
    <x v="0"/>
    <s v="8"/>
    <x v="0"/>
    <s v="COLORAZIONE AGGIUNTIVA IN BANDE: Bandeggio R"/>
    <s v="COLORAZIONE AGGIUNTIVA IN BANDE: Bandeggio R"/>
    <n v="25.3"/>
    <n v="25.3"/>
    <n v="25.34"/>
    <n v="25.34"/>
    <n v="25.34"/>
    <n v="24.79"/>
    <n v="24.789931156295353"/>
    <n v="24.789931156295353"/>
    <n v="0.55006884370464704"/>
    <s v="M"/>
    <s v="MINISTERO"/>
    <s v="1"/>
    <n v="1"/>
    <s v="011"/>
    <x v="23"/>
    <m/>
    <m/>
    <m/>
    <m/>
    <m/>
    <m/>
    <s v="0111"/>
    <s v="ANATOMIA ISTOLOGIA PATOLOGICA-GENETICA"/>
  </r>
  <r>
    <s v="91332"/>
    <s v="91.33.2"/>
    <s v="R"/>
    <x v="0"/>
    <s v="8"/>
    <x v="0"/>
    <s v="COLORAZIONE AGGIUNTIVA IN BANDE: Bandeggio T"/>
    <s v="COLORAZIONE AGGIUNTIVA IN BANDE: Bandeggio T"/>
    <n v="25.85"/>
    <n v="25.85"/>
    <n v="25.87"/>
    <n v="25.87"/>
    <n v="25.87"/>
    <n v="25.31"/>
    <n v="25.306388055384836"/>
    <n v="25.564616504929582"/>
    <n v="0.30538349507041929"/>
    <s v="M"/>
    <s v="MINISTERO"/>
    <s v="1"/>
    <n v="1"/>
    <s v="011"/>
    <x v="23"/>
    <m/>
    <m/>
    <m/>
    <m/>
    <m/>
    <m/>
    <s v="0111"/>
    <s v="ANATOMIA ISTOLOGIA PATOLOGICA-GENETICA"/>
  </r>
  <r>
    <s v="91333"/>
    <s v="91.33.3"/>
    <s v="R"/>
    <x v="0"/>
    <s v="8"/>
    <x v="0"/>
    <s v="COLORAZIONE AGGIUNTIVA IN BANDE: Distamicina A"/>
    <s v="COLORAZIONE AGGIUNTIVA IN BANDE: Distamicina A"/>
    <n v="29"/>
    <n v="29"/>
    <n v="29.04"/>
    <n v="29.04"/>
    <n v="29.04"/>
    <n v="28.41"/>
    <n v="28.405129449921755"/>
    <n v="28.405129449921755"/>
    <n v="0.63487055007824367"/>
    <s v="M"/>
    <s v="MINISTERO"/>
    <s v="1"/>
    <n v="1"/>
    <s v="011"/>
    <x v="23"/>
    <m/>
    <m/>
    <m/>
    <m/>
    <m/>
    <m/>
    <s v="0111"/>
    <s v="ANATOMIA ISTOLOGIA PATOLOGICA-GENETICA"/>
  </r>
  <r>
    <s v="91334"/>
    <s v="91.33.4"/>
    <s v="R"/>
    <x v="0"/>
    <s v="8"/>
    <x v="0"/>
    <s v="COLTURA DI AMNIOCITI"/>
    <s v="COLTURA DI AMNIOCITI"/>
    <n v="120.85"/>
    <n v="120.85"/>
    <n v="120.85"/>
    <n v="120.85"/>
    <n v="127.21"/>
    <n v="124.47"/>
    <n v="124.46611268056624"/>
    <n v="89.088815092936414"/>
    <n v="38.121184907063579"/>
    <s v="M"/>
    <s v="MINISTERO"/>
    <s v="1"/>
    <n v="1"/>
    <s v="011"/>
    <x v="23"/>
    <m/>
    <m/>
    <m/>
    <m/>
    <m/>
    <m/>
    <s v="0111"/>
    <s v="ANATOMIA ISTOLOGIA PATOLOGICA-GENETICA"/>
  </r>
  <r>
    <s v="91335"/>
    <s v="91.33.5"/>
    <s v="R"/>
    <x v="0"/>
    <s v="8"/>
    <x v="0"/>
    <s v="COLTURA DI CELLULE DI ALTRI TESSUTI"/>
    <s v="COLTURA DI CELLULE DI ALTRI TESSUTI"/>
    <n v="119.34"/>
    <n v="119.34"/>
    <n v="119.34"/>
    <n v="119.34"/>
    <n v="125.62"/>
    <n v="122.92"/>
    <n v="122.91674198329778"/>
    <n v="87.797672845212702"/>
    <n v="37.822327154787303"/>
    <s v="M"/>
    <s v="MINISTERO"/>
    <s v="1"/>
    <n v="1"/>
    <s v="011"/>
    <x v="23"/>
    <m/>
    <m/>
    <m/>
    <m/>
    <m/>
    <m/>
    <s v="0111"/>
    <s v="ANATOMIA ISTOLOGIA PATOLOGICA-GENETICA"/>
  </r>
  <r>
    <s v="91341"/>
    <s v="91.34.1"/>
    <s v="R"/>
    <x v="0"/>
    <s v="8"/>
    <x v="0"/>
    <s v="COLTURA DI FIBROBLASTI"/>
    <s v="COLTURA DI FIBROBLASTI"/>
    <n v="161.46"/>
    <n v="161.46"/>
    <n v="161.46"/>
    <n v="161.46"/>
    <n v="169.96"/>
    <n v="166.3"/>
    <n v="166.29912150681466"/>
    <n v="118.7850867905819"/>
    <n v="51.174913209418108"/>
    <s v="M"/>
    <s v="MINISTERO"/>
    <s v="1"/>
    <n v="1"/>
    <s v="011"/>
    <x v="23"/>
    <m/>
    <m/>
    <m/>
    <m/>
    <m/>
    <m/>
    <s v="0111"/>
    <s v="ANATOMIA ISTOLOGIA PATOLOGICA-GENETICA"/>
  </r>
  <r>
    <s v="91342"/>
    <s v="91.34.2"/>
    <s v="R"/>
    <x v="0"/>
    <s v="8"/>
    <x v="0"/>
    <s v="COLTURA DI LINEE CELLULARI STABILIZZATE CON VIRUS"/>
    <s v="COLTURA DI LINEE CELLULARI STABILIZZATE CON VIRUS"/>
    <n v="195.05"/>
    <n v="195.05"/>
    <n v="195.05"/>
    <n v="195.05"/>
    <n v="205.32"/>
    <n v="200.9"/>
    <n v="200.90173374581025"/>
    <n v="143.57501794687724"/>
    <n v="61.744982053122754"/>
    <s v="M"/>
    <s v="MINISTERO"/>
    <s v="1"/>
    <n v="1"/>
    <s v="011"/>
    <x v="23"/>
    <m/>
    <m/>
    <m/>
    <m/>
    <m/>
    <m/>
    <s v="0111"/>
    <s v="ANATOMIA ISTOLOGIA PATOLOGICA-GENETICA"/>
  </r>
  <r>
    <s v="91343"/>
    <s v="91.34.3"/>
    <s v="R"/>
    <x v="0"/>
    <s v="8"/>
    <x v="0"/>
    <s v="COLTURA DI LINEE LINFOCITARIE STABILIZZATE CON VIRUS O INTERLEUCHINA"/>
    <s v="COLTURA DI LINEE LINFOCITARIE STABILIZZATE CON VIRUS O INTERLEUCHINA"/>
    <n v="166.97"/>
    <n v="166.97"/>
    <n v="166.97"/>
    <n v="166.97"/>
    <n v="175.76"/>
    <n v="171.98"/>
    <n v="171.980147396799"/>
    <n v="122.91674198329778"/>
    <n v="52.843258016702208"/>
    <s v="M"/>
    <s v="MINISTERO"/>
    <s v="1"/>
    <n v="1"/>
    <s v="011"/>
    <x v="23"/>
    <m/>
    <m/>
    <m/>
    <m/>
    <m/>
    <m/>
    <s v="0111"/>
    <s v="ANATOMIA ISTOLOGIA PATOLOGICA-GENETICA"/>
  </r>
  <r>
    <s v="91344"/>
    <s v="91.34.4"/>
    <s v="R"/>
    <x v="0"/>
    <s v="8"/>
    <x v="0"/>
    <s v="COLTURA DI LINFOCITI FETALI CON PHA"/>
    <s v="COLTURA DI LINFOCITI FETALI CON PHA"/>
    <n v="129.87"/>
    <n v="129.87"/>
    <n v="129.87"/>
    <n v="129.87"/>
    <n v="136.69999999999999"/>
    <n v="133.76"/>
    <n v="133.762336864177"/>
    <n v="95.544526331555005"/>
    <n v="41.155473668444984"/>
    <s v="M"/>
    <s v="MINISTERO"/>
    <s v="1"/>
    <n v="1"/>
    <s v="011"/>
    <x v="23"/>
    <m/>
    <m/>
    <m/>
    <m/>
    <m/>
    <m/>
    <s v="0111"/>
    <s v="ANATOMIA ISTOLOGIA PATOLOGICA-GENETICA"/>
  </r>
  <r>
    <s v="91345"/>
    <s v="91.34.5"/>
    <s v="R"/>
    <x v="0"/>
    <s v="8"/>
    <x v="0"/>
    <s v="COLTURA DI LINFOCITI PERIFERICI CON PHA O ALTRI MITOGENI"/>
    <s v="COLTURA DI LINFOCITI PERIFERICI CON PHA O ALTRI MITOGENI"/>
    <n v="108.81"/>
    <n v="108.81"/>
    <n v="108.81"/>
    <n v="108.81"/>
    <n v="114.54"/>
    <n v="112.07"/>
    <n v="112.07114710241856"/>
    <n v="80.050819358870413"/>
    <n v="34.489180641129593"/>
    <s v="M"/>
    <s v="MINISTERO"/>
    <s v="1"/>
    <n v="1"/>
    <s v="011"/>
    <x v="23"/>
    <m/>
    <m/>
    <m/>
    <m/>
    <m/>
    <m/>
    <s v="0111"/>
    <s v="ANATOMIA ISTOLOGIA PATOLOGICA-GENETICA"/>
  </r>
  <r>
    <s v="91351"/>
    <s v="91.35.1"/>
    <s v="R"/>
    <x v="0"/>
    <s v="8"/>
    <x v="0"/>
    <s v="COLTURA DI MATERIALE ABORTIVO"/>
    <s v="COLTURA DI MATERIALE ABORTIVO"/>
    <n v="161.46"/>
    <n v="161.46"/>
    <n v="161.46"/>
    <n v="161.46"/>
    <n v="169.96"/>
    <n v="166.3"/>
    <n v="166.29912150681466"/>
    <n v="118.7850867905819"/>
    <n v="51.174913209418108"/>
    <s v="M"/>
    <s v="MINISTERO"/>
    <s v="1"/>
    <n v="1"/>
    <s v="011"/>
    <x v="23"/>
    <m/>
    <m/>
    <m/>
    <m/>
    <m/>
    <m/>
    <s v="0111"/>
    <s v="ANATOMIA ISTOLOGIA PATOLOGICA-GENETICA"/>
  </r>
  <r>
    <s v="91352"/>
    <s v="91.35.2"/>
    <s v="R"/>
    <x v="0"/>
    <s v="8"/>
    <x v="0"/>
    <s v="COLTURA SEMISOLIDA DI CELLULE EMOPOIETICHE"/>
    <s v="COLTURA SEMISOLIDA DI CELLULE EMOPOIETICHE; BFU-E, CFU-GM, CFUGEMM (Ciascuna)"/>
    <n v="126.36"/>
    <n v="126.36"/>
    <n v="126.36"/>
    <n v="126.36"/>
    <n v="133.01"/>
    <n v="130.15"/>
    <n v="130.1471385705506"/>
    <n v="92.962241836107566"/>
    <n v="40.047758163892425"/>
    <s v="M"/>
    <s v="MINISTERO"/>
    <s v="1"/>
    <n v="1"/>
    <s v="011"/>
    <x v="23"/>
    <m/>
    <m/>
    <m/>
    <m/>
    <m/>
    <m/>
    <s v="0111"/>
    <s v="ANATOMIA ISTOLOGIA PATOLOGICA-GENETICA"/>
  </r>
  <r>
    <s v="91353"/>
    <s v="91.35.3"/>
    <s v="R"/>
    <x v="0"/>
    <s v="8"/>
    <x v="0"/>
    <s v="COLTURA DI VILLI CORIALI (A breve termine)"/>
    <s v="COLTURA DI VILLI CORIALI (A breve termine)"/>
    <n v="112.33"/>
    <n v="112.33"/>
    <n v="112.33"/>
    <n v="112.33"/>
    <n v="118.24"/>
    <n v="115.69"/>
    <n v="115.68634539604497"/>
    <n v="82.633103854317838"/>
    <n v="35.606896145682157"/>
    <s v="M"/>
    <s v="MINISTERO"/>
    <s v="1"/>
    <n v="1"/>
    <s v="011"/>
    <x v="23"/>
    <m/>
    <m/>
    <m/>
    <m/>
    <m/>
    <m/>
    <s v="0111"/>
    <s v="ANATOMIA ISTOLOGIA PATOLOGICA-GENETICA"/>
  </r>
  <r>
    <s v="91354"/>
    <s v="91.35.4"/>
    <s v="R"/>
    <x v="0"/>
    <s v="8"/>
    <x v="0"/>
    <s v="COLTURA DI VILLI CORIALI"/>
    <s v="COLTURA DI VILLI CORIALI"/>
    <n v="162.46"/>
    <n v="162.46"/>
    <n v="162.46"/>
    <n v="162.46"/>
    <n v="171.01"/>
    <n v="167.33"/>
    <n v="167.33203530499361"/>
    <n v="119.81800058876087"/>
    <n v="51.191999411239124"/>
    <s v="M"/>
    <s v="MINISTERO"/>
    <s v="1"/>
    <n v="1"/>
    <s v="011"/>
    <x v="23"/>
    <m/>
    <m/>
    <m/>
    <m/>
    <m/>
    <m/>
    <s v="0111"/>
    <s v="ANATOMIA ISTOLOGIA PATOLOGICA-GENETICA"/>
  </r>
  <r>
    <s v="91355"/>
    <s v="91.35.5"/>
    <s v="R"/>
    <x v="0"/>
    <s v="8"/>
    <x v="0"/>
    <s v="COLTURA PER STUDIO DEL CROMOSOMA X  A REPLICAZIONE TARDIVA"/>
    <s v="COLTURA PER STUDIO DEL CROMOSOMA X  A REPLICAZIONE TARDIVA; Linfociti periferici, cellule di altri tessuti"/>
    <n v="79.23"/>
    <n v="79.23"/>
    <n v="79.23"/>
    <n v="79.23"/>
    <n v="83.4"/>
    <n v="81.599999999999994"/>
    <n v="81.600190056138871"/>
    <n v="58.617858046656714"/>
    <n v="24.782141953343292"/>
    <s v="M"/>
    <s v="MINISTERO"/>
    <s v="1"/>
    <n v="1"/>
    <s v="011"/>
    <x v="23"/>
    <m/>
    <m/>
    <m/>
    <m/>
    <m/>
    <m/>
    <s v="0111"/>
    <s v="ANATOMIA ISTOLOGIA PATOLOGICA-GENETICA"/>
  </r>
  <r>
    <s v="91361"/>
    <s v="91.36.1"/>
    <s v="R"/>
    <x v="0"/>
    <s v="8"/>
    <x v="0"/>
    <s v="CONSERVAZIONE DI CAMPIONI DI DNA O DI RNA"/>
    <s v="CONSERVAZIONE DI CAMPIONI DI DNA O DI RNA"/>
    <n v="57.53"/>
    <n v="57.53"/>
    <n v="57.53"/>
    <n v="57.53"/>
    <n v="57.53"/>
    <n v="56.29"/>
    <n v="56.293802000754027"/>
    <n v="40.54186657852469"/>
    <n v="16.988133421475311"/>
    <s v="M"/>
    <s v="MINISTERO"/>
    <s v="1"/>
    <n v="1"/>
    <s v="011"/>
    <x v="23"/>
    <m/>
    <m/>
    <m/>
    <m/>
    <m/>
    <m/>
    <s v="0111"/>
    <s v="ANATOMIA ISTOLOGIA PATOLOGICA-GENETICA"/>
  </r>
  <r>
    <s v="91362"/>
    <s v="91.36.2"/>
    <s v="R"/>
    <x v="0"/>
    <s v="8"/>
    <x v="0"/>
    <s v="CRIOCONSERVAZIONE IN AZOTO LIQUIDO DI COLTURE CELLULARI"/>
    <s v="CRIOCONSERVAZIONE IN AZOTO LIQUIDO DI COLTURE CELLULARI"/>
    <n v="33.25"/>
    <n v="33.25"/>
    <n v="33.26"/>
    <n v="33.26"/>
    <n v="33.26"/>
    <n v="32.54"/>
    <n v="32.536784642637649"/>
    <n v="32.898304472000291"/>
    <n v="0.36169552799970717"/>
    <s v="M"/>
    <s v="MINISTERO"/>
    <s v="1"/>
    <n v="1"/>
    <s v="011"/>
    <x v="23"/>
    <m/>
    <m/>
    <m/>
    <m/>
    <m/>
    <m/>
    <s v="0111"/>
    <s v="ANATOMIA ISTOLOGIA PATOLOGICA-GENETICA"/>
  </r>
  <r>
    <s v="91363"/>
    <s v="91.36.3"/>
    <s v="R"/>
    <x v="0"/>
    <s v="8"/>
    <x v="0"/>
    <s v="CRIOCONSERVAZIONE IN AZOTO LIQUIDO DI CELLULE E TESSUTI"/>
    <s v="CRIOCONSERVAZIONE IN AZOTO LIQUIDO DI CELLULE E TESSUTI"/>
    <n v="33.25"/>
    <n v="33.25"/>
    <n v="33.26"/>
    <n v="33.26"/>
    <n v="33.26"/>
    <n v="32.54"/>
    <n v="32.536784642637649"/>
    <n v="32.898304472000291"/>
    <n v="0.36169552799970717"/>
    <s v="M"/>
    <s v="MINISTERO"/>
    <s v="1"/>
    <n v="1"/>
    <s v="011"/>
    <x v="23"/>
    <m/>
    <m/>
    <m/>
    <m/>
    <m/>
    <m/>
    <s v="0111"/>
    <s v="ANATOMIA ISTOLOGIA PATOLOGICA-GENETICA"/>
  </r>
  <r>
    <s v="91364"/>
    <s v="91.36.4"/>
    <s v="R"/>
    <x v="0"/>
    <s v="8"/>
    <x v="0"/>
    <s v="DIGESTIONE DI DNA CON ENZIMI DI RESTRIZIONE"/>
    <s v="DIGESTIONE DI DNA CON ENZIMI DI RESTRIZIONE"/>
    <n v="57.17"/>
    <n v="57.17"/>
    <n v="57.17"/>
    <n v="57.17"/>
    <n v="60.18"/>
    <n v="58.88"/>
    <n v="58.876086496201459"/>
    <n v="42.349465725337893"/>
    <n v="17.830534274662106"/>
    <s v="M"/>
    <s v="MINISTERO"/>
    <s v="1"/>
    <n v="1"/>
    <s v="011"/>
    <x v="23"/>
    <m/>
    <m/>
    <m/>
    <m/>
    <m/>
    <m/>
    <s v="0111"/>
    <s v="ANATOMIA ISTOLOGIA PATOLOGICA-GENETICA"/>
  </r>
  <r>
    <s v="91365"/>
    <s v="91.36.5"/>
    <s v="R"/>
    <x v="0"/>
    <s v="8"/>
    <x v="0"/>
    <s v="ESTRAZIONE DI DNA O DI RNA  (nucleare o mitocondriale)"/>
    <s v="ESTRAZIONE DI DNA O DI RNA  (nucleare o mitocondriale); Da sangue periferico, tessuti, colture cellulari, villi coriali"/>
    <n v="61.67"/>
    <n v="61.67"/>
    <n v="61.67"/>
    <n v="61.67"/>
    <n v="64.92"/>
    <n v="63.52"/>
    <n v="63.52419858800684"/>
    <n v="45.448207119874809"/>
    <n v="19.471792880125193"/>
    <s v="M"/>
    <s v="MINISTERO"/>
    <s v="1"/>
    <n v="1"/>
    <s v="011"/>
    <x v="23"/>
    <m/>
    <m/>
    <m/>
    <m/>
    <m/>
    <m/>
    <s v="0111"/>
    <s v="ANATOMIA ISTOLOGIA PATOLOGICA-GENETICA"/>
  </r>
  <r>
    <n v="91369"/>
    <s v="91.36.9"/>
    <s v="IR"/>
    <x v="0"/>
    <m/>
    <x v="0"/>
    <s v="IBRIDAZIONE GENOMICA COMPARATIVA su array_x000a_(Array - CGH)."/>
    <s v="IBRIDAZIONE GENOMICA COMPARATIVA su array_x000a_(Array - CGH). Inclusa estrazione, amplificazione e_x000a_rivelazione"/>
    <n v="1013"/>
    <m/>
    <m/>
    <m/>
    <m/>
    <m/>
    <m/>
    <m/>
    <m/>
    <m/>
    <s v="REGIONE"/>
    <s v="1"/>
    <m/>
    <s v="011"/>
    <x v="23"/>
    <m/>
    <m/>
    <m/>
    <m/>
    <m/>
    <m/>
    <s v="0111"/>
    <s v="ANATOMIA ISTOLOGIA PATOLOGICA-GENETICA"/>
  </r>
  <r>
    <s v="91371"/>
    <s v="91.37.1"/>
    <s v="R"/>
    <x v="0"/>
    <s v="8"/>
    <x v="0"/>
    <s v="IBRIDAZIONE CON SONDA MOLECOLARE"/>
    <s v="IBRIDAZIONE CON SONDA MOLECOLARE"/>
    <n v="110.82"/>
    <n v="110.82"/>
    <n v="110.82"/>
    <n v="110.82"/>
    <n v="116.65"/>
    <n v="114.14"/>
    <n v="114.13697469877651"/>
    <n v="81.600190056138871"/>
    <n v="35.049809943861135"/>
    <s v="M"/>
    <s v="MINISTERO"/>
    <s v="1"/>
    <n v="1"/>
    <s v="011"/>
    <x v="23"/>
    <m/>
    <m/>
    <m/>
    <m/>
    <m/>
    <m/>
    <s v="0111"/>
    <s v="ANATOMIA ISTOLOGIA PATOLOGICA-GENETICA"/>
  </r>
  <r>
    <s v="91372"/>
    <s v="91.37.2"/>
    <s v="R"/>
    <x v="0"/>
    <s v="8"/>
    <x v="0"/>
    <s v="IBRIDAZIONE IN SITU (FISH) SU METAFASI, NUCLEI INTERFASICI, TESSUTI"/>
    <s v="IBRIDAZIONE IN SITU (FISH) SU METAFASI, NUCLEI INTERFASICI, TESSUTI ; mediante sequenze genomiche in YAC"/>
    <n v="383.59"/>
    <n v="383.59"/>
    <n v="383.59"/>
    <n v="383.59"/>
    <n v="403.78"/>
    <n v="395.09"/>
    <n v="395.08952780345714"/>
    <n v="282.50192380194909"/>
    <n v="121.27807619805088"/>
    <s v="M"/>
    <s v="MINISTERO"/>
    <s v="1"/>
    <n v="1"/>
    <s v="011"/>
    <x v="23"/>
    <m/>
    <m/>
    <m/>
    <m/>
    <m/>
    <m/>
    <s v="0111"/>
    <s v="ANATOMIA ISTOLOGIA PATOLOGICA-GENETICA"/>
  </r>
  <r>
    <s v="91373"/>
    <s v="91.37.3"/>
    <s v="R"/>
    <x v="0"/>
    <s v="8"/>
    <x v="0"/>
    <s v="IBRIDAZIONE IN SITU (FISH) SU METAFASI, NUCLEI INTERFASICI, TESSUTI"/>
    <s v="IBRIDAZIONE IN SITU (FISH) SU METAFASI, NUCLEI INTERFASICI, TESSUTI ; mediante sonde molecolari a singola copia in cosmide"/>
    <n v="253.22"/>
    <n v="253.22"/>
    <n v="253.22"/>
    <n v="253.22"/>
    <n v="266.55"/>
    <n v="260.81"/>
    <n v="260.81073404019065"/>
    <n v="186.44094057130462"/>
    <n v="80.109059428695389"/>
    <s v="M"/>
    <s v="MINISTERO"/>
    <s v="1"/>
    <n v="1"/>
    <s v="011"/>
    <x v="23"/>
    <m/>
    <m/>
    <m/>
    <m/>
    <m/>
    <m/>
    <s v="0111"/>
    <s v="ANATOMIA ISTOLOGIA PATOLOGICA-GENETICA"/>
  </r>
  <r>
    <s v="91374"/>
    <s v="91.37.4"/>
    <s v="R"/>
    <x v="0"/>
    <s v="8"/>
    <x v="0"/>
    <s v="IBRIDAZIONE IN SITU (FISH) SU METAFASI, NUCLEI INTERFASICI, TESSUTI"/>
    <s v="IBRIDAZIONE IN SITU (FISH) SU METAFASI, NUCLEI INTERFASICI, TESSUTI ; mediante sonde molecolari alfoidi ed altre sequenze ripetute"/>
    <n v="204.08"/>
    <n v="204.08"/>
    <n v="204.08"/>
    <n v="204.08"/>
    <n v="214.82"/>
    <n v="210.2"/>
    <n v="210.19795792942099"/>
    <n v="150.28895763504056"/>
    <n v="64.531042364959433"/>
    <s v="M"/>
    <s v="MINISTERO"/>
    <s v="1"/>
    <n v="1"/>
    <s v="011"/>
    <x v="23"/>
    <m/>
    <m/>
    <m/>
    <m/>
    <m/>
    <m/>
    <s v="0111"/>
    <s v="ANATOMIA ISTOLOGIA PATOLOGICA-GENETICA"/>
  </r>
  <r>
    <s v="91375"/>
    <s v="91.37.5"/>
    <s v="R"/>
    <x v="0"/>
    <s v="8"/>
    <x v="0"/>
    <s v="IBRIDAZIONE IN SITU (FISH) SU METAFASI, NUCLEI INTERFASICI, TESSUTI"/>
    <s v="IBRIDAZIONE IN SITU (FISH) SU METAFASI, NUCLEI INTERFASICI, TESSUTI ; mediante sonde molecolari painting"/>
    <n v="253.22"/>
    <n v="253.22"/>
    <n v="253.22"/>
    <n v="253.22"/>
    <n v="266.55"/>
    <n v="260.81"/>
    <n v="260.81073404019065"/>
    <n v="186.44094057130462"/>
    <n v="80.109059428695389"/>
    <s v="M"/>
    <s v="MINISTERO"/>
    <s v="1"/>
    <n v="1"/>
    <s v="011"/>
    <x v="23"/>
    <m/>
    <m/>
    <m/>
    <m/>
    <m/>
    <m/>
    <s v="0111"/>
    <s v="ANATOMIA ISTOLOGIA PATOLOGICA-GENETICA"/>
  </r>
  <r>
    <s v="91381"/>
    <s v="91.38.1"/>
    <s v="R"/>
    <x v="0"/>
    <s v="8"/>
    <x v="0"/>
    <s v="RICERCA MUTAZIONE (DGGE)"/>
    <s v="RICERCA MUTAZIONE (DGGE); Ricerca heteroduplex (HA)"/>
    <n v="163.46"/>
    <n v="163.46"/>
    <n v="163.46"/>
    <n v="163.46"/>
    <n v="172.06"/>
    <n v="168.36"/>
    <n v="168.36494910317259"/>
    <n v="120.59268593739509"/>
    <n v="51.467314062604913"/>
    <s v="M"/>
    <s v="MINISTERO"/>
    <s v="1"/>
    <n v="1"/>
    <s v="011"/>
    <x v="23"/>
    <m/>
    <m/>
    <m/>
    <m/>
    <m/>
    <m/>
    <s v="0111"/>
    <s v="ANATOMIA ISTOLOGIA PATOLOGICA-GENETICA"/>
  </r>
  <r>
    <s v="91382"/>
    <s v="91.38.2"/>
    <s v="R"/>
    <x v="0"/>
    <s v="8"/>
    <x v="0"/>
    <s v="RICERCA MUTAZIONE (SSCP)"/>
    <s v="RICERCA MUTAZIONE (SSCP)"/>
    <n v="163.46"/>
    <n v="163.46"/>
    <n v="163.46"/>
    <n v="163.46"/>
    <n v="172.06"/>
    <n v="168.36"/>
    <n v="168.36494910317259"/>
    <n v="120.59268593739509"/>
    <n v="51.467314062604913"/>
    <s v="M"/>
    <s v="MINISTERO"/>
    <s v="1"/>
    <n v="1"/>
    <s v="011"/>
    <x v="23"/>
    <m/>
    <m/>
    <m/>
    <m/>
    <m/>
    <m/>
    <s v="0111"/>
    <s v="ANATOMIA ISTOLOGIA PATOLOGICA-GENETICA"/>
  </r>
  <r>
    <s v="91383"/>
    <s v="91.38.3"/>
    <s v="R"/>
    <x v="0"/>
    <s v="8"/>
    <x v="0"/>
    <s v="SINTESI DI OLIGONUCLEOTIDI (Ciascuno)"/>
    <s v="SINTESI DI OLIGONUCLEOTIDI (Ciascuno)"/>
    <n v="163.46"/>
    <n v="163.46"/>
    <n v="163.46"/>
    <n v="163.46"/>
    <n v="172.06"/>
    <n v="168.36"/>
    <n v="168.36494910317259"/>
    <n v="120.59268593739509"/>
    <n v="51.467314062604913"/>
    <s v="M"/>
    <s v="MINISTERO"/>
    <s v="1"/>
    <n v="1"/>
    <s v="011"/>
    <x v="23"/>
    <m/>
    <m/>
    <m/>
    <m/>
    <m/>
    <m/>
    <s v="0111"/>
    <s v="ANATOMIA ISTOLOGIA PATOLOGICA-GENETICA"/>
  </r>
  <r>
    <s v="91384"/>
    <s v="91.38.4"/>
    <s v="R"/>
    <x v="0"/>
    <s v="8"/>
    <x v="0"/>
    <s v="ANALISI DEL DNA CELLULARE PER LO STUDIO CITOMETRICO DEL CICLO CELLULARE E DELLA PLOIDIA"/>
    <s v="ANALISI DEL DNA CELLULARE PER LO STUDIO CITOMETRICO DEL CICLO CELLULARE E DELLA PLOIDIA"/>
    <n v="63.68"/>
    <n v="63.68"/>
    <n v="63.68"/>
    <n v="63.68"/>
    <n v="67.03"/>
    <n v="65.59"/>
    <n v="65.590026184364788"/>
    <n v="46.997577817143274"/>
    <n v="20.032422182856727"/>
    <s v="M"/>
    <s v="MINISTERO"/>
    <s v="1"/>
    <n v="1"/>
    <s v="011"/>
    <x v="23"/>
    <m/>
    <m/>
    <m/>
    <m/>
    <m/>
    <m/>
    <s v="0111"/>
    <s v="ANATOMIA ISTOLOGIA PATOLOGICA-GENETICA"/>
  </r>
  <r>
    <s v="91385"/>
    <s v="91.38.5"/>
    <s v=""/>
    <x v="0"/>
    <s v="8"/>
    <x v="0"/>
    <s v="ES. CITOLOGICO CERVICO VAGINALE [PAP test]"/>
    <s v="ES. CITOLOGICO CERVICO VAGINALE [PAP test]"/>
    <n v="12.15"/>
    <n v="12.15"/>
    <n v="12.19"/>
    <n v="12.19"/>
    <n v="12.19"/>
    <n v="11.93"/>
    <n v="10.845594880879217"/>
    <n v="11.155469020332909"/>
    <n v="1.0345309796670907"/>
    <s v="M"/>
    <s v="MINISTERO"/>
    <s v="1"/>
    <n v="1"/>
    <s v="011"/>
    <x v="23"/>
    <m/>
    <m/>
    <m/>
    <m/>
    <m/>
    <m/>
    <s v="0111"/>
    <s v="ANATOMIA ISTOLOGIA PATOLOGICA-GENETICA"/>
  </r>
  <r>
    <s v="91391"/>
    <s v="91.39.1"/>
    <s v="M"/>
    <x v="0"/>
    <s v="8"/>
    <x v="0"/>
    <s v="ES. CITOLOGICO DA AGOASPIRAZIONE Nas: Sede unica"/>
    <s v="ES. CITOLOGICO DA AGOASPIRAZIONE Nas: Sede unica"/>
    <n v="48.03"/>
    <n v="48.03"/>
    <n v="48.03"/>
    <n v="48.03"/>
    <n v="48.03"/>
    <n v="47"/>
    <n v="46.997577817143274"/>
    <n v="33.776281200452416"/>
    <n v="14.253718799547585"/>
    <s v="M"/>
    <s v="MINISTERO"/>
    <s v="1"/>
    <n v="1"/>
    <s v="011"/>
    <x v="23"/>
    <m/>
    <m/>
    <m/>
    <m/>
    <m/>
    <m/>
    <s v="0111"/>
    <s v="ANATOMIA ISTOLOGIA PATOLOGICA-GENETICA"/>
  </r>
  <r>
    <s v="91392"/>
    <s v="91.39.2"/>
    <s v="M"/>
    <x v="0"/>
    <s v="8"/>
    <x v="0"/>
    <s v="ES. CITOLOGICO DI ESPETTORATO, BRONCOASPIRATO, LAVAGGIO BRONCO-ALVEOLARE (Fino a 5 vetrini e/o colorazioni) (Ogni campione)"/>
    <s v="ES. CITOLOGICO DI ESPETTORATO, BRONCOASPIRATO, LAVAGGIO BRONCO-ALVEOLARE (Fino a 5 vetrini e/o colorazioni); (Ogni campione)"/>
    <n v="27.45"/>
    <n v="27.45"/>
    <n v="27.45"/>
    <n v="27.45"/>
    <n v="27.45"/>
    <n v="26.86"/>
    <n v="26.855758752653298"/>
    <n v="27.165632892106988"/>
    <n v="0.28436710789301145"/>
    <s v="M"/>
    <s v="MINISTERO"/>
    <s v="1"/>
    <n v="1"/>
    <s v="011"/>
    <x v="23"/>
    <m/>
    <m/>
    <m/>
    <m/>
    <m/>
    <m/>
    <s v="0111"/>
    <s v="ANATOMIA ISTOLOGIA PATOLOGICA-GENETICA"/>
  </r>
  <r>
    <s v="91393"/>
    <s v="91.39.3"/>
    <s v=""/>
    <x v="0"/>
    <s v="8"/>
    <x v="0"/>
    <s v="ES. CITOLOGICO DI VERSAMENTI (Fino a 5 vetrini e/o colorazioni)"/>
    <s v="ES. CITOLOGICO DI VERSAMENTI (Fino a 5 vetrini e/o colorazioni)"/>
    <n v="27.45"/>
    <n v="27.45"/>
    <n v="27.45"/>
    <n v="27.45"/>
    <n v="27.45"/>
    <n v="26.86"/>
    <n v="26.855758752653298"/>
    <n v="27.165632892106988"/>
    <n v="0.28436710789301145"/>
    <s v="M"/>
    <s v="MINISTERO"/>
    <s v="1"/>
    <n v="1"/>
    <s v="011"/>
    <x v="23"/>
    <m/>
    <m/>
    <m/>
    <m/>
    <m/>
    <m/>
    <s v="0111"/>
    <s v="ANATOMIA ISTOLOGIA PATOLOGICA-GENETICA"/>
  </r>
  <r>
    <s v="91394"/>
    <s v="91.39.4"/>
    <s v=""/>
    <x v="0"/>
    <s v="8"/>
    <x v="0"/>
    <s v="ES. CITOLOGICO URINE PER RICERCA CELLULE NEOPLASTICHE"/>
    <s v="ES. CITOLOGICO URINE PER RICERCA CELLULE NEOPLASTICHE; (Fino a 5 vetrini e/o colorazioni)"/>
    <n v="15.65"/>
    <n v="15.65"/>
    <n v="15.68"/>
    <n v="15.68"/>
    <n v="15.68"/>
    <n v="15.34"/>
    <n v="13.944336275416136"/>
    <n v="14.099273345142981"/>
    <n v="1.5807266548570187"/>
    <s v="M"/>
    <s v="MINISTERO"/>
    <s v="1"/>
    <n v="1"/>
    <s v="011"/>
    <x v="23"/>
    <m/>
    <m/>
    <m/>
    <m/>
    <m/>
    <m/>
    <s v="0111"/>
    <s v="ANATOMIA ISTOLOGIA PATOLOGICA-GENETICA"/>
  </r>
  <r>
    <s v="91395"/>
    <s v="91.39.5"/>
    <s v=""/>
    <x v="0"/>
    <s v="8"/>
    <x v="0"/>
    <s v="ES. ISTOCITOPATOLOGICO ARTICOLAZIONI: Tessuto fibrotendineo"/>
    <s v="ES. ISTOCITOPATOLOGICO ARTICOLAZIONI: Tessuto fibrotendineo; In malattia di Dupuytren e malattia di De Quervain"/>
    <n v="30.15"/>
    <n v="30.15"/>
    <n v="30.19"/>
    <n v="30.19"/>
    <n v="30.19"/>
    <n v="29.54"/>
    <n v="26.855758752653298"/>
    <n v="27.165632892106988"/>
    <n v="3.0243671078930134"/>
    <s v="M"/>
    <s v="MINISTERO"/>
    <s v="1"/>
    <n v="1"/>
    <s v="011"/>
    <x v="23"/>
    <m/>
    <m/>
    <m/>
    <m/>
    <m/>
    <m/>
    <s v="0111"/>
    <s v="ANATOMIA ISTOLOGIA PATOLOGICA-GENETICA"/>
  </r>
  <r>
    <s v="91396"/>
    <s v="91.39.6"/>
    <s v="I"/>
    <x v="0"/>
    <s v="8"/>
    <x v="0"/>
    <s v="ES. CITOLOGICO DA AGOASPIRAZIONE Nas: Sedi multiple"/>
    <s v="ES. CITOLOGICO DA AGOASPIRAZIONE Nas: Sedi multiple"/>
    <n v="66.5"/>
    <n v="66.5"/>
    <n v="66.5"/>
    <n v="66.5"/>
    <n v="66.5"/>
    <n v="65.069999999999993"/>
    <n v="65.073569285275298"/>
    <m/>
    <m/>
    <s v=""/>
    <s v="REGIONE"/>
    <s v="1"/>
    <n v="1"/>
    <s v="011"/>
    <x v="23"/>
    <m/>
    <m/>
    <m/>
    <m/>
    <m/>
    <m/>
    <s v="0111"/>
    <s v="ANATOMIA ISTOLOGIA PATOLOGICA-GENETICA"/>
  </r>
  <r>
    <s v="91397"/>
    <s v="91.39.7"/>
    <s v="I"/>
    <x v="0"/>
    <s v="8"/>
    <x v="0"/>
    <s v="ES. CITOLOGICO DA AGOASPIRAZIONE ECOGUIDATA Nas: Sedi multiple"/>
    <s v="ES. CITOLOGICO DA AGOASPIRAZIONE ECOGUIDATA Nas: Sedi multiple"/>
    <n v="113.48"/>
    <n v="113.48"/>
    <n v="113.48"/>
    <n v="113.48"/>
    <n v="113.48"/>
    <n v="111.04"/>
    <n v="111.0382333042396"/>
    <m/>
    <m/>
    <s v=""/>
    <s v="REGIONE"/>
    <s v="1"/>
    <n v="1"/>
    <s v="011"/>
    <x v="23"/>
    <m/>
    <m/>
    <m/>
    <m/>
    <m/>
    <m/>
    <s v="0111"/>
    <s v="ANATOMIA ISTOLOGIA PATOLOGICA-GENETICA"/>
  </r>
  <r>
    <s v="91401"/>
    <s v="91.40.1"/>
    <s v=""/>
    <x v="0"/>
    <s v="8"/>
    <x v="0"/>
    <s v="ES. ISTOCITOPATOLOGICO ARTICOLAZIONI: Biopsia sinoviale, biopsia tendinea"/>
    <s v="ES. ISTOCITOPATOLOGICO ARTICOLAZIONI: Biopsia sinoviale, biopsia tendinea"/>
    <n v="30.15"/>
    <n v="30.15"/>
    <n v="30.19"/>
    <n v="30.19"/>
    <n v="30.19"/>
    <n v="29.54"/>
    <n v="26.855758752653298"/>
    <n v="27.165632892106988"/>
    <n v="3.0243671078930134"/>
    <s v="M"/>
    <s v="MINISTERO"/>
    <s v="1"/>
    <n v="1"/>
    <s v="011"/>
    <x v="23"/>
    <m/>
    <m/>
    <m/>
    <m/>
    <m/>
    <m/>
    <s v="0111"/>
    <s v="ANATOMIA ISTOLOGIA PATOLOGICA-GENETICA"/>
  </r>
  <r>
    <s v="91402"/>
    <s v="91.40.2"/>
    <s v=""/>
    <x v="0"/>
    <s v="8"/>
    <x v="0"/>
    <s v="ES. ISTOCITOPATOLOGICO BULBO OCULARE: Biopsia semplice"/>
    <s v="ES. ISTOCITOPATOLOGICO BULBO OCULARE: Biopsia semplice"/>
    <n v="15.65"/>
    <n v="15.65"/>
    <n v="15.68"/>
    <n v="15.68"/>
    <n v="15.68"/>
    <n v="15.34"/>
    <n v="13.944336275416136"/>
    <n v="14.099273345142981"/>
    <n v="1.5807266548570187"/>
    <s v="M"/>
    <s v="MINISTERO"/>
    <s v="1"/>
    <n v="1"/>
    <s v="011"/>
    <x v="23"/>
    <m/>
    <m/>
    <m/>
    <m/>
    <m/>
    <m/>
    <s v="0111"/>
    <s v="ANATOMIA ISTOLOGIA PATOLOGICA-GENETICA"/>
  </r>
  <r>
    <s v="91403"/>
    <s v="91.40.3"/>
    <s v=""/>
    <x v="0"/>
    <s v="8"/>
    <x v="0"/>
    <s v="ES. ISTOCITOPATOLOGICO CAVO ORALE: Biopsia semplice"/>
    <s v="ES. ISTOCITOPATOLOGICO CAVO ORALE: Biopsia semplice"/>
    <n v="15.65"/>
    <n v="15.65"/>
    <n v="15.68"/>
    <n v="15.68"/>
    <n v="15.68"/>
    <n v="15.34"/>
    <n v="13.944336275416136"/>
    <n v="14.099273345142981"/>
    <n v="1.5807266548570187"/>
    <s v="M"/>
    <s v="MINISTERO"/>
    <s v="1"/>
    <n v="1"/>
    <s v="011"/>
    <x v="23"/>
    <m/>
    <m/>
    <m/>
    <m/>
    <m/>
    <m/>
    <s v="0111"/>
    <s v="ANATOMIA ISTOLOGIA PATOLOGICA-GENETICA"/>
  </r>
  <r>
    <s v="91404"/>
    <s v="91.40.4"/>
    <s v=""/>
    <x v="0"/>
    <s v="8"/>
    <x v="0"/>
    <s v="ES. ISTOCITOPATOLOGICO CUTE (Shave o punch)"/>
    <s v="ES. ISTOCITOPATOLOGICO CUTE (Shave o punch)"/>
    <n v="15.65"/>
    <n v="15.65"/>
    <n v="15.68"/>
    <n v="15.68"/>
    <n v="15.68"/>
    <n v="15.34"/>
    <n v="13.944336275416136"/>
    <n v="14.099273345142981"/>
    <n v="1.5807266548570187"/>
    <s v="M"/>
    <s v="MINISTERO"/>
    <s v="1"/>
    <n v="1"/>
    <s v="011"/>
    <x v="23"/>
    <m/>
    <m/>
    <m/>
    <m/>
    <m/>
    <m/>
    <s v="0111"/>
    <s v="ANATOMIA ISTOLOGIA PATOLOGICA-GENETICA"/>
  </r>
  <r>
    <s v="91405"/>
    <s v="91.40.5"/>
    <s v=""/>
    <x v="0"/>
    <s v="8"/>
    <x v="0"/>
    <s v="ES. ISTOCITOPATOLOGICO CUTE E/O TESSUTI MOLLI: Biopsia escissionale"/>
    <s v="ES. ISTOCITOPATOLOGICO CUTE E/O TESSUTI MOLLI: Biopsia escissionale"/>
    <n v="30.15"/>
    <n v="30.15"/>
    <n v="30.19"/>
    <n v="30.19"/>
    <n v="30.19"/>
    <n v="29.54"/>
    <n v="26.855758752653298"/>
    <n v="27.165632892106988"/>
    <n v="3.0243671078930134"/>
    <s v="M"/>
    <s v="MINISTERO"/>
    <s v="1"/>
    <n v="1"/>
    <s v="011"/>
    <x v="23"/>
    <m/>
    <m/>
    <m/>
    <m/>
    <m/>
    <m/>
    <s v="0111"/>
    <s v="ANATOMIA ISTOLOGIA PATOLOGICA-GENETICA"/>
  </r>
  <r>
    <s v="91406"/>
    <s v="91.40.6"/>
    <s v="I"/>
    <x v="0"/>
    <s v="8"/>
    <x v="0"/>
    <s v="ES. ISTOCITOPATOLOGICO CAVO ORALE: Biopsia multiple"/>
    <s v="ES. ISTOCITOPATOLOGICO CAVO ORALE: Biopsia multiple"/>
    <n v="66.5"/>
    <n v="66.5"/>
    <n v="66.5"/>
    <n v="66.5"/>
    <n v="66.5"/>
    <n v="65.069999999999993"/>
    <n v="65.073569285275298"/>
    <m/>
    <m/>
    <s v=""/>
    <s v="REGIONE"/>
    <s v="1"/>
    <n v="1"/>
    <s v="011"/>
    <x v="23"/>
    <m/>
    <m/>
    <m/>
    <m/>
    <m/>
    <m/>
    <s v="0111"/>
    <s v="ANATOMIA ISTOLOGIA PATOLOGICA-GENETICA"/>
  </r>
  <r>
    <s v="91407"/>
    <s v="91.40.7"/>
    <s v="I"/>
    <x v="0"/>
    <s v="8"/>
    <x v="0"/>
    <s v="ES. ISTOCITOPATOLOGICO CAVO ORALE: Escissione neoformazione"/>
    <s v="ES. ISTOCITOPATOLOGICO CAVO ORALE: Escissione neoformazione"/>
    <n v="62.28"/>
    <n v="62.28"/>
    <n v="62.28"/>
    <n v="62.28"/>
    <n v="62.28"/>
    <n v="60.94"/>
    <n v="60.941914092559408"/>
    <m/>
    <m/>
    <s v=""/>
    <s v="REGIONE"/>
    <s v="1"/>
    <n v="1"/>
    <s v="011"/>
    <x v="23"/>
    <m/>
    <m/>
    <m/>
    <m/>
    <m/>
    <m/>
    <s v="0111"/>
    <s v="ANATOMIA ISTOLOGIA PATOLOGICA-GENETICA"/>
  </r>
  <r>
    <s v="91411"/>
    <s v="91.41.1"/>
    <s v=""/>
    <x v="0"/>
    <s v="8"/>
    <x v="0"/>
    <s v="ES. ISTOCITOPATOLOGICO CUTE E/O TESSUTI MOLLI: Biopsia incisionale"/>
    <s v="ES. ISTOCITOPATOLOGICO CUTE E/O TESSUTI MOLLI: Biopsia incisionale"/>
    <n v="15.65"/>
    <n v="15.65"/>
    <n v="15.68"/>
    <n v="15.68"/>
    <n v="15.68"/>
    <n v="15.34"/>
    <n v="13.944336275416136"/>
    <n v="14.099273345142981"/>
    <n v="1.5807266548570187"/>
    <s v="M"/>
    <s v="MINISTERO"/>
    <s v="1"/>
    <n v="1"/>
    <s v="011"/>
    <x v="23"/>
    <m/>
    <m/>
    <m/>
    <m/>
    <m/>
    <m/>
    <s v="0111"/>
    <s v="ANATOMIA ISTOLOGIA PATOLOGICA-GENETICA"/>
  </r>
  <r>
    <s v="91412"/>
    <s v="91.41.2"/>
    <s v=""/>
    <x v="0"/>
    <s v="8"/>
    <x v="0"/>
    <s v="ES. ISTOCITOPATOLOGICO APP. DIGERENTE: Agobiopsia epatica"/>
    <s v="ES. ISTOCITOPATOLOGICO APP. DIGERENTE: Agobiopsia epatica"/>
    <n v="55.94"/>
    <n v="55.94"/>
    <n v="55.94"/>
    <n v="55.94"/>
    <n v="55.94"/>
    <n v="54.74"/>
    <n v="54.74443130348557"/>
    <n v="39.405661400527819"/>
    <n v="16.534338599472179"/>
    <s v="M"/>
    <s v="MINISTERO"/>
    <s v="1"/>
    <n v="1"/>
    <s v="011"/>
    <x v="23"/>
    <m/>
    <m/>
    <m/>
    <m/>
    <m/>
    <m/>
    <s v="0111"/>
    <s v="ANATOMIA ISTOLOGIA PATOLOGICA-GENETICA"/>
  </r>
  <r>
    <s v="91413"/>
    <s v="91.41.3"/>
    <s v=""/>
    <x v="0"/>
    <s v="8"/>
    <x v="0"/>
    <s v="ES. ISTOCITOPATOLOGICO APP. DIGERENTE: Biopsia endoscopica (Sede unica)"/>
    <s v="ES. ISTOCITOPATOLOGICO APP. DIGERENTE: Biopsia endoscopica (Sede unica)"/>
    <n v="15.65"/>
    <n v="15.65"/>
    <n v="15.68"/>
    <n v="15.68"/>
    <n v="15.68"/>
    <n v="15.34"/>
    <n v="13.944336275416136"/>
    <n v="14.099273345142981"/>
    <n v="1.5807266548570187"/>
    <s v="M"/>
    <s v="MINISTERO"/>
    <s v="1"/>
    <n v="1"/>
    <s v="011"/>
    <x v="23"/>
    <m/>
    <m/>
    <m/>
    <m/>
    <m/>
    <m/>
    <s v="0111"/>
    <s v="ANATOMIA ISTOLOGIA PATOLOGICA-GENETICA"/>
  </r>
  <r>
    <s v="91414"/>
    <s v="91.41.4"/>
    <s v=""/>
    <x v="0"/>
    <s v="8"/>
    <x v="0"/>
    <s v="ES. ISTOCITOPATOLOGICO APP. DIGERENTE: Biopsia endoscopica (Sedi multiple)"/>
    <s v="ES. ISTOCITOPATOLOGICO APP. DIGERENTE: Biopsia endoscopica (Sedi multiple)"/>
    <n v="66.5"/>
    <n v="66.5"/>
    <n v="66.5"/>
    <n v="66.5"/>
    <n v="66.5"/>
    <n v="65.069999999999993"/>
    <n v="65.073569285275298"/>
    <n v="46.481120918053783"/>
    <n v="20.018879081946217"/>
    <s v="M"/>
    <s v="MINISTERO"/>
    <s v="1"/>
    <n v="1"/>
    <s v="011"/>
    <x v="23"/>
    <m/>
    <m/>
    <m/>
    <m/>
    <m/>
    <m/>
    <s v="0111"/>
    <s v="ANATOMIA ISTOLOGIA PATOLOGICA-GENETICA"/>
  </r>
  <r>
    <s v="91415"/>
    <s v="91.41.5"/>
    <s v=""/>
    <x v="0"/>
    <s v="8"/>
    <x v="0"/>
    <s v="ES. ISTOCITOPATOLOGICO APP. DIGERENTE: Biopsia ghiandola salivare"/>
    <s v="ES. ISTOCITOPATOLOGICO APP. DIGERENTE: Biopsia ghiandola salivare"/>
    <n v="15.65"/>
    <n v="15.65"/>
    <n v="15.68"/>
    <n v="15.68"/>
    <n v="15.68"/>
    <n v="15.34"/>
    <n v="13.944336275416136"/>
    <n v="14.099273345142981"/>
    <n v="1.5807266548570187"/>
    <s v="M"/>
    <s v="MINISTERO"/>
    <s v="1"/>
    <n v="1"/>
    <s v="011"/>
    <x v="23"/>
    <m/>
    <m/>
    <m/>
    <m/>
    <m/>
    <m/>
    <s v="0111"/>
    <s v="ANATOMIA ISTOLOGIA PATOLOGICA-GENETICA"/>
  </r>
  <r>
    <s v="91416"/>
    <s v="91.41.6"/>
    <s v="I"/>
    <x v="0"/>
    <s v="8"/>
    <x v="0"/>
    <s v="ES. ISTOCITOPATOLOGICO CUTE E/O TESSUTI MOLLI: Biopsie multiple"/>
    <s v="ES. ISTOCITOPATOLOGICO CUTE E/O TESSUTI MOLLI: Biopsie multiple"/>
    <n v="66.5"/>
    <n v="66.5"/>
    <n v="66.5"/>
    <n v="66.5"/>
    <n v="66.5"/>
    <n v="65.069999999999993"/>
    <n v="65.073569285275298"/>
    <m/>
    <m/>
    <s v=""/>
    <s v="REGIONE"/>
    <s v="1"/>
    <n v="1"/>
    <s v="011"/>
    <x v="23"/>
    <m/>
    <m/>
    <m/>
    <m/>
    <m/>
    <m/>
    <s v="0111"/>
    <s v="ANATOMIA ISTOLOGIA PATOLOGICA-GENETICA"/>
  </r>
  <r>
    <s v="91417"/>
    <s v="91.41.7"/>
    <s v="I"/>
    <x v="0"/>
    <s v="8"/>
    <x v="0"/>
    <s v="ES. ISTOCITOPATOLOGICO CUTE E/O TESSUTI MOLLI: Escissione neoformazioni multiple"/>
    <s v="ES. ISTOCITOPATOLOGICO CUTE E/O TESSUTI MOLLI: Escissione neoformazioni multiple"/>
    <n v="66.5"/>
    <n v="66.5"/>
    <n v="66.5"/>
    <n v="66.5"/>
    <n v="66.5"/>
    <n v="65.069999999999993"/>
    <n v="65.073569285275298"/>
    <m/>
    <m/>
    <s v=""/>
    <s v="REGIONE"/>
    <s v="1"/>
    <n v="1"/>
    <s v="011"/>
    <x v="23"/>
    <m/>
    <m/>
    <m/>
    <m/>
    <m/>
    <m/>
    <s v="0111"/>
    <s v="ANATOMIA ISTOLOGIA PATOLOGICA-GENETICA"/>
  </r>
  <r>
    <n v="90418"/>
    <s v="90.41.8"/>
    <s v="IR"/>
    <x v="0"/>
    <m/>
    <x v="0"/>
    <s v="TIREOTROPINA RIFLESSA (TSH-R)TSH Incluso eventuale_x000a_dosaggio di FT4 e FT3"/>
    <s v="TIREOTROPINA RIFLESSA (TSH-R)TSH Incluso eventuale_x000a_dosaggio di FT4 e FT3"/>
    <n v="13.5"/>
    <m/>
    <m/>
    <m/>
    <m/>
    <m/>
    <m/>
    <m/>
    <m/>
    <m/>
    <s v="REGIONE"/>
    <n v="1"/>
    <m/>
    <s v="011"/>
    <x v="23"/>
    <m/>
    <m/>
    <m/>
    <m/>
    <m/>
    <m/>
    <s v="0111"/>
    <s v="ANATOMIA ISTOLOGIA PATOLOGICA-GENETICA"/>
  </r>
  <r>
    <s v="91421"/>
    <s v="91.42.1"/>
    <s v=""/>
    <x v="0"/>
    <s v="8"/>
    <x v="0"/>
    <s v="ES. ISTOCITOPATOLOGICO APP. DIGERENTE: Polipectomia endoscopica (Sedi multiple)"/>
    <s v="ES. ISTOCITOPATOLOGICO APP. DIGERENTE: Polipectomia endoscopica (Sedi multiple)"/>
    <n v="66.5"/>
    <n v="66.5"/>
    <n v="66.5"/>
    <n v="66.5"/>
    <n v="66.5"/>
    <n v="65.069999999999993"/>
    <n v="65.073569285275298"/>
    <n v="46.481120918053783"/>
    <n v="20.018879081946217"/>
    <s v="M"/>
    <s v="MINISTERO"/>
    <s v="1"/>
    <n v="1"/>
    <s v="011"/>
    <x v="23"/>
    <m/>
    <m/>
    <m/>
    <m/>
    <m/>
    <m/>
    <s v="0111"/>
    <s v="ANATOMIA ISTOLOGIA PATOLOGICA-GENETICA"/>
  </r>
  <r>
    <s v="91422"/>
    <s v="91.42.2"/>
    <s v=""/>
    <x v="0"/>
    <s v="8"/>
    <x v="0"/>
    <s v="ES. ISTOCITOPATOLOGICO APP. DIGERENTE: Polipectomia endoscopica (Singola)"/>
    <s v="ES. ISTOCITOPATOLOGICO APP. DIGERENTE: Polipectomia endoscopica (Singola)"/>
    <n v="15.65"/>
    <n v="15.65"/>
    <n v="15.68"/>
    <n v="15.68"/>
    <n v="15.68"/>
    <n v="15.34"/>
    <n v="13.944336275416136"/>
    <n v="14.099273345142981"/>
    <n v="1.5807266548570187"/>
    <s v="M"/>
    <s v="MINISTERO"/>
    <s v="1"/>
    <n v="1"/>
    <s v="011"/>
    <x v="23"/>
    <m/>
    <m/>
    <m/>
    <m/>
    <m/>
    <m/>
    <s v="0111"/>
    <s v="ANATOMIA ISTOLOGIA PATOLOGICA-GENETICA"/>
  </r>
  <r>
    <s v="91423"/>
    <s v="91.42.3"/>
    <s v=""/>
    <x v="0"/>
    <s v="8"/>
    <x v="0"/>
    <s v="ES. ISTOCITOPATOLOGICO APP. MUSCOLO SCHELETRICO: Biopsia incisionale o punch"/>
    <s v="ES. ISTOCITOPATOLOGICO APP. MUSCOLO SCHELETRICO: Biopsia incisionale o punch"/>
    <n v="62.28"/>
    <n v="62.28"/>
    <n v="62.28"/>
    <n v="62.28"/>
    <n v="62.28"/>
    <n v="60.94"/>
    <n v="60.941914092559408"/>
    <n v="43.640607973061606"/>
    <n v="18.639392026938395"/>
    <s v="M"/>
    <s v="MINISTERO"/>
    <s v="1"/>
    <n v="1"/>
    <s v="011"/>
    <x v="23"/>
    <m/>
    <m/>
    <m/>
    <m/>
    <m/>
    <m/>
    <s v="0111"/>
    <s v="ANATOMIA ISTOLOGIA PATOLOGICA-GENETICA"/>
  </r>
  <r>
    <s v="91424"/>
    <s v="91.42.4"/>
    <s v=""/>
    <x v="0"/>
    <s v="8"/>
    <x v="0"/>
    <s v="ES. ISTOCITOPATOLOGICO APP. RESPIRATORIO: Agobiopsia pleurica"/>
    <s v="ES. ISTOCITOPATOLOGICO APP. RESPIRATORIO: Agobiopsia pleurica"/>
    <n v="62.28"/>
    <n v="62.28"/>
    <n v="62.28"/>
    <n v="62.28"/>
    <n v="62.28"/>
    <n v="60.94"/>
    <n v="60.941914092559408"/>
    <n v="43.640607973061606"/>
    <n v="18.639392026938395"/>
    <s v="M"/>
    <s v="MINISTERO"/>
    <s v="1"/>
    <n v="1"/>
    <s v="011"/>
    <x v="23"/>
    <m/>
    <m/>
    <m/>
    <m/>
    <m/>
    <m/>
    <s v="0111"/>
    <s v="ANATOMIA ISTOLOGIA PATOLOGICA-GENETICA"/>
  </r>
  <r>
    <s v="91425"/>
    <s v="91.42.5"/>
    <s v=""/>
    <x v="0"/>
    <s v="8"/>
    <x v="0"/>
    <s v="ES. ISTOCITOPATOLOGICO APP. RESPIRATORIO: Biopsia cavità nasali"/>
    <s v="ES. ISTOCITOPATOLOGICO APP. RESPIRATORIO: Biopsia cavità nasali"/>
    <n v="15.65"/>
    <n v="15.65"/>
    <n v="15.68"/>
    <n v="15.68"/>
    <n v="15.68"/>
    <n v="15.34"/>
    <n v="13.944336275416136"/>
    <n v="14.099273345142981"/>
    <n v="1.5807266548570187"/>
    <s v="M"/>
    <s v="MINISTERO"/>
    <s v="1"/>
    <n v="1"/>
    <s v="011"/>
    <x v="23"/>
    <m/>
    <m/>
    <m/>
    <m/>
    <m/>
    <m/>
    <s v="0111"/>
    <s v="ANATOMIA ISTOLOGIA PATOLOGICA-GENETICA"/>
  </r>
  <r>
    <s v="91431"/>
    <s v="91.43.1"/>
    <s v=""/>
    <x v="0"/>
    <s v="8"/>
    <x v="0"/>
    <s v="ES. ISTOCITOPATOLOGICO APP. RESPIRATORIO: Biopsia endobronchiale (Sede unica)"/>
    <s v="ES. ISTOCITOPATOLOGICO APP. RESPIRATORIO: Biopsia endobronchiale (Sede unica)"/>
    <n v="15.65"/>
    <n v="15.65"/>
    <n v="15.68"/>
    <n v="15.68"/>
    <n v="15.68"/>
    <n v="15.34"/>
    <n v="13.944336275416136"/>
    <n v="14.099273345142981"/>
    <n v="1.5807266548570187"/>
    <s v="M"/>
    <s v="MINISTERO"/>
    <s v="1"/>
    <n v="1"/>
    <s v="011"/>
    <x v="23"/>
    <m/>
    <m/>
    <m/>
    <m/>
    <m/>
    <m/>
    <s v="0111"/>
    <s v="ANATOMIA ISTOLOGIA PATOLOGICA-GENETICA"/>
  </r>
  <r>
    <s v="91432"/>
    <s v="91.43.2"/>
    <s v=""/>
    <x v="0"/>
    <s v="8"/>
    <x v="0"/>
    <s v="ES. ISTOCITOPATOLOGICO APP. RESPIRATORIO: Biopsia endobronchiale (Sedi multiple)"/>
    <s v="ES. ISTOCITOPATOLOGICO APP. RESPIRATORIO: Biopsia endobronchiale (Sedi multiple)"/>
    <n v="66.5"/>
    <n v="66.5"/>
    <n v="66.5"/>
    <n v="66.5"/>
    <n v="66.5"/>
    <n v="65.069999999999993"/>
    <n v="65.073569285275298"/>
    <n v="46.481120918053783"/>
    <n v="20.018879081946217"/>
    <s v="M"/>
    <s v="MINISTERO"/>
    <s v="1"/>
    <n v="1"/>
    <s v="011"/>
    <x v="23"/>
    <m/>
    <m/>
    <m/>
    <m/>
    <m/>
    <m/>
    <s v="0111"/>
    <s v="ANATOMIA ISTOLOGIA PATOLOGICA-GENETICA"/>
  </r>
  <r>
    <s v="91433"/>
    <s v="91.43.3"/>
    <s v=""/>
    <x v="0"/>
    <s v="8"/>
    <x v="0"/>
    <s v="ES. ISTOCITOPATOLOGICO APP. RESPIRATORIO: Biopsia laringea"/>
    <s v="ES. ISTOCITOPATOLOGICO APP. RESPIRATORIO: Biopsia laringea"/>
    <n v="15.65"/>
    <n v="15.65"/>
    <n v="15.68"/>
    <n v="15.68"/>
    <n v="15.68"/>
    <n v="15.34"/>
    <n v="13.944336275416136"/>
    <n v="14.099273345142981"/>
    <n v="1.5807266548570187"/>
    <s v="M"/>
    <s v="MINISTERO"/>
    <s v="1"/>
    <n v="1"/>
    <s v="011"/>
    <x v="23"/>
    <m/>
    <m/>
    <m/>
    <m/>
    <m/>
    <m/>
    <s v="0111"/>
    <s v="ANATOMIA ISTOLOGIA PATOLOGICA-GENETICA"/>
  </r>
  <r>
    <s v="91434"/>
    <s v="91.43.4"/>
    <s v=""/>
    <x v="0"/>
    <s v="8"/>
    <x v="0"/>
    <s v="ES. ISTOCITOPATOLOGICO APP. RESPIRATORIO: Biopsia vie aeree (Sedi multiple)"/>
    <s v="ES. ISTOCITOPATOLOGICO APP. RESPIRATORIO: Biopsia vie aeree (Sedi multiple)"/>
    <n v="66.5"/>
    <n v="66.5"/>
    <n v="66.5"/>
    <n v="66.5"/>
    <n v="66.5"/>
    <n v="65.069999999999993"/>
    <n v="65.073569285275298"/>
    <n v="46.481120918053783"/>
    <n v="20.018879081946217"/>
    <s v="M"/>
    <s v="MINISTERO"/>
    <s v="1"/>
    <n v="1"/>
    <s v="011"/>
    <x v="23"/>
    <m/>
    <m/>
    <m/>
    <m/>
    <m/>
    <m/>
    <s v="0111"/>
    <s v="ANATOMIA ISTOLOGIA PATOLOGICA-GENETICA"/>
  </r>
  <r>
    <s v="91435"/>
    <s v="91.43.5"/>
    <s v=""/>
    <x v="0"/>
    <s v="8"/>
    <x v="0"/>
    <s v="ES. ISTOCITOPATOLOGICO APP. UROGENITALE: Agobiopsia ovarica"/>
    <s v="ES. ISTOCITOPATOLOGICO APP. UROGENITALE: Agobiopsia ovarica"/>
    <n v="66.5"/>
    <n v="66.5"/>
    <n v="66.5"/>
    <n v="66.5"/>
    <n v="66.5"/>
    <n v="65.069999999999993"/>
    <n v="65.073569285275298"/>
    <n v="46.481120918053783"/>
    <n v="20.018879081946217"/>
    <s v="M"/>
    <s v="MINISTERO"/>
    <s v="1"/>
    <n v="1"/>
    <s v="011"/>
    <x v="23"/>
    <m/>
    <m/>
    <m/>
    <m/>
    <m/>
    <m/>
    <s v="0111"/>
    <s v="ANATOMIA ISTOLOGIA PATOLOGICA-GENETICA"/>
  </r>
  <r>
    <s v="91441"/>
    <s v="91.44.1"/>
    <s v=""/>
    <x v="0"/>
    <s v="8"/>
    <x v="0"/>
    <s v="ES. ISTOCITOPATOLOGICO APP. UROGENITALE: Agobiopsia prostatica"/>
    <s v="ES. ISTOCITOPATOLOGICO APP. UROGENITALE: Agobiopsia prostatica"/>
    <n v="66.5"/>
    <n v="66.5"/>
    <n v="66.5"/>
    <n v="66.5"/>
    <n v="66.5"/>
    <n v="65.069999999999993"/>
    <n v="65.073569285275298"/>
    <n v="46.481120918053783"/>
    <n v="20.018879081946217"/>
    <s v="M"/>
    <s v="MINISTERO"/>
    <s v="1"/>
    <n v="1"/>
    <s v="011"/>
    <x v="23"/>
    <m/>
    <m/>
    <m/>
    <m/>
    <m/>
    <m/>
    <s v="0111"/>
    <s v="ANATOMIA ISTOLOGIA PATOLOGICA-GENETICA"/>
  </r>
  <r>
    <s v="91442"/>
    <s v="91.44.2"/>
    <s v=""/>
    <x v="0"/>
    <s v="8"/>
    <x v="0"/>
    <s v="ES. ISTOCITOPATOLOGICO APP. UROGENITALE: Biopsia annessi testicolari"/>
    <s v="ES. ISTOCITOPATOLOGICO APP. UROGENITALE: Biopsia annessi testicolari"/>
    <n v="15.65"/>
    <n v="15.65"/>
    <n v="15.68"/>
    <n v="15.68"/>
    <n v="15.68"/>
    <n v="15.34"/>
    <n v="13.944336275416136"/>
    <n v="14.099273345142981"/>
    <n v="1.5807266548570187"/>
    <s v="M"/>
    <s v="MINISTERO"/>
    <s v="1"/>
    <n v="1"/>
    <s v="011"/>
    <x v="23"/>
    <m/>
    <m/>
    <m/>
    <m/>
    <m/>
    <m/>
    <s v="0111"/>
    <s v="ANATOMIA ISTOLOGIA PATOLOGICA-GENETICA"/>
  </r>
  <r>
    <s v="91443"/>
    <s v="91.44.3"/>
    <s v=""/>
    <x v="0"/>
    <s v="8"/>
    <x v="0"/>
    <s v="ES. ISTOCITOPATOLOGICO APP. UROGENITALE: Biopsia cervicale e endometriale"/>
    <s v="ES. ISTOCITOPATOLOGICO APP. UROGENITALE: Biopsia cervicale e endometriale ; (Con raschiamento del canale)"/>
    <n v="66.5"/>
    <n v="66.5"/>
    <n v="66.5"/>
    <n v="66.5"/>
    <n v="66.5"/>
    <n v="65.069999999999993"/>
    <n v="65.073569285275298"/>
    <n v="46.481120918053783"/>
    <n v="20.018879081946217"/>
    <s v="M"/>
    <s v="MINISTERO"/>
    <s v="1"/>
    <n v="1"/>
    <s v="011"/>
    <x v="23"/>
    <m/>
    <m/>
    <m/>
    <m/>
    <m/>
    <m/>
    <s v="0111"/>
    <s v="ANATOMIA ISTOLOGIA PATOLOGICA-GENETICA"/>
  </r>
  <r>
    <s v="91444"/>
    <s v="91.44.4"/>
    <s v=""/>
    <x v="0"/>
    <s v="8"/>
    <x v="0"/>
    <s v="ES. ISTOCITOPATOLOGICO APP. UROGENITALE: Biopsia cervice uterina"/>
    <s v="ES. ISTOCITOPATOLOGICO APP. UROGENITALE: Biopsia cervice uterina"/>
    <n v="15.65"/>
    <n v="15.65"/>
    <n v="15.68"/>
    <n v="15.68"/>
    <n v="15.68"/>
    <n v="15.34"/>
    <n v="13.944336275416136"/>
    <n v="14.099273345142981"/>
    <n v="1.5807266548570187"/>
    <s v="M"/>
    <s v="MINISTERO"/>
    <s v="1"/>
    <n v="1"/>
    <s v="011"/>
    <x v="23"/>
    <m/>
    <m/>
    <m/>
    <m/>
    <m/>
    <m/>
    <s v="0111"/>
    <s v="ANATOMIA ISTOLOGIA PATOLOGICA-GENETICA"/>
  </r>
  <r>
    <s v="91445"/>
    <s v="91.44.5"/>
    <s v=""/>
    <x v="0"/>
    <s v="8"/>
    <x v="0"/>
    <s v="ES. ISTOCITOPATOLOGICO APP. UROGENITALE: Biopsia endometriale (VABRA)"/>
    <s v="ES. ISTOCITOPATOLOGICO APP. UROGENITALE: Biopsia endometriale (VABRA)"/>
    <n v="15.65"/>
    <n v="15.65"/>
    <n v="15.68"/>
    <n v="15.68"/>
    <n v="15.68"/>
    <n v="15.34"/>
    <n v="13.944336275416136"/>
    <n v="14.099273345142981"/>
    <n v="1.5807266548570187"/>
    <s v="M"/>
    <s v="MINISTERO"/>
    <s v="1"/>
    <n v="1"/>
    <s v="011"/>
    <x v="23"/>
    <m/>
    <m/>
    <m/>
    <m/>
    <m/>
    <m/>
    <s v="0111"/>
    <s v="ANATOMIA ISTOLOGIA PATOLOGICA-GENETICA"/>
  </r>
  <r>
    <s v="91451"/>
    <s v="91.45.1"/>
    <s v=""/>
    <x v="0"/>
    <s v="8"/>
    <x v="0"/>
    <s v="ES. ISTOCITOPATOLOGICO APP. UROGENITALE: Biopsia endoscopica vescicale (Sede unica)"/>
    <s v="ES. ISTOCITOPATOLOGICO APP. UROGENITALE: Biopsia endoscopica vescicale (Sede unica)"/>
    <n v="15.65"/>
    <n v="15.65"/>
    <n v="15.68"/>
    <n v="15.68"/>
    <n v="15.68"/>
    <n v="15.34"/>
    <n v="13.944336275416136"/>
    <n v="14.099273345142981"/>
    <n v="1.5807266548570187"/>
    <s v="M"/>
    <s v="MINISTERO"/>
    <s v="1"/>
    <n v="1"/>
    <s v="011"/>
    <x v="23"/>
    <m/>
    <m/>
    <m/>
    <m/>
    <m/>
    <m/>
    <s v="0111"/>
    <s v="ANATOMIA ISTOLOGIA PATOLOGICA-GENETICA"/>
  </r>
  <r>
    <s v="91452"/>
    <s v="91.45.2"/>
    <s v=""/>
    <x v="0"/>
    <s v="8"/>
    <x v="0"/>
    <s v="ES. ISTOCITOPATOLOGICO APP. UROGENITALE: Biopsia endoscopica vescicale (Sedi multiple)"/>
    <s v="ES. ISTOCITOPATOLOGICO APP. UROGENITALE: Biopsia endoscopica vescicale (Sedi multiple)"/>
    <n v="66.5"/>
    <n v="66.5"/>
    <n v="66.5"/>
    <n v="66.5"/>
    <n v="66.5"/>
    <n v="65.069999999999993"/>
    <n v="65.073569285275298"/>
    <n v="46.481120918053783"/>
    <n v="20.018879081946217"/>
    <s v="M"/>
    <s v="MINISTERO"/>
    <s v="1"/>
    <n v="1"/>
    <s v="011"/>
    <x v="23"/>
    <m/>
    <m/>
    <m/>
    <m/>
    <m/>
    <m/>
    <s v="0111"/>
    <s v="ANATOMIA ISTOLOGIA PATOLOGICA-GENETICA"/>
  </r>
  <r>
    <s v="91453"/>
    <s v="91.45.3"/>
    <s v=""/>
    <x v="0"/>
    <s v="8"/>
    <x v="0"/>
    <s v="ES. ISTOCITOPATOLOGICO APP. UROGENITALE: Biopsia pene"/>
    <s v="ES. ISTOCITOPATOLOGICO APP. UROGENITALE: Biopsia pene"/>
    <n v="15.65"/>
    <n v="15.65"/>
    <n v="15.68"/>
    <n v="15.68"/>
    <n v="15.68"/>
    <n v="15.34"/>
    <n v="13.944336275416136"/>
    <n v="14.099273345142981"/>
    <n v="1.5807266548570187"/>
    <s v="M"/>
    <s v="MINISTERO"/>
    <s v="1"/>
    <n v="1"/>
    <s v="011"/>
    <x v="23"/>
    <m/>
    <m/>
    <m/>
    <m/>
    <m/>
    <m/>
    <s v="0111"/>
    <s v="ANATOMIA ISTOLOGIA PATOLOGICA-GENETICA"/>
  </r>
  <r>
    <s v="91454"/>
    <s v="91.45.4"/>
    <s v=""/>
    <x v="0"/>
    <s v="8"/>
    <x v="0"/>
    <s v="ES. ISTOCITOPATOLOGICO APP. UROGENITALE: Biopsia testicolare"/>
    <s v="ES. ISTOCITOPATOLOGICO APP. UROGENITALE: Biopsia testicolare"/>
    <n v="15.65"/>
    <n v="15.65"/>
    <n v="15.68"/>
    <n v="15.68"/>
    <n v="15.68"/>
    <n v="15.34"/>
    <n v="13.944336275416136"/>
    <n v="14.099273345142981"/>
    <n v="1.5807266548570187"/>
    <s v="M"/>
    <s v="MINISTERO"/>
    <s v="1"/>
    <n v="1"/>
    <s v="011"/>
    <x v="23"/>
    <m/>
    <m/>
    <m/>
    <m/>
    <m/>
    <m/>
    <s v="0111"/>
    <s v="ANATOMIA ISTOLOGIA PATOLOGICA-GENETICA"/>
  </r>
  <r>
    <s v="91455"/>
    <s v="91.45.5"/>
    <s v=""/>
    <x v="0"/>
    <s v="8"/>
    <x v="0"/>
    <s v="ES. ISTOCITOPATOLOGICO APP. UROGENITALE: Biopsia vaginale"/>
    <s v="ES. ISTOCITOPATOLOGICO APP. UROGENITALE: Biopsia vaginale"/>
    <n v="15.65"/>
    <n v="15.65"/>
    <n v="15.68"/>
    <n v="15.68"/>
    <n v="15.68"/>
    <n v="15.34"/>
    <n v="13.944336275416136"/>
    <n v="14.099273345142981"/>
    <n v="1.5807266548570187"/>
    <s v="M"/>
    <s v="MINISTERO"/>
    <s v="1"/>
    <n v="1"/>
    <s v="011"/>
    <x v="23"/>
    <m/>
    <m/>
    <m/>
    <m/>
    <m/>
    <m/>
    <s v="0111"/>
    <s v="ANATOMIA ISTOLOGIA PATOLOGICA-GENETICA"/>
  </r>
  <r>
    <s v="91461"/>
    <s v="91.46.1"/>
    <s v=""/>
    <x v="0"/>
    <s v="8"/>
    <x v="0"/>
    <s v="ES. ISTOCITOPATOLOGICO APP. UROGENITALE: Biopsia vulvare (Sede unica)"/>
    <s v="ES. ISTOCITOPATOLOGICO APP. UROGENITALE: Biopsia vulvare (Sede unica)"/>
    <n v="15.65"/>
    <n v="15.65"/>
    <n v="15.68"/>
    <n v="15.68"/>
    <n v="15.68"/>
    <n v="15.34"/>
    <n v="13.944336275416136"/>
    <n v="14.099273345142981"/>
    <n v="1.5807266548570187"/>
    <s v="M"/>
    <s v="MINISTERO"/>
    <s v="1"/>
    <n v="1"/>
    <s v="011"/>
    <x v="23"/>
    <m/>
    <m/>
    <m/>
    <m/>
    <m/>
    <m/>
    <s v="0111"/>
    <s v="ANATOMIA ISTOLOGIA PATOLOGICA-GENETICA"/>
  </r>
  <r>
    <s v="91462"/>
    <s v="91.46.2"/>
    <s v=""/>
    <x v="0"/>
    <s v="8"/>
    <x v="0"/>
    <s v="ES. ISTOCITOPATOLOGICO APP. UROGENITALE: Biopsia vulvare (Sedi multiple)"/>
    <s v="ES. ISTOCITOPATOLOGICO APP. UROGENITALE: Biopsia vulvare (Sedi multiple)"/>
    <n v="66.5"/>
    <n v="66.5"/>
    <n v="66.5"/>
    <n v="66.5"/>
    <n v="66.5"/>
    <n v="65.069999999999993"/>
    <n v="65.073569285275298"/>
    <n v="46.481120918053783"/>
    <n v="20.018879081946217"/>
    <s v="M"/>
    <s v="MINISTERO"/>
    <s v="1"/>
    <n v="1"/>
    <s v="011"/>
    <x v="23"/>
    <m/>
    <m/>
    <m/>
    <m/>
    <m/>
    <m/>
    <s v="0111"/>
    <s v="ANATOMIA ISTOLOGIA PATOLOGICA-GENETICA"/>
  </r>
  <r>
    <s v="91463"/>
    <s v="91.46.3"/>
    <s v=""/>
    <x v="0"/>
    <s v="8"/>
    <x v="0"/>
    <s v="ES. ISTOCITOPATOLOGICO APP. UROGENITALE: Biopsie cervicali (Sedi multiple)"/>
    <s v="ES. ISTOCITOPATOLOGICO APP. UROGENITALE: Biopsie cervicali (Sedi multiple)"/>
    <n v="66.5"/>
    <n v="66.5"/>
    <n v="66.5"/>
    <n v="66.5"/>
    <n v="66.5"/>
    <n v="65.069999999999993"/>
    <n v="65.073569285275298"/>
    <n v="46.481120918053783"/>
    <n v="20.018879081946217"/>
    <s v="M"/>
    <s v="MINISTERO"/>
    <s v="1"/>
    <n v="1"/>
    <s v="011"/>
    <x v="23"/>
    <m/>
    <m/>
    <m/>
    <m/>
    <m/>
    <m/>
    <s v="0111"/>
    <s v="ANATOMIA ISTOLOGIA PATOLOGICA-GENETICA"/>
  </r>
  <r>
    <s v="91464"/>
    <s v="91.46.4"/>
    <s v=""/>
    <x v="0"/>
    <s v="8"/>
    <x v="0"/>
    <s v="ES. ISTOCITOPATOLOGICO APP. UROGENITALE: Polipectomia endocervicale"/>
    <s v="ES. ISTOCITOPATOLOGICO APP. UROGENITALE: Polipectomia endocervicale"/>
    <n v="15.65"/>
    <n v="15.65"/>
    <n v="15.68"/>
    <n v="15.68"/>
    <n v="15.68"/>
    <n v="15.34"/>
    <n v="13.944336275416136"/>
    <n v="14.099273345142981"/>
    <n v="1.5807266548570187"/>
    <s v="M"/>
    <s v="MINISTERO"/>
    <s v="1"/>
    <n v="1"/>
    <s v="011"/>
    <x v="23"/>
    <m/>
    <m/>
    <m/>
    <m/>
    <m/>
    <m/>
    <s v="0111"/>
    <s v="ANATOMIA ISTOLOGIA PATOLOGICA-GENETICA"/>
  </r>
  <r>
    <s v="91465"/>
    <s v="91.46.5"/>
    <s v=""/>
    <x v="0"/>
    <s v="8"/>
    <x v="0"/>
    <s v="ES. ISTOCITOPATOLOGICO MAMMELLA: Biopsia stereotassica"/>
    <s v="ES. ISTOCITOPATOLOGICO MAMMELLA: Biopsia stereotassica"/>
    <n v="66.5"/>
    <n v="66.5"/>
    <n v="66.5"/>
    <n v="66.5"/>
    <n v="66.5"/>
    <n v="65.069999999999993"/>
    <n v="65.073569285275298"/>
    <n v="46.481120918053783"/>
    <n v="20.018879081946217"/>
    <s v="M"/>
    <s v="MINISTERO"/>
    <s v="1"/>
    <n v="1"/>
    <s v="011"/>
    <x v="23"/>
    <m/>
    <m/>
    <m/>
    <m/>
    <m/>
    <m/>
    <s v="0111"/>
    <s v="ANATOMIA ISTOLOGIA PATOLOGICA-GENETICA"/>
  </r>
  <r>
    <s v="91466"/>
    <s v="91.46.6"/>
    <s v="I"/>
    <x v="0"/>
    <s v="8"/>
    <x v="0"/>
    <s v="ES. ISTOCITOPATOLOGICO APP. UROGENITALE: Conizzazione della cervice"/>
    <s v="ES. ISTOCITOPATOLOGICO APP. UROGENITALE: Conizzazione della cervice "/>
    <n v="66.5"/>
    <n v="66.5"/>
    <n v="66.5"/>
    <n v="66.5"/>
    <n v="66.5"/>
    <n v="65.069999999999993"/>
    <n v="65.073569285275298"/>
    <m/>
    <m/>
    <s v=""/>
    <s v="REGIONE"/>
    <s v="1"/>
    <n v="1"/>
    <s v="011"/>
    <x v="23"/>
    <m/>
    <m/>
    <m/>
    <m/>
    <m/>
    <m/>
    <s v="0111"/>
    <s v="ANATOMIA ISTOLOGIA PATOLOGICA-GENETICA"/>
  </r>
  <r>
    <s v="91467"/>
    <s v="91.46.7"/>
    <s v="I"/>
    <x v="0"/>
    <s v="8"/>
    <x v="0"/>
    <s v="ES. ISTOCITOPATOLOGICO APP. UROGENITALE: Raschiamento endometriale"/>
    <s v="ES. ISTOCITOPATOLOGICO APP. UROGENITALE: Raschiamento endometriale"/>
    <n v="15.65"/>
    <n v="15.65"/>
    <n v="15.68"/>
    <n v="15.68"/>
    <n v="15.68"/>
    <n v="15.34"/>
    <n v="13.944336275416136"/>
    <m/>
    <m/>
    <s v=""/>
    <s v="REGIONE"/>
    <s v="1"/>
    <n v="1"/>
    <s v="011"/>
    <x v="23"/>
    <m/>
    <m/>
    <m/>
    <m/>
    <m/>
    <m/>
    <s v="0111"/>
    <s v="ANATOMIA ISTOLOGIA PATOLOGICA-GENETICA"/>
  </r>
  <r>
    <s v="91471"/>
    <s v="91.47.1"/>
    <s v=""/>
    <x v="0"/>
    <s v="8"/>
    <x v="0"/>
    <s v="ES. ISTOCITOPATOLOGICO MAMMELLA: Nodulectomia"/>
    <s v="ES. ISTOCITOPATOLOGICO MAMMELLA: Nodulectomia"/>
    <n v="30.15"/>
    <n v="30.15"/>
    <n v="30.19"/>
    <n v="30.19"/>
    <n v="30.19"/>
    <n v="29.54"/>
    <n v="26.855758752653298"/>
    <n v="27.165632892106988"/>
    <n v="3.0243671078930134"/>
    <s v="M"/>
    <s v="MINISTERO"/>
    <s v="1"/>
    <n v="1"/>
    <s v="011"/>
    <x v="23"/>
    <m/>
    <m/>
    <m/>
    <m/>
    <m/>
    <m/>
    <s v="0111"/>
    <s v="ANATOMIA ISTOLOGIA PATOLOGICA-GENETICA"/>
  </r>
  <r>
    <s v="91472"/>
    <s v="91.47.2"/>
    <s v=""/>
    <x v="0"/>
    <s v="8"/>
    <x v="0"/>
    <s v="ES. ISTOCITOPATOLOGICO SISTEMA EMOPOIETICO: Agobiopsia linfonodale"/>
    <s v="ES. ISTOCITOPATOLOGICO SISTEMA EMOPOIETICO: Agobiopsia linfonodale"/>
    <n v="66.5"/>
    <n v="66.5"/>
    <n v="66.5"/>
    <n v="66.5"/>
    <n v="66.5"/>
    <n v="65.069999999999993"/>
    <n v="65.073569285275298"/>
    <n v="46.481120918053783"/>
    <n v="20.018879081946217"/>
    <s v="M"/>
    <s v="MINISTERO"/>
    <s v="1"/>
    <n v="1"/>
    <s v="011"/>
    <x v="23"/>
    <m/>
    <m/>
    <m/>
    <m/>
    <m/>
    <m/>
    <s v="0111"/>
    <s v="ANATOMIA ISTOLOGIA PATOLOGICA-GENETICA"/>
  </r>
  <r>
    <s v="91473"/>
    <s v="91.47.3"/>
    <s v=""/>
    <x v="0"/>
    <s v="8"/>
    <x v="0"/>
    <s v="ES. ISTOCITOPATOLOGICO SISTEMA EMOPOIETICO: Agobiopsia linfonodale (Sedi multiple)"/>
    <s v="ES. ISTOCITOPATOLOGICO SISTEMA EMOPOIETICO: Agobiopsia linfonodale (Sedi multiple)"/>
    <n v="113.48"/>
    <n v="113.48"/>
    <n v="113.48"/>
    <n v="113.48"/>
    <n v="113.48"/>
    <n v="111.04"/>
    <n v="111.0382333042396"/>
    <n v="79.637653839598812"/>
    <n v="33.842346160401192"/>
    <s v="M"/>
    <s v="MINISTERO"/>
    <s v="1"/>
    <n v="1"/>
    <s v="011"/>
    <x v="23"/>
    <m/>
    <m/>
    <m/>
    <m/>
    <m/>
    <m/>
    <s v="0111"/>
    <s v="ANATOMIA ISTOLOGIA PATOLOGICA-GENETICA"/>
  </r>
  <r>
    <s v="91474"/>
    <s v="91.47.4"/>
    <s v=""/>
    <x v="0"/>
    <s v="8"/>
    <x v="0"/>
    <s v="ES. ISTOCITOPATOLOGICO SISTEMA EMOPOIETICO: Asportazione di linfonodo superficiale"/>
    <s v="ES. ISTOCITOPATOLOGICO SISTEMA EMOPOIETICO: Asportazione di linfonodo superficiale"/>
    <n v="113.48"/>
    <n v="113.48"/>
    <n v="113.48"/>
    <n v="113.48"/>
    <n v="113.48"/>
    <n v="111.04"/>
    <n v="111.0382333042396"/>
    <n v="79.637653839598812"/>
    <n v="33.842346160401192"/>
    <s v="M"/>
    <s v="MINISTERO"/>
    <s v="1"/>
    <n v="1"/>
    <s v="011"/>
    <x v="23"/>
    <m/>
    <m/>
    <m/>
    <m/>
    <m/>
    <m/>
    <s v="0111"/>
    <s v="ANATOMIA ISTOLOGIA PATOLOGICA-GENETICA"/>
  </r>
  <r>
    <s v="91475"/>
    <s v="91.47.5"/>
    <s v=""/>
    <x v="0"/>
    <s v="8"/>
    <x v="0"/>
    <s v="ES. ISTOCITOPATOLOGICO SISTEMA EMOPOIETICO: Biopsia osteo midollare"/>
    <s v="ES. ISTOCITOPATOLOGICO SISTEMA EMOPOIETICO: Biopsia osteo midollare"/>
    <n v="113.48"/>
    <n v="113.48"/>
    <n v="113.48"/>
    <n v="113.48"/>
    <n v="113.48"/>
    <n v="111.04"/>
    <n v="111.0382333042396"/>
    <n v="79.637653839598812"/>
    <n v="33.842346160401192"/>
    <s v="M"/>
    <s v="MINISTERO"/>
    <s v="1"/>
    <n v="1"/>
    <s v="011"/>
    <x v="23"/>
    <m/>
    <m/>
    <m/>
    <m/>
    <m/>
    <m/>
    <s v="0111"/>
    <s v="ANATOMIA ISTOLOGIA PATOLOGICA-GENETICA"/>
  </r>
  <r>
    <s v="91481"/>
    <s v="91.48.1"/>
    <s v=""/>
    <x v="0"/>
    <s v="8"/>
    <x v="0"/>
    <s v="ES. ISTOCITOPATOLOGICO SISTEMA ENDOCRINO: Agobiopsia tiroidea"/>
    <s v="ES. ISTOCITOPATOLOGICO SISTEMA ENDOCRINO: Agobiopsia tiroidea"/>
    <n v="66.5"/>
    <n v="66.5"/>
    <n v="66.5"/>
    <n v="66.5"/>
    <n v="66.5"/>
    <n v="65.069999999999993"/>
    <n v="65.073569285275298"/>
    <n v="46.481120918053783"/>
    <n v="20.018879081946217"/>
    <s v="M"/>
    <s v="MINISTERO"/>
    <s v="1"/>
    <n v="1"/>
    <s v="011"/>
    <x v="23"/>
    <m/>
    <m/>
    <m/>
    <m/>
    <m/>
    <m/>
    <s v="0111"/>
    <s v="ANATOMIA ISTOLOGIA PATOLOGICA-GENETICA"/>
  </r>
  <r>
    <s v="91482"/>
    <s v="91.48.2"/>
    <s v=""/>
    <x v="0"/>
    <s v="8"/>
    <x v="0"/>
    <s v="ES. ISTOCITOPATOLOGICO S.N.P.: Biopsia di nervo periferico"/>
    <s v="ES. ISTOCITOPATOLOGICO S.N.P.: Biopsia di nervo periferico"/>
    <n v="27.45"/>
    <n v="27.45"/>
    <n v="27.45"/>
    <n v="27.45"/>
    <n v="27.45"/>
    <n v="26.86"/>
    <n v="26.855758752653298"/>
    <n v="27.165632892106988"/>
    <n v="0.28436710789301145"/>
    <s v="M"/>
    <s v="MINISTERO"/>
    <s v="1"/>
    <n v="1"/>
    <s v="011"/>
    <x v="23"/>
    <m/>
    <m/>
    <m/>
    <m/>
    <m/>
    <m/>
    <s v="0111"/>
    <s v="ANATOMIA ISTOLOGIA PATOLOGICA-GENETICA"/>
  </r>
  <r>
    <s v="91483"/>
    <s v="91.48.3"/>
    <s v="R"/>
    <x v="0"/>
    <s v="8"/>
    <x v="0"/>
    <s v="ES. ISTOCITOPATOLOGICO ULTRASTRUTTURALE (S.E.M., T.E.M.)"/>
    <s v="ES. ISTOCITOPATOLOGICO ULTRASTRUTTURALE (S.E.M., T.E.M.); PRELIEVI"/>
    <n v="121.4"/>
    <n v="121.4"/>
    <n v="121.4"/>
    <n v="121.4"/>
    <n v="121.4"/>
    <n v="118.79"/>
    <n v="118.7850867905819"/>
    <n v="85.060451280038421"/>
    <n v="36.339548719961584"/>
    <s v="M"/>
    <s v="MINISTERO"/>
    <s v="1"/>
    <n v="1"/>
    <s v="011"/>
    <x v="23"/>
    <m/>
    <m/>
    <m/>
    <m/>
    <m/>
    <m/>
    <s v="0111"/>
    <s v="ANATOMIA ISTOLOGIA PATOLOGICA-GENETICA"/>
  </r>
  <r>
    <s v="91484"/>
    <s v="91.48.4"/>
    <s v=""/>
    <x v="0"/>
    <s v="8"/>
    <x v="0"/>
    <s v="PRELIEVO CITOLOGICO"/>
    <s v="PRELIEVO CITOLOGICO"/>
    <n v="2.9"/>
    <n v="2.9"/>
    <n v="2.9"/>
    <n v="2.9"/>
    <n v="2.9"/>
    <n v="2.84"/>
    <n v="2.5822844954474324"/>
    <n v="2.5822844954474324"/>
    <n v="0.31771550455256747"/>
    <s v="M"/>
    <s v="MINISTERO"/>
    <s v="1"/>
    <n v="1"/>
    <s v="026"/>
    <x v="19"/>
    <m/>
    <m/>
    <m/>
    <m/>
    <m/>
    <m/>
    <s v="0261"/>
    <s v="ALTRO IN GENERE"/>
  </r>
  <r>
    <s v="91485"/>
    <s v="91.48.5"/>
    <s v=""/>
    <x v="0"/>
    <s v="8"/>
    <x v="0"/>
    <s v="PRELIEVO DI SANGUE ARTERIOSO"/>
    <s v="PRELIEVO DI SANGUE ARTERIOSO"/>
    <n v="5.25"/>
    <n v="5.25"/>
    <n v="5.27"/>
    <n v="5.27"/>
    <n v="5.27"/>
    <n v="5.16"/>
    <n v="5.1645689908948649"/>
    <n v="5.1645689908948649"/>
    <n v="0.1054310091051347"/>
    <s v="M"/>
    <s v="MINISTERO"/>
    <s v="1"/>
    <n v="1"/>
    <s v="011"/>
    <x v="23"/>
    <m/>
    <m/>
    <m/>
    <m/>
    <m/>
    <m/>
    <s v="0115"/>
    <s v="LABORATORIO IN GENERE"/>
  </r>
  <r>
    <s v="91491"/>
    <s v="91.49.1"/>
    <s v=""/>
    <x v="0"/>
    <s v="8"/>
    <x v="0"/>
    <s v="PRELIEVO DI SANGUE CAPILLARE"/>
    <s v="PRELIEVO DI SANGUE CAPILLARE"/>
    <n v="2.9"/>
    <n v="2.9"/>
    <n v="2.9"/>
    <n v="2.9"/>
    <n v="2.9"/>
    <n v="2.84"/>
    <n v="2.5822844954474324"/>
    <n v="2.5822844954474324"/>
    <n v="0.31771550455256747"/>
    <s v="M"/>
    <s v="MINISTERO"/>
    <s v="1"/>
    <n v="1"/>
    <s v="011"/>
    <x v="23"/>
    <m/>
    <m/>
    <m/>
    <m/>
    <m/>
    <m/>
    <s v="0115"/>
    <s v="LABORATORIO IN GENERE"/>
  </r>
  <r>
    <s v="91492"/>
    <s v="91.49.2"/>
    <s v=""/>
    <x v="0"/>
    <s v="8"/>
    <x v="0"/>
    <s v="PRELIEVO DI SANGUE VENOSO"/>
    <s v="PRELIEVO DI SANGUE VENOSO "/>
    <n v="2.9"/>
    <n v="2.9"/>
    <n v="2.9"/>
    <n v="2.9"/>
    <n v="2.9"/>
    <n v="2.84"/>
    <n v="2.5822844954474324"/>
    <n v="2.5822844954474324"/>
    <n v="0.31771550455256747"/>
    <s v="M"/>
    <s v="MINISTERO"/>
    <s v="1"/>
    <n v="1"/>
    <s v="011"/>
    <x v="23"/>
    <m/>
    <m/>
    <m/>
    <m/>
    <m/>
    <m/>
    <s v="0115"/>
    <s v="LABORATORIO IN GENERE"/>
  </r>
  <r>
    <s v="91493"/>
    <s v="91.49.3"/>
    <s v=""/>
    <x v="0"/>
    <s v="8"/>
    <x v="0"/>
    <s v="PRELIEVO MICROBIOLOGICO"/>
    <s v="PRELIEVO MICROBIOLOGICO"/>
    <n v="2.9"/>
    <n v="2.9"/>
    <n v="2.9"/>
    <n v="2.9"/>
    <n v="2.9"/>
    <n v="2.84"/>
    <n v="2.5822844954474324"/>
    <n v="2.5822844954474324"/>
    <n v="0.31771550455256747"/>
    <s v="M"/>
    <s v="MINISTERO"/>
    <s v="1"/>
    <n v="1"/>
    <s v="011"/>
    <x v="23"/>
    <m/>
    <m/>
    <m/>
    <m/>
    <m/>
    <m/>
    <s v="0114"/>
    <s v="MICROBIOLOGIA-VIROLOGIA"/>
  </r>
  <r>
    <s v="91901"/>
    <s v="91.90.1"/>
    <s v=""/>
    <x v="0"/>
    <s v="8"/>
    <x v="0"/>
    <s v="ESAME ALLERGOLOGICO STRUMENTALE PER ORTICARIE FISICHE"/>
    <s v="ESAME ALLERGOLOGICO STRUMENTALE PER ORTICARIE FISICHE"/>
    <n v="5.8"/>
    <n v="5.8"/>
    <n v="5.8"/>
    <n v="5.8"/>
    <n v="5.8"/>
    <n v="5.68"/>
    <n v="5.6810258899843511"/>
    <n v="6.0425457193469923"/>
    <n v="-0.24254571934699243"/>
    <s v="M"/>
    <s v="MINISTERO"/>
    <s v="1"/>
    <n v="1"/>
    <s v="006"/>
    <x v="17"/>
    <m/>
    <m/>
    <m/>
    <m/>
    <m/>
    <m/>
    <s v="0061"/>
    <s v="DERMOSIFILOPATIA"/>
  </r>
  <r>
    <s v="91902"/>
    <s v="91.90.2"/>
    <s v="M"/>
    <x v="7"/>
    <s v="8 60"/>
    <x v="1"/>
    <s v="INDAGINI FOTOBIOLOGICHE PER FOTODERMATOSI [FOTO PATCH TEST] "/>
    <s v="INDAGINI FOTOBIOLOGICHE PER FOTODERMATOSI [FOTO PATCH TEST] (fino a 25 allergeni) (per singolo allergene)"/>
    <n v="5.25"/>
    <n v="5.25"/>
    <n v="5.27"/>
    <n v="5.27"/>
    <n v="5.27"/>
    <n v="5.16"/>
    <n v="5.1645689908948649"/>
    <n v="5.5777345101664544"/>
    <n v="-0.30773451016645481"/>
    <s v="M"/>
    <s v="MINISTERO"/>
    <s v="1"/>
    <n v="1"/>
    <s v="006"/>
    <x v="17"/>
    <m/>
    <m/>
    <m/>
    <m/>
    <m/>
    <m/>
    <s v="0061"/>
    <s v="DERMOSIFILOPATIA"/>
  </r>
  <r>
    <s v="91903"/>
    <s v="91.90.3"/>
    <s v=""/>
    <x v="0"/>
    <s v="8"/>
    <x v="0"/>
    <s v="INDAGINI FOTOBIOLOGICHE PER FOTODERMATOSI [FOTOTEST]"/>
    <s v="INDAGINI FOTOBIOLOGICHE PER FOTODERMATOSI [FOTOTEST]"/>
    <n v="4.75"/>
    <n v="4.75"/>
    <n v="4.75"/>
    <n v="4.75"/>
    <n v="4.75"/>
    <n v="4.6500000000000004"/>
    <n v="4.6481120918053787"/>
    <n v="4.6481120918053787"/>
    <n v="0.10188790819462135"/>
    <s v="M"/>
    <s v="MINISTERO"/>
    <s v="1"/>
    <n v="1"/>
    <s v="006"/>
    <x v="17"/>
    <m/>
    <m/>
    <m/>
    <m/>
    <m/>
    <m/>
    <s v="0061"/>
    <s v="DERMOSIFILOPATIA"/>
  </r>
  <r>
    <s v="91904"/>
    <s v="91.90.4"/>
    <s v="M"/>
    <x v="8"/>
    <s v="8"/>
    <x v="0"/>
    <s v="SCREENING ALLERGOLOGICO PER INALANTI ED ALIMENTI [PRICK TEST]"/>
    <s v="SCREENING ALLERGOLOGICO PER INALANTI ED ALIMENTI [PRICK TEST] (Fino a 7 allergeni)"/>
    <n v="11.6"/>
    <n v="11.6"/>
    <n v="11.61"/>
    <n v="11.61"/>
    <n v="11.61"/>
    <n v="11.36"/>
    <n v="11.362051779968702"/>
    <n v="11.620280229513446"/>
    <n v="-1.0280229513446315E-2"/>
    <s v="M"/>
    <s v="MINISTERO"/>
    <s v="1"/>
    <n v="1"/>
    <s v="006"/>
    <x v="17"/>
    <m/>
    <m/>
    <m/>
    <m/>
    <m/>
    <m/>
    <s v="0061"/>
    <s v="DERMOSIFILOPATIA"/>
  </r>
  <r>
    <s v="91905"/>
    <s v="91.90.5"/>
    <s v="M"/>
    <x v="9"/>
    <s v="60"/>
    <x v="4"/>
    <s v="TEST EPICUTANEI A LETTURA RITARDATA [PATCH TEST] (fino a 20 allergeni) (per singolo allergene)"/>
    <s v="TEST EPICUTANEI A LETTURA RITARDATA [PATCH TEST] (fino a 20 allergeni) (per singolo allergene)"/>
    <n v="2.1"/>
    <n v="2.1"/>
    <n v="2.12"/>
    <n v="2.12"/>
    <n v="2.12"/>
    <n v="2.0699999999999998"/>
    <n v="2.0658275963579458"/>
    <n v="32.536784642637649"/>
    <n v="-30.416784642637648"/>
    <s v="M"/>
    <s v="MINISTERO"/>
    <s v="1"/>
    <n v="1"/>
    <s v="006"/>
    <x v="17"/>
    <m/>
    <m/>
    <m/>
    <m/>
    <m/>
    <m/>
    <s v="0061"/>
    <s v="DERMOSIFILOPATIA"/>
  </r>
  <r>
    <s v="91906"/>
    <s v="91.90.6"/>
    <s v=""/>
    <x v="10"/>
    <s v="8"/>
    <x v="0"/>
    <s v="TEST PERCUTANEI E INTRACUTANEI A LETTURA IMMEDIATA (Fino a 12 allergeni)"/>
    <s v="TEST PERCUTANEI E INTRACUTANEI A LETTURA IMMEDIATA (Fino a 12 allergeni)"/>
    <n v="23.75"/>
    <n v="23.75"/>
    <n v="23.75"/>
    <n v="23.75"/>
    <n v="23.75"/>
    <n v="23.24"/>
    <n v="23.240560459026891"/>
    <n v="23.240560459026891"/>
    <n v="0.50943954097310851"/>
    <s v="M"/>
    <s v="MINISTERO"/>
    <s v="1"/>
    <n v="1"/>
    <s v="006"/>
    <x v="17"/>
    <m/>
    <m/>
    <m/>
    <m/>
    <m/>
    <m/>
    <s v="0061"/>
    <s v="DERMOSIFILOPATIA"/>
  </r>
  <r>
    <s v="91907"/>
    <s v="91.90.7"/>
    <s v="IH"/>
    <x v="0"/>
    <s v="8"/>
    <x v="0"/>
    <s v="TEST DI TOLLERANZA CON FARMACI E DI PROVOCAZIONE ORALE CON ALIMENTI ED ADDITIVI (per singola dose)"/>
    <s v="TEST DI TOLLERANZA CON FARMACI E DI PROVOCAZIONE ORALE CON ALIMENTI ED ADDITIVI (per singola dose)"/>
    <n v="6.3"/>
    <n v="6.3"/>
    <n v="6.34"/>
    <n v="6.34"/>
    <n v="6.34"/>
    <n v="6.2"/>
    <n v="6.1974827890738382"/>
    <m/>
    <m/>
    <s v=""/>
    <s v="REGIONE"/>
    <s v="1"/>
    <n v="1"/>
    <s v="006"/>
    <x v="17"/>
    <m/>
    <m/>
    <m/>
    <m/>
    <m/>
    <m/>
    <s v="0061"/>
    <s v="DERMOSIFILOPATIA"/>
  </r>
  <r>
    <s v="91908"/>
    <s v="91.90.8"/>
    <s v="I"/>
    <x v="8"/>
    <s v="8"/>
    <x v="0"/>
    <s v="TEST PERCUTANEI E INTRACUTANEI A LETTURA IMMEDIATA E RITARDATA PER FARMACI "/>
    <s v="TEST PERCUTANEI E INTRACUTANEI A LETTURA IMMEDIATA E RITARDATA PER FARMACI (fino a 7 allergeni)"/>
    <n v="13.85"/>
    <n v="13.85"/>
    <n v="13.86"/>
    <n v="13.86"/>
    <n v="13.86"/>
    <s v="13,56"/>
    <m/>
    <m/>
    <m/>
    <m/>
    <s v="REGIONE"/>
    <s v="1"/>
    <s v="1"/>
    <s v="006"/>
    <x v="17"/>
    <m/>
    <m/>
    <m/>
    <m/>
    <m/>
    <m/>
    <s v="0061"/>
    <s v="DERMOSIFILOPATIA"/>
  </r>
  <r>
    <s v="91909"/>
    <s v="91.90.9"/>
    <s v="I"/>
    <x v="6"/>
    <s v="8"/>
    <x v="0"/>
    <s v="PRICK BY PRICK CON ALLERGENI FRESCHI "/>
    <s v="PRICK BY PRICK CON ALLERGENI FRESCHI (per singolo allergene)"/>
    <n v="2.1"/>
    <n v="2.1"/>
    <n v="2.12"/>
    <n v="2.12"/>
    <n v="2.12"/>
    <s v="2,07"/>
    <m/>
    <m/>
    <m/>
    <m/>
    <s v="REGIONE"/>
    <s v="1"/>
    <s v="1"/>
    <s v="006"/>
    <x v="17"/>
    <m/>
    <m/>
    <m/>
    <m/>
    <m/>
    <m/>
    <s v="0061"/>
    <s v="DERMOSIFILOPATIA"/>
  </r>
  <r>
    <s v="9190A"/>
    <s v="91.90.A"/>
    <s v="I"/>
    <x v="6"/>
    <s v="8"/>
    <x v="0"/>
    <s v="TEST EPICUTANEO IN APERTO [OPEN TEST]"/>
    <s v="TEST EPICUTANEO IN APERTO [OPEN TEST] (per singolo allergene)"/>
    <n v="2.1"/>
    <n v="2.1"/>
    <n v="2.12"/>
    <n v="2.12"/>
    <n v="2.12"/>
    <s v="2,07"/>
    <m/>
    <m/>
    <m/>
    <m/>
    <s v="REGIONE"/>
    <s v="1"/>
    <s v="1"/>
    <s v="006"/>
    <x v="17"/>
    <m/>
    <m/>
    <m/>
    <m/>
    <m/>
    <m/>
    <s v="0061"/>
    <s v="DERMOSIFILOPATIA"/>
  </r>
  <r>
    <s v="9190B"/>
    <s v="91.90.B"/>
    <s v="I"/>
    <x v="11"/>
    <s v="60"/>
    <x v="5"/>
    <s v="TEST EPICUTANEI A LETTURA RITARDATA PER SERIE PROFESSIONALI, METALLI E ORTOPEDICI "/>
    <s v="TEST EPICUTANEI A LETTURA RITARDATA PER SERIE PROFESSIONALI, METALLI E ORTOPEDICI (fino a 10 allergeni) (per singolo allergene)"/>
    <n v="4.25"/>
    <n v="4.25"/>
    <n v="4.29"/>
    <n v="4.29"/>
    <n v="4.29"/>
    <s v="4,20"/>
    <m/>
    <m/>
    <m/>
    <m/>
    <s v="REGIONE"/>
    <s v="1"/>
    <s v="1"/>
    <s v="006"/>
    <x v="17"/>
    <m/>
    <m/>
    <m/>
    <m/>
    <m/>
    <m/>
    <s v="0061"/>
    <s v="DERMOSIFILOPATIA"/>
  </r>
  <r>
    <s v="92011"/>
    <s v="92.01.1"/>
    <s v=""/>
    <x v="0"/>
    <s v="8"/>
    <x v="0"/>
    <s v="CAPTAZIONE TIROIDEA"/>
    <s v="CAPTAZIONE TIROIDEA"/>
    <n v="63.86"/>
    <n v="63.86"/>
    <n v="63.86"/>
    <n v="63.86"/>
    <n v="63.86"/>
    <n v="62.49"/>
    <n v="62.491284789827866"/>
    <n v="44.98339591069427"/>
    <n v="18.876604089305729"/>
    <s v="M"/>
    <s v="MINISTERO"/>
    <s v="1"/>
    <n v="1"/>
    <s v="007"/>
    <x v="21"/>
    <m/>
    <m/>
    <m/>
    <m/>
    <m/>
    <m/>
    <s v="0071"/>
    <s v="DIAGNOSTICA PER IMMAGINI: MEDICINA NUCLEARE"/>
  </r>
  <r>
    <s v="92012"/>
    <s v="92.01.2"/>
    <s v=""/>
    <x v="0"/>
    <s v="8"/>
    <x v="0"/>
    <s v="SCINTIGRAFIA TIROIDEA CON CAPTAZIONE, CON O SENZA PROVE FARMACOLOGICHE"/>
    <s v="SCINTIGRAFIA TIROIDEA CON CAPTAZIONE, CON O SENZA PROVE FARMACOLOGICHE"/>
    <n v="65.98"/>
    <n v="65.98"/>
    <n v="65.98"/>
    <n v="65.98"/>
    <n v="65.98"/>
    <n v="64.56"/>
    <n v="64.557112386185807"/>
    <n v="46.119601088691141"/>
    <n v="19.860398911308863"/>
    <s v="M"/>
    <s v="MINISTERO"/>
    <s v="1"/>
    <n v="1"/>
    <s v="007"/>
    <x v="21"/>
    <m/>
    <m/>
    <m/>
    <m/>
    <m/>
    <m/>
    <s v="0071"/>
    <s v="DIAGNOSTICA PER IMMAGINI: MEDICINA NUCLEARE"/>
  </r>
  <r>
    <s v="92013"/>
    <s v="92.01.3"/>
    <s v=""/>
    <x v="0"/>
    <s v="8"/>
    <x v="0"/>
    <s v="SCINTIGRAFIA TIROIDEA"/>
    <s v="SCINTIGRAFIA TIROIDEA"/>
    <n v="33.75"/>
    <n v="33.75"/>
    <n v="33.78"/>
    <n v="33.78"/>
    <n v="33.78"/>
    <n v="33.049999999999997"/>
    <n v="33.053241541727132"/>
    <n v="33.36311568118083"/>
    <n v="0.41688431881917154"/>
    <s v="M"/>
    <s v="MINISTERO"/>
    <s v="1"/>
    <n v="1"/>
    <s v="007"/>
    <x v="21"/>
    <m/>
    <m/>
    <m/>
    <m/>
    <m/>
    <m/>
    <s v="0071"/>
    <s v="DIAGNOSTICA PER IMMAGINI: MEDICINA NUCLEARE"/>
  </r>
  <r>
    <s v="92014"/>
    <s v="92.01.4"/>
    <s v=""/>
    <x v="0"/>
    <s v="8"/>
    <x v="0"/>
    <s v="SCINTIGRAFIA TIROIDEA CON INDICATORI POSITIVI"/>
    <s v="SCINTIGRAFIA TIROIDEA CON INDICATORI POSITIVI"/>
    <n v="257.04000000000002"/>
    <n v="257.04000000000002"/>
    <n v="257.04000000000002"/>
    <n v="257.04000000000002"/>
    <n v="257.04000000000002"/>
    <n v="251.51"/>
    <n v="251.51450985657993"/>
    <n v="179.7270008831413"/>
    <n v="77.31299911685872"/>
    <s v="M"/>
    <s v="MINISTERO"/>
    <s v="1"/>
    <n v="1"/>
    <s v="007"/>
    <x v="21"/>
    <m/>
    <m/>
    <m/>
    <m/>
    <m/>
    <m/>
    <s v="0071"/>
    <s v="DIAGNOSTICA PER IMMAGINI: MEDICINA NUCLEARE"/>
  </r>
  <r>
    <s v="92021"/>
    <s v="92.02.1"/>
    <s v=""/>
    <x v="0"/>
    <s v="8"/>
    <x v="0"/>
    <s v="SCINTIGRAFIA EPATICA"/>
    <s v="SCINTIGRAFIA EPATICA; (3 proiezioni); In caso di contemporanea esecuzione di tomoscintigrafia codificare anche 92.02.5"/>
    <n v="92.37"/>
    <n v="92.37"/>
    <n v="92.37"/>
    <n v="92.37"/>
    <n v="92.37"/>
    <n v="90.38"/>
    <n v="90.379957340660141"/>
    <n v="64.557112386185807"/>
    <n v="27.812887613814198"/>
    <s v="M"/>
    <s v="MINISTERO"/>
    <s v="1"/>
    <n v="1"/>
    <s v="007"/>
    <x v="21"/>
    <m/>
    <m/>
    <m/>
    <m/>
    <m/>
    <m/>
    <s v="0071"/>
    <s v="DIAGNOSTICA PER IMMAGINI: MEDICINA NUCLEARE"/>
  </r>
  <r>
    <s v="92022"/>
    <s v="92.02.2"/>
    <s v=""/>
    <x v="0"/>
    <s v="8"/>
    <x v="0"/>
    <s v="SCINTIGRAFIA EPATICA PER RICERCA DI LESIONI ANGIOMATOSE"/>
    <s v="SCINTIGRAFIA EPATICA PER RICERCA DI LESIONI ANGIOMATOSE  ; In caso di contemporanea esecuzione di tomoscintigrafia codificare anche 92.02.5"/>
    <n v="164.15"/>
    <n v="164.15"/>
    <n v="164.15"/>
    <n v="164.15"/>
    <n v="164.15"/>
    <n v="160.62"/>
    <n v="160.61809561683029"/>
    <n v="115.01495142722864"/>
    <n v="49.135048572771368"/>
    <s v="M"/>
    <s v="MINISTERO"/>
    <s v="1"/>
    <n v="1"/>
    <s v="007"/>
    <x v="21"/>
    <m/>
    <m/>
    <m/>
    <m/>
    <m/>
    <m/>
    <s v="0071"/>
    <s v="DIAGNOSTICA PER IMMAGINI: MEDICINA NUCLEARE"/>
  </r>
  <r>
    <s v="92023"/>
    <s v="92.02.3"/>
    <s v=""/>
    <x v="0"/>
    <s v="8"/>
    <x v="0"/>
    <s v="SCINTIGRAFIA SEQUENZIALE EPATOBILIARE, INCLUSA COLECISTI; CON O SENZA PROVE FARMACOLOGICHE, CON O SENZA MISURAZIONE DELLA FUNZIONALITA' DELLA COLECISTI"/>
    <s v="SCINTIGRAFIA SEQUENZIALE EPATOBILIARE, INCLUSA COLECISTI; CON O SENZA PROVE FARMACOLOGICHE, CON O SENZA MISURAZIONE DELLA FUNZIONALITA' DELLA COLECISTI"/>
    <n v="147.79"/>
    <n v="147.79"/>
    <n v="147.79"/>
    <n v="147.79"/>
    <n v="147.79"/>
    <n v="144.61000000000001"/>
    <n v="144.60793174505622"/>
    <n v="103.54960826744204"/>
    <n v="44.240391732557953"/>
    <s v="M"/>
    <s v="MINISTERO"/>
    <s v="1"/>
    <n v="1"/>
    <s v="007"/>
    <x v="21"/>
    <m/>
    <m/>
    <m/>
    <m/>
    <m/>
    <m/>
    <s v="0071"/>
    <s v="DIAGNOSTICA PER IMMAGINI: MEDICINA NUCLEARE"/>
  </r>
  <r>
    <s v="92024"/>
    <s v="92.02.4"/>
    <s v=""/>
    <x v="0"/>
    <s v="8"/>
    <x v="0"/>
    <s v="SCINTIGRAFIA EPATICA CON INDICATORI POSITIVI"/>
    <s v="SCINTIGRAFIA EPATICA CON INDICATORI POSITIVI; In caso di contemporanea esecuzione di tomoscintigrafia codificare anche 92.02.5"/>
    <n v="221.68"/>
    <n v="221.68"/>
    <n v="221.68"/>
    <n v="221.68"/>
    <n v="221.68"/>
    <n v="216.91"/>
    <n v="216.91189761758432"/>
    <n v="154.93706972684595"/>
    <n v="66.742930273154059"/>
    <s v="M"/>
    <s v="MINISTERO"/>
    <s v="1"/>
    <n v="1"/>
    <s v="007"/>
    <x v="21"/>
    <m/>
    <m/>
    <m/>
    <m/>
    <m/>
    <m/>
    <s v="0071"/>
    <s v="DIAGNOSTICA PER IMMAGINI: MEDICINA NUCLEARE"/>
  </r>
  <r>
    <s v="92025"/>
    <s v="92.02.5"/>
    <s v=""/>
    <x v="0"/>
    <s v="8"/>
    <x v="0"/>
    <s v="TOMOSCINTIGRAFIA EPATICA"/>
    <s v="TOMOSCINTIGRAFIA EPATICA ; In corso di esame planare, con unica somministrazione di radiofarmaco"/>
    <n v="26.35"/>
    <n v="26.35"/>
    <n v="26.39"/>
    <n v="26.39"/>
    <n v="26.39"/>
    <n v="25.82"/>
    <n v="25.822844954474323"/>
    <n v="25.92613633429222"/>
    <n v="0.46386366570778037"/>
    <s v="M"/>
    <s v="MINISTERO"/>
    <s v="1"/>
    <n v="1"/>
    <s v="007"/>
    <x v="21"/>
    <m/>
    <m/>
    <m/>
    <m/>
    <m/>
    <m/>
    <s v="0071"/>
    <s v="DIAGNOSTICA PER IMMAGINI: MEDICINA NUCLEARE"/>
  </r>
  <r>
    <s v="92031"/>
    <s v="92.03.1"/>
    <s v=""/>
    <x v="0"/>
    <s v="8"/>
    <x v="0"/>
    <s v="SCINTIGRAFIA RENALE"/>
    <s v="SCINTIGRAFIA RENALE; In caso di contemporanea esecuzione di tomoscintigrafia codificare anche 92.03.5"/>
    <n v="81.28"/>
    <n v="81.28"/>
    <n v="81.28"/>
    <n v="81.28"/>
    <n v="81.28"/>
    <n v="79.53"/>
    <n v="79.534362459780922"/>
    <n v="56.810258899843511"/>
    <n v="24.46974110015649"/>
    <s v="M"/>
    <s v="MINISTERO"/>
    <s v="1"/>
    <n v="1"/>
    <s v="007"/>
    <x v="21"/>
    <m/>
    <m/>
    <m/>
    <m/>
    <m/>
    <m/>
    <s v="0071"/>
    <s v="DIAGNOSTICA PER IMMAGINI: MEDICINA NUCLEARE"/>
  </r>
  <r>
    <s v="92032"/>
    <s v="92.03.2"/>
    <s v=""/>
    <x v="0"/>
    <s v="8"/>
    <x v="0"/>
    <s v="SCINTIGRAFIA RENALE CON ANGIOSCINTIGRAFIA"/>
    <s v="SCINTIGRAFIA RENALE CON ANGIOSCINTIGRAFIA   ;  In corso di scintigrafia renale con unica somministrazione di radiofarmaco"/>
    <n v="23.2"/>
    <n v="23.2"/>
    <n v="23.22"/>
    <n v="23.22"/>
    <n v="23.22"/>
    <n v="22.72"/>
    <n v="22.724103559937404"/>
    <n v="22.98233200948215"/>
    <n v="0.23766799051784915"/>
    <s v="M"/>
    <s v="MINISTERO"/>
    <s v="1"/>
    <n v="1"/>
    <s v="007"/>
    <x v="21"/>
    <m/>
    <m/>
    <m/>
    <m/>
    <m/>
    <m/>
    <s v="0071"/>
    <s v="DIAGNOSTICA PER IMMAGINI: MEDICINA NUCLEARE"/>
  </r>
  <r>
    <s v="92033"/>
    <s v="92.03.3"/>
    <s v=""/>
    <x v="0"/>
    <s v="8"/>
    <x v="0"/>
    <s v="SCINTIGRAFIA SEQUENZIALE RENALE"/>
    <s v="SCINTIGRAFIA SEQUENZIALE RENALE; Studio sequenziale della funzione renale senza o con prove farmacologiche; Incluso: misura del filtrato glomerulare o della portata plasmatica renale"/>
    <n v="160.44999999999999"/>
    <n v="160.44999999999999"/>
    <n v="160.44999999999999"/>
    <n v="160.44999999999999"/>
    <n v="160.44999999999999"/>
    <n v="157"/>
    <n v="157.00289732320388"/>
    <n v="112.32937555196331"/>
    <n v="48.120624448036679"/>
    <s v="M"/>
    <s v="MINISTERO"/>
    <s v="1"/>
    <n v="1"/>
    <s v="007"/>
    <x v="21"/>
    <m/>
    <m/>
    <m/>
    <m/>
    <m/>
    <m/>
    <s v="0071"/>
    <s v="DIAGNOSTICA PER IMMAGINI: MEDICINA NUCLEARE"/>
  </r>
  <r>
    <s v="92034"/>
    <s v="92.03.4"/>
    <s v=""/>
    <x v="0"/>
    <s v="8"/>
    <x v="0"/>
    <s v="STUDIO DEL REFLUSSO VESCICO-URETERALE"/>
    <s v="STUDIO DEL REFLUSSO VESCICO-URETERALE ; Mediante cistoscintigrafia minzionale diretta"/>
    <n v="106.09"/>
    <n v="106.09"/>
    <n v="106.09"/>
    <n v="106.09"/>
    <n v="106.09"/>
    <n v="103.81"/>
    <n v="103.80783671698678"/>
    <n v="74.42143915879501"/>
    <n v="31.668560841204993"/>
    <s v="M"/>
    <s v="MINISTERO"/>
    <s v="1"/>
    <n v="1"/>
    <s v="007"/>
    <x v="21"/>
    <m/>
    <m/>
    <m/>
    <m/>
    <m/>
    <m/>
    <s v="0071"/>
    <s v="DIAGNOSTICA PER IMMAGINI: MEDICINA NUCLEARE"/>
  </r>
  <r>
    <s v="92035"/>
    <s v="92.03.5"/>
    <s v=""/>
    <x v="0"/>
    <s v="8"/>
    <x v="0"/>
    <s v="TOMOSCINTIGRAFIA RENALE"/>
    <s v="TOMOSCINTIGRAFIA RENALE   ; In corso di esame planare, con unica somministrazione di radiofarmaco"/>
    <n v="58.59"/>
    <n v="58.59"/>
    <n v="58.59"/>
    <n v="58.59"/>
    <n v="58.59"/>
    <n v="57.33"/>
    <n v="57.326715798933002"/>
    <n v="41.264906237249974"/>
    <n v="17.325093762750029"/>
    <s v="M"/>
    <s v="MINISTERO"/>
    <s v="1"/>
    <n v="1"/>
    <s v="007"/>
    <x v="21"/>
    <m/>
    <m/>
    <m/>
    <m/>
    <m/>
    <m/>
    <s v="0071"/>
    <s v="DIAGNOSTICA PER IMMAGINI: MEDICINA NUCLEARE"/>
  </r>
  <r>
    <s v="92041"/>
    <s v="92.04.1"/>
    <s v=""/>
    <x v="0"/>
    <s v="8"/>
    <x v="0"/>
    <s v="SCINTIGRAFIA SEQUENZIALE DELLE GHIANDOLE SALIVARI CON STUDIO FUNZIONALE"/>
    <s v="SCINTIGRAFIA SEQUENZIALE DELLE GHIANDOLE SALIVARI CON STUDIO FUNZIONALE"/>
    <n v="91.32"/>
    <n v="91.32"/>
    <n v="91.32"/>
    <n v="91.32"/>
    <n v="91.32"/>
    <n v="89.35"/>
    <n v="89.34704354248116"/>
    <n v="63.885718417369482"/>
    <n v="27.434281582630511"/>
    <s v="M"/>
    <s v="MINISTERO"/>
    <s v="1"/>
    <n v="1"/>
    <s v="007"/>
    <x v="21"/>
    <m/>
    <m/>
    <m/>
    <m/>
    <m/>
    <m/>
    <s v="0071"/>
    <s v="DIAGNOSTICA PER IMMAGINI: MEDICINA NUCLEARE"/>
  </r>
  <r>
    <s v="92042"/>
    <s v="92.04.2"/>
    <s v=""/>
    <x v="0"/>
    <s v="8"/>
    <x v="0"/>
    <s v="STUDIO DEL TRANSITO ESOFAGO-GASTRO-DUODENALE"/>
    <s v="STUDIO DEL TRANSITO ESOFAGO-GASTRO-DUODENALE"/>
    <n v="73.89"/>
    <n v="73.89"/>
    <n v="73.89"/>
    <n v="73.89"/>
    <n v="73.89"/>
    <n v="72.3"/>
    <n v="72.30396587252811"/>
    <n v="51.645689908948647"/>
    <n v="22.244310091051354"/>
    <s v="M"/>
    <s v="MINISTERO"/>
    <s v="1"/>
    <n v="1"/>
    <s v="007"/>
    <x v="21"/>
    <m/>
    <m/>
    <m/>
    <m/>
    <m/>
    <m/>
    <s v="0071"/>
    <s v="DIAGNOSTICA PER IMMAGINI: MEDICINA NUCLEARE"/>
  </r>
  <r>
    <s v="92043"/>
    <s v="92.04.3"/>
    <s v=""/>
    <x v="0"/>
    <s v="8"/>
    <x v="0"/>
    <s v="STUDIO DEL REFLUSSO GASTRO-ESOFAGEO O DUODENO-GASTRICO"/>
    <s v="STUDIO DEL REFLUSSO GASTRO-ESOFAGEO O DUODENO-GASTRICO "/>
    <n v="133.01"/>
    <n v="133.01"/>
    <n v="133.01"/>
    <n v="133.01"/>
    <n v="133.01"/>
    <n v="130.15"/>
    <n v="130.1471385705506"/>
    <n v="92.962241836107566"/>
    <n v="40.047758163892425"/>
    <s v="M"/>
    <s v="MINISTERO"/>
    <s v="1"/>
    <n v="1"/>
    <s v="007"/>
    <x v="21"/>
    <m/>
    <m/>
    <m/>
    <m/>
    <m/>
    <m/>
    <s v="0071"/>
    <s v="DIAGNOSTICA PER IMMAGINI: MEDICINA NUCLEARE"/>
  </r>
  <r>
    <s v="92044"/>
    <s v="92.04.4"/>
    <s v=""/>
    <x v="0"/>
    <s v="8"/>
    <x v="0"/>
    <s v="VALUTAZIONE DELLE GASTROENTERORRAGIE"/>
    <s v="VALUTAZIONE DELLE GASTROENTERORRAGIE"/>
    <n v="147.79"/>
    <n v="147.79"/>
    <n v="147.79"/>
    <n v="147.79"/>
    <n v="147.79"/>
    <n v="144.61000000000001"/>
    <n v="144.60793174505622"/>
    <n v="103.29137981789729"/>
    <n v="44.498620182102698"/>
    <s v="M"/>
    <s v="MINISTERO"/>
    <s v="1"/>
    <n v="1"/>
    <s v="007"/>
    <x v="21"/>
    <m/>
    <m/>
    <m/>
    <m/>
    <m/>
    <m/>
    <s v="0071"/>
    <s v="DIAGNOSTICA PER IMMAGINI: MEDICINA NUCLEARE"/>
  </r>
  <r>
    <s v="92045"/>
    <s v="92.04.5"/>
    <s v=""/>
    <x v="0"/>
    <s v="8"/>
    <x v="0"/>
    <s v="STUDIO DELLA PERMEABILITA' INTESTINALE"/>
    <s v="STUDIO DELLA PERMEABILITA' INTESTINALE"/>
    <n v="87.62"/>
    <n v="87.62"/>
    <n v="87.62"/>
    <n v="87.62"/>
    <n v="87.62"/>
    <n v="85.73"/>
    <n v="85.731845248854754"/>
    <n v="61.458370991648891"/>
    <n v="26.161629008351113"/>
    <s v="M"/>
    <s v="MINISTERO"/>
    <s v="1"/>
    <n v="1"/>
    <s v="007"/>
    <x v="21"/>
    <m/>
    <m/>
    <m/>
    <m/>
    <m/>
    <m/>
    <s v="0071"/>
    <s v="DIAGNOSTICA PER IMMAGINI: MEDICINA NUCLEARE"/>
  </r>
  <r>
    <s v="92051"/>
    <s v="92.05.1"/>
    <s v=""/>
    <x v="0"/>
    <s v="8"/>
    <x v="0"/>
    <s v="SCINTIGRAFIA MIOCARDICA DI PERFUSIONE, A RIPOSO E DOPO STIMOLO (FISICO O FARMACOLOGICO), STUDIO QUANTITATIVO"/>
    <s v="SCINTIGRAFIA MIOCARDICA DI PERFUSIONE, A RIPOSO E DOPO STIMOLO (FISICO O FARMACOLOGICO), STUDIO QUANTITATIVO"/>
    <n v="267.08"/>
    <n v="267.08"/>
    <n v="267.08"/>
    <n v="267.08"/>
    <n v="267.08"/>
    <n v="261.33"/>
    <n v="261.32719093928017"/>
    <n v="187.00904316030307"/>
    <n v="80.070956839696919"/>
    <s v="M"/>
    <s v="MINISTERO"/>
    <s v="1"/>
    <n v="1"/>
    <s v="007"/>
    <x v="21"/>
    <m/>
    <m/>
    <m/>
    <m/>
    <m/>
    <m/>
    <s v="0071"/>
    <s v="DIAGNOSTICA PER IMMAGINI: MEDICINA NUCLEARE"/>
  </r>
  <r>
    <s v="92052"/>
    <s v="92.05.2"/>
    <s v=""/>
    <x v="0"/>
    <s v="8"/>
    <x v="0"/>
    <s v="SCINTIGRAFIA MIOCARDICA CON INDICATORI DI LESIONE"/>
    <s v="SCINTIGRAFIA MIOCARDICA CON INDICATORI DI LESIONE; In caso di contemporanea esecuzione di tomoscintigrafia codificare anche 92.09.3"/>
    <n v="73.89"/>
    <n v="73.89"/>
    <n v="73.89"/>
    <n v="73.89"/>
    <n v="73.89"/>
    <n v="72.3"/>
    <n v="72.30396587252811"/>
    <n v="51.645689908948647"/>
    <n v="22.244310091051354"/>
    <s v="M"/>
    <s v="MINISTERO"/>
    <s v="1"/>
    <n v="1"/>
    <s v="007"/>
    <x v="21"/>
    <m/>
    <m/>
    <m/>
    <m/>
    <m/>
    <m/>
    <s v="0071"/>
    <s v="DIAGNOSTICA PER IMMAGINI: MEDICINA NUCLEARE"/>
  </r>
  <r>
    <s v="92053"/>
    <s v="92.05.3"/>
    <s v=""/>
    <x v="0"/>
    <s v="8"/>
    <x v="0"/>
    <s v="ANGIOCARDIOSCINTIGRAFIA DI PRIMO PASSAGGIO (FIRST PASS)"/>
    <s v="ANGIOCARDIOSCINTIGRAFIA DI PRIMO PASSAGGIO (FIRST PASS); Studi multipli del pool ematico cardiaco first pass,; a riposo e durante stimolo (fisico o farmacologico),; studio del movimento di parete e frazione di eiezione,; analisi quantitativa"/>
    <n v="140.4"/>
    <n v="140.4"/>
    <n v="140.4"/>
    <n v="140.4"/>
    <n v="140.4"/>
    <n v="137.38"/>
    <n v="137.37753515780341"/>
    <n v="98.12681082700243"/>
    <n v="42.273189172997576"/>
    <s v="M"/>
    <s v="MINISTERO"/>
    <s v="1"/>
    <n v="1"/>
    <s v="007"/>
    <x v="21"/>
    <m/>
    <m/>
    <m/>
    <m/>
    <m/>
    <m/>
    <s v="0071"/>
    <s v="DIAGNOSTICA PER IMMAGINI: MEDICINA NUCLEARE"/>
  </r>
  <r>
    <s v="92054"/>
    <s v="92.05.4"/>
    <s v=""/>
    <x v="0"/>
    <s v="8"/>
    <x v="0"/>
    <s v="ANGIOCARDIOSCINTIGRAFIA ALL'EQUILIBRIO"/>
    <s v="ANGIOCARDIOSCINTIGRAFIA ALL'EQUILIBRIO; Studi multipli del pool ematico cardiaco all' equilibrio,; a riposo e dopo stimolo (fisico e/o farmacologico),; studio del movimento di parete e frazione di eiezione,; analisi quantitativa"/>
    <n v="184.74"/>
    <n v="184.74"/>
    <n v="184.74"/>
    <n v="184.74"/>
    <n v="184.74"/>
    <n v="180.76"/>
    <n v="180.75991468132028"/>
    <n v="129.11422477237161"/>
    <n v="55.625775227628395"/>
    <s v="M"/>
    <s v="MINISTERO"/>
    <s v="1"/>
    <n v="1"/>
    <s v="007"/>
    <x v="21"/>
    <m/>
    <m/>
    <m/>
    <m/>
    <m/>
    <m/>
    <s v="0071"/>
    <s v="DIAGNOSTICA PER IMMAGINI: MEDICINA NUCLEARE"/>
  </r>
  <r>
    <s v="92055"/>
    <s v="92.05.5"/>
    <s v=""/>
    <x v="0"/>
    <s v="8"/>
    <x v="0"/>
    <s v="SCINTIGRAFIA SPLENICA"/>
    <s v="SCINTIGRAFIA SPLENICA  "/>
    <n v="128.79"/>
    <n v="128.79"/>
    <n v="128.79"/>
    <n v="128.79"/>
    <n v="128.79"/>
    <n v="126.02"/>
    <n v="126.0154833778347"/>
    <n v="90.121728891115396"/>
    <n v="38.668271108884596"/>
    <s v="M"/>
    <s v="MINISTERO"/>
    <s v="1"/>
    <n v="1"/>
    <s v="007"/>
    <x v="21"/>
    <m/>
    <m/>
    <m/>
    <m/>
    <m/>
    <m/>
    <s v="0071"/>
    <s v="DIAGNOSTICA PER IMMAGINI: MEDICINA NUCLEARE"/>
  </r>
  <r>
    <s v="92056"/>
    <s v="92.05.6"/>
    <s v=""/>
    <x v="0"/>
    <s v="8"/>
    <x v="0"/>
    <s v="SCINTIGRAFIA DEL MIDOLLO OSSEO  TOTAL BODY"/>
    <s v="SCINTIGRAFIA DEL MIDOLLO OSSEO  TOTAL BODY"/>
    <n v="155.18"/>
    <n v="155.18"/>
    <n v="155.18"/>
    <n v="155.18"/>
    <n v="155.18"/>
    <n v="151.84"/>
    <n v="151.83832833230903"/>
    <n v="108.45594880879216"/>
    <n v="46.724051191207849"/>
    <s v="M"/>
    <s v="MINISTERO"/>
    <s v="1"/>
    <n v="1"/>
    <s v="007"/>
    <x v="21"/>
    <m/>
    <m/>
    <m/>
    <m/>
    <m/>
    <m/>
    <s v="0071"/>
    <s v="DIAGNOSTICA PER IMMAGINI: MEDICINA NUCLEARE"/>
  </r>
  <r>
    <s v="92091"/>
    <s v="92.09.1"/>
    <s v="*"/>
    <x v="0"/>
    <s v="8"/>
    <x v="0"/>
    <s v="TOMOSCINTIGRAFIA MIOCARDICA (PET) DI PERFUSIONE A RIPOSO E DOPO STIMOLO"/>
    <s v="TOMOSCINTIGRAFIA MIOCARDICA (PET) DI PERFUSIONE A RIPOSO E DOPO STIMOLO "/>
    <n v="1081.8599999999999"/>
    <n v="1081.8599999999999"/>
    <n v="1081.8599999999999"/>
    <n v="1081.8599999999999"/>
    <n v="1081.8599999999999"/>
    <n v="1058.57"/>
    <n v="1189.4002386030875"/>
    <n v="1071.6480656106844"/>
    <n v="10.211934389315502"/>
    <s v="M"/>
    <s v="MINISTERO"/>
    <s v="1"/>
    <n v="1"/>
    <s v="007"/>
    <x v="21"/>
    <m/>
    <m/>
    <m/>
    <m/>
    <m/>
    <m/>
    <s v="0071"/>
    <s v="DIAGNOSTICA PER IMMAGINI: MEDICINA NUCLEARE"/>
  </r>
  <r>
    <s v="92092"/>
    <s v="92.09.2"/>
    <s v=""/>
    <x v="0"/>
    <s v="8"/>
    <x v="0"/>
    <s v="TOMOSCINTIGRAFIA MIOCARDICA (SPET) DI PERFUSIONE A RIPOSO O DOPO STIMOLO"/>
    <s v="TOMOSCINTIGRAFIA MIOCARDICA (SPET) DI PERFUSIONE A RIPOSO O DOPO STIMOLO"/>
    <n v="192.66"/>
    <n v="192.66"/>
    <n v="192.66"/>
    <n v="192.66"/>
    <n v="192.66"/>
    <n v="188.51"/>
    <n v="188.50676816766256"/>
    <n v="134.79525066235598"/>
    <n v="57.864749337644014"/>
    <s v="M"/>
    <s v="MINISTERO"/>
    <s v="1"/>
    <n v="1"/>
    <s v="007"/>
    <x v="21"/>
    <m/>
    <m/>
    <m/>
    <m/>
    <m/>
    <m/>
    <s v="0071"/>
    <s v="DIAGNOSTICA PER IMMAGINI: MEDICINA NUCLEARE"/>
  </r>
  <r>
    <s v="92093"/>
    <s v="92.09.3"/>
    <s v=""/>
    <x v="0"/>
    <s v="8"/>
    <x v="0"/>
    <s v="TOMOSCINTIGRAFIA MIOCARDICA CON INDICATORI DI LESIONE"/>
    <s v="TOMOSCINTIGRAFIA MIOCARDICA CON INDICATORI DI LESIONE; In corso di esame planare con indicatori di lesione, con unica somministrazione di radiofarmaco"/>
    <n v="58.59"/>
    <n v="58.59"/>
    <n v="58.59"/>
    <n v="58.59"/>
    <n v="58.59"/>
    <n v="57.33"/>
    <n v="57.326715798933002"/>
    <n v="41.264906237249974"/>
    <n v="17.325093762750029"/>
    <s v="M"/>
    <s v="MINISTERO"/>
    <s v="1"/>
    <n v="1"/>
    <s v="007"/>
    <x v="21"/>
    <m/>
    <m/>
    <m/>
    <m/>
    <m/>
    <m/>
    <s v="0071"/>
    <s v="DIAGNOSTICA PER IMMAGINI: MEDICINA NUCLEARE"/>
  </r>
  <r>
    <s v="92094"/>
    <s v="92.09.4"/>
    <s v=""/>
    <x v="0"/>
    <s v="8"/>
    <x v="0"/>
    <s v="DETERMINAZIONE DEL VOLUME PLASMATICO O DEL VOLUME ERITROCITARIO"/>
    <s v="DETERMINAZIONE DEL VOLUME PLASMATICO O DEL VOLUME ERITROCITARIO"/>
    <n v="65.98"/>
    <n v="65.98"/>
    <n v="65.98"/>
    <n v="65.98"/>
    <n v="65.98"/>
    <n v="64.56"/>
    <n v="64.557112386185807"/>
    <n v="46.222892468509038"/>
    <n v="19.757107531490966"/>
    <s v="M"/>
    <s v="MINISTERO"/>
    <s v="1"/>
    <n v="1"/>
    <s v="007"/>
    <x v="21"/>
    <m/>
    <m/>
    <m/>
    <m/>
    <m/>
    <m/>
    <s v="0071"/>
    <s v="DIAGNOSTICA PER IMMAGINI: MEDICINA NUCLEARE"/>
  </r>
  <r>
    <s v="92095"/>
    <s v="92.09.5"/>
    <s v=""/>
    <x v="0"/>
    <s v="8"/>
    <x v="0"/>
    <s v="STUDIO DI SOPRAVVIVENZA DEGLI ERITROCITI, CINETICA DIFFERENZIALE PER ORGANO/TESSUTO (FEGATO, MILZA)"/>
    <s v="STUDIO DI SOPRAVVIVENZA DEGLI ERITROCITI, CINETICA DIFFERENZIALE PER ORGANO/TESSUTO (FEGATO, MILZA)"/>
    <n v="256.52"/>
    <n v="256.52"/>
    <n v="256.52"/>
    <n v="256.52"/>
    <n v="256.52"/>
    <n v="251"/>
    <n v="250.99805295749044"/>
    <n v="179.31383536386971"/>
    <n v="77.206164636130268"/>
    <s v="M"/>
    <s v="MINISTERO"/>
    <s v="1"/>
    <n v="1"/>
    <s v="007"/>
    <x v="21"/>
    <m/>
    <m/>
    <m/>
    <m/>
    <m/>
    <m/>
    <s v="0071"/>
    <s v="DIAGNOSTICA PER IMMAGINI: MEDICINA NUCLEARE"/>
  </r>
  <r>
    <s v="92096"/>
    <s v="92.09.6"/>
    <s v=""/>
    <x v="0"/>
    <s v="8"/>
    <x v="0"/>
    <s v="STUDIO COMPLETO DELLA FERROCINETICA"/>
    <s v="STUDIO COMPLETO DELLA FERROCINETICA"/>
    <n v="205.32"/>
    <n v="205.32"/>
    <n v="205.32"/>
    <n v="205.32"/>
    <n v="205.32"/>
    <n v="200.9"/>
    <n v="200.90173374581025"/>
    <n v="143.57501794687724"/>
    <n v="61.744982053122754"/>
    <s v="M"/>
    <s v="MINISTERO"/>
    <s v="1"/>
    <n v="1"/>
    <s v="007"/>
    <x v="21"/>
    <m/>
    <m/>
    <m/>
    <m/>
    <m/>
    <m/>
    <s v="0071"/>
    <s v="DIAGNOSTICA PER IMMAGINI: MEDICINA NUCLEARE"/>
  </r>
  <r>
    <s v="92097"/>
    <s v="92.09.7"/>
    <s v=""/>
    <x v="0"/>
    <s v="8"/>
    <x v="0"/>
    <s v="STUDIO DELLA CINETICA DELLE PIASTRINE O DEI LEUCOCITI, CON O SENZA LOCALIZZAZIONE DIFFERENZIALE PER ORGANO/TESSUTO "/>
    <s v="STUDIO DELLA CINETICA DELLE PIASTRINE O DEI LEUCOCITI, CON O SENZA LOCALIZZAZIONE DIFFERENZIALE PER ORGANO/TESSUTO "/>
    <n v="316.17"/>
    <n v="316.17"/>
    <n v="316.17"/>
    <n v="316.17"/>
    <n v="316.17"/>
    <n v="309.36"/>
    <n v="309.35768255460243"/>
    <n v="221.25013556993602"/>
    <n v="94.919864430063996"/>
    <s v="M"/>
    <s v="MINISTERO"/>
    <s v="1"/>
    <n v="1"/>
    <s v="007"/>
    <x v="21"/>
    <m/>
    <m/>
    <m/>
    <m/>
    <m/>
    <m/>
    <s v="0071"/>
    <s v="DIAGNOSTICA PER IMMAGINI: MEDICINA NUCLEARE"/>
  </r>
  <r>
    <s v="92111"/>
    <s v="92.11.1"/>
    <s v=""/>
    <x v="0"/>
    <s v="8"/>
    <x v="0"/>
    <s v="SCINTIGRAFIA CEREBRALE, STATICA, STUDIO COMPLETO"/>
    <s v="SCINTIGRAFIA CEREBRALE, STATICA, STUDIO COMPLETO"/>
    <n v="140.4"/>
    <n v="140.4"/>
    <n v="140.4"/>
    <n v="140.4"/>
    <n v="140.4"/>
    <n v="137.38"/>
    <n v="137.37753515780341"/>
    <n v="98.12681082700243"/>
    <n v="42.273189172997576"/>
    <s v="M"/>
    <s v="MINISTERO"/>
    <s v="1"/>
    <n v="1"/>
    <s v="007"/>
    <x v="21"/>
    <m/>
    <m/>
    <m/>
    <m/>
    <m/>
    <m/>
    <s v="0071"/>
    <s v="DIAGNOSTICA PER IMMAGINI: MEDICINA NUCLEARE"/>
  </r>
  <r>
    <s v="92112"/>
    <s v="92.11.2"/>
    <s v=""/>
    <x v="0"/>
    <s v="8"/>
    <x v="0"/>
    <s v="SCINTIGRAFIA CEREBRALE CON ANGIOSCINTIGRAFIA, STUDIO COMPLETO"/>
    <s v="SCINTIGRAFIA CEREBRALE CON ANGIOSCINTIGRAFIA, STUDIO COMPLETO"/>
    <n v="180.52"/>
    <n v="180.52"/>
    <n v="180.52"/>
    <n v="180.52"/>
    <n v="180.52"/>
    <n v="176.63"/>
    <n v="176.62825948860439"/>
    <n v="126.27371182737944"/>
    <n v="54.246288172620567"/>
    <s v="M"/>
    <s v="MINISTERO"/>
    <s v="1"/>
    <n v="1"/>
    <s v="007"/>
    <x v="21"/>
    <m/>
    <m/>
    <m/>
    <m/>
    <m/>
    <m/>
    <s v="0071"/>
    <s v="DIAGNOSTICA PER IMMAGINI: MEDICINA NUCLEARE"/>
  </r>
  <r>
    <s v="92113"/>
    <s v="92.11.3"/>
    <s v=""/>
    <x v="0"/>
    <s v="8"/>
    <x v="0"/>
    <s v="VALUTAZIONE DELLE  DERIVAZIONI LIQUORALI"/>
    <s v="VALUTAZIONE DELLE  DERIVAZIONI LIQUORALI "/>
    <n v="184.74"/>
    <n v="184.74"/>
    <n v="184.74"/>
    <n v="184.74"/>
    <n v="184.74"/>
    <n v="180.76"/>
    <n v="180.75991468132028"/>
    <n v="129.11422477237161"/>
    <n v="55.625775227628395"/>
    <s v="M"/>
    <s v="MINISTERO"/>
    <s v="1"/>
    <n v="1"/>
    <s v="007"/>
    <x v="21"/>
    <m/>
    <m/>
    <m/>
    <m/>
    <m/>
    <m/>
    <s v="0071"/>
    <s v="DIAGNOSTICA PER IMMAGINI: MEDICINA NUCLEARE"/>
  </r>
  <r>
    <s v="92114"/>
    <s v="92.11.4"/>
    <s v=""/>
    <x v="0"/>
    <s v="8"/>
    <x v="0"/>
    <s v="DETERMINAZIONE E LOCALIZZAZIONE PERDITE DI LCR"/>
    <s v="DETERMINAZIONE E LOCALIZZAZIONE PERDITE DI LCR"/>
    <n v="295.58"/>
    <n v="295.58"/>
    <n v="295.58"/>
    <n v="295.58"/>
    <n v="295.58"/>
    <n v="289.22000000000003"/>
    <n v="289.21586349011244"/>
    <n v="206.58275963579459"/>
    <n v="88.997240364205396"/>
    <s v="M"/>
    <s v="MINISTERO"/>
    <s v="1"/>
    <n v="1"/>
    <s v="007"/>
    <x v="21"/>
    <m/>
    <m/>
    <m/>
    <m/>
    <m/>
    <m/>
    <s v="0071"/>
    <s v="DIAGNOSTICA PER IMMAGINI: MEDICINA NUCLEARE"/>
  </r>
  <r>
    <s v="92115"/>
    <s v="92.11.5"/>
    <s v=""/>
    <x v="0"/>
    <s v="8"/>
    <x v="0"/>
    <s v="TOMOSCINTIGRAFIA  CEREBRALE (SPET)"/>
    <s v="TOMOSCINTIGRAFIA  CEREBRALE (SPET)"/>
    <n v="341.5"/>
    <n v="341.5"/>
    <n v="341.5"/>
    <n v="341.5"/>
    <n v="341.5"/>
    <n v="334.15"/>
    <n v="334.14761371089776"/>
    <n v="238.80967013897856"/>
    <n v="102.69032986102144"/>
    <s v="M"/>
    <s v="MINISTERO"/>
    <s v="1"/>
    <n v="1"/>
    <s v="007"/>
    <x v="21"/>
    <m/>
    <m/>
    <m/>
    <m/>
    <m/>
    <m/>
    <s v="0071"/>
    <s v="DIAGNOSTICA PER IMMAGINI: MEDICINA NUCLEARE"/>
  </r>
  <r>
    <s v="92116"/>
    <s v="92.11.6"/>
    <s v="*"/>
    <x v="0"/>
    <s v="8"/>
    <x v="0"/>
    <s v="TOMOSCINTIGRAFIA  CEREBRALE (PET)"/>
    <s v="TOMOSCINTIGRAFIA  CEREBRALE (PET); Studio qualitativo"/>
    <n v="948.92"/>
    <n v="948.92"/>
    <n v="948.92"/>
    <n v="948.92"/>
    <n v="948.92"/>
    <n v="928.49"/>
    <n v="1043.2429361607626"/>
    <n v="939.95155634286539"/>
    <n v="8.9684436571345714"/>
    <s v="M"/>
    <s v="MINISTERO"/>
    <s v="1"/>
    <n v="1"/>
    <s v="007"/>
    <x v="21"/>
    <m/>
    <m/>
    <m/>
    <m/>
    <m/>
    <m/>
    <s v="0071"/>
    <s v="DIAGNOSTICA PER IMMAGINI: MEDICINA NUCLEARE"/>
  </r>
  <r>
    <s v="92117"/>
    <s v="92.11.7"/>
    <s v="*"/>
    <x v="0"/>
    <s v="8"/>
    <x v="0"/>
    <s v="TOMOSCINTIGRAFIA  CEREBRALE (PET)"/>
    <s v="TOMOSCINTIGRAFIA  CEREBRALE (PET); Studio quantitativo"/>
    <n v="1081.8599999999999"/>
    <n v="1081.8599999999999"/>
    <n v="1081.8599999999999"/>
    <n v="1081.8599999999999"/>
    <n v="1081.8599999999999"/>
    <n v="1058.57"/>
    <n v="1189.4002386030875"/>
    <n v="1071.6480656106844"/>
    <n v="10.211934389315502"/>
    <s v="M"/>
    <s v="MINISTERO"/>
    <s v="1"/>
    <n v="1"/>
    <s v="007"/>
    <x v="21"/>
    <m/>
    <m/>
    <m/>
    <m/>
    <m/>
    <m/>
    <s v="0071"/>
    <s v="DIAGNOSTICA PER IMMAGINI: MEDICINA NUCLEARE"/>
  </r>
  <r>
    <s v="9213"/>
    <s v="92.13"/>
    <s v=""/>
    <x v="0"/>
    <s v="8"/>
    <x v="0"/>
    <s v="SCINTIGRAFIA DELLE PARATIROIDI"/>
    <s v="SCINTIGRAFIA DELLE PARATIROIDI; Con tecnica di sottrazione incluso: Scintigrafia della tiroide"/>
    <n v="273.41000000000003"/>
    <n v="273.41000000000003"/>
    <n v="273.41000000000003"/>
    <n v="273.41000000000003"/>
    <n v="273.41000000000003"/>
    <n v="267.52"/>
    <n v="267.524673728354"/>
    <n v="191.08905266311001"/>
    <n v="82.320947336890015"/>
    <s v="M"/>
    <s v="MINISTERO"/>
    <s v="1"/>
    <n v="1"/>
    <s v="007"/>
    <x v="21"/>
    <m/>
    <m/>
    <m/>
    <m/>
    <m/>
    <m/>
    <s v="0071"/>
    <s v="DIAGNOSTICA PER IMMAGINI: MEDICINA NUCLEARE"/>
  </r>
  <r>
    <s v="92141"/>
    <s v="92.14.1"/>
    <s v=""/>
    <x v="0"/>
    <s v="8"/>
    <x v="0"/>
    <s v="SCINTIGRAFIA OSSEA O ARTICOLARE SEGMENTARIA"/>
    <s v="SCINTIGRAFIA OSSEA O ARTICOLARE SEGMENTARIA"/>
    <n v="82.34"/>
    <n v="82.34"/>
    <n v="82.34"/>
    <n v="82.34"/>
    <n v="82.34"/>
    <n v="80.569999999999993"/>
    <n v="80.56727625795989"/>
    <n v="57.843172698022485"/>
    <n v="24.496827301977518"/>
    <s v="M"/>
    <s v="MINISTERO"/>
    <s v="1"/>
    <n v="1"/>
    <s v="007"/>
    <x v="21"/>
    <m/>
    <m/>
    <m/>
    <m/>
    <m/>
    <m/>
    <s v="0071"/>
    <s v="DIAGNOSTICA PER IMMAGINI: MEDICINA NUCLEARE"/>
  </r>
  <r>
    <s v="92142"/>
    <s v="92.14.2"/>
    <s v=""/>
    <x v="0"/>
    <s v="8"/>
    <x v="0"/>
    <s v="SCINTIGRAFIA OSSEA  O ARTICOLARE SEGMENTARIA POLIFASICA"/>
    <s v="SCINTIGRAFIA OSSEA  O ARTICOLARE SEGMENTARIA POLIFASICA"/>
    <n v="111.9"/>
    <n v="111.9"/>
    <n v="111.9"/>
    <n v="111.9"/>
    <n v="111.9"/>
    <n v="109.49"/>
    <n v="109.48886260697114"/>
    <n v="78.3465115918751"/>
    <n v="33.553488408124906"/>
    <s v="M"/>
    <s v="MINISTERO"/>
    <s v="1"/>
    <n v="1"/>
    <s v="007"/>
    <x v="21"/>
    <m/>
    <m/>
    <m/>
    <m/>
    <m/>
    <m/>
    <s v="0071"/>
    <s v="DIAGNOSTICA PER IMMAGINI: MEDICINA NUCLEARE"/>
  </r>
  <r>
    <s v="92151"/>
    <s v="92.15.1"/>
    <s v=""/>
    <x v="0"/>
    <s v="8"/>
    <x v="0"/>
    <s v="SCINTIGRAFIA POLMONARE PERFUSIONALE"/>
    <s v="SCINTIGRAFIA POLMONARE PERFUSIONALE ; (6 proiezioni)"/>
    <n v="97.64"/>
    <n v="97.64"/>
    <n v="97.64"/>
    <n v="97.64"/>
    <n v="97.64"/>
    <n v="95.54"/>
    <n v="95.544526331555005"/>
    <n v="68.48218481926591"/>
    <n v="29.15781518073409"/>
    <s v="M"/>
    <s v="MINISTERO"/>
    <s v="1"/>
    <n v="1"/>
    <s v="007"/>
    <x v="21"/>
    <m/>
    <m/>
    <m/>
    <m/>
    <m/>
    <m/>
    <s v="0071"/>
    <s v="DIAGNOSTICA PER IMMAGINI: MEDICINA NUCLEARE"/>
  </r>
  <r>
    <s v="92152"/>
    <s v="92.15.2"/>
    <s v=""/>
    <x v="0"/>
    <s v="8"/>
    <x v="0"/>
    <s v="SCINTIGRAFIA POLMONARE VENTILATORIA"/>
    <s v="SCINTIGRAFIA POLMONARE VENTILATORIA"/>
    <n v="283.95999999999998"/>
    <n v="283.95999999999998"/>
    <n v="283.95999999999998"/>
    <n v="283.95999999999998"/>
    <n v="283.95999999999998"/>
    <n v="277.85000000000002"/>
    <n v="277.85381171014376"/>
    <n v="198.62932338981651"/>
    <n v="85.330676610183474"/>
    <s v="M"/>
    <s v="MINISTERO"/>
    <s v="1"/>
    <n v="1"/>
    <s v="007"/>
    <x v="21"/>
    <m/>
    <m/>
    <m/>
    <m/>
    <m/>
    <m/>
    <s v="0071"/>
    <s v="DIAGNOSTICA PER IMMAGINI: MEDICINA NUCLEARE"/>
  </r>
  <r>
    <s v="92153"/>
    <s v="92.15.3"/>
    <s v=""/>
    <x v="0"/>
    <s v="8"/>
    <x v="0"/>
    <s v="STUDIO QUANTITATIVO DIFFERENZIALE DELLA FUNZIONE POLMONARE"/>
    <s v="STUDIO QUANTITATIVO DIFFERENZIALE DELLA FUNZIONE POLMONARE; Eventuale aggiunta a: Scintigrafia perfusionale/ventilatoria (92.15.1-92.15.2)"/>
    <n v="23.2"/>
    <n v="23.2"/>
    <n v="23.22"/>
    <n v="23.22"/>
    <n v="23.22"/>
    <n v="22.72"/>
    <n v="22.724103559937404"/>
    <n v="22.98233200948215"/>
    <n v="0.23766799051784915"/>
    <s v="M"/>
    <s v="MINISTERO"/>
    <s v="1"/>
    <n v="1"/>
    <s v="007"/>
    <x v="21"/>
    <m/>
    <m/>
    <m/>
    <m/>
    <m/>
    <m/>
    <s v="0071"/>
    <s v="DIAGNOSTICA PER IMMAGINI: MEDICINA NUCLEARE"/>
  </r>
  <r>
    <s v="92154"/>
    <s v="92.15.4"/>
    <s v=""/>
    <x v="0"/>
    <s v="8"/>
    <x v="0"/>
    <s v="SCINTIGRAFIA POLMONARE CON INDICATORE POSITIVO"/>
    <s v="SCINTIGRAFIA POLMONARE CON INDICATORE POSITIVO"/>
    <n v="242.27"/>
    <n v="242.27"/>
    <n v="242.27"/>
    <n v="242.27"/>
    <n v="242.27"/>
    <n v="237.05"/>
    <n v="237.05371668207431"/>
    <n v="169.44950859126052"/>
    <n v="72.820491408739485"/>
    <s v="M"/>
    <s v="MINISTERO"/>
    <s v="1"/>
    <n v="1"/>
    <s v="007"/>
    <x v="21"/>
    <m/>
    <m/>
    <m/>
    <m/>
    <m/>
    <m/>
    <s v="0071"/>
    <s v="DIAGNOSTICA PER IMMAGINI: MEDICINA NUCLEARE"/>
  </r>
  <r>
    <s v="92155"/>
    <s v="92.15.5"/>
    <s v=""/>
    <x v="0"/>
    <s v="8"/>
    <x v="0"/>
    <s v="TOMOSCINTIGRAFIA POLMONARE"/>
    <s v="TOMOSCINTIGRAFIA POLMONARE ; In corso di scintigrafia polmonare, con unica somministrazione di radiofarmaco"/>
    <n v="35.35"/>
    <n v="35.35"/>
    <n v="35.36"/>
    <n v="35.36"/>
    <n v="35.36"/>
    <n v="34.6"/>
    <n v="34.602612238995597"/>
    <n v="34.705903618813494"/>
    <n v="0.65409638118650548"/>
    <s v="M"/>
    <s v="MINISTERO"/>
    <s v="1"/>
    <n v="1"/>
    <s v="007"/>
    <x v="21"/>
    <m/>
    <m/>
    <m/>
    <m/>
    <m/>
    <m/>
    <s v="0071"/>
    <s v="DIAGNOSTICA PER IMMAGINI: MEDICINA NUCLEARE"/>
  </r>
  <r>
    <s v="92161"/>
    <s v="92.16.1"/>
    <s v=""/>
    <x v="0"/>
    <s v="8"/>
    <x v="0"/>
    <s v="SCINTIGRAFIA LINFATICA E LINFOGHIANDOLARE SEGMENTARIA"/>
    <s v="SCINTIGRAFIA LINFATICA E LINFOGHIANDOLARE SEGMENTARIA"/>
    <n v="157.82"/>
    <n v="157.82"/>
    <n v="157.82"/>
    <n v="157.82"/>
    <n v="157.82"/>
    <n v="154.41999999999999"/>
    <n v="154.42061282775646"/>
    <n v="110.52177640515011"/>
    <n v="47.298223594849887"/>
    <s v="M"/>
    <s v="MINISTERO"/>
    <s v="1"/>
    <n v="1"/>
    <s v="007"/>
    <x v="21"/>
    <m/>
    <m/>
    <m/>
    <m/>
    <m/>
    <m/>
    <s v="0071"/>
    <s v="DIAGNOSTICA PER IMMAGINI: MEDICINA NUCLEARE"/>
  </r>
  <r>
    <s v="92181"/>
    <s v="92.18.1"/>
    <s v=""/>
    <x v="0"/>
    <s v="8"/>
    <x v="0"/>
    <s v="SCINTIGRAFIA GLOBALE CORPOREA CON INDICATORI POSITIVI"/>
    <s v="SCINTIGRAFIA GLOBALE CORPOREA CON INDICATORI POSITIVI"/>
    <n v="305.08"/>
    <n v="305.08"/>
    <n v="305.08"/>
    <n v="305.08"/>
    <n v="305.08"/>
    <n v="298.51"/>
    <n v="298.51208767372322"/>
    <n v="213.55492777350267"/>
    <n v="91.525072226497315"/>
    <s v="M"/>
    <s v="MINISTERO"/>
    <s v="1"/>
    <n v="1"/>
    <s v="007"/>
    <x v="21"/>
    <m/>
    <m/>
    <m/>
    <m/>
    <m/>
    <m/>
    <s v="0071"/>
    <s v="DIAGNOSTICA PER IMMAGINI: MEDICINA NUCLEARE"/>
  </r>
  <r>
    <s v="92182"/>
    <s v="92.18.2"/>
    <s v=""/>
    <x v="0"/>
    <s v="8"/>
    <x v="0"/>
    <s v="SCINTIGRAFIA OSSEA O ARTICOLARE"/>
    <s v="SCINTIGRAFIA OSSEA O ARTICOLARE"/>
    <n v="161.52000000000001"/>
    <n v="161.52000000000001"/>
    <n v="161.52000000000001"/>
    <n v="161.52000000000001"/>
    <n v="161.52000000000001"/>
    <n v="158.04"/>
    <n v="158.03581112138286"/>
    <n v="113.10406090059755"/>
    <n v="48.415939099402465"/>
    <s v="M"/>
    <s v="MINISTERO"/>
    <s v="1"/>
    <n v="1"/>
    <s v="007"/>
    <x v="21"/>
    <m/>
    <m/>
    <m/>
    <m/>
    <m/>
    <m/>
    <s v="0071"/>
    <s v="DIAGNOSTICA PER IMMAGINI: MEDICINA NUCLEARE"/>
  </r>
  <r>
    <s v="92183"/>
    <s v="92.18.3"/>
    <s v=""/>
    <x v="0"/>
    <s v="8"/>
    <x v="0"/>
    <s v="RICERCA DI METASTASI DI TUMORI TIROIDEI"/>
    <s v="RICERCA DI METASTASI DI TUMORI TIROIDEI "/>
    <n v="195.29"/>
    <n v="195.29"/>
    <n v="195.29"/>
    <n v="195.29"/>
    <n v="195.29"/>
    <n v="191.09"/>
    <n v="191.08905266311001"/>
    <n v="136.60284980916919"/>
    <n v="58.687150190830806"/>
    <s v="M"/>
    <s v="MINISTERO"/>
    <s v="1"/>
    <n v="1"/>
    <s v="007"/>
    <x v="21"/>
    <m/>
    <m/>
    <m/>
    <m/>
    <m/>
    <m/>
    <s v="0071"/>
    <s v="DIAGNOSTICA PER IMMAGINI: MEDICINA NUCLEARE"/>
  </r>
  <r>
    <s v="92184"/>
    <s v="92.18.4"/>
    <s v=""/>
    <x v="0"/>
    <s v="8"/>
    <x v="0"/>
    <s v="SCINTIGRAFIA GLOBALE CORPOREA CON CELLULE AUTOLOGHE MARCATE"/>
    <s v="SCINTIGRAFIA GLOBALE CORPOREA CON CELLULE AUTOLOGHE MARCATE"/>
    <n v="359.45"/>
    <n v="359.45"/>
    <n v="359.45"/>
    <n v="359.45"/>
    <n v="359.45"/>
    <n v="351.71"/>
    <n v="351.70714827994033"/>
    <n v="251.56615554648886"/>
    <n v="107.88384445351113"/>
    <s v="M"/>
    <s v="MINISTERO"/>
    <s v="1"/>
    <n v="1"/>
    <s v="007"/>
    <x v="21"/>
    <m/>
    <m/>
    <m/>
    <m/>
    <m/>
    <m/>
    <s v="0071"/>
    <s v="DIAGNOSTICA PER IMMAGINI: MEDICINA NUCLEARE"/>
  </r>
  <r>
    <s v="92185"/>
    <s v="92.18.5"/>
    <s v=""/>
    <x v="0"/>
    <s v="8"/>
    <x v="0"/>
    <s v="SCINTIGRAFIA GLOBALE CORPOREA CON TRACCIANTI IMMUNOLOGICI E RECETTORIALI"/>
    <s v="SCINTIGRAFIA GLOBALE CORPOREA CON TRACCIANTI IMMUNOLOGICI E RECETTORIALI"/>
    <n v="359.45"/>
    <n v="359.45"/>
    <n v="359.45"/>
    <n v="359.45"/>
    <n v="359.45"/>
    <n v="351.71"/>
    <n v="351.70714827994033"/>
    <n v="251.56615554648886"/>
    <n v="107.88384445351113"/>
    <s v="M"/>
    <s v="MINISTERO"/>
    <s v="1"/>
    <n v="1"/>
    <s v="007"/>
    <x v="21"/>
    <m/>
    <m/>
    <m/>
    <m/>
    <m/>
    <m/>
    <s v="0071"/>
    <s v="DIAGNOSTICA PER IMMAGINI: MEDICINA NUCLEARE"/>
  </r>
  <r>
    <s v="92186"/>
    <s v="92.18.6"/>
    <s v="*"/>
    <x v="0"/>
    <s v="8"/>
    <x v="0"/>
    <s v="TOMOSCINTIGRAFIA GLOBALE CORPOREA (PET)"/>
    <s v="TOMOSCINTIGRAFIA GLOBALE CORPOREA (PET)"/>
    <n v="1081.8599999999999"/>
    <n v="1081.8599999999999"/>
    <n v="1081.8599999999999"/>
    <n v="1081.8599999999999"/>
    <n v="1081.8599999999999"/>
    <n v="1058.57"/>
    <n v="1189.4002386030875"/>
    <n v="1071.6480656106844"/>
    <n v="10.211934389315502"/>
    <s v="M"/>
    <s v="MINISTERO"/>
    <s v="1"/>
    <n v="1"/>
    <s v="007"/>
    <x v="21"/>
    <m/>
    <m/>
    <m/>
    <m/>
    <m/>
    <m/>
    <s v="0071"/>
    <s v="DIAGNOSTICA PER IMMAGINI: MEDICINA NUCLEARE"/>
  </r>
  <r>
    <s v="92191"/>
    <s v="92.19.1"/>
    <s v=""/>
    <x v="0"/>
    <s v="8"/>
    <x v="0"/>
    <s v="SCINTIGRAFIA SURRENALICA CORTICALE"/>
    <s v="SCINTIGRAFIA SURRENALICA CORTICALE"/>
    <n v="370.53"/>
    <n v="370.53"/>
    <n v="370.53"/>
    <n v="370.53"/>
    <n v="370.53"/>
    <n v="362.55"/>
    <n v="362.55274316081949"/>
    <n v="259.00313489337748"/>
    <n v="111.52686510662249"/>
    <s v="M"/>
    <s v="MINISTERO"/>
    <s v="1"/>
    <n v="1"/>
    <s v="007"/>
    <x v="21"/>
    <m/>
    <m/>
    <m/>
    <m/>
    <m/>
    <m/>
    <s v="0071"/>
    <s v="DIAGNOSTICA PER IMMAGINI: MEDICINA NUCLEARE"/>
  </r>
  <r>
    <s v="92192"/>
    <s v="92.19.2"/>
    <s v=""/>
    <x v="0"/>
    <s v="8"/>
    <x v="0"/>
    <s v="SCINTIGRAFIA SURRENALICA MIDOLLARE"/>
    <s v="SCINTIGRAFIA SURRENALICA MIDOLLARE"/>
    <n v="419.61"/>
    <n v="419.61"/>
    <n v="419.61"/>
    <n v="419.61"/>
    <n v="419.61"/>
    <n v="410.58"/>
    <n v="410.58323477614175"/>
    <n v="293.45081006264621"/>
    <n v="126.1591899373538"/>
    <s v="M"/>
    <s v="MINISTERO"/>
    <s v="1"/>
    <n v="1"/>
    <s v="007"/>
    <x v="21"/>
    <m/>
    <m/>
    <m/>
    <m/>
    <m/>
    <m/>
    <s v="0071"/>
    <s v="DIAGNOSTICA PER IMMAGINI: MEDICINA NUCLEARE"/>
  </r>
  <r>
    <s v="92193"/>
    <s v="92.19.3"/>
    <s v=""/>
    <x v="0"/>
    <s v="8"/>
    <x v="0"/>
    <s v="SCINTIGRAFIA DEI TESTICOLI"/>
    <s v="SCINTIGRAFIA DEI TESTICOLI"/>
    <n v="73.89"/>
    <n v="73.89"/>
    <n v="73.89"/>
    <n v="73.89"/>
    <n v="73.89"/>
    <n v="72.3"/>
    <n v="72.30396587252811"/>
    <n v="51.645689908948647"/>
    <n v="22.244310091051354"/>
    <s v="M"/>
    <s v="MINISTERO"/>
    <s v="1"/>
    <n v="1"/>
    <s v="007"/>
    <x v="21"/>
    <m/>
    <m/>
    <m/>
    <m/>
    <m/>
    <m/>
    <s v="0071"/>
    <s v="DIAGNOSTICA PER IMMAGINI: MEDICINA NUCLEARE"/>
  </r>
  <r>
    <s v="92195"/>
    <s v="92.19.5"/>
    <s v=""/>
    <x v="0"/>
    <s v="8"/>
    <x v="0"/>
    <s v="ANGIOSCINTIGRAFIA (ANGIOGRAFIA, VENOGRAFIA RADIOISOTOPICA)"/>
    <s v="ANGIOSCINTIGRAFIA (ANGIOGRAFIA, VENOGRAFIA RADIOISOTOPICA)"/>
    <n v="122.98"/>
    <n v="122.98"/>
    <n v="122.98"/>
    <n v="122.98"/>
    <n v="122.98"/>
    <n v="120.33"/>
    <n v="120.33445748785036"/>
    <n v="86.248302147944244"/>
    <n v="36.73169785205576"/>
    <s v="M"/>
    <s v="MINISTERO"/>
    <s v="1"/>
    <n v="1"/>
    <s v="007"/>
    <x v="21"/>
    <m/>
    <m/>
    <m/>
    <m/>
    <m/>
    <m/>
    <s v="0071"/>
    <s v="DIAGNOSTICA PER IMMAGINI: MEDICINA NUCLEARE"/>
  </r>
  <r>
    <s v="92196"/>
    <s v="92.19.6"/>
    <s v=""/>
    <x v="0"/>
    <s v="8"/>
    <x v="0"/>
    <s v="SCINTIGRAFIA SEGMENTARIA DOPO SCINTIGRAFIA TOTAL BODY"/>
    <s v="SCINTIGRAFIA SEGMENTARIA DOPO SCINTIGRAFIA TOTAL BODY; Con o senza indicatori positivi, cellule autologhe marcate, traccianti immunologici e recettoriali"/>
    <n v="25.3"/>
    <n v="25.3"/>
    <n v="25.34"/>
    <n v="25.34"/>
    <n v="25.34"/>
    <n v="24.79"/>
    <n v="24.789931156295353"/>
    <n v="24.789931156295353"/>
    <n v="0.55006884370464704"/>
    <s v="M"/>
    <s v="MINISTERO"/>
    <s v="1"/>
    <n v="1"/>
    <s v="007"/>
    <x v="21"/>
    <m/>
    <m/>
    <m/>
    <m/>
    <m/>
    <m/>
    <s v="0071"/>
    <s v="DIAGNOSTICA PER IMMAGINI: MEDICINA NUCLEARE"/>
  </r>
  <r>
    <s v="92211"/>
    <s v="92.21.1"/>
    <s v="M"/>
    <x v="2"/>
    <s v="8"/>
    <x v="0"/>
    <s v="PLESIO-ROENTGENTERAPIA "/>
    <s v="PLESIO-ROENTGENTERAPIA ; Per seduta"/>
    <n v="6.55"/>
    <n v="6.55"/>
    <n v="6.56"/>
    <n v="6.56"/>
    <n v="6.56"/>
    <s v="6,42"/>
    <n v="6.7139396881633244"/>
    <n v="7.1787508973438623"/>
    <n v="-0.61875089734386268"/>
    <s v="M"/>
    <s v="MINISTERO"/>
    <s v="1"/>
    <n v="1"/>
    <s v="024"/>
    <x v="13"/>
    <m/>
    <m/>
    <m/>
    <m/>
    <m/>
    <m/>
    <s v="0241"/>
    <s v="RADIOTERAPIA"/>
  </r>
  <r>
    <s v="92231"/>
    <s v="92.23.1"/>
    <s v=""/>
    <x v="2"/>
    <s v="8"/>
    <x v="0"/>
    <s v="TELECOBALTOTERAPIA"/>
    <s v="TELECOBALTOTERAPIA; CON CAMPO FISSO  O DUE CAMPI CONTRAPPOSTI; Per seduta e per focolaio trattato"/>
    <n v="22.15"/>
    <n v="22.15"/>
    <n v="22.17"/>
    <n v="22.17"/>
    <n v="22.17"/>
    <n v="21.69"/>
    <n v="21.691189761758434"/>
    <n v="21.691189761758434"/>
    <n v="0.47881023824156799"/>
    <s v="M"/>
    <s v="MINISTERO"/>
    <s v="1"/>
    <n v="1"/>
    <s v="024"/>
    <x v="13"/>
    <m/>
    <m/>
    <m/>
    <m/>
    <m/>
    <m/>
    <s v="0241"/>
    <s v="RADIOTERAPIA"/>
  </r>
  <r>
    <s v="92232"/>
    <s v="92.23.2"/>
    <s v=""/>
    <x v="2"/>
    <s v="8"/>
    <x v="0"/>
    <s v="TELECOBALTOTERAPIA"/>
    <s v="TELECOBALTOTERAPIA; CON CAMPI MULTIPLI, DI MOVIMENTO ; Per seduta e per focolaio trattato"/>
    <n v="26.35"/>
    <n v="26.35"/>
    <n v="26.39"/>
    <n v="26.39"/>
    <n v="26.39"/>
    <n v="25.82"/>
    <n v="25.822844954474323"/>
    <n v="26.081073404019069"/>
    <n v="0.30892659598093175"/>
    <s v="M"/>
    <s v="MINISTERO"/>
    <s v="1"/>
    <n v="1"/>
    <s v="024"/>
    <x v="13"/>
    <m/>
    <m/>
    <m/>
    <m/>
    <m/>
    <m/>
    <s v="0241"/>
    <s v="RADIOTERAPIA"/>
  </r>
  <r>
    <s v="92233"/>
    <s v="92.23.3"/>
    <s v=""/>
    <x v="2"/>
    <s v="8"/>
    <x v="0"/>
    <s v="TELECOBALTOTERAPIA"/>
    <s v="TELECOBALTOTERAPIA; CON TECNICA FLASH; Per seduta e per focolaio trattato"/>
    <n v="52.79"/>
    <n v="52.79"/>
    <n v="52.79"/>
    <n v="52.79"/>
    <n v="52.79"/>
    <n v="51.65"/>
    <n v="51.645689908948647"/>
    <n v="51.645689908948647"/>
    <n v="1.1443100910513522"/>
    <s v="M"/>
    <s v="MINISTERO"/>
    <s v="1"/>
    <n v="1"/>
    <s v="024"/>
    <x v="13"/>
    <m/>
    <m/>
    <m/>
    <m/>
    <m/>
    <m/>
    <s v="0241"/>
    <s v="RADIOTERAPIA"/>
  </r>
  <r>
    <s v="92241"/>
    <s v="92.24.1"/>
    <s v="M"/>
    <x v="2"/>
    <s v="8"/>
    <x v="0"/>
    <s v="TELETERAPIA CON ACCELERATORE LINEARE; CON CAMPO FISSO  O DUE CAMPI CONTRAPPOSTI 2D"/>
    <s v="TELETERAPIA CON ACCELERATORE LINEARE; CON CAMPO FISSO  O DUE CAMPI CONTRAPPOSTI 2D; Per seduta e per focolaio trattato"/>
    <n v="36.4"/>
    <n v="36.4"/>
    <n v="36.42"/>
    <n v="36.42"/>
    <n v="36.42"/>
    <n v="35.64"/>
    <n v="35.635526037174571"/>
    <n v="35.842108796810365"/>
    <n v="0.57789120318963683"/>
    <s v="M"/>
    <s v="MINISTERO"/>
    <s v="1"/>
    <n v="1"/>
    <s v="024"/>
    <x v="13"/>
    <m/>
    <m/>
    <m/>
    <m/>
    <m/>
    <m/>
    <s v="0241"/>
    <s v="RADIOTERAPIA"/>
  </r>
  <r>
    <s v="92242"/>
    <s v="92.24.2"/>
    <s v="M"/>
    <x v="2"/>
    <s v="8"/>
    <x v="0"/>
    <s v="TELETERAPIA CON ACCELERATORE LINEARE; CON CAMPI MULTIPLI, DI MOVIMENTO 2D "/>
    <s v="TELETERAPIA CON ACCELERATORE LINEARE; CON CAMPI MULTIPLI, DI MOVIMENTO 2D ; Per seduta e per focolaio trattato"/>
    <n v="52.79"/>
    <n v="52.79"/>
    <n v="52.79"/>
    <n v="52.79"/>
    <n v="52.79"/>
    <n v="51.65"/>
    <n v="51.645689908948647"/>
    <n v="51.645689908948647"/>
    <n v="1.1443100910513522"/>
    <s v="M"/>
    <s v="MINISTERO"/>
    <s v="1"/>
    <n v="1"/>
    <s v="024"/>
    <x v="13"/>
    <m/>
    <m/>
    <m/>
    <m/>
    <m/>
    <m/>
    <s v="0241"/>
    <s v="RADIOTERAPIA"/>
  </r>
  <r>
    <s v="92243"/>
    <s v="92.24.3"/>
    <s v="M"/>
    <x v="2"/>
    <s v="8"/>
    <x v="0"/>
    <s v="TELETERAPIA CON ACCELERATORE LINEARE ; CON TECNICA FLASH"/>
    <s v="TELETERAPIA CON ACCELERATORE LINEARE ; CON TECNICA FLASH; Per seduta e per focolaio trattato (fino a un max di 5 sedute)"/>
    <n v="61.92"/>
    <n v="61.92"/>
    <n v="61.92"/>
    <n v="61.92"/>
    <n v="61.92"/>
    <s v="60,59"/>
    <n v="77.468534863422974"/>
    <n v="77.468534863422974"/>
    <n v="-15.548534863422972"/>
    <s v="M"/>
    <s v="MINISTERO"/>
    <s v="1"/>
    <n v="1"/>
    <s v="024"/>
    <x v="13"/>
    <m/>
    <m/>
    <m/>
    <m/>
    <m/>
    <m/>
    <s v="0241"/>
    <s v="RADIOTERAPIA"/>
  </r>
  <r>
    <s v="92245"/>
    <s v="92.24.5"/>
    <s v="I"/>
    <x v="2"/>
    <s v="8"/>
    <x v="0"/>
    <s v="TELETERAPIA CON ACCELERATORE LINEARE CON CAMPI MULTIPLI O DI MOVIMENTO, TECNICHE 3D "/>
    <s v="TELETERAPIA CON ACCELERATORE LINEARE CON CAMPI MULTIPLI O DI MOVIMENTO, TECNICHE 3D Per seduta e per focolaio trattato"/>
    <n v="72.56"/>
    <n v="72.56"/>
    <n v="72.56"/>
    <n v="72.56"/>
    <n v="72.56"/>
    <s v="71,00"/>
    <m/>
    <m/>
    <m/>
    <m/>
    <s v="REGIONE"/>
    <s v="1"/>
    <s v="1"/>
    <s v="024"/>
    <x v="13"/>
    <m/>
    <m/>
    <m/>
    <m/>
    <m/>
    <m/>
    <s v="0241"/>
    <s v="RADIOTERAPIA"/>
  </r>
  <r>
    <s v="92246"/>
    <s v="92.24.6"/>
    <s v="I"/>
    <x v="2"/>
    <s v="8"/>
    <x v="0"/>
    <s v="TELETERAPIA CON ACCELERATORE LINEARE CON CAMPI MULTIPLI O DI MOVIMENTO, TECNICHE CON MODULAZIONE DI INTENSITA' "/>
    <s v="TELETERAPIA CON ACCELERATORE LINEARE CON CAMPI MULTIPLI O DI MOVIMENTO, TECNICHE CON MODULAZIONE DI INTENSITA' Per seduta e per focolaio trattato (IMRT)"/>
    <n v="154.32"/>
    <n v="154.32"/>
    <n v="154.32"/>
    <n v="154.32"/>
    <n v="154.32"/>
    <s v="151,00"/>
    <m/>
    <m/>
    <m/>
    <m/>
    <s v="REGIONE"/>
    <s v="1"/>
    <s v="1"/>
    <s v="024"/>
    <x v="13"/>
    <m/>
    <m/>
    <m/>
    <m/>
    <m/>
    <m/>
    <s v="0241"/>
    <s v="RADIOTERAPIA"/>
  </r>
  <r>
    <s v="92247"/>
    <s v="92.24.7"/>
    <s v="I"/>
    <x v="0"/>
    <s v="8"/>
    <x v="0"/>
    <s v="RADIOTERAPIA STEREOTASSICA UNICA  O PRIMA SEDUTA"/>
    <s v="RADIOTERAPIA STEREOTASSICA UNICA  O PRIMA SEDUTA"/>
    <n v="291.39"/>
    <n v="291.39"/>
    <n v="291.39"/>
    <n v="291.39"/>
    <n v="291.39"/>
    <s v="285,12"/>
    <m/>
    <m/>
    <m/>
    <m/>
    <s v="REGIONE"/>
    <s v="1"/>
    <s v="1"/>
    <s v="024"/>
    <x v="13"/>
    <m/>
    <m/>
    <m/>
    <m/>
    <m/>
    <m/>
    <s v="0241"/>
    <s v="RADIOTERAPIA"/>
  </r>
  <r>
    <s v="92248"/>
    <s v="92.24.8"/>
    <s v="I"/>
    <x v="2"/>
    <s v="8"/>
    <x v="0"/>
    <s v="RADIOTERAPIA STEREOTASSICA SEDUTE SUCESSIVE ALLA PRIMA "/>
    <s v="RADIOTERAPIA STEREOTASSICA SEDUTE SUCESSIVE ALLA PRIMA (per seduta)"/>
    <n v="145.69999999999999"/>
    <n v="145.69999999999999"/>
    <n v="145.69999999999999"/>
    <n v="145.69999999999999"/>
    <n v="145.69999999999999"/>
    <s v="142,56"/>
    <m/>
    <m/>
    <m/>
    <m/>
    <s v="REGIONE"/>
    <s v="1"/>
    <s v="1"/>
    <s v="024"/>
    <x v="13"/>
    <m/>
    <m/>
    <m/>
    <m/>
    <m/>
    <m/>
    <s v="0241"/>
    <s v="RADIOTERAPIA"/>
  </r>
  <r>
    <s v="92251"/>
    <s v="92.25.1"/>
    <s v=""/>
    <x v="2"/>
    <s v="8"/>
    <x v="0"/>
    <s v="TELETERAPIA CON ELETTRONI A UNO O PIU' CAMPI FISSI"/>
    <s v="TELETERAPIA CON ELETTRONI A UNO O PIU' CAMPI FISSI; Per seduta e per focolaio trattato"/>
    <n v="39.06"/>
    <n v="39.06"/>
    <n v="39.06"/>
    <n v="39.06"/>
    <n v="39.06"/>
    <n v="38.22"/>
    <n v="38.217810532622003"/>
    <n v="38.424393292257797"/>
    <n v="0.6356067077422054"/>
    <s v="M"/>
    <s v="MINISTERO"/>
    <s v="1"/>
    <n v="1"/>
    <s v="024"/>
    <x v="13"/>
    <m/>
    <m/>
    <m/>
    <m/>
    <m/>
    <m/>
    <s v="0241"/>
    <s v="RADIOTERAPIA"/>
  </r>
  <r>
    <s v="92252"/>
    <s v="92.25.2"/>
    <s v="*"/>
    <x v="0"/>
    <s v="8"/>
    <x v="0"/>
    <s v="IRRADIAZIONE CUTANEA TOTALE CON ELETTRONI (TSEI/TSEBI)"/>
    <s v="IRRADIAZIONE CUTANEA TOTALE CON ELETTRONI (TSEI/TSEBI) "/>
    <n v="1076.75"/>
    <n v="1076.75"/>
    <n v="1076.75"/>
    <n v="1076.75"/>
    <n v="1076.75"/>
    <n v="1053.57"/>
    <n v="1053.5720741425525"/>
    <n v="1053.5720741425525"/>
    <n v="23.177925857447462"/>
    <s v="M"/>
    <s v="MINISTERO"/>
    <s v="1"/>
    <n v="1"/>
    <s v="024"/>
    <x v="13"/>
    <m/>
    <m/>
    <m/>
    <m/>
    <m/>
    <m/>
    <s v="0241"/>
    <s v="RADIOTERAPIA"/>
  </r>
  <r>
    <s v="92271"/>
    <s v="92.27.1"/>
    <s v="M"/>
    <x v="2"/>
    <s v="8"/>
    <x v="0"/>
    <s v="BRACHITERAPIA ENDOLUMINALE E INTERSTIZIALE CON VETTORI SINGOLO O MULTIPLI, BRACHITERAPIA ENDOCAvITARIA CON VETTORI MULTIPLI CON HDR"/>
    <s v="BRACHITERAPIA ENDOLUMINALE E INTERSTIZIALE CON VETTORI SINGOLO O MULTIPLI, BRACHITERAPIA ENDOCAVITARIA CON VETTORI MULTIPLI CON HDR. Per seduta e per focolaio trattato"/>
    <n v="408.8"/>
    <n v="408.8"/>
    <n v="408.8"/>
    <n v="408.8"/>
    <n v="408.8"/>
    <s v="400,00"/>
    <n v="278.88672550832268"/>
    <n v="278.88672550832268"/>
    <n v="129.91327449167733"/>
    <s v="M"/>
    <s v="MINISTERO"/>
    <s v="1"/>
    <n v="1"/>
    <s v="024"/>
    <x v="13"/>
    <m/>
    <m/>
    <m/>
    <m/>
    <m/>
    <m/>
    <s v="0241"/>
    <s v="RADIOTERAPIA"/>
  </r>
  <r>
    <s v="92273"/>
    <s v="92.27.3"/>
    <s v="M"/>
    <x v="2"/>
    <s v="8"/>
    <x v="0"/>
    <s v="BRACHITERAPIA ENDOCAVITARIA CON VETTORE SINGOLO O BRACHITERAPIA DI SUPERFICE CON VETTORE SINGOLO O VETTORI MULTIPLI CON HDR"/>
    <s v="BRACHITERAPIA ENDOCAVITARIA CON VETTORE SINGOLO O BRACHITERAPIA DI SUPERFICE CON VETTORE SINGOLO O VETTORI MULTIPLI CON HDR; Per seduta e per focolaio trattato"/>
    <n v="193.16"/>
    <n v="193.16"/>
    <n v="193.16"/>
    <n v="193.16"/>
    <n v="193.16"/>
    <s v="189,00"/>
    <n v="143.57501794687724"/>
    <n v="143.57501794687724"/>
    <n v="49.584982053122758"/>
    <s v="M"/>
    <s v="MINISTERO"/>
    <s v="1"/>
    <n v="1"/>
    <s v="024"/>
    <x v="13"/>
    <m/>
    <m/>
    <m/>
    <m/>
    <m/>
    <m/>
    <s v="0241"/>
    <s v="RADIOTERAPIA"/>
  </r>
  <r>
    <s v="92275"/>
    <s v="92.27.5"/>
    <s v=""/>
    <x v="2"/>
    <s v="8"/>
    <x v="0"/>
    <s v="BETATERAPIA DI CONTATTO"/>
    <s v="BETATERAPIA DI CONTATTO; Per seduta e per focolaio trattato"/>
    <n v="52.79"/>
    <n v="52.79"/>
    <n v="52.79"/>
    <n v="52.79"/>
    <n v="52.79"/>
    <n v="51.65"/>
    <n v="51.645689908948647"/>
    <n v="51.645689908948647"/>
    <n v="1.1443100910513522"/>
    <s v="M"/>
    <s v="MINISTERO"/>
    <s v="1"/>
    <n v="1"/>
    <s v="024"/>
    <x v="13"/>
    <m/>
    <m/>
    <m/>
    <m/>
    <m/>
    <m/>
    <s v="0241"/>
    <s v="RADIOTERAPIA"/>
  </r>
  <r>
    <s v="92281"/>
    <s v="92.28.1"/>
    <s v=""/>
    <x v="0"/>
    <s v="8"/>
    <x v="0"/>
    <s v="TERAPIA DEGLI IPERTIROIDISMI"/>
    <s v="TERAPIA DEGLI IPERTIROIDISMI; Fino a 370 MBq"/>
    <n v="68.62"/>
    <n v="68.62"/>
    <n v="68.62"/>
    <n v="68.62"/>
    <n v="68.62"/>
    <n v="67.14"/>
    <n v="67.139396881633246"/>
    <n v="67.604208090813785"/>
    <n v="1.0157919091862198"/>
    <s v="M"/>
    <s v="MINISTERO"/>
    <s v="1"/>
    <n v="1"/>
    <s v="007"/>
    <x v="21"/>
    <m/>
    <m/>
    <m/>
    <m/>
    <m/>
    <m/>
    <s v="0071"/>
    <s v="DIAGNOSTICA PER IMMAGINI: MEDICINA NUCLEARE"/>
  </r>
  <r>
    <s v="92282"/>
    <s v="92.28.2"/>
    <s v=""/>
    <x v="0"/>
    <s v="8"/>
    <x v="0"/>
    <s v="TERAPIA DEGLI IPERTIROIDISMI"/>
    <s v="TERAPIA DEGLI IPERTIROIDISMI; Per ogni 370 MBq successivi"/>
    <n v="14.25"/>
    <n v="14.25"/>
    <n v="14.25"/>
    <n v="14.25"/>
    <n v="14.25"/>
    <n v="13.94"/>
    <n v="13.944336275416136"/>
    <n v="14.202564724960878"/>
    <n v="4.743527503912226E-2"/>
    <s v="M"/>
    <s v="MINISTERO"/>
    <s v="1"/>
    <n v="1"/>
    <s v="007"/>
    <x v="21"/>
    <m/>
    <m/>
    <m/>
    <m/>
    <m/>
    <m/>
    <s v="0071"/>
    <s v="DIAGNOSTICA PER IMMAGINI: MEDICINA NUCLEARE"/>
  </r>
  <r>
    <s v="92283"/>
    <s v="92.28.3"/>
    <s v=""/>
    <x v="0"/>
    <s v="8"/>
    <x v="0"/>
    <s v="TERAPIA ENDOCAVITARIA"/>
    <s v="TERAPIA ENDOCAVITARIA"/>
    <n v="183.68"/>
    <n v="183.68"/>
    <n v="183.68"/>
    <n v="183.68"/>
    <n v="183.68"/>
    <n v="179.73"/>
    <n v="179.7270008831413"/>
    <n v="179.98522933268603"/>
    <n v="3.6947706673139749"/>
    <s v="M"/>
    <s v="MINISTERO"/>
    <s v="1"/>
    <n v="1"/>
    <s v="007"/>
    <x v="21"/>
    <m/>
    <m/>
    <m/>
    <m/>
    <m/>
    <m/>
    <s v="0071"/>
    <s v="DIAGNOSTICA PER IMMAGINI: MEDICINA NUCLEARE"/>
  </r>
  <r>
    <s v="92284"/>
    <s v="92.28.4"/>
    <s v=""/>
    <x v="0"/>
    <s v="8"/>
    <x v="0"/>
    <s v="TERAPIA CON ANTICORPI MONOCLONALI"/>
    <s v="TERAPIA CON ANTICORPI MONOCLONALI; Fino a 185 MBq"/>
    <n v="538.38"/>
    <n v="538.38"/>
    <n v="538.38"/>
    <n v="538.38"/>
    <n v="538.38"/>
    <n v="526.79"/>
    <n v="526.78603707127627"/>
    <n v="526.78603707127627"/>
    <n v="11.593962928723727"/>
    <s v="M"/>
    <s v="MINISTERO"/>
    <s v="1"/>
    <n v="1"/>
    <s v="007"/>
    <x v="21"/>
    <m/>
    <m/>
    <m/>
    <m/>
    <m/>
    <m/>
    <s v="0071"/>
    <s v="DIAGNOSTICA PER IMMAGINI: MEDICINA NUCLEARE"/>
  </r>
  <r>
    <s v="92285"/>
    <s v="92.28.5"/>
    <s v=""/>
    <x v="0"/>
    <s v="8"/>
    <x v="0"/>
    <s v="TERAPIA CON ANTICORPI MONOCLONALI"/>
    <s v="TERAPIA CON ANTICORPI MONOCLONALI; Per ogni 185 MBq successivi"/>
    <n v="224.32"/>
    <n v="224.32"/>
    <n v="224.32"/>
    <n v="224.32"/>
    <n v="224.32"/>
    <n v="219.49"/>
    <n v="219.49418211303177"/>
    <n v="219.49418211303177"/>
    <n v="4.825817886968224"/>
    <s v="M"/>
    <s v="MINISTERO"/>
    <s v="1"/>
    <n v="1"/>
    <s v="007"/>
    <x v="21"/>
    <m/>
    <m/>
    <m/>
    <m/>
    <m/>
    <m/>
    <s v="0071"/>
    <s v="DIAGNOSTICA PER IMMAGINI: MEDICINA NUCLEARE"/>
  </r>
  <r>
    <s v="92286"/>
    <s v="92.28.6"/>
    <s v="*"/>
    <x v="0"/>
    <s v="8"/>
    <x v="0"/>
    <s v="TERAPIA PALLIATIVA DEL DOLORE DA METASTASI OSSEE"/>
    <s v="TERAPIA PALLIATIVA DEL DOLORE DA METASTASI OSSEE"/>
    <n v="844.51"/>
    <n v="844.51"/>
    <n v="844.51"/>
    <n v="844.51"/>
    <n v="844.51"/>
    <n v="826.33"/>
    <n v="826.33103854317835"/>
    <n v="826.33103854317835"/>
    <n v="18.178961456821639"/>
    <s v="M"/>
    <s v="MINISTERO"/>
    <s v="1"/>
    <n v="1"/>
    <s v="007"/>
    <x v="21"/>
    <m/>
    <m/>
    <m/>
    <m/>
    <m/>
    <m/>
    <s v="0071"/>
    <s v="DIAGNOSTICA PER IMMAGINI: MEDICINA NUCLEARE"/>
  </r>
  <r>
    <s v="92291"/>
    <s v="92.29.1"/>
    <s v="M"/>
    <x v="0"/>
    <s v="8"/>
    <x v="0"/>
    <s v="INDIVIDUAZIONE DEL VOLUME BERSAGLIO E SIMULAZIONE"/>
    <s v="INDIVIDUAZIONE DEL VOLUME BERSAGLIO E SIMULAZIONE; Con simulatore radiologico o procedure di simulazione sull'unità di terapia; (intero trattamento)"/>
    <n v="43.71"/>
    <n v="43.71"/>
    <n v="43.71"/>
    <n v="43.71"/>
    <n v="43.71"/>
    <s v="42,77"/>
    <n v="54.227974404396079"/>
    <n v="54.227974404396079"/>
    <n v="-10.517974404396078"/>
    <s v="M"/>
    <s v="MINISTERO"/>
    <s v="1"/>
    <n v="1"/>
    <s v="024"/>
    <x v="13"/>
    <m/>
    <m/>
    <m/>
    <m/>
    <m/>
    <m/>
    <s v="0241"/>
    <s v="RADIOTERAPIA"/>
  </r>
  <r>
    <s v="92292"/>
    <s v="92.29.2"/>
    <s v=""/>
    <x v="0"/>
    <s v="8"/>
    <x v="0"/>
    <s v="INDIVIDUAZIONE DEL VOLUME BERSAGLIO E SIMULAZIONE"/>
    <s v="INDIVIDUAZIONE DEL VOLUME BERSAGLIO E SIMULAZIONE; Con TC simulatore o TC; In caso di iniezione di mezzo di contrasto codificare anche (38.99.1); (intero trattamento)"/>
    <n v="101.99"/>
    <n v="101.99"/>
    <n v="101.99"/>
    <n v="101.99"/>
    <n v="101.99"/>
    <s v="99,79"/>
    <n v="98.12681082700243"/>
    <n v="98.12681082700243"/>
    <n v="3.8631891729975649"/>
    <s v="M"/>
    <s v="MINISTERO"/>
    <s v="1"/>
    <n v="1"/>
    <s v="024"/>
    <x v="13"/>
    <m/>
    <m/>
    <m/>
    <m/>
    <m/>
    <m/>
    <s v="0241"/>
    <s v="RADIOTERAPIA"/>
  </r>
  <r>
    <s v="92293"/>
    <s v="92.29.3"/>
    <s v=""/>
    <x v="0"/>
    <s v="8"/>
    <x v="0"/>
    <s v="INDIVIDUAZIONE DEL VOLUME BERSAGLIO E SIMULAZIONE"/>
    <s v="INDIVIDUAZIONE DEL VOLUME BERSAGLIO E SIMULAZIONE; Con RM; In caso di iniezione di mezzo di contrasto codificare anche (38.99.2); (intero trattamento)"/>
    <n v="132.94999999999999"/>
    <n v="132.94999999999999"/>
    <n v="132.94999999999999"/>
    <n v="132.94999999999999"/>
    <n v="132.94999999999999"/>
    <s v="130,09"/>
    <n v="129.11422477237161"/>
    <n v="129.11422477237161"/>
    <n v="3.8357752276283748"/>
    <s v="M"/>
    <s v="MINISTERO"/>
    <s v="1"/>
    <n v="1"/>
    <s v="024"/>
    <x v="13"/>
    <m/>
    <m/>
    <m/>
    <m/>
    <m/>
    <m/>
    <s v="0241"/>
    <s v="RADIOTERAPIA"/>
  </r>
  <r>
    <s v="92294"/>
    <s v="92.29.4"/>
    <s v=""/>
    <x v="0"/>
    <s v="8"/>
    <x v="0"/>
    <s v="STUDIO FISICO-DOSIMETRICO"/>
    <s v="STUDIO FISICO-DOSIMETRICO; Calcolo della dose in punti"/>
    <n v="24.4"/>
    <n v="24.4"/>
    <n v="24.41"/>
    <n v="24.41"/>
    <n v="24.41"/>
    <s v="23,88"/>
    <n v="23.757017358116379"/>
    <n v="23.860308737934275"/>
    <n v="0.54969126206572483"/>
    <s v="M"/>
    <s v="MINISTERO"/>
    <s v="1"/>
    <n v="1"/>
    <s v="024"/>
    <x v="13"/>
    <m/>
    <m/>
    <m/>
    <m/>
    <m/>
    <m/>
    <s v="0241"/>
    <s v="RADIOTERAPIA"/>
  </r>
  <r>
    <s v="92295"/>
    <s v="92.29.5"/>
    <s v=""/>
    <x v="0"/>
    <s v="8"/>
    <x v="0"/>
    <s v="STUDIO FISICO-DOSIMETRICO CON ELABORATORE SU SCANSIONI TC"/>
    <s v="STUDIO FISICO-DOSIMETRICO CON ELABORATORE SU SCANSIONI TC; In caso di ricostruzione 3D codificare anche (88.90.2)"/>
    <n v="72.849999999999994"/>
    <n v="72.849999999999994"/>
    <n v="72.849999999999994"/>
    <n v="72.849999999999994"/>
    <n v="72.849999999999994"/>
    <s v="71,28"/>
    <n v="90.379957340660141"/>
    <n v="90.379957340660141"/>
    <n v="-17.529957340660147"/>
    <s v="M"/>
    <s v="MINISTERO"/>
    <s v="1"/>
    <n v="1"/>
    <s v="024"/>
    <x v="13"/>
    <m/>
    <m/>
    <m/>
    <m/>
    <m/>
    <m/>
    <s v="0241"/>
    <s v="RADIOTERAPIA"/>
  </r>
  <r>
    <s v="92296"/>
    <s v="92.29.6"/>
    <s v="M"/>
    <x v="0"/>
    <s v="8"/>
    <x v="0"/>
    <s v="DOSIMETRIA IN VIVO"/>
    <s v="DOSIMETRIA IN VIVO"/>
    <n v="11.05"/>
    <n v="11.05"/>
    <n v="11.09"/>
    <n v="11.09"/>
    <n v="11.09"/>
    <n v="10.85"/>
    <n v="10.845594880879217"/>
    <n v="11.155469020332909"/>
    <n v="-6.5469020332908912E-2"/>
    <s v="M"/>
    <s v="MINISTERO"/>
    <s v="1"/>
    <n v="1"/>
    <s v="024"/>
    <x v="13"/>
    <m/>
    <m/>
    <m/>
    <m/>
    <m/>
    <m/>
    <s v="0241"/>
    <s v="RADIOTERAPIA"/>
  </r>
  <r>
    <s v="92297"/>
    <s v="92.29.7"/>
    <s v=""/>
    <x v="0"/>
    <s v="8"/>
    <x v="0"/>
    <s v="SCHERMATURA PERSONALIZZATA"/>
    <s v="SCHERMATURA PERSONALIZZATA;  (intero trattamento)"/>
    <n v="51.1"/>
    <n v="51.1"/>
    <n v="51.1"/>
    <n v="51.1"/>
    <n v="51.1"/>
    <s v="50,00"/>
    <n v="47.514034716232757"/>
    <n v="47.514034716232757"/>
    <n v="3.5859652837672442"/>
    <s v="M"/>
    <s v="MINISTERO"/>
    <s v="1"/>
    <n v="1"/>
    <s v="024"/>
    <x v="13"/>
    <m/>
    <m/>
    <m/>
    <m/>
    <m/>
    <m/>
    <s v="0241"/>
    <s v="RADIOTERAPIA"/>
  </r>
  <r>
    <s v="92298"/>
    <s v="92.29.8"/>
    <s v=""/>
    <x v="0"/>
    <s v="8"/>
    <x v="0"/>
    <s v="SISTEMA DI IMMOBILIZZAZIONE PERSONALIZZATO"/>
    <s v="SISTEMA DI IMMOBILIZZAZIONE PERSONALIZZATO; (intero trattamento)"/>
    <n v="104.24"/>
    <n v="104.24"/>
    <n v="104.24"/>
    <n v="104.24"/>
    <n v="104.24"/>
    <s v="102,00"/>
    <n v="101.22555222153935"/>
    <n v="101.43213498117515"/>
    <n v="2.8078650188248417"/>
    <s v="M"/>
    <s v="MINISTERO"/>
    <s v="1"/>
    <n v="1"/>
    <s v="024"/>
    <x v="13"/>
    <m/>
    <m/>
    <m/>
    <m/>
    <m/>
    <m/>
    <s v="0241"/>
    <s v="RADIOTERAPIA"/>
  </r>
  <r>
    <s v="92299"/>
    <s v="92.29.9"/>
    <s v="M"/>
    <x v="0"/>
    <s v="8"/>
    <x v="0"/>
    <s v="PREPARAZIONE COMPENSATORI/MODULATORI PER MODULAZIONE DI INTESITA' PER FASCIO"/>
    <s v="PREPARAZIONE COMPENSATORI/MODULATORI PER MODULAZIONE DI INTESITA' PER FASCIO; (intero trattamento). Escluso: schermatura personalizzata (92.29.7)"/>
    <n v="88.67"/>
    <n v="88.67"/>
    <n v="88.67"/>
    <n v="88.67"/>
    <n v="88.67"/>
    <n v="86.76"/>
    <n v="86.764759047033735"/>
    <n v="86.919696116760576"/>
    <n v="1.7503038832394253"/>
    <s v="M"/>
    <s v="MINISTERO"/>
    <s v="1"/>
    <n v="1"/>
    <s v="024"/>
    <x v="13"/>
    <m/>
    <m/>
    <m/>
    <m/>
    <m/>
    <m/>
    <s v="0241"/>
    <s v="RADIOTERAPIA"/>
  </r>
  <r>
    <s v="9229A"/>
    <s v="92.29.A"/>
    <s v="I"/>
    <x v="0"/>
    <s v="8"/>
    <x v="0"/>
    <s v="INDIVIDUAZIONE DEL VOLUME BERSAGLIO E SIMULAZIONE; con PET-TC "/>
    <s v="INDIVIDUAZIONE DEL VOLUME BERSAGLIO E SIMULAZIONE; con PET-TC (intero trattamento). Individuazione del volume bersaglio attraverso l'utilizzazione di PET accoppiata o non con TC"/>
    <n v="441.5"/>
    <n v="441.5"/>
    <n v="441.5"/>
    <n v="441.5"/>
    <n v="441.5"/>
    <s v="432,00"/>
    <m/>
    <m/>
    <m/>
    <m/>
    <s v="REGIONE"/>
    <s v="1"/>
    <s v="1"/>
    <s v="024"/>
    <x v="13"/>
    <m/>
    <m/>
    <m/>
    <m/>
    <m/>
    <m/>
    <s v="0241"/>
    <s v="RADIOTERAPIA"/>
  </r>
  <r>
    <s v="9229B"/>
    <s v="92.29.B"/>
    <s v="I"/>
    <x v="0"/>
    <s v="8"/>
    <x v="0"/>
    <s v="STUDIO FISICO-DOSIMETRICO 3D CON ELABORATORE SU SCANSIONI TC DI &quot;ELEVATA COMPLESSITA'&quot; "/>
    <s v="STUDIO FISICO-DOSIMETRICO 3D CON ELABORATORE SU SCANSIONI TC DI &quot;ELEVATA COMPLESSITA'&quot; "/>
    <n v="306.60000000000002"/>
    <n v="306.60000000000002"/>
    <n v="306.60000000000002"/>
    <n v="306.60000000000002"/>
    <n v="306.60000000000002"/>
    <s v="300,00"/>
    <m/>
    <m/>
    <m/>
    <m/>
    <s v="REGIONE"/>
    <s v="1"/>
    <s v="1"/>
    <s v="024"/>
    <x v="13"/>
    <m/>
    <m/>
    <m/>
    <m/>
    <m/>
    <m/>
    <s v="0241"/>
    <s v="RADIOTERAPIA"/>
  </r>
  <r>
    <s v="9229C"/>
    <s v="92.29.C"/>
    <s v="I"/>
    <x v="0"/>
    <s v="8"/>
    <x v="0"/>
    <s v="STUDIO FISICO-DOSIMETRICO CON ELABORATORE SU SCANSIONI TC IN MODALITA' IMRT "/>
    <s v="STUDIO FISICO-DOSIMETRICO CON ELABORATORE SU SCANSIONI TC IN MODALITA' IMRT Incluso: controllo fisico dell'accuratezza dosimetrica e geometrica "/>
    <n v="587.52"/>
    <n v="587.52"/>
    <n v="587.52"/>
    <n v="587.52"/>
    <n v="587.52"/>
    <s v="574,87"/>
    <m/>
    <m/>
    <m/>
    <m/>
    <s v="REGIONE"/>
    <s v="1"/>
    <s v="1"/>
    <s v="024"/>
    <x v="13"/>
    <m/>
    <m/>
    <m/>
    <m/>
    <m/>
    <m/>
    <s v="0241"/>
    <s v="RADIOTERAPIA"/>
  </r>
  <r>
    <s v="9229D"/>
    <s v="92.29.D"/>
    <s v="I"/>
    <x v="0"/>
    <s v="8"/>
    <x v="0"/>
    <s v="FUSIONE DI IMMAGINI (RM, TC/PET, VOLUMI BIOLOGICI, VOLUMI MOLECOLARI) CON TC DI PIANIFICAZIONE"/>
    <s v="FUSIONE DI IMMAGINI (RM, TC/PET, VOLUMI BIOLOGICI, VOLUMI MOLECOLARI) CON TC DI PIANIFICAZIONE"/>
    <n v="76.650000000000006"/>
    <n v="76.650000000000006"/>
    <n v="76.650000000000006"/>
    <n v="76.650000000000006"/>
    <n v="76.650000000000006"/>
    <s v="75,00"/>
    <m/>
    <m/>
    <m/>
    <m/>
    <s v="REGIONE"/>
    <s v="1"/>
    <s v="1"/>
    <s v="024"/>
    <x v="13"/>
    <m/>
    <m/>
    <m/>
    <m/>
    <m/>
    <m/>
    <s v="0241"/>
    <s v="RADIOTERAPIA"/>
  </r>
  <r>
    <s v="9229E"/>
    <s v="92.29.E"/>
    <s v="I"/>
    <x v="0"/>
    <s v="8"/>
    <x v="0"/>
    <s v="DEFINIZIONE DEL VOLUME BERSAGLIO E DEGLI ORGANI A RISCHIO PER TECNICHE 2D"/>
    <s v="DEFINIZIONE DEL VOLUME BERSAGLIO E DEGLI ORGANI A RISCHIO PER TECNICHE 2D"/>
    <n v="51.1"/>
    <n v="51.1"/>
    <n v="51.1"/>
    <n v="51.1"/>
    <n v="51.1"/>
    <s v="50,00"/>
    <m/>
    <m/>
    <m/>
    <m/>
    <s v="REGIONE"/>
    <s v="1"/>
    <s v="1"/>
    <s v="024"/>
    <x v="13"/>
    <m/>
    <m/>
    <m/>
    <m/>
    <m/>
    <m/>
    <s v="0241"/>
    <s v="RADIOTERAPIA"/>
  </r>
  <r>
    <s v="9229F"/>
    <s v="92.29.F"/>
    <s v="I"/>
    <x v="0"/>
    <s v="8"/>
    <x v="0"/>
    <s v="DEFINIZIONE DEL VOLUME BERSAGLIO E DEGLI ORGANI A RISCHIO PER TECNICHE 3D E IMRT"/>
    <s v="DEFINIZIONE DEL VOLUME BERSAGLIO E DEGLI ORGANI A RISCHIO PER TECNICHE 3D E IMRT"/>
    <n v="204.4"/>
    <n v="204.4"/>
    <n v="204.4"/>
    <n v="204.4"/>
    <n v="204.4"/>
    <s v="200,00"/>
    <m/>
    <m/>
    <m/>
    <m/>
    <s v="REGIONE"/>
    <s v="1"/>
    <s v="1"/>
    <s v="024"/>
    <x v="13"/>
    <m/>
    <m/>
    <m/>
    <m/>
    <m/>
    <m/>
    <s v="0241"/>
    <s v="RADIOTERAPIA"/>
  </r>
  <r>
    <s v="9229G"/>
    <s v="92.29.G"/>
    <s v="I"/>
    <x v="12"/>
    <s v="8"/>
    <x v="0"/>
    <s v="CONTROLLO DEL SET UP INIZIALE PER PRIMA SEDUTA, CONTROLLO PORTALE E/O DELLA RIPETIBILITA' DEL SET UP DEL PAZIENTE "/>
    <s v="CONTROLLO DEL SET UP INIZIALE PER PRIMA SEDUTA, CONTROLLO PORTALE E/O DELLA RIPETIBILITA' DEL SET UP DEL PAZIENTE (per ogni singola immagine)"/>
    <n v="36.4"/>
    <n v="36.4"/>
    <n v="36.42"/>
    <n v="36.42"/>
    <n v="36.42"/>
    <s v="35,64"/>
    <m/>
    <m/>
    <m/>
    <m/>
    <s v="REGIONE"/>
    <s v="1"/>
    <s v="1"/>
    <s v="024"/>
    <x v="13"/>
    <m/>
    <m/>
    <m/>
    <m/>
    <m/>
    <m/>
    <s v="0241"/>
    <s v="RADIOTERAPIA"/>
  </r>
  <r>
    <s v="9229H"/>
    <s v="92.29.H"/>
    <s v="I"/>
    <x v="2"/>
    <s v="8"/>
    <x v="0"/>
    <s v="RADIOTERAPIA CON GATING RESPIRATORIO "/>
    <s v="RADIOTERAPIA CON GATING RESPIRATORIO per seduta e per focolaio trattato"/>
    <n v="81.760000000000005"/>
    <n v="81.760000000000005"/>
    <n v="81.760000000000005"/>
    <n v="81.760000000000005"/>
    <n v="81.760000000000005"/>
    <s v="80,00"/>
    <m/>
    <s v="-"/>
    <m/>
    <m/>
    <s v="REGIONE"/>
    <s v="1"/>
    <m/>
    <s v="024"/>
    <x v="13"/>
    <m/>
    <m/>
    <m/>
    <m/>
    <m/>
    <m/>
    <s v="0241"/>
    <s v="RADIOTERAPIA"/>
  </r>
  <r>
    <s v="9229J"/>
    <s v="92.29.J"/>
    <s v="I"/>
    <x v="2"/>
    <s v="8"/>
    <x v="0"/>
    <s v="RADIOTERAPIA GUIDATA DA IMMAGINI [IGRT]"/>
    <s v="RADIOTERAPIA GUIDATA DA IMMAGINI [IGRT] per seduta e per focolaio trattato"/>
    <n v="81.760000000000005"/>
    <n v="81.760000000000005"/>
    <n v="81.760000000000005"/>
    <n v="81.760000000000005"/>
    <n v="81.760000000000005"/>
    <s v="80,00"/>
    <m/>
    <s v="-"/>
    <m/>
    <m/>
    <s v="REGIONE"/>
    <s v="1"/>
    <m/>
    <s v="024"/>
    <x v="13"/>
    <m/>
    <m/>
    <m/>
    <m/>
    <m/>
    <m/>
    <s v="0241"/>
    <s v="RADIOTERAPIA"/>
  </r>
  <r>
    <s v="9229K"/>
    <s v="92.29.K"/>
    <s v="I"/>
    <x v="13"/>
    <n v="8"/>
    <x v="0"/>
    <s v="RADIOTERAPIA CON TECNICHE AD INTENSITA' MODULATA AD ARCHI MULTIPLI O DI TIPO ELICALE CON CONTROLLO DEL POSIZIONAMENTO DEL PAZIENTE (IGRT) CON TAC INTEGRATA (FINO A 5 SEDUTE)"/>
    <s v="RADIOTERAPIA CON TECNICHE AD INTENSITA' MODULATA AD ARCHI MULTIPLI O DI TIPO ELICALE CON CONTROLLO DEL POSIZIONAMENTO DEL PAZIENTE (IGRT) CON TAC INTEGRATA (FINO A 5 SEDUTE) Fino a 5 sedute - comprensivo di visite radioterapiche (prima visita e visite dur"/>
    <n v="5000"/>
    <n v="5000"/>
    <n v="5000"/>
    <m/>
    <m/>
    <m/>
    <m/>
    <m/>
    <m/>
    <m/>
    <s v="REGIONE"/>
    <s v="1"/>
    <m/>
    <s v="024"/>
    <x v="13"/>
    <m/>
    <m/>
    <m/>
    <m/>
    <m/>
    <m/>
    <s v="0241"/>
    <s v="RADIOTERAPIA"/>
  </r>
  <r>
    <s v="9229L"/>
    <s v="92.29.L"/>
    <s v="I"/>
    <x v="14"/>
    <n v="8"/>
    <x v="0"/>
    <s v="RADIOTERAPIA CON TECNICHE AD INTENSITA' MODULATA AD ARCHI MULTIPLI O DI TIPO ELICALE CON CONTROLLO DEL POSIZIONAMENTO DEL PAZIENTE (IGRT) CON TAC INTEGRATA (PIU' DI 5 SEDUTE)"/>
    <s v="RADIOTERAPIA CON TECNICHE AD INTENSITA' MODULATA AD ARCHI MULTIPLI O DI TIPO ELICALE CON CONTROLLO DEL POSIZIONAMENTO DEL PAZIENTE (IGRT) CON TAC INTEGRATA (PIU' DI 5 SEDUTE) - più di 5 sedute - comprensivo di visite radioterapiche (prima visita e visite "/>
    <n v="10000"/>
    <n v="10000"/>
    <n v="10000"/>
    <m/>
    <m/>
    <m/>
    <m/>
    <m/>
    <m/>
    <m/>
    <s v="REGIONE"/>
    <s v="1"/>
    <m/>
    <s v="024"/>
    <x v="13"/>
    <m/>
    <m/>
    <m/>
    <m/>
    <m/>
    <m/>
    <s v="0241"/>
    <s v="RADIOTERAPIA"/>
  </r>
  <r>
    <s v="9229M"/>
    <s v="92.29.M"/>
    <s v="I"/>
    <x v="13"/>
    <n v="8"/>
    <x v="0"/>
    <s v="RADIOTERAPIA STEREOTASSICA SENZA CASCO CON BRACCIO ROBOTICO "/>
    <s v="RADIOTERAPIA STEREOTASSICA SENZA CASCO CON BRACCIO ROBOTICO PER IL RIPOSIZIONAMENTO ED IL CONTROLLO ONLINE DEL BERSAGLIO (fino a 5 sedute)"/>
    <n v="7000"/>
    <n v="7000"/>
    <m/>
    <m/>
    <m/>
    <m/>
    <m/>
    <m/>
    <m/>
    <m/>
    <s v="REGIONE"/>
    <s v="1"/>
    <m/>
    <s v="024"/>
    <x v="13"/>
    <m/>
    <m/>
    <m/>
    <m/>
    <m/>
    <m/>
    <s v="0241"/>
    <s v="RADIOTERAPIA"/>
  </r>
  <r>
    <s v="93011"/>
    <s v="93.01.1"/>
    <s v=""/>
    <x v="0"/>
    <s v="8"/>
    <x v="0"/>
    <s v="VALUTAZIONE FUNZIONALE GLOBALE"/>
    <s v="VALUTAZIONE FUNZIONALE GLOBALE; Con scala psico-comportamentale"/>
    <n v="13.15"/>
    <n v="13.15"/>
    <n v="13.19"/>
    <n v="13.19"/>
    <n v="13.19"/>
    <n v="12.91"/>
    <n v="12.911422477237162"/>
    <n v="12.911422477237162"/>
    <n v="0.27857752276283776"/>
    <s v="M"/>
    <s v="MINISTERO"/>
    <s v="2"/>
    <n v="2"/>
    <s v="012"/>
    <x v="24"/>
    <s v="027"/>
    <s v="NEUROPSICHIATRIA INFANTILE"/>
    <m/>
    <m/>
    <m/>
    <m/>
    <s v="0121"/>
    <s v="MEDICINA FISICA E RIABILITAZIONE"/>
  </r>
  <r>
    <s v="93012"/>
    <s v="93.01.2"/>
    <s v=""/>
    <x v="0"/>
    <s v="8"/>
    <x v="0"/>
    <s v="VALUTAZIONE FUNZIONALE SEGMENTARIA"/>
    <s v="VALUTAZIONE FUNZIONALE SEGMENTARIA; Con scala psico-comportamentale"/>
    <n v="7.9"/>
    <n v="7.9"/>
    <n v="7.92"/>
    <n v="7.92"/>
    <n v="7.92"/>
    <n v="7.75"/>
    <n v="7.7468534863422978"/>
    <n v="7.7468534863422978"/>
    <n v="0.17314651365770217"/>
    <s v="M"/>
    <s v="MINISTERO"/>
    <s v="2"/>
    <n v="2"/>
    <s v="012"/>
    <x v="24"/>
    <s v="027"/>
    <s v="NEUROPSICHIATRIA INFANTILE"/>
    <m/>
    <m/>
    <m/>
    <m/>
    <s v="0121"/>
    <s v="MEDICINA FISICA E RIABILITAZIONE"/>
  </r>
  <r>
    <s v="93013"/>
    <s v="93.01.3"/>
    <s v=""/>
    <x v="0"/>
    <s v="8"/>
    <x v="0"/>
    <s v="VALUTAZIONE MONOFUNZIONALE"/>
    <s v="VALUTAZIONE MONOFUNZIONALE; Con scala psico-comportamentale; Bilancio pretrattamento dei disturbi comunicativi e del linguaggio, somministrazione di test delle funzioni linguistiche; Escluso: Esame dell' afasia (94.08.4)"/>
    <n v="7.9"/>
    <n v="7.9"/>
    <n v="7.92"/>
    <n v="7.92"/>
    <n v="7.92"/>
    <n v="7.75"/>
    <n v="7.7468534863422978"/>
    <n v="7.7468534863422978"/>
    <n v="0.17314651365770217"/>
    <s v="M"/>
    <s v="MINISTERO"/>
    <s v="3"/>
    <n v="3"/>
    <s v="012"/>
    <x v="24"/>
    <s v="015"/>
    <s v="NEUROLOGIA"/>
    <s v="027"/>
    <s v="NEUROPSICHIATRIA INFANTILE"/>
    <m/>
    <m/>
    <s v="0121"/>
    <s v="MEDICINA FISICA E RIABILITAZIONE"/>
  </r>
  <r>
    <s v="93014"/>
    <s v="93.01.4"/>
    <s v=""/>
    <x v="0"/>
    <s v="8"/>
    <x v="0"/>
    <s v="VALUTAZIONE FUNZIONALE DELLE FUNZIONI CORTICALI SUPERIORI"/>
    <s v="VALUTAZIONE FUNZIONALE DELLE FUNZIONI CORTICALI SUPERIORI; Bilancio pretrattamento delle funzioni corticali superiori correlate a disturbi; comunicativi e del linguaggio o di altre funzioni cognitive"/>
    <n v="7.9"/>
    <n v="7.9"/>
    <n v="7.92"/>
    <n v="7.92"/>
    <n v="7.92"/>
    <n v="7.75"/>
    <n v="7.7468534863422978"/>
    <n v="7.7468534863422978"/>
    <n v="0.17314651365770217"/>
    <s v="M"/>
    <s v="MINISTERO"/>
    <s v="3"/>
    <n v="3"/>
    <s v="012"/>
    <x v="24"/>
    <s v="015"/>
    <s v="NEUROLOGIA"/>
    <s v="027"/>
    <s v="NEUROPSICHIATRIA INFANTILE"/>
    <m/>
    <m/>
    <s v="0121"/>
    <s v="MEDICINA FISICA E RIABILITAZIONE"/>
  </r>
  <r>
    <s v="9302"/>
    <s v="93.02"/>
    <s v=""/>
    <x v="0"/>
    <s v="8"/>
    <x v="0"/>
    <s v="VALUTAZIONE ORTOTTICA"/>
    <s v="VALUTAZIONE ORTOTTICA"/>
    <n v="7.9"/>
    <n v="7.9"/>
    <n v="7.92"/>
    <n v="7.92"/>
    <n v="7.92"/>
    <n v="7.75"/>
    <n v="7.7468534863422978"/>
    <n v="7.7468534863422978"/>
    <n v="0.17314651365770217"/>
    <s v="M"/>
    <s v="MINISTERO"/>
    <s v="3"/>
    <n v="3"/>
    <s v="012"/>
    <x v="24"/>
    <s v="016"/>
    <s v="OCULISTICA"/>
    <s v="027"/>
    <s v="NEUROPSICHIATRIA INFANTILE"/>
    <m/>
    <m/>
    <s v="0121"/>
    <s v="MEDICINA FISICA E RIABILITAZIONE"/>
  </r>
  <r>
    <s v="9303"/>
    <s v="93.03"/>
    <s v=""/>
    <x v="0"/>
    <s v="8"/>
    <x v="0"/>
    <s v="VALUTAZIONE PROTESICA"/>
    <s v="VALUTAZIONE PROTESICA"/>
    <n v="7.9"/>
    <n v="7.9"/>
    <n v="7.92"/>
    <n v="7.92"/>
    <n v="7.92"/>
    <n v="7.75"/>
    <n v="7.7468534863422978"/>
    <n v="7.7468534863422978"/>
    <n v="0.17314651365770217"/>
    <s v="M"/>
    <s v="MINISTERO"/>
    <s v="2"/>
    <n v="2"/>
    <s v="012"/>
    <x v="24"/>
    <s v="027"/>
    <s v="NEUROPSICHIATRIA INFANTILE"/>
    <m/>
    <m/>
    <m/>
    <m/>
    <s v="0121"/>
    <s v="MEDICINA FISICA E RIABILITAZIONE"/>
  </r>
  <r>
    <s v="93041"/>
    <s v="93.04.1"/>
    <s v=""/>
    <x v="0"/>
    <s v="8"/>
    <x v="0"/>
    <s v="VALUTAZIONE MANUALE DI FUNZIONE MUSCOLARE"/>
    <s v="VALUTAZIONE MANUALE DI FUNZIONE MUSCOLARE ; Bilancio articolare e muscolare generale"/>
    <n v="12.1"/>
    <n v="12.1"/>
    <n v="12.14"/>
    <n v="12.14"/>
    <n v="12.14"/>
    <n v="11.88"/>
    <n v="11.878508679058189"/>
    <n v="11.620280229513446"/>
    <n v="0.51971977048655482"/>
    <s v="M"/>
    <s v="MINISTERO"/>
    <s v="2"/>
    <n v="2"/>
    <s v="012"/>
    <x v="24"/>
    <s v="027"/>
    <s v="NEUROPSICHIATRIA INFANTILE"/>
    <m/>
    <m/>
    <m/>
    <m/>
    <s v="0121"/>
    <s v="MEDICINA FISICA E RIABILITAZIONE"/>
  </r>
  <r>
    <s v="93042"/>
    <s v="93.04.2"/>
    <s v=""/>
    <x v="0"/>
    <s v="8"/>
    <x v="0"/>
    <s v="VALUTAZIONE MANUALE DI FUNZIONE MUSCOLARE"/>
    <s v="VALUTAZIONE MANUALE DI FUNZIONE MUSCOLARE ; Bilancio articolare e muscolare segmentario"/>
    <n v="7.9"/>
    <n v="7.9"/>
    <n v="7.92"/>
    <n v="7.92"/>
    <n v="7.92"/>
    <n v="7.75"/>
    <n v="7.7468534863422978"/>
    <n v="7.7468534863422978"/>
    <n v="0.17314651365770217"/>
    <s v="M"/>
    <s v="MINISTERO"/>
    <s v="2"/>
    <n v="2"/>
    <s v="012"/>
    <x v="24"/>
    <s v="027"/>
    <s v="NEUROPSICHIATRIA INFANTILE"/>
    <m/>
    <m/>
    <m/>
    <m/>
    <s v="0121"/>
    <s v="MEDICINA FISICA E RIABILITAZIONE"/>
  </r>
  <r>
    <s v="93051"/>
    <s v="93.05.1"/>
    <s v=""/>
    <x v="0"/>
    <s v="8"/>
    <x v="0"/>
    <s v="ANALISI CINEMATICA DELL' ARTO SUPERIORE O INFERIORE O DEL TRONCO"/>
    <s v="ANALISI CINEMATICA DELL' ARTO SUPERIORE O INFERIORE O DEL TRONCO"/>
    <n v="20.05"/>
    <n v="20.05"/>
    <n v="20.059999999999999"/>
    <n v="20.059999999999999"/>
    <n v="20.059999999999999"/>
    <n v="19.63"/>
    <n v="19.625362165400485"/>
    <n v="19.367133715855744"/>
    <n v="0.69286628414425522"/>
    <s v="M"/>
    <s v="MINISTERO"/>
    <s v="2"/>
    <n v="2"/>
    <s v="012"/>
    <x v="24"/>
    <s v="027"/>
    <s v="NEUROPSICHIATRIA INFANTILE"/>
    <m/>
    <m/>
    <m/>
    <m/>
    <s v="0121"/>
    <s v="MEDICINA FISICA E RIABILITAZIONE"/>
  </r>
  <r>
    <s v="93052"/>
    <s v="93.05.2"/>
    <s v=""/>
    <x v="0"/>
    <s v="8"/>
    <x v="0"/>
    <s v="ANALISI DINAMOMETRICA DELL' ARTO SUPERIORE O INFERIORE O DEL TRONCO"/>
    <s v="ANALISI DINAMOMETRICA DELL' ARTO SUPERIORE O INFERIORE O DEL TRONCO"/>
    <n v="11.05"/>
    <n v="11.05"/>
    <n v="11.09"/>
    <n v="11.09"/>
    <n v="11.09"/>
    <n v="10.85"/>
    <n v="10.845594880879217"/>
    <n v="10.845594880879217"/>
    <n v="0.244405119120783"/>
    <s v="M"/>
    <s v="MINISTERO"/>
    <s v="2"/>
    <n v="2"/>
    <s v="012"/>
    <x v="24"/>
    <s v="027"/>
    <s v="NEUROPSICHIATRIA INFANTILE"/>
    <m/>
    <m/>
    <m/>
    <m/>
    <s v="0121"/>
    <s v="MEDICINA FISICA E RIABILITAZIONE"/>
  </r>
  <r>
    <s v="93053"/>
    <s v="93.05.3"/>
    <s v=""/>
    <x v="0"/>
    <s v="8"/>
    <x v="0"/>
    <s v="ANALISI DINAMOMETRICA ISOCINETICA SEGMENTALE"/>
    <s v="ANALISI DINAMOMETRICA ISOCINETICA SEGMENTALE"/>
    <n v="13.7"/>
    <n v="13.7"/>
    <n v="13.73"/>
    <n v="13.73"/>
    <n v="13.73"/>
    <n v="13.43"/>
    <n v="13.427879376326649"/>
    <n v="13.427879376326649"/>
    <n v="0.30212062367335157"/>
    <s v="M"/>
    <s v="MINISTERO"/>
    <s v="1"/>
    <n v="1"/>
    <s v="012"/>
    <x v="24"/>
    <m/>
    <m/>
    <m/>
    <m/>
    <m/>
    <m/>
    <s v="0121"/>
    <s v="MEDICINA FISICA E RIABILITAZIONE"/>
  </r>
  <r>
    <s v="93054"/>
    <s v="93.05.4"/>
    <s v=""/>
    <x v="0"/>
    <s v="8"/>
    <x v="0"/>
    <s v="TEST POSTUROGRAFICO"/>
    <s v="TEST POSTUROGRAFICO"/>
    <n v="8.4"/>
    <n v="8.4"/>
    <n v="8.44"/>
    <n v="8.44"/>
    <n v="8.44"/>
    <n v="8.26"/>
    <n v="8.2633103854317831"/>
    <n v="8.0050819358870413"/>
    <n v="0.43491806411295819"/>
    <s v="M"/>
    <s v="MINISTERO"/>
    <s v="1"/>
    <n v="1"/>
    <s v="012"/>
    <x v="24"/>
    <m/>
    <m/>
    <m/>
    <m/>
    <m/>
    <m/>
    <s v="0121"/>
    <s v="MEDICINA FISICA E RIABILITAZIONE"/>
  </r>
  <r>
    <s v="93055"/>
    <s v="93.05.5"/>
    <s v=""/>
    <x v="0"/>
    <s v="8"/>
    <x v="0"/>
    <s v="TEST STABILOMETRICO STATICO E DINAMICO"/>
    <s v="TEST STABILOMETRICO STATICO E DINAMICO"/>
    <n v="10"/>
    <n v="10"/>
    <n v="10.029999999999999"/>
    <n v="10.029999999999999"/>
    <n v="10.029999999999999"/>
    <n v="9.81"/>
    <n v="9.8126810827002426"/>
    <n v="9.7093897028823459"/>
    <n v="0.32061029711765343"/>
    <s v="M"/>
    <s v="MINISTERO"/>
    <s v="1"/>
    <n v="1"/>
    <s v="012"/>
    <x v="24"/>
    <m/>
    <m/>
    <m/>
    <m/>
    <m/>
    <m/>
    <s v="0121"/>
    <s v="MEDICINA FISICA E RIABILITAZIONE"/>
  </r>
  <r>
    <s v="93081"/>
    <s v="93.08.1"/>
    <s v=""/>
    <x v="0"/>
    <s v="8"/>
    <x v="0"/>
    <s v="ELETTROMIOGRAFIA SEMPLICE [EMG]"/>
    <s v="ELETTROMIOGRAFIA SEMPLICE [EMG]; Analisi qualitativa o quantitativa per muscolo; Escluso: EMG dell' occhio (95.25), EMG dello sfintere uretrale (89.23),; quello con polisonnogramma (89.17)"/>
    <n v="10.55"/>
    <n v="10.55"/>
    <n v="10.56"/>
    <n v="10.56"/>
    <n v="10.56"/>
    <n v="10.33"/>
    <n v="10.32913798178973"/>
    <n v="10.32913798178973"/>
    <n v="0.23086201821027075"/>
    <s v="M"/>
    <s v="MINISTERO"/>
    <s v="3"/>
    <n v="3"/>
    <s v="012"/>
    <x v="24"/>
    <s v="015"/>
    <s v="NEUROLOGIA"/>
    <s v="027"/>
    <s v="NEUROPSICHIATRIA INFANTILE"/>
    <m/>
    <m/>
    <s v="0121"/>
    <s v="MEDICINA FISICA E RIABILITAZIONE"/>
  </r>
  <r>
    <s v="93082"/>
    <s v="93.08.2"/>
    <s v=""/>
    <x v="0"/>
    <s v="8"/>
    <x v="0"/>
    <s v="ELETTROMIOGRAFIA SINGOLA FIBRA"/>
    <s v="ELETTROMIOGRAFIA SINGOLA FIBRA; Densità delle fibre"/>
    <n v="10.55"/>
    <n v="10.55"/>
    <n v="10.56"/>
    <n v="10.56"/>
    <n v="10.56"/>
    <n v="10.33"/>
    <n v="10.32913798178973"/>
    <n v="10.32913798178973"/>
    <n v="0.23086201821027075"/>
    <s v="M"/>
    <s v="MINISTERO"/>
    <s v="3"/>
    <n v="3"/>
    <s v="012"/>
    <x v="24"/>
    <s v="015"/>
    <s v="NEUROLOGIA"/>
    <s v="027"/>
    <s v="NEUROPSICHIATRIA INFANTILE"/>
    <m/>
    <m/>
    <s v="0121"/>
    <s v="MEDICINA FISICA E RIABILITAZIONE"/>
  </r>
  <r>
    <s v="93083"/>
    <s v="93.08.3"/>
    <s v=""/>
    <x v="0"/>
    <s v="8"/>
    <x v="0"/>
    <s v="ELETTROMIOGRAFIA DI UNITA' MOTORIA"/>
    <s v="ELETTROMIOGRAFIA  DI UNITA' MOTORIA; Esame ad ago"/>
    <n v="10.55"/>
    <n v="10.55"/>
    <n v="10.56"/>
    <n v="10.56"/>
    <n v="10.56"/>
    <n v="10.33"/>
    <n v="10.32913798178973"/>
    <n v="10.32913798178973"/>
    <n v="0.23086201821027075"/>
    <s v="M"/>
    <s v="MINISTERO"/>
    <s v="3"/>
    <n v="3"/>
    <s v="012"/>
    <x v="24"/>
    <s v="015"/>
    <s v="NEUROLOGIA"/>
    <s v="027"/>
    <s v="NEUROPSICHIATRIA INFANTILE"/>
    <m/>
    <m/>
    <s v="0121"/>
    <s v="MEDICINA FISICA E RIABILITAZIONE"/>
  </r>
  <r>
    <s v="93084"/>
    <s v="93.08.4"/>
    <s v=""/>
    <x v="0"/>
    <s v="8"/>
    <x v="0"/>
    <s v="ELETTROMIOGRAFIA DI MUSCOLI SPECIALI [Laringei, perineali]"/>
    <s v="ELETTROMIOGRAFIA DI MUSCOLI SPECIALI [Laringei, perineali]; Escluso: Elettromiografia dello sfintere uretrale (89.23), Elettromiografia dell' occhio (95.25)"/>
    <n v="13.7"/>
    <n v="13.7"/>
    <n v="13.73"/>
    <n v="13.73"/>
    <n v="13.73"/>
    <n v="13.43"/>
    <n v="13.427879376326649"/>
    <n v="13.427879376326649"/>
    <n v="0.30212062367335157"/>
    <s v="M"/>
    <s v="MINISTERO"/>
    <s v="3"/>
    <n v="3"/>
    <s v="012"/>
    <x v="24"/>
    <s v="025"/>
    <s v="UROLOGIA"/>
    <s v="015"/>
    <s v="NEUROLOGIA"/>
    <m/>
    <m/>
    <s v="0121"/>
    <s v="MEDICINA FISICA E RIABILITAZIONE"/>
  </r>
  <r>
    <s v="93085"/>
    <s v="93.08.5"/>
    <s v=""/>
    <x v="0"/>
    <s v="8"/>
    <x v="0"/>
    <s v="RISPOSTE RIFLESSE"/>
    <s v="RISPOSTE RIFLESSE ; H, F, Blink reflex, Riflesso bulbocavernoso, Riflessi esterocettivi agli arti, Riflessi tendinei; Incluso: EMG"/>
    <n v="10.55"/>
    <n v="10.55"/>
    <n v="10.56"/>
    <n v="10.56"/>
    <n v="10.56"/>
    <n v="10.33"/>
    <n v="10.32913798178973"/>
    <n v="10.32913798178973"/>
    <n v="0.23086201821027075"/>
    <s v="M"/>
    <s v="MINISTERO"/>
    <s v="3"/>
    <n v="3"/>
    <s v="012"/>
    <x v="24"/>
    <s v="015"/>
    <s v="NEUROLOGIA"/>
    <s v="027"/>
    <s v="NEUROPSICHIATRIA INFANTILE"/>
    <m/>
    <m/>
    <s v="0121"/>
    <s v="MEDICINA FISICA E RIABILITAZIONE"/>
  </r>
  <r>
    <s v="93086"/>
    <s v="93.08.6"/>
    <s v=""/>
    <x v="0"/>
    <s v="8"/>
    <x v="0"/>
    <s v="STIMOLAZIONE RIPETITIVA"/>
    <s v="STIMOLAZIONE RIPETITIVA ; Stimolazione ripetitiva per nervo, Stimolazione ripetitiva con tensilon; Incluso: EMG"/>
    <n v="10.55"/>
    <n v="10.55"/>
    <n v="10.56"/>
    <n v="10.56"/>
    <n v="10.56"/>
    <n v="10.33"/>
    <n v="10.32913798178973"/>
    <n v="10.32913798178973"/>
    <n v="0.23086201821027075"/>
    <s v="M"/>
    <s v="MINISTERO"/>
    <s v="2"/>
    <n v="2"/>
    <s v="015"/>
    <x v="0"/>
    <s v="027"/>
    <s v="NEUROPSICHIATRIA INFANTILE"/>
    <m/>
    <m/>
    <m/>
    <m/>
    <s v="0151"/>
    <s v="NEUROLOGIA"/>
  </r>
  <r>
    <s v="93087"/>
    <s v="93.08.7"/>
    <s v=""/>
    <x v="0"/>
    <s v="8"/>
    <x v="0"/>
    <s v="TEST PER TETANIA LATENTE"/>
    <s v="TEST PER TETANIA LATENTE; Incluso: EMG"/>
    <n v="10.55"/>
    <n v="10.55"/>
    <n v="10.56"/>
    <n v="10.56"/>
    <n v="10.56"/>
    <n v="10.33"/>
    <n v="10.32913798178973"/>
    <n v="10.32913798178973"/>
    <n v="0.23086201821027075"/>
    <s v="M"/>
    <s v="MINISTERO"/>
    <s v="1"/>
    <n v="1"/>
    <s v="015"/>
    <x v="0"/>
    <m/>
    <m/>
    <m/>
    <m/>
    <m/>
    <m/>
    <s v="0151"/>
    <s v="NEUROLOGIA"/>
  </r>
  <r>
    <s v="93088"/>
    <s v="93.08.8"/>
    <s v=""/>
    <x v="0"/>
    <s v="8"/>
    <x v="0"/>
    <s v="TEST DI ISCHEMIA PROLUNGATA"/>
    <s v="TEST DI ISCHEMIA PROLUNGATA; Incluso: EMG"/>
    <n v="10.55"/>
    <n v="10.55"/>
    <n v="10.56"/>
    <n v="10.56"/>
    <n v="10.56"/>
    <n v="10.33"/>
    <n v="10.32913798178973"/>
    <n v="10.32913798178973"/>
    <n v="0.23086201821027075"/>
    <s v="M"/>
    <s v="MINISTERO"/>
    <s v="2"/>
    <n v="2"/>
    <s v="015"/>
    <x v="0"/>
    <s v="027"/>
    <s v="NEUROPSICHIATRIA INFANTILE"/>
    <m/>
    <m/>
    <m/>
    <m/>
    <s v="0151"/>
    <s v="NEUROLOGIA"/>
  </r>
  <r>
    <s v="93091"/>
    <s v="93.09.1"/>
    <s v=""/>
    <x v="0"/>
    <s v="8"/>
    <x v="0"/>
    <s v="VELOCITA' DI CONDUZIONE NERVOSA MOTORIA"/>
    <s v="VELOCITA' DI CONDUZIONE NERVOSA MOTORIA ; Per nervo"/>
    <n v="10.55"/>
    <n v="10.55"/>
    <n v="10.56"/>
    <n v="10.56"/>
    <n v="10.56"/>
    <n v="10.33"/>
    <n v="10.32913798178973"/>
    <n v="10.32913798178973"/>
    <n v="0.23086201821027075"/>
    <s v="M"/>
    <s v="MINISTERO"/>
    <s v="3"/>
    <n v="3"/>
    <s v="012"/>
    <x v="24"/>
    <s v="015"/>
    <s v="NEUROLOGIA"/>
    <s v="027"/>
    <s v="NEUROPSICHIATRIA INFANTILE"/>
    <m/>
    <m/>
    <s v="0121"/>
    <s v="MEDICINA FISICA E RIABILITAZIONE"/>
  </r>
  <r>
    <s v="93092"/>
    <s v="93.09.2"/>
    <s v=""/>
    <x v="0"/>
    <s v="8"/>
    <x v="0"/>
    <s v="VELOCITA' DI CONDUZIONE NERVOSA  SENSITIVA"/>
    <s v="VELOCITA' DI CONDUZIONE NERVOSA  SENSITIVA; Per nervo"/>
    <n v="10.55"/>
    <n v="10.55"/>
    <n v="10.56"/>
    <n v="10.56"/>
    <n v="10.56"/>
    <n v="10.33"/>
    <n v="10.32913798178973"/>
    <n v="10.32913798178973"/>
    <n v="0.23086201821027075"/>
    <s v="M"/>
    <s v="MINISTERO"/>
    <s v="3"/>
    <n v="3"/>
    <s v="012"/>
    <x v="24"/>
    <s v="015"/>
    <s v="NEUROLOGIA"/>
    <s v="027"/>
    <s v="NEUROPSICHIATRIA INFANTILE"/>
    <m/>
    <m/>
    <s v="0121"/>
    <s v="MEDICINA FISICA E RIABILITAZIONE"/>
  </r>
  <r>
    <s v="93111"/>
    <s v="93.11.1"/>
    <s v=""/>
    <x v="15"/>
    <s v="60"/>
    <x v="5"/>
    <s v="RIEDUCAZIONE MOTORIA INDIVIDUALE IN MOTULESO GRAVE STRUMENTALE COMPLESSA"/>
    <s v="RIEDUCAZIONE MOTORIA INDIVIDUALE IN MOTULESO GRAVE; STRUMENTALE COMPLESSA; Per seduta di 30 minuti  (Ciclo di dieci sedute) "/>
    <n v="11.6"/>
    <n v="11.6"/>
    <n v="11.61"/>
    <n v="11.61"/>
    <n v="11.61"/>
    <n v="11.36"/>
    <n v="11.362051779968702"/>
    <n v="11.362051779968702"/>
    <n v="0.24794822003129724"/>
    <s v="M"/>
    <s v="MINISTERO"/>
    <s v="2"/>
    <n v="2"/>
    <s v="012"/>
    <x v="24"/>
    <s v="027"/>
    <s v="NEUROPSICHIATRIA INFANTILE"/>
    <m/>
    <m/>
    <m/>
    <m/>
    <s v="0121"/>
    <s v="MEDICINA FISICA E RIABILITAZIONE"/>
  </r>
  <r>
    <s v="93112"/>
    <s v="93.11.2"/>
    <s v=""/>
    <x v="15"/>
    <s v="60"/>
    <x v="5"/>
    <s v="RIEDUCAZIONE MOTORIA INDIVIDUALE IN MOTULESO GRAVE SEMPLICE"/>
    <s v="RIEDUCAZIONE MOTORIA INDIVIDUALE IN MOTULESO GRAVE; SEMPLICE; Incluso: Biofeedback; Per seduta di 30 minuti  (Ciclo di dieci sedute) "/>
    <n v="9.5"/>
    <n v="9.5"/>
    <n v="9.5"/>
    <n v="9.5"/>
    <n v="9.5"/>
    <n v="9.3000000000000007"/>
    <n v="9.2962241836107573"/>
    <n v="9.0896414239749621"/>
    <n v="0.41035857602503789"/>
    <s v="M"/>
    <s v="MINISTERO"/>
    <s v="2"/>
    <n v="2"/>
    <s v="012"/>
    <x v="24"/>
    <s v="027"/>
    <s v="NEUROPSICHIATRIA INFANTILE"/>
    <m/>
    <m/>
    <m/>
    <m/>
    <s v="0121"/>
    <s v="MEDICINA FISICA E RIABILITAZIONE"/>
  </r>
  <r>
    <s v="93113"/>
    <s v="93.11.3"/>
    <s v=""/>
    <x v="15"/>
    <s v="60"/>
    <x v="5"/>
    <s v="RIEDUCAZIONE MOTORIA INDIVIDUALE IN MOTULESO SEGMENTALE STRUMENTALE COMPLESSA"/>
    <s v="RIEDUCAZIONE MOTORIA INDIVIDUALE IN MOTULESO SEGMENTALE; STRUMENTALE COMPLESSA; Per seduta di 30 minuti  (Ciclo di dieci sedute) "/>
    <n v="8.9499999999999993"/>
    <n v="8.9499999999999993"/>
    <n v="8.9700000000000006"/>
    <n v="8.9700000000000006"/>
    <n v="8.9700000000000006"/>
    <n v="8.7799999999999994"/>
    <n v="8.7797672845212702"/>
    <n v="8.5215388349765266"/>
    <n v="0.448461165023474"/>
    <s v="M"/>
    <s v="MINISTERO"/>
    <s v="2"/>
    <n v="2"/>
    <s v="012"/>
    <x v="24"/>
    <s v="027"/>
    <s v="NEUROPSICHIATRIA INFANTILE"/>
    <m/>
    <m/>
    <m/>
    <m/>
    <s v="0121"/>
    <s v="MEDICINA FISICA E RIABILITAZIONE"/>
  </r>
  <r>
    <s v="93114"/>
    <s v="93.11.4"/>
    <s v=""/>
    <x v="15"/>
    <s v="60"/>
    <x v="5"/>
    <s v="RIEDUCAZIONE MOTORIA INDIVIDUALE IN MOTULESO SEGMENTALE SEMPLICE"/>
    <s v="RIEDUCAZIONE MOTORIA INDIVIDUALE IN MOTULESO SEGMENTALE; SEMPLICE; Incluso: Biofeedback; Per seduta di 30 minuti  (Ciclo di dieci sedute) "/>
    <n v="7.35"/>
    <n v="7.35"/>
    <n v="7.39"/>
    <n v="7.39"/>
    <n v="7.39"/>
    <n v="7.23"/>
    <n v="7.2303965872528106"/>
    <n v="6.817231067981222"/>
    <n v="0.57276893201877765"/>
    <s v="M"/>
    <s v="MINISTERO"/>
    <s v="2"/>
    <n v="2"/>
    <s v="012"/>
    <x v="24"/>
    <s v="027"/>
    <s v="NEUROPSICHIATRIA INFANTILE"/>
    <m/>
    <m/>
    <m/>
    <m/>
    <s v="0121"/>
    <s v="MEDICINA FISICA E RIABILITAZIONE"/>
  </r>
  <r>
    <s v="93115"/>
    <s v="93.11.5"/>
    <s v=""/>
    <x v="15"/>
    <s v="60"/>
    <x v="5"/>
    <s v="RIEDUCAZIONE MOTORIA IN GRUPPO"/>
    <s v="RIEDUCAZIONE MOTORIA IN GRUPPO ; Per seduta di 30 minuti  max. 5 pazienti (Ciclo di dieci sedute) "/>
    <n v="5.25"/>
    <n v="5.25"/>
    <n v="5.27"/>
    <n v="5.27"/>
    <n v="5.27"/>
    <n v="5.16"/>
    <n v="5.1645689908948649"/>
    <n v="4.9579862312590706"/>
    <n v="0.31201376874092901"/>
    <s v="M"/>
    <s v="MINISTERO"/>
    <s v="1"/>
    <n v="1"/>
    <s v="012"/>
    <x v="24"/>
    <m/>
    <m/>
    <m/>
    <m/>
    <m/>
    <m/>
    <s v="0121"/>
    <s v="MEDICINA FISICA E RIABILITAZIONE"/>
  </r>
  <r>
    <s v="9315"/>
    <s v="93.15"/>
    <s v=""/>
    <x v="2"/>
    <s v="8"/>
    <x v="0"/>
    <s v="MOBILIZZAZIONE DELLA COLONNA VERTEBRALE"/>
    <s v="MOBILIZZAZIONE DELLA COLONNA VERTEBRALE; Manipolazione della colonna vertebrale per seduta; Escluso: Manipolazione di articolazione temporo-mandibolare"/>
    <n v="14.75"/>
    <n v="14.75"/>
    <n v="14.78"/>
    <n v="14.78"/>
    <n v="14.78"/>
    <n v="14.46"/>
    <n v="14.460793174505621"/>
    <n v="14.202564724960878"/>
    <n v="0.57743527503912162"/>
    <s v="M"/>
    <s v="MINISTERO"/>
    <s v="2"/>
    <n v="2"/>
    <s v="012"/>
    <x v="24"/>
    <s v="019"/>
    <s v="ORTOPEDIA E TRAUMATOLOGIA"/>
    <m/>
    <m/>
    <m/>
    <m/>
    <s v="0121"/>
    <s v="MEDICINA FISICA E RIABILITAZIONE"/>
  </r>
  <r>
    <s v="9316"/>
    <s v="93.16"/>
    <s v=""/>
    <x v="2"/>
    <s v="8"/>
    <x v="0"/>
    <s v="MOBILIZZAZIONE DI ALTRE ARTICOLAZIONI"/>
    <s v="MOBILIZZAZIONE DI ALTRE ARTICOLAZIONI; Manipolazione incruenta di rigidità di piccole articolazioni; Escluso: Manipolazione di articolazione temporo-mandibolare"/>
    <n v="9.5"/>
    <n v="9.5"/>
    <n v="9.5"/>
    <n v="9.5"/>
    <n v="9.5"/>
    <n v="9.3000000000000007"/>
    <n v="9.2962241836107573"/>
    <n v="8.8314129744302186"/>
    <n v="0.66858702556978145"/>
    <s v="M"/>
    <s v="MINISTERO"/>
    <s v="2"/>
    <n v="2"/>
    <s v="012"/>
    <x v="24"/>
    <s v="019"/>
    <s v="ORTOPEDIA E TRAUMATOLOGIA"/>
    <m/>
    <m/>
    <m/>
    <m/>
    <s v="0121"/>
    <s v="MEDICINA FISICA E RIABILITAZIONE"/>
  </r>
  <r>
    <s v="93181"/>
    <s v="93.18.1"/>
    <s v=""/>
    <x v="15"/>
    <s v="60"/>
    <x v="5"/>
    <s v="ESERCIZI RESPIRATORI"/>
    <s v="ESERCIZI RESPIRATORI; Per seduta individuale (Ciclo di dieci sedute)"/>
    <n v="11.6"/>
    <n v="11.6"/>
    <n v="11.61"/>
    <n v="11.61"/>
    <n v="11.61"/>
    <n v="11.36"/>
    <n v="11.362051779968702"/>
    <n v="11.362051779968702"/>
    <n v="0.24794822003129724"/>
    <s v="M"/>
    <s v="MINISTERO"/>
    <s v="1"/>
    <n v="1"/>
    <s v="012"/>
    <x v="24"/>
    <m/>
    <m/>
    <m/>
    <m/>
    <m/>
    <m/>
    <s v="0121"/>
    <s v="MEDICINA FISICA E RIABILITAZIONE"/>
  </r>
  <r>
    <s v="93182"/>
    <s v="93.18.2"/>
    <s v=""/>
    <x v="15"/>
    <s v="60"/>
    <x v="5"/>
    <s v="ESERCIZI RESPIRATORI"/>
    <s v="ESERCIZI RESPIRATORI; Per seduta collettiva (Ciclo di dieci sedute)"/>
    <n v="3.7"/>
    <n v="3.7"/>
    <n v="3.7"/>
    <n v="3.7"/>
    <n v="3.7"/>
    <n v="3.62"/>
    <n v="3.6151982936264053"/>
    <n v="3.408615533990611"/>
    <n v="0.29138446600938916"/>
    <s v="M"/>
    <s v="MINISTERO"/>
    <s v="1"/>
    <n v="1"/>
    <s v="012"/>
    <x v="24"/>
    <m/>
    <m/>
    <m/>
    <m/>
    <m/>
    <m/>
    <s v="0121"/>
    <s v="MEDICINA FISICA E RIABILITAZIONE"/>
  </r>
  <r>
    <s v="93191"/>
    <s v="93.19.1"/>
    <s v=""/>
    <x v="15"/>
    <s v="60"/>
    <x v="5"/>
    <s v="ESERCIZI POSTURALI - PROPRIOCETTIVI"/>
    <s v="ESERCIZI POSTURALI - PROPRIOCETTIVI; Per seduta individuale di 60 minuti (Ciclo di dieci sedute)  "/>
    <n v="10.55"/>
    <n v="10.55"/>
    <n v="10.56"/>
    <n v="10.56"/>
    <n v="10.56"/>
    <n v="10.33"/>
    <n v="10.32913798178973"/>
    <n v="10.225846601971833"/>
    <n v="0.33415339802816746"/>
    <s v="M"/>
    <s v="MINISTERO"/>
    <s v="2"/>
    <n v="2"/>
    <s v="012"/>
    <x v="24"/>
    <s v="027"/>
    <s v="NEUROPSICHIATRIA INFANTILE"/>
    <m/>
    <m/>
    <m/>
    <m/>
    <s v="0121"/>
    <s v="MEDICINA FISICA E RIABILITAZIONE"/>
  </r>
  <r>
    <s v="93192"/>
    <s v="93.19.2"/>
    <s v=""/>
    <x v="15"/>
    <s v="60"/>
    <x v="5"/>
    <s v="ESERCIZI POSTURALI - PROPRIOCETTIVI"/>
    <s v="ESERCIZI POSTURALI - PROPRIOCETTIVI; Per seduta collettiva di 60 minuti  max. 5 pazienti (Ciclo di dieci sedute)  "/>
    <n v="4.75"/>
    <n v="4.75"/>
    <n v="4.75"/>
    <n v="4.75"/>
    <n v="4.75"/>
    <n v="4.6500000000000004"/>
    <n v="4.6481120918053787"/>
    <n v="4.4415293321695835"/>
    <n v="0.30847066783041655"/>
    <s v="M"/>
    <s v="MINISTERO"/>
    <s v="2"/>
    <n v="2"/>
    <s v="012"/>
    <x v="24"/>
    <s v="027"/>
    <s v="NEUROPSICHIATRIA INFANTILE"/>
    <m/>
    <m/>
    <m/>
    <m/>
    <s v="0121"/>
    <s v="MEDICINA FISICA E RIABILITAZIONE"/>
  </r>
  <r>
    <s v="9322"/>
    <s v="93.22"/>
    <s v=""/>
    <x v="15"/>
    <s v="60"/>
    <x v="5"/>
    <s v="TRAINING DEAMBULATORI E DEL PASSO"/>
    <s v="TRAINING DEAMBULATORI E DEL PASSO; Incluso: Addestramento all' uso di protesi, ortesi, ausili e/o istruzione dei familiari; Per seduta di 30 minuti  (Ciclo di dieci sedute) "/>
    <n v="10.55"/>
    <n v="10.55"/>
    <n v="10.56"/>
    <n v="10.56"/>
    <n v="10.56"/>
    <n v="10.33"/>
    <n v="10.32913798178973"/>
    <n v="10.174200912062885"/>
    <n v="0.38579908793711581"/>
    <s v="M"/>
    <s v="MINISTERO"/>
    <s v="2"/>
    <n v="2"/>
    <s v="012"/>
    <x v="24"/>
    <s v="027"/>
    <s v="NEUROPSICHIATRIA INFANTILE"/>
    <m/>
    <m/>
    <m/>
    <m/>
    <s v="0121"/>
    <s v="MEDICINA FISICA E RIABILITAZIONE"/>
  </r>
  <r>
    <s v="9326"/>
    <s v="93.26"/>
    <s v=""/>
    <x v="0"/>
    <s v="8"/>
    <x v="0"/>
    <s v="RISOLUZIONE MANUALE DI ADERENZE ARTICOLARI"/>
    <s v="RISOLUZIONE MANUALE DI ADERENZE ARTICOLARI"/>
    <n v="8.4"/>
    <n v="8.4"/>
    <n v="8.44"/>
    <n v="8.44"/>
    <n v="8.44"/>
    <n v="8.26"/>
    <n v="8.2633103854317831"/>
    <n v="7.9534362459780921"/>
    <n v="0.48656375402190744"/>
    <s v="M"/>
    <s v="MINISTERO"/>
    <s v="1"/>
    <n v="1"/>
    <s v="012"/>
    <x v="24"/>
    <m/>
    <m/>
    <m/>
    <m/>
    <m/>
    <m/>
    <s v="0121"/>
    <s v="MEDICINA FISICA E RIABILITAZIONE"/>
  </r>
  <r>
    <s v="9329"/>
    <s v="93.29"/>
    <s v=""/>
    <x v="0"/>
    <s v="8"/>
    <x v="0"/>
    <s v="ALTRE CORREZIONI FORZATE DI DEFORMITA'"/>
    <s v="ALTRE CORREZIONI FORZATE DI DEFORMITA'; Correzione manuale di piede torto congenito"/>
    <n v="7.35"/>
    <n v="7.35"/>
    <n v="7.39"/>
    <n v="7.39"/>
    <n v="7.39"/>
    <n v="7.23"/>
    <n v="7.2303965872528106"/>
    <n v="7.2303965872528106"/>
    <n v="0.15960341274718903"/>
    <s v="M"/>
    <s v="MINISTERO"/>
    <s v="1"/>
    <n v="1"/>
    <s v="019"/>
    <x v="4"/>
    <m/>
    <m/>
    <m/>
    <m/>
    <m/>
    <m/>
    <s v="0191"/>
    <s v="ORTOPEDIA E TRAUMATOLOGIA"/>
  </r>
  <r>
    <s v="93311"/>
    <s v="93.31.1"/>
    <s v=""/>
    <x v="15"/>
    <s v="60"/>
    <x v="5"/>
    <s v="ESERCIZIO ASSISTITO IN ACQUA"/>
    <s v="ESERCIZIO ASSISTITO IN ACQUA ; Per seduta individuale di 30 minuti  (Ciclo di dieci sedute)"/>
    <n v="10.55"/>
    <n v="10.55"/>
    <n v="10.56"/>
    <n v="10.56"/>
    <n v="10.56"/>
    <n v="10.33"/>
    <n v="10.32913798178973"/>
    <n v="9.9676181524270895"/>
    <n v="0.59238184757291101"/>
    <s v="M"/>
    <s v="MINISTERO"/>
    <s v="2"/>
    <n v="2"/>
    <s v="012"/>
    <x v="24"/>
    <s v="027"/>
    <s v="NEUROPSICHIATRIA INFANTILE"/>
    <m/>
    <m/>
    <m/>
    <m/>
    <s v="0121"/>
    <s v="MEDICINA FISICA E RIABILITAZIONE"/>
  </r>
  <r>
    <s v="93312"/>
    <s v="93.31.2"/>
    <s v=""/>
    <x v="15"/>
    <s v="60"/>
    <x v="5"/>
    <s v="ESERCIZIO ASSISTITO IN ACQUA"/>
    <s v="ESERCIZIO ASSISTITO IN ACQUA ; Per seduta di gruppo di 30 minuti  max 5 pazienti (Ciclo di dieci sedute)"/>
    <n v="2.6"/>
    <n v="2.6"/>
    <n v="2.64"/>
    <n v="2.64"/>
    <n v="2.64"/>
    <n v="2.58"/>
    <n v="2.5822844954474324"/>
    <n v="2.4273474257205865"/>
    <n v="0.21265257427941364"/>
    <s v="M"/>
    <s v="MINISTERO"/>
    <s v="2"/>
    <n v="2"/>
    <s v="012"/>
    <x v="24"/>
    <s v="027"/>
    <s v="NEUROPSICHIATRIA INFANTILE"/>
    <m/>
    <m/>
    <m/>
    <m/>
    <s v="0121"/>
    <s v="MEDICINA FISICA E RIABILITAZIONE"/>
  </r>
  <r>
    <s v="93313"/>
    <s v="93.31.3"/>
    <s v=""/>
    <x v="15"/>
    <s v="60"/>
    <x v="5"/>
    <s v="IDROMASSOTERAPIA"/>
    <s v="IDROMASSOTERAPIA; Per seduta di 15 minuti per arto (Ciclo di dieci sedute) "/>
    <n v="4.2"/>
    <n v="4.2"/>
    <n v="4.22"/>
    <n v="4.22"/>
    <n v="4.22"/>
    <n v="4.13"/>
    <n v="4.1316551927158915"/>
    <n v="3.7184896734443029"/>
    <n v="0.50151032655569683"/>
    <s v="M"/>
    <s v="MINISTERO"/>
    <s v="1"/>
    <n v="1"/>
    <s v="012"/>
    <x v="24"/>
    <m/>
    <m/>
    <m/>
    <m/>
    <m/>
    <m/>
    <s v="0121"/>
    <s v="MEDICINA FISICA E RIABILITAZIONE"/>
  </r>
  <r>
    <s v="93331"/>
    <s v="93.33.1"/>
    <s v=""/>
    <x v="15"/>
    <s v="60"/>
    <x v="5"/>
    <s v="GINNASTICA VASCOLARE IN ACQUA"/>
    <s v="GINNASTICA VASCOLARE IN ACQUA; Per seduta individuale di 30 minuti  (Ciclo di dieci sedute)"/>
    <n v="7.35"/>
    <n v="7.35"/>
    <n v="7.39"/>
    <n v="7.39"/>
    <n v="7.39"/>
    <n v="7.23"/>
    <n v="7.2303965872528106"/>
    <n v="7.2303965872528106"/>
    <n v="0.15960341274718903"/>
    <s v="M"/>
    <s v="MINISTERO"/>
    <s v="1"/>
    <n v="1"/>
    <s v="012"/>
    <x v="24"/>
    <m/>
    <m/>
    <m/>
    <m/>
    <m/>
    <m/>
    <s v="0121"/>
    <s v="MEDICINA FISICA E RIABILITAZIONE"/>
  </r>
  <r>
    <s v="93332"/>
    <s v="93.33.2"/>
    <s v=""/>
    <x v="15"/>
    <s v="60"/>
    <x v="5"/>
    <s v="GINNASTICA VASCOLARE IN ACQUA"/>
    <s v="GINNASTICA VASCOLARE IN ACQUA; Per seduta di gruppo di 30 minuti  max 5 pazienti (Ciclo di dieci sedute)"/>
    <n v="2.1"/>
    <n v="2.1"/>
    <n v="2.12"/>
    <n v="2.12"/>
    <n v="2.12"/>
    <n v="2.0699999999999998"/>
    <n v="2.0658275963579458"/>
    <n v="2.0658275963579458"/>
    <n v="5.4172403642054334E-2"/>
    <s v="M"/>
    <s v="MINISTERO"/>
    <s v="1"/>
    <n v="1"/>
    <s v="012"/>
    <x v="24"/>
    <m/>
    <m/>
    <m/>
    <m/>
    <m/>
    <m/>
    <s v="0121"/>
    <s v="MEDICINA FISICA E RIABILITAZIONE"/>
  </r>
  <r>
    <s v="93341"/>
    <s v="93.34.1"/>
    <s v=""/>
    <x v="15"/>
    <s v="60"/>
    <x v="5"/>
    <s v="DIATERMIA AD ONDE CORTE E MICROONDE"/>
    <s v="DIATERMIA AD ONDE CORTE E MICROONDE; Per seduta di 10 minuti (Ciclo di dieci sedute)"/>
    <n v="2.6"/>
    <n v="2.6"/>
    <n v="2.64"/>
    <n v="2.64"/>
    <n v="2.64"/>
    <n v="2.58"/>
    <n v="2.5822844954474324"/>
    <n v="2.1174732862668946"/>
    <n v="0.52252671373310555"/>
    <s v="M"/>
    <s v="MINISTERO"/>
    <s v="1"/>
    <n v="1"/>
    <s v="012"/>
    <x v="24"/>
    <m/>
    <m/>
    <m/>
    <m/>
    <m/>
    <m/>
    <s v="0121"/>
    <s v="MEDICINA FISICA E RIABILITAZIONE"/>
  </r>
  <r>
    <s v="93351"/>
    <s v="93.35.1"/>
    <s v=""/>
    <x v="2"/>
    <s v="8"/>
    <x v="0"/>
    <s v="AGOPUNTURA CON MOXA REVULSIVANTE"/>
    <s v="AGOPUNTURA CON MOXA REVULSIVANTE; Per seduta"/>
    <n v="13.15"/>
    <n v="13.15"/>
    <n v="13.19"/>
    <n v="13.19"/>
    <n v="13.19"/>
    <n v="12.91"/>
    <n v="12.911422477237162"/>
    <n v="12.808131097419265"/>
    <n v="0.38186890258073447"/>
    <s v="M"/>
    <s v="MINISTERO"/>
    <s v="1"/>
    <n v="1"/>
    <s v="012"/>
    <x v="24"/>
    <m/>
    <m/>
    <m/>
    <m/>
    <m/>
    <m/>
    <s v="0121"/>
    <s v="MEDICINA FISICA E RIABILITAZIONE"/>
  </r>
  <r>
    <s v="93352"/>
    <s v="93.35.2"/>
    <s v=""/>
    <x v="2"/>
    <s v="8"/>
    <x v="0"/>
    <s v="IRRADIAZIONE INFRAROSSA"/>
    <s v="IRRADIAZIONE INFRAROSSA; Per seduta"/>
    <n v="2.1"/>
    <n v="2.1"/>
    <n v="2.12"/>
    <n v="2.12"/>
    <n v="2.12"/>
    <n v="2.0699999999999998"/>
    <n v="2.0658275963579458"/>
    <n v="1.8075991468132027"/>
    <n v="0.31240085318679744"/>
    <s v="M"/>
    <s v="MINISTERO"/>
    <s v="1"/>
    <n v="1"/>
    <s v="012"/>
    <x v="24"/>
    <m/>
    <m/>
    <m/>
    <m/>
    <m/>
    <m/>
    <s v="0121"/>
    <s v="MEDICINA FISICA E RIABILITAZIONE"/>
  </r>
  <r>
    <s v="93353"/>
    <s v="93.35.3"/>
    <s v=""/>
    <x v="15"/>
    <s v="60"/>
    <x v="5"/>
    <s v="PARAFFINOTERAPIA"/>
    <s v="PARAFFINOTERAPIA; Bagno paraffinico per seduta (Ciclo di dieci sedute)"/>
    <n v="2.6"/>
    <n v="2.6"/>
    <n v="2.64"/>
    <n v="2.64"/>
    <n v="2.64"/>
    <n v="2.58"/>
    <n v="2.5822844954474324"/>
    <n v="2.3240560459026893"/>
    <n v="0.3159439540973108"/>
    <s v="M"/>
    <s v="MINISTERO"/>
    <s v="1"/>
    <n v="1"/>
    <s v="012"/>
    <x v="24"/>
    <m/>
    <m/>
    <m/>
    <m/>
    <m/>
    <m/>
    <s v="0121"/>
    <s v="MEDICINA FISICA E RIABILITAZIONE"/>
  </r>
  <r>
    <s v="93354"/>
    <s v="93.35.4"/>
    <s v=""/>
    <x v="2"/>
    <s v="8"/>
    <x v="0"/>
    <s v="IPERTERMIA  NAS"/>
    <s v="IPERTERMIA  NAS; Per seduta; Escluso: Ipertermia per il trattamento di tumore (99.85)"/>
    <n v="7.9"/>
    <n v="7.9"/>
    <n v="7.92"/>
    <n v="7.92"/>
    <n v="7.92"/>
    <n v="7.75"/>
    <n v="7.7468534863422978"/>
    <n v="7.7468534863422978"/>
    <n v="0.17314651365770217"/>
    <s v="M"/>
    <s v="MINISTERO"/>
    <s v="1"/>
    <n v="1"/>
    <s v="012"/>
    <x v="24"/>
    <m/>
    <m/>
    <m/>
    <m/>
    <m/>
    <m/>
    <s v="0121"/>
    <s v="MEDICINA FISICA E RIABILITAZIONE"/>
  </r>
  <r>
    <s v="9336"/>
    <s v="93.36"/>
    <s v=""/>
    <x v="0"/>
    <s v="8"/>
    <x v="0"/>
    <s v="RIABILITAZIONE CARDIOLOGICA"/>
    <s v="RIABILITAZIONE CARDIOLOGICA"/>
    <n v="19.5"/>
    <n v="19.5"/>
    <n v="19.53"/>
    <n v="19.53"/>
    <n v="19.53"/>
    <n v="19.11"/>
    <n v="19.108905266311002"/>
    <n v="19.108905266311002"/>
    <n v="0.42109473368899941"/>
    <s v="M"/>
    <s v="MINISTERO"/>
    <s v="1"/>
    <n v="1"/>
    <s v="002"/>
    <x v="10"/>
    <m/>
    <m/>
    <m/>
    <m/>
    <m/>
    <m/>
    <s v="0021"/>
    <s v="CARDIOLOGIA"/>
  </r>
  <r>
    <s v="9337"/>
    <s v="93.37"/>
    <s v=""/>
    <x v="16"/>
    <s v="8"/>
    <x v="0"/>
    <s v="TRAINING PRENATALE"/>
    <s v="TRAINING PRENATALE; Training psico-fisico per il parto naturale; Intero ciclo"/>
    <n v="175.76"/>
    <n v="175.76"/>
    <n v="175.76"/>
    <n v="175.76"/>
    <n v="175.76"/>
    <n v="171.98"/>
    <n v="171.980147396799"/>
    <n v="122.55522215393515"/>
    <n v="53.204777846064843"/>
    <s v="M"/>
    <s v="MINISTERO"/>
    <s v="2"/>
    <n v="1"/>
    <s v="012"/>
    <x v="24"/>
    <s v="020"/>
    <s v="OSTETRICIA E GINECOLOGIA"/>
    <m/>
    <m/>
    <m/>
    <m/>
    <s v="0121"/>
    <s v="MEDICINA FISICA E RIABILITAZIONE"/>
  </r>
  <r>
    <s v="93391"/>
    <s v="93.39.1"/>
    <s v=""/>
    <x v="15"/>
    <s v="60"/>
    <x v="5"/>
    <s v="MASSOTERAPIA DISTRETTUALE-RIFLESSOGENA"/>
    <s v="MASSOTERAPIA DISTRETTUALE-RIFLESSOGENA; Per seduta di 10 minuti  (Ciclo di dieci sedute)"/>
    <n v="4.2"/>
    <n v="4.2"/>
    <n v="4.22"/>
    <n v="4.22"/>
    <n v="4.22"/>
    <n v="4.13"/>
    <n v="4.1316551927158915"/>
    <n v="3.7184896734443029"/>
    <n v="0.50151032655569683"/>
    <s v="M"/>
    <s v="MINISTERO"/>
    <s v="1"/>
    <n v="1"/>
    <s v="012"/>
    <x v="24"/>
    <m/>
    <m/>
    <m/>
    <m/>
    <m/>
    <m/>
    <s v="0121"/>
    <s v="MEDICINA FISICA E RIABILITAZIONE"/>
  </r>
  <r>
    <s v="93392"/>
    <s v="93.39.2"/>
    <s v=""/>
    <x v="2"/>
    <s v="8"/>
    <x v="0"/>
    <s v="MASSOTERAPIA PER DRENAGGIO LINFATICO"/>
    <s v="MASSOTERAPIA PER DRENAGGIO LINFATICO; Per seduta (30 minuti ciascuna)"/>
    <n v="8.9499999999999993"/>
    <n v="8.9499999999999993"/>
    <n v="8.9700000000000006"/>
    <n v="8.9700000000000006"/>
    <n v="8.9700000000000006"/>
    <n v="8.7799999999999994"/>
    <n v="8.7797672845212702"/>
    <n v="8.5215388349765266"/>
    <n v="0.448461165023474"/>
    <s v="M"/>
    <s v="MINISTERO"/>
    <s v="1"/>
    <n v="1"/>
    <s v="012"/>
    <x v="24"/>
    <m/>
    <m/>
    <m/>
    <m/>
    <m/>
    <m/>
    <s v="0121"/>
    <s v="MEDICINA FISICA E RIABILITAZIONE"/>
  </r>
  <r>
    <s v="93393"/>
    <s v="93.39.3"/>
    <s v=""/>
    <x v="15"/>
    <s v="60"/>
    <x v="5"/>
    <s v="PRESSOTERAPIA O PRESSO-DEPRESSOTERAPIA INTERMITTENTE"/>
    <s v="PRESSOTERAPIA O PRESSO-DEPRESSOTERAPIA INTERMITTENTE ; Per seduta di 30 minuti  (Ciclo di dieci sedute) "/>
    <n v="4.75"/>
    <n v="4.75"/>
    <n v="4.75"/>
    <n v="4.75"/>
    <n v="4.75"/>
    <n v="4.6500000000000004"/>
    <n v="4.6481120918053787"/>
    <n v="4.4415293321695835"/>
    <n v="0.30847066783041655"/>
    <s v="M"/>
    <s v="MINISTERO"/>
    <s v="1"/>
    <n v="1"/>
    <s v="012"/>
    <x v="24"/>
    <m/>
    <m/>
    <m/>
    <m/>
    <m/>
    <m/>
    <s v="0121"/>
    <s v="MEDICINA FISICA E RIABILITAZIONE"/>
  </r>
  <r>
    <s v="93394"/>
    <s v="93.39.4"/>
    <s v=""/>
    <x v="15"/>
    <s v="60"/>
    <x v="5"/>
    <s v="ELETTROTERAPIA ANTALGICA"/>
    <s v="ELETTROTERAPIA ANTALGICA ; Diadinamica; Per seduta di 10 minuti  (Ciclo di dieci sedute)"/>
    <n v="2.6"/>
    <n v="2.6"/>
    <n v="2.64"/>
    <n v="2.64"/>
    <n v="2.64"/>
    <n v="2.58"/>
    <n v="2.5822844954474324"/>
    <n v="2.1174732862668946"/>
    <n v="0.52252671373310555"/>
    <s v="M"/>
    <s v="MINISTERO"/>
    <s v="1"/>
    <n v="1"/>
    <s v="012"/>
    <x v="24"/>
    <m/>
    <m/>
    <m/>
    <m/>
    <m/>
    <m/>
    <s v="0121"/>
    <s v="MEDICINA FISICA E RIABILITAZIONE"/>
  </r>
  <r>
    <s v="93395"/>
    <s v="93.39.5"/>
    <s v=""/>
    <x v="15"/>
    <s v="60"/>
    <x v="5"/>
    <s v="ELETTROTERAPIA ANTALGICA"/>
    <s v="ELETTROTERAPIA ANTALGICA ; Elettroanalgesia transcutanea (TENS, alto voltaggio); Per seduta di 30 minuti  (Ciclo di dieci sedute) "/>
    <n v="2.6"/>
    <n v="2.6"/>
    <n v="2.64"/>
    <n v="2.64"/>
    <n v="2.64"/>
    <n v="2.58"/>
    <n v="2.5822844954474324"/>
    <n v="3.0470957046279703"/>
    <n v="-0.40709570462797018"/>
    <s v="M"/>
    <s v="MINISTERO"/>
    <s v="2"/>
    <n v="2"/>
    <s v="001"/>
    <x v="2"/>
    <s v="012"/>
    <s v="MEDICINA FISICA E RIABILITAZIONE - RECUPERO E RIABILITAZIONE FUNZIONALE DEI MOTULESI E NEUROLESI"/>
    <m/>
    <m/>
    <m/>
    <m/>
    <s v="0011"/>
    <s v="ANESTESIA"/>
  </r>
  <r>
    <s v="93396"/>
    <s v="93.39.6"/>
    <s v=""/>
    <x v="15"/>
    <s v="60"/>
    <x v="5"/>
    <s v="ELETTROTERAPIA DI MUSCOLI NORMO O DENERVATI DELLA MANO O DEL VISO"/>
    <s v="ELETTROTERAPIA DI MUSCOLI NORMO O DENERVATI DELLA MANO O DEL VISO; Per seduta (Ciclo di dieci sedute) "/>
    <n v="2.6"/>
    <n v="2.6"/>
    <n v="2.64"/>
    <n v="2.64"/>
    <n v="2.64"/>
    <n v="2.58"/>
    <n v="2.5822844954474324"/>
    <n v="2.5306388055384836"/>
    <n v="0.10936119446151649"/>
    <s v="M"/>
    <s v="MINISTERO"/>
    <s v="1"/>
    <n v="1"/>
    <s v="012"/>
    <x v="24"/>
    <m/>
    <m/>
    <m/>
    <m/>
    <m/>
    <m/>
    <s v="0121"/>
    <s v="MEDICINA FISICA E RIABILITAZIONE"/>
  </r>
  <r>
    <s v="93397"/>
    <s v="93.39.7"/>
    <s v=""/>
    <x v="15"/>
    <s v="60"/>
    <x v="5"/>
    <s v="ELETTROTERAPIA DI MUSCOLI NORMO O DENERVATI DI ALTRI DISTRETTI"/>
    <s v="ELETTROTERAPIA DI MUSCOLI NORMO O DENERVATI DI ALTRI DISTRETTI; Per seduta (Ciclo di dieci sedute) "/>
    <n v="2.6"/>
    <n v="2.6"/>
    <n v="2.64"/>
    <n v="2.64"/>
    <n v="2.64"/>
    <n v="2.58"/>
    <n v="2.5822844954474324"/>
    <n v="2.5306388055384836"/>
    <n v="0.10936119446151649"/>
    <s v="M"/>
    <s v="MINISTERO"/>
    <s v="1"/>
    <n v="1"/>
    <s v="012"/>
    <x v="24"/>
    <m/>
    <m/>
    <m/>
    <m/>
    <m/>
    <m/>
    <s v="0121"/>
    <s v="MEDICINA FISICA E RIABILITAZIONE"/>
  </r>
  <r>
    <s v="93398"/>
    <s v="93.39.8"/>
    <s v=""/>
    <x v="15"/>
    <s v="60"/>
    <x v="5"/>
    <s v="MAGNETOTERAPIA"/>
    <s v="MAGNETOTERAPIA ; Per seduta (Ciclo di dieci sedute) "/>
    <n v="1.55"/>
    <n v="1.55"/>
    <n v="1.58"/>
    <n v="1.58"/>
    <n v="1.58"/>
    <n v="1.55"/>
    <n v="1.5493706972684596"/>
    <n v="1.3427879376326648"/>
    <n v="0.23721206236733527"/>
    <s v="M"/>
    <s v="MINISTERO"/>
    <s v="1"/>
    <n v="1"/>
    <s v="012"/>
    <x v="24"/>
    <m/>
    <m/>
    <m/>
    <m/>
    <m/>
    <m/>
    <s v="0121"/>
    <s v="MEDICINA FISICA E RIABILITAZIONE"/>
  </r>
  <r>
    <s v="93399"/>
    <s v="93.39.9"/>
    <s v=""/>
    <x v="15"/>
    <s v="60"/>
    <x v="5"/>
    <s v="ULTRASONOTERAPIA"/>
    <s v="ULTRASONOTERAPIA; Per seduta (Ciclo di dieci sedute) "/>
    <n v="1.55"/>
    <n v="1.55"/>
    <n v="1.58"/>
    <n v="1.58"/>
    <n v="1.58"/>
    <n v="1.55"/>
    <n v="1.5493706972684596"/>
    <n v="1.3427879376326648"/>
    <n v="0.23721206236733527"/>
    <s v="M"/>
    <s v="MINISTERO"/>
    <s v="1"/>
    <n v="1"/>
    <s v="012"/>
    <x v="24"/>
    <m/>
    <m/>
    <m/>
    <m/>
    <m/>
    <m/>
    <s v="0121"/>
    <s v="MEDICINA FISICA E RIABILITAZIONE"/>
  </r>
  <r>
    <s v="93431"/>
    <s v="93.43.1"/>
    <s v=""/>
    <x v="15"/>
    <s v="60"/>
    <x v="5"/>
    <s v="TRAZIONE SCHELETRICA"/>
    <s v="TRAZIONE SCHELETRICA ; Trazioni cervicali o dorso lombari meccaniche; Per seduta (Ciclo di dieci sedute) "/>
    <n v="4.2"/>
    <n v="4.2"/>
    <n v="4.22"/>
    <n v="4.22"/>
    <n v="4.22"/>
    <n v="4.13"/>
    <n v="4.1316551927158915"/>
    <n v="3.8217810532622001"/>
    <n v="0.39821894673779967"/>
    <s v="M"/>
    <s v="MINISTERO"/>
    <s v="1"/>
    <n v="1"/>
    <s v="012"/>
    <x v="24"/>
    <m/>
    <m/>
    <m/>
    <m/>
    <m/>
    <m/>
    <s v="0121"/>
    <s v="MEDICINA FISICA E RIABILITAZIONE"/>
  </r>
  <r>
    <s v="9346"/>
    <s v="93.46"/>
    <s v=""/>
    <x v="0"/>
    <s v="8"/>
    <x v="0"/>
    <s v="ALTRE TRAZIONI CUTANEE DEGLI ARTI"/>
    <s v="ALTRE TRAZIONI CUTANEE DEGLI ARTI; Trazione : con nastro adesivo, a stivale, di Buck, con forcella"/>
    <n v="11.6"/>
    <n v="11.6"/>
    <n v="11.61"/>
    <n v="11.61"/>
    <n v="11.61"/>
    <n v="11.36"/>
    <n v="11.362051779968702"/>
    <n v="11.362051779968702"/>
    <n v="0.24794822003129724"/>
    <s v="M"/>
    <s v="MINISTERO"/>
    <s v="1"/>
    <n v="1"/>
    <s v="019"/>
    <x v="4"/>
    <m/>
    <m/>
    <m/>
    <m/>
    <m/>
    <m/>
    <s v="0191"/>
    <s v="ORTOPEDIA E TRAUMATOLOGIA"/>
  </r>
  <r>
    <s v="9351"/>
    <s v="93.51"/>
    <s v=""/>
    <x v="0"/>
    <s v="8"/>
    <x v="0"/>
    <s v="APPLICAZIONE DI CORSETTO GESSATO"/>
    <s v="APPLICAZIONE DI CORSETTO GESSATO; Escluso: Minerva gessata (93.52)"/>
    <n v="31.65"/>
    <n v="31.65"/>
    <n v="31.67"/>
    <n v="31.67"/>
    <n v="31.67"/>
    <n v="30.99"/>
    <n v="30.987413945369191"/>
    <n v="30.987413945369191"/>
    <n v="0.68258605463081068"/>
    <s v="M"/>
    <s v="MINISTERO"/>
    <s v="1"/>
    <n v="1"/>
    <s v="019"/>
    <x v="4"/>
    <m/>
    <m/>
    <m/>
    <m/>
    <m/>
    <m/>
    <s v="0191"/>
    <s v="ORTOPEDIA E TRAUMATOLOGIA"/>
  </r>
  <r>
    <s v="9352"/>
    <s v="93.52"/>
    <s v=""/>
    <x v="0"/>
    <s v="8"/>
    <x v="0"/>
    <s v="APPLICAZIONE DI SUPPORTO PER IL COLLO"/>
    <s v="APPLICAZIONE DI SUPPORTO PER IL COLLO; Applicazione di: collare cervicale; Minerva gessata; supporto sagomato del collo"/>
    <n v="31.65"/>
    <n v="31.65"/>
    <n v="31.67"/>
    <n v="31.67"/>
    <n v="31.67"/>
    <n v="30.99"/>
    <n v="30.987413945369191"/>
    <n v="30.987413945369191"/>
    <n v="0.68258605463081068"/>
    <s v="M"/>
    <s v="MINISTERO"/>
    <s v="1"/>
    <n v="1"/>
    <s v="019"/>
    <x v="4"/>
    <m/>
    <m/>
    <m/>
    <m/>
    <m/>
    <m/>
    <s v="0191"/>
    <s v="ORTOPEDIA E TRAUMATOLOGIA"/>
  </r>
  <r>
    <s v="9353"/>
    <s v="93.53"/>
    <s v=""/>
    <x v="0"/>
    <s v="8"/>
    <x v="0"/>
    <s v="APPLICAZIONE DI ALTRO CORSETTO GESSATO"/>
    <s v="APPLICAZIONE DI ALTRO CORSETTO GESSATO; Busto gessato "/>
    <n v="31.65"/>
    <n v="31.65"/>
    <n v="31.67"/>
    <n v="31.67"/>
    <n v="31.67"/>
    <n v="30.99"/>
    <n v="30.987413945369191"/>
    <n v="30.987413945369191"/>
    <n v="0.68258605463081068"/>
    <s v="M"/>
    <s v="MINISTERO"/>
    <s v="1"/>
    <n v="1"/>
    <s v="019"/>
    <x v="4"/>
    <m/>
    <m/>
    <m/>
    <m/>
    <m/>
    <m/>
    <s v="0191"/>
    <s v="ORTOPEDIA E TRAUMATOLOGIA"/>
  </r>
  <r>
    <s v="93541"/>
    <s v="93.54.1"/>
    <s v=""/>
    <x v="0"/>
    <s v="8"/>
    <x v="0"/>
    <s v="BENDAGGIO CON DOCCIA DI IMMOBILIZZAZIONE"/>
    <s v="BENDAGGIO CON DOCCIA DI IMMOBILIZZAZIONE; Antibraccio-mano; Gamba e piede"/>
    <n v="7.9"/>
    <n v="7.9"/>
    <n v="7.92"/>
    <n v="7.92"/>
    <n v="7.92"/>
    <n v="7.75"/>
    <n v="7.7468534863422978"/>
    <n v="7.7468534863422978"/>
    <n v="0.17314651365770217"/>
    <s v="M"/>
    <s v="MINISTERO"/>
    <s v="1"/>
    <n v="1"/>
    <s v="019"/>
    <x v="4"/>
    <m/>
    <m/>
    <m/>
    <m/>
    <m/>
    <m/>
    <s v="0191"/>
    <s v="ORTOPEDIA E TRAUMATOLOGIA"/>
  </r>
  <r>
    <s v="93542"/>
    <s v="93.54.2"/>
    <s v=""/>
    <x v="0"/>
    <s v="8"/>
    <x v="0"/>
    <s v="BENDAGGIO DESAULT AMIDATO O GESSATO"/>
    <s v="BENDAGGIO DESAULT AMIDATO O GESSATO"/>
    <n v="13.7"/>
    <n v="13.7"/>
    <n v="13.73"/>
    <n v="13.73"/>
    <n v="13.73"/>
    <n v="13.43"/>
    <n v="13.427879376326649"/>
    <n v="13.582816446053494"/>
    <n v="0.14718355394650651"/>
    <s v="M"/>
    <s v="MINISTERO"/>
    <s v="1"/>
    <n v="1"/>
    <s v="019"/>
    <x v="4"/>
    <m/>
    <m/>
    <m/>
    <m/>
    <m/>
    <m/>
    <s v="0191"/>
    <s v="ORTOPEDIA E TRAUMATOLOGIA"/>
  </r>
  <r>
    <s v="93543"/>
    <s v="93.54.3"/>
    <s v=""/>
    <x v="0"/>
    <s v="8"/>
    <x v="0"/>
    <s v="APPARECCHIO GESSATO: TORACO-BRACHIALE, COSCIA-PIEDE"/>
    <s v="APPARECCHIO GESSATO: TORACO-BRACHIALE, COSCIA-PIEDE"/>
    <n v="25.3"/>
    <n v="25.3"/>
    <n v="25.34"/>
    <n v="25.34"/>
    <n v="25.34"/>
    <n v="24.79"/>
    <n v="24.789931156295353"/>
    <n v="25.20309667556694"/>
    <n v="0.13690332443306019"/>
    <s v="M"/>
    <s v="MINISTERO"/>
    <s v="1"/>
    <n v="1"/>
    <s v="019"/>
    <x v="4"/>
    <m/>
    <m/>
    <m/>
    <m/>
    <m/>
    <m/>
    <s v="0191"/>
    <s v="ORTOPEDIA E TRAUMATOLOGIA"/>
  </r>
  <r>
    <s v="93544"/>
    <s v="93.54.4"/>
    <s v=""/>
    <x v="0"/>
    <s v="8"/>
    <x v="0"/>
    <s v="APPARECCHIO GESSATO: OMERO-MANO, STIVALE"/>
    <s v="APPARECCHIO GESSATO: OMERO-MANO, STIVALE"/>
    <n v="19"/>
    <n v="19"/>
    <n v="19"/>
    <n v="19"/>
    <n v="19"/>
    <n v="18.59"/>
    <n v="18.592448367221515"/>
    <n v="18.902322506675205"/>
    <n v="9.767749332479525E-2"/>
    <s v="M"/>
    <s v="MINISTERO"/>
    <s v="1"/>
    <n v="1"/>
    <s v="019"/>
    <x v="4"/>
    <m/>
    <m/>
    <m/>
    <m/>
    <m/>
    <m/>
    <s v="0191"/>
    <s v="ORTOPEDIA E TRAUMATOLOGIA"/>
  </r>
  <r>
    <s v="93545"/>
    <s v="93.54.5"/>
    <s v=""/>
    <x v="0"/>
    <s v="8"/>
    <x v="0"/>
    <s v="APPARECCHIO GESSATO: AVAMBRACCIO-MANO"/>
    <s v="APPARECCHIO GESSATO: AVAMBRACCIO-MANO"/>
    <n v="12.65"/>
    <n v="12.65"/>
    <n v="12.66"/>
    <n v="12.66"/>
    <n v="12.66"/>
    <n v="12.39"/>
    <n v="12.394965578147676"/>
    <n v="12.60154833778347"/>
    <n v="5.8451662216530309E-2"/>
    <s v="M"/>
    <s v="MINISTERO"/>
    <s v="1"/>
    <n v="1"/>
    <s v="019"/>
    <x v="4"/>
    <m/>
    <m/>
    <m/>
    <m/>
    <m/>
    <m/>
    <s v="0191"/>
    <s v="ORTOPEDIA E TRAUMATOLOGIA"/>
  </r>
  <r>
    <s v="93546"/>
    <s v="93.54.6"/>
    <s v=""/>
    <x v="0"/>
    <s v="8"/>
    <x v="0"/>
    <s v="APPARECCHIO GESSATO: GINOCCHIO"/>
    <s v="APPARECCHIO GESSATO: GINOCCHIO"/>
    <n v="23.2"/>
    <n v="23.2"/>
    <n v="23.22"/>
    <n v="23.22"/>
    <n v="23.22"/>
    <n v="22.72"/>
    <n v="22.724103559937404"/>
    <n v="22.724103559937404"/>
    <n v="0.49589644006259448"/>
    <s v="M"/>
    <s v="MINISTERO"/>
    <s v="1"/>
    <n v="1"/>
    <s v="019"/>
    <x v="4"/>
    <m/>
    <m/>
    <m/>
    <m/>
    <m/>
    <m/>
    <s v="0191"/>
    <s v="ORTOPEDIA E TRAUMATOLOGIA"/>
  </r>
  <r>
    <s v="93547"/>
    <s v="93.54.7"/>
    <s v=""/>
    <x v="0"/>
    <s v="8"/>
    <x v="0"/>
    <s v="APPARECCHIO GESSATO: POLSO, MANO, PIEDE"/>
    <s v="APPARECCHIO GESSATO: POLSO, MANO, PIEDE"/>
    <n v="11.6"/>
    <n v="11.6"/>
    <n v="11.61"/>
    <n v="11.61"/>
    <n v="11.61"/>
    <n v="11.36"/>
    <n v="11.362051779968702"/>
    <n v="11.620280229513446"/>
    <n v="-1.0280229513446315E-2"/>
    <s v="M"/>
    <s v="MINISTERO"/>
    <s v="1"/>
    <n v="1"/>
    <s v="019"/>
    <x v="4"/>
    <m/>
    <m/>
    <m/>
    <m/>
    <m/>
    <m/>
    <s v="0191"/>
    <s v="ORTOPEDIA E TRAUMATOLOGIA"/>
  </r>
  <r>
    <s v="93548"/>
    <s v="93.54.8"/>
    <s v=""/>
    <x v="0"/>
    <s v="8"/>
    <x v="0"/>
    <s v="DOCCIA GESSATA DI DITO DELLA MANO O DEL PIEDE"/>
    <s v="DOCCIA GESSATA DI DITO DELLA MANO O DEL PIEDE; Applicazione di stecca di Zimmer"/>
    <n v="5.8"/>
    <n v="5.8"/>
    <n v="5.8"/>
    <n v="5.8"/>
    <n v="5.8"/>
    <n v="5.68"/>
    <n v="5.6810258899843511"/>
    <n v="5.8359629597111971"/>
    <n v="-3.5962959711197229E-2"/>
    <s v="M"/>
    <s v="MINISTERO"/>
    <s v="1"/>
    <n v="1"/>
    <s v="019"/>
    <x v="4"/>
    <m/>
    <m/>
    <m/>
    <m/>
    <m/>
    <m/>
    <s v="0191"/>
    <s v="ORTOPEDIA E TRAUMATOLOGIA"/>
  </r>
  <r>
    <s v="93561"/>
    <s v="93.56.1"/>
    <s v=""/>
    <x v="0"/>
    <s v="8"/>
    <x v="0"/>
    <s v="FASCIATURA SEMPLICE"/>
    <s v="FASCIATURA SEMPLICE"/>
    <n v="3.7"/>
    <n v="3.7"/>
    <n v="3.7"/>
    <n v="3.7"/>
    <n v="3.7"/>
    <n v="3.62"/>
    <n v="3.6151982936264053"/>
    <n v="3.8734267431711489"/>
    <n v="-0.1734267431711487"/>
    <s v="M"/>
    <s v="MINISTERO"/>
    <s v="2"/>
    <n v="2"/>
    <s v="019"/>
    <x v="4"/>
    <s v="026"/>
    <s v="ALTRE PRESTAZIONI"/>
    <m/>
    <m/>
    <m/>
    <m/>
    <s v="0191"/>
    <s v="ORTOPEDIA E TRAUMATOLOGIA"/>
  </r>
  <r>
    <s v="93562"/>
    <s v="93.56.2"/>
    <s v=""/>
    <x v="0"/>
    <s v="8"/>
    <x v="0"/>
    <s v="BENDAGGIO ALLA COLLA DI ZINCO DI COSCIA-PIEDE"/>
    <s v="BENDAGGIO ALLA COLLA DI ZINCO DI COSCIA-PIEDE"/>
    <n v="25.3"/>
    <n v="25.3"/>
    <n v="25.34"/>
    <n v="25.34"/>
    <n v="25.34"/>
    <n v="24.79"/>
    <n v="24.789931156295353"/>
    <n v="25.20309667556694"/>
    <n v="0.13690332443306019"/>
    <s v="M"/>
    <s v="MINISTERO"/>
    <s v="1"/>
    <n v="1"/>
    <s v="019"/>
    <x v="4"/>
    <m/>
    <m/>
    <m/>
    <m/>
    <m/>
    <m/>
    <s v="0191"/>
    <s v="ORTOPEDIA E TRAUMATOLOGIA"/>
  </r>
  <r>
    <s v="93563"/>
    <s v="93.56.3"/>
    <s v=""/>
    <x v="0"/>
    <s v="8"/>
    <x v="0"/>
    <s v="BENDAGGIO ALLA COLLA DI ZINCO DI GAMBA-PIEDE"/>
    <s v="BENDAGGIO ALLA COLLA DI ZINCO DI GAMBA-PIEDE"/>
    <n v="21.6"/>
    <n v="21.6"/>
    <n v="21.64"/>
    <n v="21.64"/>
    <n v="21.64"/>
    <n v="21.17"/>
    <n v="21.174732862668947"/>
    <n v="21.329669932395792"/>
    <n v="0.31033006760420889"/>
    <s v="M"/>
    <s v="MINISTERO"/>
    <s v="1"/>
    <n v="1"/>
    <s v="019"/>
    <x v="4"/>
    <m/>
    <m/>
    <m/>
    <m/>
    <m/>
    <m/>
    <s v="0191"/>
    <s v="ORTOPEDIA E TRAUMATOLOGIA"/>
  </r>
  <r>
    <s v="93564"/>
    <s v="93.56.4"/>
    <s v=""/>
    <x v="0"/>
    <s v="8"/>
    <x v="0"/>
    <s v="BENDAGGIO ADESIVO ELASTICO"/>
    <s v="BENDAGGIO ADESIVO ELASTICO"/>
    <n v="7.9"/>
    <n v="7.9"/>
    <n v="7.92"/>
    <n v="7.92"/>
    <n v="7.92"/>
    <n v="7.75"/>
    <n v="7.7468534863422978"/>
    <n v="7.7468534863422978"/>
    <n v="0.17314651365770217"/>
    <s v="M"/>
    <s v="MINISTERO"/>
    <s v="1"/>
    <n v="1"/>
    <s v="019"/>
    <x v="4"/>
    <m/>
    <m/>
    <m/>
    <m/>
    <m/>
    <m/>
    <s v="0191"/>
    <s v="ORTOPEDIA E TRAUMATOLOGIA"/>
  </r>
  <r>
    <s v="93565"/>
    <s v="93.56.5"/>
    <s v=""/>
    <x v="0"/>
    <s v="8"/>
    <x v="0"/>
    <s v="BENDAGGIO A 8 PER CLAVICOLA"/>
    <s v="BENDAGGIO A 8 PER CLAVICOLA"/>
    <n v="13.7"/>
    <n v="13.7"/>
    <n v="13.73"/>
    <n v="13.73"/>
    <n v="13.73"/>
    <n v="13.43"/>
    <n v="13.427879376326649"/>
    <n v="13.582816446053494"/>
    <n v="0.14718355394650651"/>
    <s v="M"/>
    <s v="MINISTERO"/>
    <s v="1"/>
    <n v="1"/>
    <s v="019"/>
    <x v="4"/>
    <m/>
    <m/>
    <m/>
    <m/>
    <m/>
    <m/>
    <s v="0191"/>
    <s v="ORTOPEDIA E TRAUMATOLOGIA"/>
  </r>
  <r>
    <s v="93566"/>
    <s v="93.56.6"/>
    <s v=""/>
    <x v="0"/>
    <s v="8"/>
    <x v="0"/>
    <s v="MEDICAZIONE DI SHANZ"/>
    <s v="MEDICAZIONE DI SHANZ"/>
    <n v="21.6"/>
    <n v="21.6"/>
    <n v="21.64"/>
    <n v="21.64"/>
    <n v="21.64"/>
    <n v="21.17"/>
    <n v="21.174732862668947"/>
    <n v="21.329669932395792"/>
    <n v="0.31033006760420889"/>
    <s v="M"/>
    <s v="MINISTERO"/>
    <s v="1"/>
    <n v="1"/>
    <s v="019"/>
    <x v="4"/>
    <m/>
    <m/>
    <m/>
    <m/>
    <m/>
    <m/>
    <s v="0191"/>
    <s v="ORTOPEDIA E TRAUMATOLOGIA"/>
  </r>
  <r>
    <s v="93567"/>
    <s v="93.56.7"/>
    <s v=""/>
    <x v="0"/>
    <s v="8"/>
    <x v="0"/>
    <s v="ALTRO BENDAGGIO"/>
    <s v="ALTRO BENDAGGIO ; Desault, So-Bar"/>
    <n v="17.399999999999999"/>
    <n v="17.399999999999999"/>
    <n v="17.41"/>
    <n v="17.41"/>
    <n v="17.41"/>
    <n v="17.04"/>
    <n v="17.043077669953053"/>
    <n v="17.456243189224644"/>
    <n v="-4.6243189224643544E-2"/>
    <s v="M"/>
    <s v="MINISTERO"/>
    <s v="1"/>
    <n v="1"/>
    <s v="019"/>
    <x v="4"/>
    <m/>
    <m/>
    <m/>
    <m/>
    <m/>
    <m/>
    <s v="0191"/>
    <s v="ORTOPEDIA E TRAUMATOLOGIA"/>
  </r>
  <r>
    <s v="93571"/>
    <s v="93.57.1"/>
    <s v=""/>
    <x v="0"/>
    <s v="8"/>
    <x v="0"/>
    <s v="MEDICAZIONE DI USTIONI"/>
    <s v="MEDICAZIONE DI USTIONI  "/>
    <n v="9.5"/>
    <n v="9.5"/>
    <n v="9.5"/>
    <n v="9.5"/>
    <n v="9.5"/>
    <n v="9.3000000000000007"/>
    <n v="9.2962241836107573"/>
    <n v="9.7093897028823459"/>
    <n v="-0.20938970288234593"/>
    <s v="M"/>
    <s v="MINISTERO"/>
    <s v="1"/>
    <n v="1"/>
    <s v="004"/>
    <x v="20"/>
    <m/>
    <m/>
    <m/>
    <m/>
    <m/>
    <m/>
    <s v="0041"/>
    <s v="CHIRURGIA PLASTICA"/>
  </r>
  <r>
    <s v="93711"/>
    <s v="93.71.1"/>
    <s v=""/>
    <x v="15"/>
    <s v="60"/>
    <x v="5"/>
    <s v="TRAINING PER DISLESSIA"/>
    <s v="TRAINING PER DISLESSIA ; Per seduta individuale (Ciclo di dieci sedute)"/>
    <n v="8.9499999999999993"/>
    <n v="8.9499999999999993"/>
    <n v="8.9700000000000006"/>
    <n v="8.9700000000000006"/>
    <n v="8.9700000000000006"/>
    <n v="8.7799999999999994"/>
    <n v="8.7797672845212702"/>
    <n v="8.4182474551586299"/>
    <n v="0.55175254484137071"/>
    <s v="M"/>
    <s v="MINISTERO"/>
    <s v="2"/>
    <n v="2"/>
    <s v="012"/>
    <x v="24"/>
    <s v="027"/>
    <s v="NEUROPSICHIATRIA INFANTILE"/>
    <m/>
    <m/>
    <m/>
    <m/>
    <s v="0121"/>
    <s v="MEDICINA FISICA E RIABILITAZIONE"/>
  </r>
  <r>
    <s v="93712"/>
    <s v="93.71.2"/>
    <s v=""/>
    <x v="15"/>
    <s v="60"/>
    <x v="5"/>
    <s v="TRAINING PER DISLESSIA"/>
    <s v="TRAINING PER DISLESSIA ; Per seduta collettiva (Ciclo di dieci sedute)"/>
    <n v="2.1"/>
    <n v="2.1"/>
    <n v="2.12"/>
    <n v="2.12"/>
    <n v="2.12"/>
    <n v="2.0699999999999998"/>
    <n v="2.0658275963579458"/>
    <n v="2.0658275963579458"/>
    <n v="5.4172403642054334E-2"/>
    <s v="M"/>
    <s v="MINISTERO"/>
    <s v="2"/>
    <n v="2"/>
    <s v="012"/>
    <x v="24"/>
    <s v="027"/>
    <s v="NEUROPSICHIATRIA INFANTILE"/>
    <m/>
    <m/>
    <m/>
    <m/>
    <s v="0121"/>
    <s v="MEDICINA FISICA E RIABILITAZIONE"/>
  </r>
  <r>
    <s v="93713"/>
    <s v="93.71.3"/>
    <s v=""/>
    <x v="15"/>
    <s v="60"/>
    <x v="5"/>
    <s v="TRAINING PER DISCALCULIA"/>
    <s v="TRAINING PER DISCALCULIA; Per seduta individuale (Ciclo di dieci sedute)"/>
    <n v="8.9499999999999993"/>
    <n v="8.9499999999999993"/>
    <n v="8.9700000000000006"/>
    <n v="8.9700000000000006"/>
    <n v="8.9700000000000006"/>
    <n v="8.7799999999999994"/>
    <n v="8.7797672845212702"/>
    <n v="8.4182474551586299"/>
    <n v="0.55175254484137071"/>
    <s v="M"/>
    <s v="MINISTERO"/>
    <s v="2"/>
    <n v="2"/>
    <s v="012"/>
    <x v="24"/>
    <s v="027"/>
    <s v="NEUROPSICHIATRIA INFANTILE"/>
    <m/>
    <m/>
    <m/>
    <m/>
    <s v="0121"/>
    <s v="MEDICINA FISICA E RIABILITAZIONE"/>
  </r>
  <r>
    <s v="93714"/>
    <s v="93.71.4"/>
    <s v=""/>
    <x v="15"/>
    <s v="60"/>
    <x v="5"/>
    <s v="TRAINING PER DISCALCULIA"/>
    <s v="TRAINING PER DISCALCULIA; Per seduta collettiva (Ciclo di dieci sedute)"/>
    <n v="2.1"/>
    <n v="2.1"/>
    <n v="2.12"/>
    <n v="2.12"/>
    <n v="2.12"/>
    <n v="2.0699999999999998"/>
    <n v="2.0658275963579458"/>
    <n v="2.0658275963579458"/>
    <n v="5.4172403642054334E-2"/>
    <s v="M"/>
    <s v="MINISTERO"/>
    <s v="2"/>
    <n v="2"/>
    <s v="012"/>
    <x v="24"/>
    <s v="027"/>
    <s v="NEUROPSICHIATRIA INFANTILE"/>
    <m/>
    <m/>
    <m/>
    <m/>
    <s v="0121"/>
    <s v="MEDICINA FISICA E RIABILITAZIONE"/>
  </r>
  <r>
    <s v="93721"/>
    <s v="93.72.1"/>
    <s v="M"/>
    <x v="15"/>
    <s v="60"/>
    <x v="5"/>
    <s v="TRAINING PER DISFASIA [LOGOPEDIA]"/>
    <s v="TRAINING PER DISFASIA [LOGOPEDIA]; Per seduta individuale (Ciclo di dieci sedute)"/>
    <n v="8.9499999999999993"/>
    <n v="8.9499999999999993"/>
    <n v="8.9700000000000006"/>
    <n v="8.9700000000000006"/>
    <n v="8.9700000000000006"/>
    <n v="8.7799999999999994"/>
    <n v="8.7797672845212702"/>
    <n v="8.4182474551586299"/>
    <n v="0.55175254484137071"/>
    <s v="M"/>
    <s v="MINISTERO"/>
    <s v="2"/>
    <n v="2"/>
    <s v="012"/>
    <x v="24"/>
    <s v="027"/>
    <s v="NEUROPSICHIATRIA INFANTILE"/>
    <m/>
    <m/>
    <m/>
    <m/>
    <s v="0121"/>
    <s v="MEDICINA FISICA E RIABILITAZIONE"/>
  </r>
  <r>
    <s v="93722"/>
    <s v="93.72.2"/>
    <s v="M"/>
    <x v="15"/>
    <s v="60"/>
    <x v="5"/>
    <s v="TRAINING PER DISFASIA [LOGOPEDIA]"/>
    <s v="TRAINING PER DISFASIA [LOGOPEDIA]; Per seduta collettiva (Ciclo di dieci sedute)"/>
    <n v="2.1"/>
    <n v="2.1"/>
    <n v="2.12"/>
    <n v="2.12"/>
    <n v="2.12"/>
    <n v="2.0699999999999998"/>
    <n v="2.0658275963579458"/>
    <n v="2.0658275963579458"/>
    <n v="5.4172403642054334E-2"/>
    <s v="M"/>
    <s v="MINISTERO"/>
    <s v="2"/>
    <n v="2"/>
    <s v="012"/>
    <x v="24"/>
    <s v="027"/>
    <s v="NEUROPSICHIATRIA INFANTILE"/>
    <m/>
    <m/>
    <m/>
    <m/>
    <s v="0121"/>
    <s v="MEDICINA FISICA E RIABILITAZIONE"/>
  </r>
  <r>
    <s v="93781"/>
    <s v="93.78.1"/>
    <s v=""/>
    <x v="15"/>
    <s v="60"/>
    <x v="5"/>
    <s v="RIABILITAZIONE DEL CIECO"/>
    <s v="RIABILITAZIONE DEL CIECO; Terapia delle attività della vita quotidiana; Per seduta individuale (Ciclo di dieci sedute)"/>
    <n v="8.9499999999999993"/>
    <n v="8.9499999999999993"/>
    <n v="8.9700000000000006"/>
    <n v="8.9700000000000006"/>
    <n v="8.9700000000000006"/>
    <n v="8.7799999999999994"/>
    <n v="8.7797672845212702"/>
    <n v="8.4182474551586299"/>
    <n v="0.55175254484137071"/>
    <s v="M"/>
    <s v="MINISTERO"/>
    <s v="1"/>
    <n v="1"/>
    <s v="012"/>
    <x v="24"/>
    <m/>
    <m/>
    <m/>
    <m/>
    <m/>
    <m/>
    <s v="0121"/>
    <s v="MEDICINA FISICA E RIABILITAZIONE"/>
  </r>
  <r>
    <s v="93782"/>
    <s v="93.78.2"/>
    <s v=""/>
    <x v="15"/>
    <s v="60"/>
    <x v="5"/>
    <s v="RIABILITAZIONE DEL CIECO"/>
    <s v="RIABILITAZIONE DEL CIECO; Terapia delle attività della vita quotidiana; Per seduta collettiva (Ciclo di dieci sedute)"/>
    <n v="2.1"/>
    <n v="2.1"/>
    <n v="2.12"/>
    <n v="2.12"/>
    <n v="2.12"/>
    <n v="2.0699999999999998"/>
    <n v="2.0658275963579458"/>
    <n v="2.0658275963579458"/>
    <n v="5.4172403642054334E-2"/>
    <s v="M"/>
    <s v="MINISTERO"/>
    <s v="1"/>
    <n v="1"/>
    <s v="012"/>
    <x v="24"/>
    <m/>
    <m/>
    <m/>
    <m/>
    <m/>
    <m/>
    <s v="0121"/>
    <s v="MEDICINA FISICA E RIABILITAZIONE"/>
  </r>
  <r>
    <s v="93821"/>
    <s v="93.82.1"/>
    <s v="M"/>
    <x v="15"/>
    <s v="60"/>
    <x v="5"/>
    <s v="TERAPIA EDUCAZIONALE DEL DIABETICO E DI PAZIENTI CON ALTRE PATOLOGIE NUTRIZIONALI"/>
    <s v="TERAPIA EDUCAZIONALE DEL DIABETICO E DI PAZIENTI CON ALTRE PATOLOGIE NUTRIZIONALI; Per seduta individuale (Ciclo di dieci sedute)"/>
    <n v="4.2"/>
    <n v="4.2"/>
    <n v="4.22"/>
    <n v="4.22"/>
    <n v="4.22"/>
    <n v="4.13"/>
    <n v="4.1316551927158915"/>
    <n v="4.3898836422606351"/>
    <n v="-0.16988364226063535"/>
    <s v="M"/>
    <s v="MINISTERO"/>
    <s v="1"/>
    <n v="1"/>
    <s v="026"/>
    <x v="19"/>
    <m/>
    <m/>
    <m/>
    <m/>
    <m/>
    <m/>
    <s v="0261"/>
    <s v="ALTRO IN GENERE"/>
  </r>
  <r>
    <s v="93822"/>
    <s v="93.82.2"/>
    <s v="M"/>
    <x v="15"/>
    <s v="60"/>
    <x v="5"/>
    <s v="TERAPIA EDUCAZIONALE DEL DIABETICO E DI PAZIENTI CON ALTRE PATOLOGIE NUTRIZIONALI"/>
    <s v="TERAPIA EDUCAZIONALE DEL DIABETICO E DI PAZIENTI CON ALTRE PATOLOGIE NUTRIZIONALI; Per seduta collettiva (Ciclo di dieci sedute)"/>
    <n v="1.05"/>
    <n v="1.05"/>
    <n v="1.05"/>
    <n v="1.05"/>
    <n v="1.05"/>
    <n v="1.03"/>
    <n v="1.0329137981789729"/>
    <n v="1.0845594880879217"/>
    <n v="-3.4559488087921642E-2"/>
    <s v="M"/>
    <s v="MINISTERO"/>
    <s v="1"/>
    <n v="1"/>
    <s v="026"/>
    <x v="19"/>
    <m/>
    <m/>
    <m/>
    <m/>
    <m/>
    <m/>
    <s v="0261"/>
    <s v="ALTRO IN GENERE"/>
  </r>
  <r>
    <s v="9383"/>
    <s v="93.83"/>
    <s v=""/>
    <x v="15"/>
    <s v="60"/>
    <x v="5"/>
    <s v="TERAPIA OCCUPAZIONALE"/>
    <s v="TERAPIA OCCUPAZIONALE; Terapia delle attività della vita quotidiana; Escluso: Training in attività di vita quotidiana per ciechi (93.78); Per seduta individuale (Ciclo di dieci sedute)"/>
    <n v="4.75"/>
    <n v="4.75"/>
    <n v="4.75"/>
    <n v="4.75"/>
    <n v="4.75"/>
    <n v="4.6500000000000004"/>
    <n v="4.6481120918053787"/>
    <n v="4.3898836422606351"/>
    <n v="0.3601163577393649"/>
    <s v="M"/>
    <s v="MINISTERO"/>
    <s v="2"/>
    <n v="2"/>
    <s v="012"/>
    <x v="24"/>
    <s v="027"/>
    <s v="NEUROPSICHIATRIA INFANTILE"/>
    <m/>
    <m/>
    <m/>
    <m/>
    <s v="0121"/>
    <s v="MEDICINA FISICA E RIABILITAZIONE"/>
  </r>
  <r>
    <s v="93831"/>
    <s v="93.83.1"/>
    <s v=""/>
    <x v="15"/>
    <s v="60"/>
    <x v="5"/>
    <s v="TERAPIA OCCUPAZIONALE"/>
    <s v="TERAPIA OCCUPAZIONALE ; Per seduta collettiva (Ciclo di dieci sedute)"/>
    <n v="1.55"/>
    <n v="1.55"/>
    <n v="1.58"/>
    <n v="1.58"/>
    <n v="1.58"/>
    <n v="1.55"/>
    <n v="1.5493706972684596"/>
    <n v="1.0845594880879217"/>
    <n v="0.49544051191207839"/>
    <s v="M"/>
    <s v="MINISTERO"/>
    <s v="2"/>
    <n v="2"/>
    <s v="012"/>
    <x v="24"/>
    <s v="027"/>
    <s v="NEUROPSICHIATRIA INFANTILE"/>
    <m/>
    <m/>
    <m/>
    <m/>
    <s v="0121"/>
    <s v="MEDICINA FISICA E RIABILITAZIONE"/>
  </r>
  <r>
    <s v="93891"/>
    <s v="93.89.1"/>
    <s v=""/>
    <x v="17"/>
    <s v="36"/>
    <x v="6"/>
    <s v="TRAINING CONDIZIONAMENTO AUDIOMETRICO INFANTILE"/>
    <s v="TRAINING CONDIZIONAMENTO AUDIOMETRICO INFANTILE; Per seduta individuale (Ciclo di sei sedute)"/>
    <n v="8.9499999999999993"/>
    <n v="8.9499999999999993"/>
    <n v="8.9700000000000006"/>
    <n v="8.9700000000000006"/>
    <n v="8.9700000000000006"/>
    <n v="8.7799999999999994"/>
    <n v="8.7797672845212702"/>
    <n v="8.7281215946123218"/>
    <n v="0.2418784053876788"/>
    <s v="M"/>
    <s v="MINISTERO"/>
    <s v="4"/>
    <n v="4"/>
    <s v="012"/>
    <x v="24"/>
    <s v="015"/>
    <s v="NEUROLOGIA"/>
    <s v="021"/>
    <s v="OTORINOLARINGOIATRIA"/>
    <s v="027"/>
    <s v="NEUROPSICHIATRIA INFANTILE"/>
    <s v="0121"/>
    <s v="MEDICINA FISICA E RIABILITAZIONE"/>
  </r>
  <r>
    <s v="93892"/>
    <s v="93.89.2"/>
    <s v=""/>
    <x v="15"/>
    <s v="60"/>
    <x v="5"/>
    <s v="TRAINING PER DISTURBI COGNITIVI"/>
    <s v="TRAINING PER DISTURBI COGNITIVI; Riabilitazione funzioni mnesiche, gnosiche e prassiche; Per seduta individuale (Ciclo di dieci sedute)"/>
    <n v="8.9499999999999993"/>
    <n v="8.9499999999999993"/>
    <n v="8.9700000000000006"/>
    <n v="8.9700000000000006"/>
    <n v="8.9700000000000006"/>
    <n v="8.7799999999999994"/>
    <n v="8.7797672845212702"/>
    <n v="8.4182474551586299"/>
    <n v="0.55175254484137071"/>
    <s v="M"/>
    <s v="MINISTERO"/>
    <s v="3"/>
    <n v="3"/>
    <s v="012"/>
    <x v="24"/>
    <s v="015"/>
    <s v="NEUROLOGIA"/>
    <s v="027"/>
    <s v="NEUROPSICHIATRIA INFANTILE"/>
    <m/>
    <m/>
    <s v="0121"/>
    <s v="MEDICINA FISICA E RIABILITAZIONE"/>
  </r>
  <r>
    <s v="93893"/>
    <s v="93.89.3"/>
    <s v=""/>
    <x v="15"/>
    <s v="60"/>
    <x v="5"/>
    <s v="TRAINING PER DISTURBI COGNITIVI"/>
    <s v="TRAINING PER DISTURBI COGNITIVI; Riabilitazione funzioni mnesiche, gnosiche e prassiche; Per seduta collettiva (Ciclo di dieci sedute)"/>
    <n v="2.1"/>
    <n v="2.1"/>
    <n v="2.12"/>
    <n v="2.12"/>
    <n v="2.12"/>
    <n v="2.0699999999999998"/>
    <n v="2.0658275963579458"/>
    <n v="2.0658275963579458"/>
    <n v="5.4172403642054334E-2"/>
    <s v="M"/>
    <s v="MINISTERO"/>
    <s v="3"/>
    <n v="3"/>
    <s v="012"/>
    <x v="24"/>
    <s v="015"/>
    <s v="NEUROLOGIA"/>
    <s v="027"/>
    <s v="NEUROPSICHIATRIA INFANTILE"/>
    <m/>
    <m/>
    <s v="0121"/>
    <s v="MEDICINA FISICA E RIABILITAZIONE"/>
  </r>
  <r>
    <s v="9391"/>
    <s v="93.91"/>
    <s v=""/>
    <x v="2"/>
    <s v="8"/>
    <x v="0"/>
    <s v="RESPIRAZIONE A PRESSIONE POSITIVA INTERMITTENTE"/>
    <s v="RESPIRAZIONE A PRESSIONE POSITIVA INTERMITTENTE; Per seduta"/>
    <n v="5.8"/>
    <n v="5.8"/>
    <n v="5.8"/>
    <n v="5.8"/>
    <n v="5.8"/>
    <n v="5.68"/>
    <n v="5.6810258899843511"/>
    <n v="5.8359629597111971"/>
    <n v="-3.5962959711197229E-2"/>
    <s v="M"/>
    <s v="MINISTERO"/>
    <s v="1"/>
    <n v="1"/>
    <s v="022"/>
    <x v="9"/>
    <m/>
    <m/>
    <m/>
    <m/>
    <m/>
    <m/>
    <s v="0221"/>
    <s v="PNEUMOLOGIA"/>
  </r>
  <r>
    <s v="9394"/>
    <s v="93.94"/>
    <s v=""/>
    <x v="15"/>
    <s v="60"/>
    <x v="5"/>
    <s v="MEDICAMENTO RESPIRATORIO SOMMINISTRATO PER MEZZO DI NEBULIZZATORE"/>
    <s v="MEDICAMENTO RESPIRATORIO SOMMINISTRATO PER MEZZO DI NEBULIZZATORE; Aerosolterapia; Per seduta  (Ciclo di dieci sedute)"/>
    <n v="1.55"/>
    <n v="1.55"/>
    <n v="1.58"/>
    <n v="1.58"/>
    <n v="1.58"/>
    <n v="1.55"/>
    <n v="1.5493706972684596"/>
    <n v="1.5493706972684596"/>
    <n v="3.062930273154052E-2"/>
    <s v="M"/>
    <s v="MINISTERO"/>
    <s v="1"/>
    <n v="1"/>
    <s v="021"/>
    <x v="7"/>
    <m/>
    <m/>
    <m/>
    <m/>
    <m/>
    <m/>
    <s v="0211"/>
    <s v="OTORINOLARINGOIATRIA"/>
  </r>
  <r>
    <s v="9395"/>
    <s v="93.95"/>
    <s v="M"/>
    <x v="2"/>
    <s v="8"/>
    <x v="0"/>
    <s v="OSSIGENAZIONE IPERBARICA"/>
    <s v="OSSIGENAZIONE IPERBARICA; Per seduta; Prestazione sostituita da 93.95.1"/>
    <n v="84.45"/>
    <n v="84.45"/>
    <n v="84.45"/>
    <n v="84.45"/>
    <n v="84.45"/>
    <n v="82.63"/>
    <n v="82.633103854317838"/>
    <n v="82.633103854317838"/>
    <n v="1.8168961456821648"/>
    <s v="M"/>
    <s v="MINISTERO"/>
    <s v="1"/>
    <n v="1"/>
    <s v="001"/>
    <x v="2"/>
    <m/>
    <m/>
    <m/>
    <m/>
    <m/>
    <m/>
    <s v="0011"/>
    <s v="ANESTESIA"/>
  </r>
  <r>
    <s v="93951"/>
    <s v="93.95.1"/>
    <s v="I"/>
    <x v="2"/>
    <s v="8"/>
    <x v="0"/>
    <s v="OSSIGENAZIONE IPERBARICA"/>
    <s v="OSSIGENAZIONE IPERBARICA; Per seduta (durata trattamento iperbarico di 90 minuti)"/>
    <n v="92.37"/>
    <n v="92.37"/>
    <n v="92.37"/>
    <n v="92.37"/>
    <n v="92.37"/>
    <n v="90.38"/>
    <n v="90.379957340660141"/>
    <m/>
    <m/>
    <s v=""/>
    <s v="REGIONE"/>
    <s v="1"/>
    <n v="1"/>
    <s v="001"/>
    <x v="2"/>
    <m/>
    <m/>
    <m/>
    <m/>
    <m/>
    <m/>
    <s v="0011"/>
    <s v="ANESTESIA"/>
  </r>
  <r>
    <s v="93961"/>
    <s v="93.96.1"/>
    <s v="I"/>
    <x v="0"/>
    <s v="8"/>
    <x v="0"/>
    <s v="INIEZIONE DI OSSIGENO OZONO A CONTROLLO FOTOMETRICO U.V."/>
    <s v="INIEZIONE DI OSSIGENO OZONO A CONTROLLO FOTOMETRICO U.V.; Periarticolare antalgica"/>
    <n v="18.45"/>
    <n v="18.45"/>
    <n v="18.48"/>
    <n v="18.48"/>
    <n v="18.48"/>
    <n v="18.079999999999998"/>
    <n v="18.075991468132028"/>
    <m/>
    <m/>
    <s v=""/>
    <s v="REGIONE"/>
    <s v="1"/>
    <n v="1"/>
    <s v="012"/>
    <x v="24"/>
    <m/>
    <m/>
    <m/>
    <m/>
    <m/>
    <m/>
    <s v="0121"/>
    <s v="MEDICINA FISICA E RIABILITAZIONE"/>
  </r>
  <r>
    <s v="93962"/>
    <s v="93.96.2"/>
    <s v="I"/>
    <x v="0"/>
    <s v="8"/>
    <x v="0"/>
    <s v="OSSIGENO OZONO IN SACCHETTO LOCALE"/>
    <s v="OSSIGENO OZONO IN SACCHETTO LOCALE; Per ulcere e piaghe"/>
    <n v="7.9"/>
    <n v="7.9"/>
    <n v="7.92"/>
    <n v="7.92"/>
    <n v="7.92"/>
    <n v="7.75"/>
    <n v="7.7468534863422978"/>
    <m/>
    <m/>
    <s v=""/>
    <s v="REGIONE"/>
    <s v="1"/>
    <n v="1"/>
    <s v="012"/>
    <x v="24"/>
    <m/>
    <m/>
    <m/>
    <m/>
    <m/>
    <m/>
    <s v="0121"/>
    <s v="MEDICINA FISICA E RIABILITAZIONE"/>
  </r>
  <r>
    <s v="93963"/>
    <s v="93.96.3"/>
    <s v="I"/>
    <x v="0"/>
    <s v="8"/>
    <x v="0"/>
    <s v="OSSIGENO OZONO QUASI TOTAL BODY"/>
    <s v="OSSIGENO OZONO QUASI TOTAL BODY; Per riabilitazione vascolare"/>
    <n v="13.15"/>
    <n v="13.15"/>
    <n v="13.19"/>
    <n v="13.19"/>
    <n v="13.19"/>
    <n v="12.91"/>
    <n v="12.911422477237162"/>
    <m/>
    <m/>
    <s v=""/>
    <s v="REGIONE"/>
    <s v="1"/>
    <n v="1"/>
    <s v="012"/>
    <x v="24"/>
    <m/>
    <m/>
    <m/>
    <m/>
    <m/>
    <m/>
    <s v="0121"/>
    <s v="MEDICINA FISICA E RIABILITAZIONE"/>
  </r>
  <r>
    <s v="9399"/>
    <s v="93.99"/>
    <s v=""/>
    <x v="15"/>
    <s v="60"/>
    <x v="5"/>
    <s v="ALTRE PROCEDURE RESPIRATORIE"/>
    <s v="ALTRE PROCEDURE RESPIRATORIE; Drenaggio posturale; Per seduta  (Ciclo di dieci sedute)"/>
    <n v="7.9"/>
    <n v="7.9"/>
    <n v="7.92"/>
    <n v="7.92"/>
    <n v="7.92"/>
    <n v="7.75"/>
    <n v="7.7468534863422978"/>
    <n v="8.2116646955228347"/>
    <n v="-0.2916646955228348"/>
    <s v="M"/>
    <s v="MINISTERO"/>
    <s v="1"/>
    <n v="1"/>
    <s v="022"/>
    <x v="9"/>
    <m/>
    <m/>
    <m/>
    <m/>
    <m/>
    <m/>
    <s v="0221"/>
    <s v="PNEUMOLOGIA"/>
  </r>
  <r>
    <s v="93991"/>
    <s v="93.99.1"/>
    <s v=""/>
    <x v="2"/>
    <s v="8"/>
    <x v="0"/>
    <s v="BRONCOINSTILLAZIONI"/>
    <s v="BRONCOINSTILLAZIONI; Per seduta"/>
    <n v="7.9"/>
    <n v="7.9"/>
    <n v="7.92"/>
    <n v="7.92"/>
    <n v="7.92"/>
    <n v="7.75"/>
    <n v="7.7468534863422978"/>
    <n v="7.7468534863422978"/>
    <n v="0.17314651365770217"/>
    <s v="M"/>
    <s v="MINISTERO"/>
    <s v="1"/>
    <n v="1"/>
    <s v="022"/>
    <x v="9"/>
    <m/>
    <m/>
    <m/>
    <m/>
    <m/>
    <m/>
    <s v="0221"/>
    <s v="PNEUMOLOGIA"/>
  </r>
  <r>
    <s v="94011"/>
    <s v="94.01.1"/>
    <s v=""/>
    <x v="0"/>
    <s v="8"/>
    <x v="0"/>
    <s v="SOMMINISTRAZIONE DI TEST DI INTELLIGENZA"/>
    <s v="SOMMINISTRAZIONE DI TEST DI INTELLIGENZA"/>
    <n v="9.5"/>
    <n v="9.5"/>
    <n v="9.5"/>
    <n v="9.5"/>
    <n v="9.5"/>
    <n v="9.3000000000000007"/>
    <n v="9.2962241836107573"/>
    <n v="9.7093897028823459"/>
    <n v="-0.20938970288234593"/>
    <s v="M"/>
    <s v="MINISTERO"/>
    <s v="2"/>
    <n v="2"/>
    <s v="023"/>
    <x v="25"/>
    <s v="027"/>
    <s v="NEUROPSICHIATRIA INFANTILE"/>
    <m/>
    <m/>
    <m/>
    <m/>
    <s v="0231"/>
    <s v="PSICHIATRIA"/>
  </r>
  <r>
    <s v="94012"/>
    <s v="94.01.2"/>
    <s v=""/>
    <x v="0"/>
    <s v="8"/>
    <x v="0"/>
    <s v="SOMMINISTRAZIONE DI TEST DI DETERIORAMENTO O SVILUPPO INTELLETTIVO"/>
    <s v="SOMMINISTRAZIONE DI TEST DI DETERIORAMENTO O SVILUPPO INTELLETTIVO; M.D.B., MODA, WAIS, STANFORD  BINET"/>
    <n v="15.8"/>
    <n v="15.8"/>
    <n v="15.83"/>
    <n v="15.83"/>
    <n v="15.83"/>
    <n v="15.49"/>
    <n v="15.493706972684596"/>
    <n v="15.493706972684596"/>
    <n v="0.33629302731540456"/>
    <s v="M"/>
    <s v="MINISTERO"/>
    <s v="3"/>
    <n v="3"/>
    <s v="015"/>
    <x v="0"/>
    <s v="023"/>
    <s v="PSICHIATRIA"/>
    <s v="027"/>
    <s v="NEUROPSICHIATRIA INFANTILE"/>
    <m/>
    <m/>
    <s v="0151"/>
    <s v="NEUROLOGIA"/>
  </r>
  <r>
    <s v="94021"/>
    <s v="94.02.1"/>
    <s v=""/>
    <x v="0"/>
    <s v="8"/>
    <x v="0"/>
    <s v="SOMMINISTRAZIONE DI TEST DELLA MEMORIA"/>
    <s v="SOMMINISTRAZIONE DI TEST DELLA MEMORIA; Memoria implicita, esplicita, a breve e lungo termine"/>
    <n v="5.8"/>
    <n v="5.8"/>
    <n v="5.8"/>
    <n v="5.8"/>
    <n v="5.8"/>
    <n v="5.68"/>
    <n v="5.6810258899843511"/>
    <n v="5.8359629597111971"/>
    <n v="-3.5962959711197229E-2"/>
    <s v="M"/>
    <s v="MINISTERO"/>
    <s v="3"/>
    <n v="3"/>
    <s v="015"/>
    <x v="0"/>
    <s v="023"/>
    <s v="PSICHIATRIA"/>
    <s v="027"/>
    <s v="NEUROPSICHIATRIA INFANTILE"/>
    <m/>
    <m/>
    <s v="0151"/>
    <s v="NEUROLOGIA"/>
  </r>
  <r>
    <s v="94022"/>
    <s v="94.02.2"/>
    <s v=""/>
    <x v="0"/>
    <s v="8"/>
    <x v="0"/>
    <s v="TEST DELLA SCALA DI MEMORIA DI WECHSLER [WMS]"/>
    <s v="TEST DELLA SCALA DI MEMORIA DI WECHSLER [WMS]"/>
    <n v="5.8"/>
    <n v="5.8"/>
    <n v="5.8"/>
    <n v="5.8"/>
    <n v="5.8"/>
    <n v="5.68"/>
    <n v="5.6810258899843511"/>
    <n v="5.8359629597111971"/>
    <n v="-3.5962959711197229E-2"/>
    <s v="M"/>
    <s v="MINISTERO"/>
    <s v="3"/>
    <n v="3"/>
    <s v="015"/>
    <x v="0"/>
    <s v="023"/>
    <s v="PSICHIATRIA"/>
    <s v="027"/>
    <s v="NEUROPSICHIATRIA INFANTILE"/>
    <m/>
    <m/>
    <s v="0151"/>
    <s v="NEUROLOGIA"/>
  </r>
  <r>
    <s v="94081"/>
    <s v="94.08.1"/>
    <s v=""/>
    <x v="0"/>
    <s v="8"/>
    <x v="0"/>
    <s v="SOMMINISTRAZIONE DI TEST DELLE FUNZIONI ESECUTIVE"/>
    <s v="SOMMINISTRAZIONE DI TEST DELLE FUNZIONI ESECUTIVE "/>
    <n v="5.8"/>
    <n v="5.8"/>
    <n v="5.8"/>
    <n v="5.8"/>
    <n v="5.8"/>
    <n v="5.68"/>
    <n v="5.6810258899843511"/>
    <n v="5.8359629597111971"/>
    <n v="-3.5962959711197229E-2"/>
    <s v="M"/>
    <s v="MINISTERO"/>
    <s v="3"/>
    <n v="3"/>
    <s v="015"/>
    <x v="0"/>
    <s v="023"/>
    <s v="PSICHIATRIA"/>
    <s v="027"/>
    <s v="NEUROPSICHIATRIA INFANTILE"/>
    <m/>
    <m/>
    <s v="0151"/>
    <s v="NEUROLOGIA"/>
  </r>
  <r>
    <s v="94082"/>
    <s v="94.08.2"/>
    <s v=""/>
    <x v="0"/>
    <s v="8"/>
    <x v="0"/>
    <s v="SOMMINISTRAZIONE DI TEST DELLE  ABILITA' VISUO SPAZIALI"/>
    <s v="SOMMINISTRAZIONE DI TEST DELLE  ABILITA' VISUO SPAZIALI"/>
    <n v="5.8"/>
    <n v="5.8"/>
    <n v="5.8"/>
    <n v="5.8"/>
    <n v="5.8"/>
    <n v="5.68"/>
    <n v="5.6810258899843511"/>
    <n v="5.8359629597111971"/>
    <n v="-3.5962959711197229E-2"/>
    <s v="M"/>
    <s v="MINISTERO"/>
    <s v="3"/>
    <n v="3"/>
    <s v="015"/>
    <x v="0"/>
    <s v="023"/>
    <s v="PSICHIATRIA"/>
    <s v="027"/>
    <s v="NEUROPSICHIATRIA INFANTILE"/>
    <m/>
    <m/>
    <s v="0151"/>
    <s v="NEUROLOGIA"/>
  </r>
  <r>
    <s v="94083"/>
    <s v="94.08.3"/>
    <s v="M"/>
    <x v="0"/>
    <s v="8"/>
    <x v="0"/>
    <s v="SOMMINISTRAZIONE DI TEST PROIETTIVI E DELLA PERSONALITA'"/>
    <s v="SOMMINISTRAZIONE DI TEST PROIETTIVI E DELLA PERSONALITA'; Somministrazione test per disturbi comportamento alimentare"/>
    <n v="7.9"/>
    <n v="7.9"/>
    <n v="7.92"/>
    <n v="7.92"/>
    <n v="7.92"/>
    <n v="7.75"/>
    <n v="7.7468534863422978"/>
    <n v="7.7468534863422978"/>
    <n v="0.17314651365770217"/>
    <s v="M"/>
    <s v="MINISTERO"/>
    <s v="2"/>
    <n v="2"/>
    <s v="023"/>
    <x v="25"/>
    <s v="027"/>
    <s v="NEUROPSICHIATRIA INFANTILE"/>
    <m/>
    <m/>
    <m/>
    <m/>
    <s v="0231"/>
    <s v="PSICHIATRIA"/>
  </r>
  <r>
    <s v="94084"/>
    <s v="94.08.4"/>
    <s v=""/>
    <x v="0"/>
    <s v="8"/>
    <x v="0"/>
    <s v="ESAME  DELL' AFASIA"/>
    <s v="ESAME  DELL' AFASIA; Con batteria standardizzata (Boston A.B., Aachen A.B., ENPA)"/>
    <n v="27.45"/>
    <n v="27.45"/>
    <n v="27.45"/>
    <n v="27.45"/>
    <n v="27.45"/>
    <n v="26.86"/>
    <n v="26.855758752653298"/>
    <n v="27.113987202198039"/>
    <n v="0.33601279780195981"/>
    <s v="M"/>
    <s v="MINISTERO"/>
    <s v="2"/>
    <n v="2"/>
    <s v="015"/>
    <x v="0"/>
    <s v="027"/>
    <s v="NEUROPSICHIATRIA INFANTILE"/>
    <m/>
    <m/>
    <m/>
    <m/>
    <s v="0151"/>
    <s v="NEUROLOGIA"/>
  </r>
  <r>
    <s v="94085"/>
    <s v="94.08.5"/>
    <s v=""/>
    <x v="0"/>
    <s v="8"/>
    <x v="0"/>
    <s v="TEST DI VALUTAZIONE DELLA DISABILITA' SOCIALE"/>
    <s v="TEST DI VALUTAZIONE DELLA DISABILITA' SOCIALE"/>
    <n v="5.8"/>
    <n v="5.8"/>
    <n v="5.8"/>
    <n v="5.8"/>
    <n v="5.8"/>
    <n v="5.68"/>
    <n v="5.6810258899843511"/>
    <n v="5.8359629597111971"/>
    <n v="-3.5962959711197229E-2"/>
    <s v="M"/>
    <s v="MINISTERO"/>
    <s v="2"/>
    <n v="2"/>
    <s v="023"/>
    <x v="25"/>
    <s v="027"/>
    <s v="NEUROPSICHIATRIA INFANTILE"/>
    <m/>
    <m/>
    <m/>
    <m/>
    <s v="0231"/>
    <s v="PSICHIATRIA"/>
  </r>
  <r>
    <s v="94086"/>
    <s v="94.08.6"/>
    <s v=""/>
    <x v="0"/>
    <s v="8"/>
    <x v="0"/>
    <s v="TEST DI VALUTAZIONE DEL CARICO FAMILIARE E DELLE STRATEGIE DI COPING"/>
    <s v="TEST DI VALUTAZIONE DEL CARICO FAMILIARE E DELLE STRATEGIE DI COPING"/>
    <n v="5.8"/>
    <n v="5.8"/>
    <n v="5.8"/>
    <n v="5.8"/>
    <n v="5.8"/>
    <n v="5.68"/>
    <n v="5.6810258899843511"/>
    <n v="5.8359629597111971"/>
    <n v="-3.5962959711197229E-2"/>
    <s v="M"/>
    <s v="MINISTERO"/>
    <s v="2"/>
    <n v="2"/>
    <s v="023"/>
    <x v="25"/>
    <s v="027"/>
    <s v="NEUROPSICHIATRIA INFANTILE"/>
    <m/>
    <m/>
    <m/>
    <m/>
    <s v="0231"/>
    <s v="PSICHIATRIA"/>
  </r>
  <r>
    <s v="9409"/>
    <s v="94.09"/>
    <s v=""/>
    <x v="0"/>
    <s v="8"/>
    <x v="0"/>
    <s v="COLLOQUIO PSICOLOGICO CLINICO"/>
    <s v="COLLOQUIO PSICOLOGICO CLINICO"/>
    <n v="19.5"/>
    <n v="19.5"/>
    <n v="19.53"/>
    <n v="19.53"/>
    <n v="19.53"/>
    <n v="19.11"/>
    <n v="19.108905266311002"/>
    <n v="19.367133715855744"/>
    <n v="0.16286628414425763"/>
    <s v="M"/>
    <s v="MINISTERO"/>
    <s v="2"/>
    <n v="2"/>
    <s v="023"/>
    <x v="25"/>
    <s v="027"/>
    <s v="NEUROPSICHIATRIA INFANTILE"/>
    <m/>
    <m/>
    <m/>
    <m/>
    <s v="0231"/>
    <s v="PSICHIATRIA"/>
  </r>
  <r>
    <s v="94121"/>
    <s v="94.12.1"/>
    <s v="M"/>
    <x v="0"/>
    <s v="8"/>
    <x v="0"/>
    <s v="VISITA PSICHIATRICA DI CONTROLLO"/>
    <s v="VISITA PSICHIATRICA DI CONTROLLO"/>
    <n v="17.899999999999999"/>
    <n v="17.899999999999999"/>
    <n v="17.920000000000002"/>
    <n v="17.920000000000002"/>
    <n v="19.420000000000002"/>
    <s v="19,00"/>
    <n v="12.911422477237162"/>
    <n v="12.911422477237162"/>
    <n v="6.50857752276284"/>
    <s v="M"/>
    <s v="MINISTERO"/>
    <s v="2"/>
    <n v="2"/>
    <s v="023"/>
    <x v="25"/>
    <s v="027"/>
    <s v="NEUROPSICHIATRIA INFANTILE"/>
    <m/>
    <m/>
    <m/>
    <m/>
    <s v="0231"/>
    <s v="PSICHIATRIA"/>
  </r>
  <r>
    <s v="94191"/>
    <s v="94.19.1"/>
    <s v="M"/>
    <x v="0"/>
    <s v="8"/>
    <x v="0"/>
    <s v="PRIMA VISITA PSICHIATRICA"/>
    <s v="PRIMA VISITA PSICHIATRICA"/>
    <n v="22.5"/>
    <n v="22.5"/>
    <n v="19.53"/>
    <n v="19.53"/>
    <n v="19.53"/>
    <n v="19.11"/>
    <n v="19.108905266311002"/>
    <n v="19.367133715855744"/>
    <n v="0.16286628414425763"/>
    <s v="M"/>
    <s v="MINISTERO"/>
    <s v="2"/>
    <n v="2"/>
    <s v="023"/>
    <x v="25"/>
    <s v="027"/>
    <s v="NEUROPSICHIATRIA INFANTILE"/>
    <m/>
    <m/>
    <m/>
    <m/>
    <s v="0231"/>
    <s v="PSICHIATRIA"/>
  </r>
  <r>
    <s v="943"/>
    <s v="94.3"/>
    <s v=""/>
    <x v="0"/>
    <s v="8"/>
    <x v="0"/>
    <s v="PSICOTERAPIA INDIVIDUALE"/>
    <s v="PSICOTERAPIA INDIVIDUALE"/>
    <n v="19.5"/>
    <n v="19.5"/>
    <n v="19.53"/>
    <n v="19.53"/>
    <n v="19.53"/>
    <n v="19.11"/>
    <n v="19.108905266311002"/>
    <n v="19.367133715855744"/>
    <n v="0.16286628414425763"/>
    <s v="M"/>
    <s v="MINISTERO"/>
    <s v="2"/>
    <n v="2"/>
    <s v="023"/>
    <x v="25"/>
    <s v="027"/>
    <s v="NEUROPSICHIATRIA INFANTILE"/>
    <m/>
    <m/>
    <m/>
    <m/>
    <s v="0231"/>
    <s v="PSICHIATRIA"/>
  </r>
  <r>
    <s v="9432"/>
    <s v="94.32"/>
    <s v=""/>
    <x v="0"/>
    <s v="8"/>
    <x v="0"/>
    <s v="IPNOTERAPIA"/>
    <s v="IPNOTERAPIA; Ipnosi; Incluso: Ipnosi per analgesia"/>
    <n v="15.8"/>
    <n v="15.8"/>
    <n v="15.83"/>
    <n v="15.83"/>
    <n v="15.83"/>
    <n v="15.49"/>
    <n v="15.493706972684596"/>
    <n v="15.493706972684596"/>
    <n v="0.33629302731540456"/>
    <s v="M"/>
    <s v="MINISTERO"/>
    <s v="1"/>
    <n v="1"/>
    <s v="001"/>
    <x v="2"/>
    <m/>
    <m/>
    <m/>
    <m/>
    <m/>
    <m/>
    <s v="0011"/>
    <s v="ANESTESIA"/>
  </r>
  <r>
    <s v="9442"/>
    <s v="94.42"/>
    <s v=""/>
    <x v="2"/>
    <s v="8"/>
    <x v="0"/>
    <s v="PSICOTERAPIA FAMILIARE"/>
    <s v="PSICOTERAPIA FAMILIARE; Per seduta"/>
    <n v="23.75"/>
    <n v="23.75"/>
    <n v="23.75"/>
    <n v="23.75"/>
    <n v="23.75"/>
    <n v="23.24"/>
    <n v="23.240560459026891"/>
    <n v="23.240560459026891"/>
    <n v="0.50943954097310851"/>
    <s v="M"/>
    <s v="MINISTERO"/>
    <s v="2"/>
    <n v="2"/>
    <s v="023"/>
    <x v="25"/>
    <s v="027"/>
    <s v="NEUROPSICHIATRIA INFANTILE"/>
    <m/>
    <m/>
    <m/>
    <m/>
    <s v="0231"/>
    <s v="PSICHIATRIA"/>
  </r>
  <r>
    <s v="9444"/>
    <s v="94.44"/>
    <s v=""/>
    <x v="2"/>
    <s v="8"/>
    <x v="0"/>
    <s v="PSICOTERAPIA DI GRUPPO"/>
    <s v="PSICOTERAPIA DI GRUPPO; Per seduta e per partecipante"/>
    <n v="9.5"/>
    <n v="9.5"/>
    <n v="9.5"/>
    <n v="9.5"/>
    <n v="9.5"/>
    <n v="9.3000000000000007"/>
    <n v="9.2962241836107573"/>
    <n v="9.7093897028823459"/>
    <n v="-0.20938970288234593"/>
    <s v="M"/>
    <s v="MINISTERO"/>
    <s v="2"/>
    <n v="2"/>
    <s v="023"/>
    <x v="25"/>
    <s v="027"/>
    <s v="NEUROPSICHIATRIA INFANTILE"/>
    <m/>
    <m/>
    <m/>
    <m/>
    <s v="0231"/>
    <s v="PSICHIATRIA"/>
  </r>
  <r>
    <s v="9501"/>
    <s v="95.01"/>
    <s v=""/>
    <x v="0"/>
    <s v="8"/>
    <x v="0"/>
    <s v="ESAME PARZIALE DELL'OCCHIO"/>
    <s v="ESAME PARZIALE DELL'OCCHIO; Esame dell'occhio con prescrizione di lenti"/>
    <n v="13.15"/>
    <n v="13.15"/>
    <n v="13.19"/>
    <n v="13.19"/>
    <n v="13.19"/>
    <n v="12.91"/>
    <n v="12.911422477237162"/>
    <n v="13.272942306599802"/>
    <n v="-8.2942306599802507E-2"/>
    <s v="M"/>
    <s v="MINISTERO"/>
    <s v="1"/>
    <n v="1"/>
    <s v="016"/>
    <x v="6"/>
    <m/>
    <m/>
    <m/>
    <m/>
    <m/>
    <m/>
    <s v="0161"/>
    <s v="OCULISTICA"/>
  </r>
  <r>
    <s v="9502"/>
    <s v="95.02"/>
    <s v="M"/>
    <x v="0"/>
    <s v="8"/>
    <x v="0"/>
    <s v="PRIMA VISITA OCULISTICA "/>
    <s v="PRIMA VISITA OCULISTICA Incluso: Esame del visus, refrazione con eventuale prescrizione di lenti, tonometria, biomicroscopia, fundus oculi con o senza midriasi farmacologica"/>
    <n v="22.5"/>
    <n v="22.5"/>
    <n v="22.51"/>
    <n v="22.51"/>
    <n v="23.51"/>
    <s v="23,00"/>
    <n v="16.526620770863566"/>
    <n v="16.526620770863566"/>
    <n v="6.9833792291364354"/>
    <s v="M"/>
    <s v="MINISTERO"/>
    <s v="1"/>
    <n v="1"/>
    <s v="016"/>
    <x v="6"/>
    <m/>
    <m/>
    <m/>
    <m/>
    <m/>
    <m/>
    <s v="0161"/>
    <s v="OCULISTICA"/>
  </r>
  <r>
    <s v="95021"/>
    <s v="95.02.1"/>
    <s v="I"/>
    <x v="0"/>
    <s v="8"/>
    <x v="0"/>
    <s v="VISITA OCULISTICA DI CONTROLLO "/>
    <s v="VISITA OCULISTICA DI CONTROLLO Incluso: Esame clinico parziale, mirato solo ad alcuni aspetti  del sistema visivo"/>
    <n v="17.899999999999999"/>
    <n v="17.899999999999999"/>
    <m/>
    <m/>
    <m/>
    <m/>
    <m/>
    <m/>
    <m/>
    <m/>
    <s v="REGIONE"/>
    <n v="1"/>
    <m/>
    <s v="016"/>
    <x v="6"/>
    <m/>
    <m/>
    <m/>
    <m/>
    <m/>
    <m/>
    <s v="0161"/>
    <s v="OCULISTICA"/>
  </r>
  <r>
    <s v="95031"/>
    <s v="95.03.1"/>
    <s v=""/>
    <x v="0"/>
    <s v="8"/>
    <x v="0"/>
    <s v="STUDIO DELLA TOPOGRAFIA CORNEALE"/>
    <s v="STUDIO DELLA TOPOGRAFIA CORNEALE"/>
    <n v="82.86"/>
    <n v="82.86"/>
    <n v="82.86"/>
    <n v="82.86"/>
    <n v="82.86"/>
    <n v="81.08"/>
    <n v="81.08373315704938"/>
    <n v="58.101401147567231"/>
    <n v="24.758598852432769"/>
    <s v="M"/>
    <s v="MINISTERO"/>
    <s v="1"/>
    <n v="1"/>
    <s v="016"/>
    <x v="6"/>
    <m/>
    <m/>
    <m/>
    <m/>
    <m/>
    <m/>
    <s v="0161"/>
    <s v="OCULISTICA"/>
  </r>
  <r>
    <s v="9505"/>
    <s v="95.05"/>
    <s v=""/>
    <x v="0"/>
    <s v="8"/>
    <x v="0"/>
    <s v="STUDIO DEL CAMPO VISIVO"/>
    <s v="STUDIO DEL CAMPO VISIVO; Campimetria, perimetria statica/cinetica"/>
    <n v="16.850000000000001"/>
    <n v="16.850000000000001"/>
    <n v="16.89"/>
    <n v="16.89"/>
    <n v="16.89"/>
    <n v="16.53"/>
    <n v="16.526620770863566"/>
    <n v="16.784849220408312"/>
    <n v="0.10515077959168906"/>
    <s v="M"/>
    <s v="MINISTERO"/>
    <s v="1"/>
    <n v="1"/>
    <s v="016"/>
    <x v="6"/>
    <m/>
    <m/>
    <m/>
    <m/>
    <m/>
    <m/>
    <s v="0161"/>
    <s v="OCULISTICA"/>
  </r>
  <r>
    <s v="9506"/>
    <s v="95.06"/>
    <s v=""/>
    <x v="0"/>
    <s v="8"/>
    <x v="0"/>
    <s v="STUDIO DELLA SENSIBILITA' AL COLORE"/>
    <s v="STUDIO DELLA SENSIBILITA' AL COLORE; Test di acuità visiva e di discriminazione cromatica"/>
    <n v="7.9"/>
    <n v="7.9"/>
    <n v="7.92"/>
    <n v="7.92"/>
    <n v="7.92"/>
    <n v="7.75"/>
    <n v="7.7468534863422978"/>
    <n v="7.7468534863422978"/>
    <n v="0.17314651365770217"/>
    <s v="M"/>
    <s v="MINISTERO"/>
    <s v="1"/>
    <n v="1"/>
    <s v="016"/>
    <x v="6"/>
    <m/>
    <m/>
    <m/>
    <m/>
    <m/>
    <m/>
    <s v="0161"/>
    <s v="OCULISTICA"/>
  </r>
  <r>
    <s v="9507"/>
    <s v="95.07"/>
    <s v=""/>
    <x v="0"/>
    <s v="8"/>
    <x v="0"/>
    <s v="STUDIO DELL'ADATTABILITA' AL BUIO"/>
    <s v="STUDIO DELL'ADATTABILITA' AL BUIO"/>
    <n v="7.9"/>
    <n v="7.9"/>
    <n v="7.92"/>
    <n v="7.92"/>
    <n v="7.92"/>
    <n v="7.75"/>
    <n v="7.7468534863422978"/>
    <n v="7.7468534863422978"/>
    <n v="0.17314651365770217"/>
    <s v="M"/>
    <s v="MINISTERO"/>
    <s v="1"/>
    <n v="1"/>
    <s v="016"/>
    <x v="6"/>
    <m/>
    <m/>
    <m/>
    <m/>
    <m/>
    <m/>
    <s v="0161"/>
    <s v="OCULISTICA"/>
  </r>
  <r>
    <s v="95071"/>
    <s v="95.07.1"/>
    <s v=""/>
    <x v="0"/>
    <s v="8"/>
    <x v="0"/>
    <s v="STUDIO DELLA SENSIBILITA' AL CONTRASTO"/>
    <s v="STUDIO DELLA SENSIBILITA' AL CONTRASTO"/>
    <n v="7.9"/>
    <n v="7.9"/>
    <n v="7.92"/>
    <n v="7.92"/>
    <n v="7.92"/>
    <n v="7.75"/>
    <n v="7.7468534863422978"/>
    <n v="7.7468534863422978"/>
    <n v="0.17314651365770217"/>
    <s v="M"/>
    <s v="MINISTERO"/>
    <s v="1"/>
    <n v="1"/>
    <s v="016"/>
    <x v="6"/>
    <m/>
    <m/>
    <m/>
    <m/>
    <m/>
    <m/>
    <s v="0161"/>
    <s v="OCULISTICA"/>
  </r>
  <r>
    <s v="95091"/>
    <s v="95.09.1"/>
    <s v=""/>
    <x v="0"/>
    <s v="8"/>
    <x v="0"/>
    <s v="ESAME DEL FUNDUS OCULI"/>
    <s v="ESAME DEL FUNDUS OCULI "/>
    <n v="7.9"/>
    <n v="7.9"/>
    <n v="7.92"/>
    <n v="7.92"/>
    <n v="7.92"/>
    <n v="7.75"/>
    <n v="7.7468534863422978"/>
    <n v="7.7468534863422978"/>
    <n v="0.17314651365770217"/>
    <s v="M"/>
    <s v="MINISTERO"/>
    <s v="1"/>
    <n v="1"/>
    <s v="016"/>
    <x v="6"/>
    <m/>
    <m/>
    <m/>
    <m/>
    <m/>
    <m/>
    <s v="0161"/>
    <s v="OCULISTICA"/>
  </r>
  <r>
    <s v="95092"/>
    <s v="95.09.2"/>
    <s v=""/>
    <x v="0"/>
    <s v="8"/>
    <x v="0"/>
    <s v="ESOFTALMOMETRIA"/>
    <s v="ESOFTALMOMETRIA"/>
    <n v="7.9"/>
    <n v="7.9"/>
    <n v="7.92"/>
    <n v="7.92"/>
    <n v="7.92"/>
    <n v="7.75"/>
    <n v="7.7468534863422978"/>
    <n v="7.7468534863422978"/>
    <n v="0.17314651365770217"/>
    <s v="M"/>
    <s v="MINISTERO"/>
    <s v="1"/>
    <n v="1"/>
    <s v="016"/>
    <x v="6"/>
    <m/>
    <m/>
    <m/>
    <m/>
    <m/>
    <m/>
    <s v="0161"/>
    <s v="OCULISTICA"/>
  </r>
  <r>
    <s v="95093"/>
    <s v="95.09.3"/>
    <s v=""/>
    <x v="0"/>
    <s v="8"/>
    <x v="0"/>
    <s v="CHERATOESTESIOMETRIA"/>
    <s v="CHERATOESTESIOMETRIA"/>
    <n v="7.9"/>
    <n v="7.9"/>
    <n v="7.92"/>
    <n v="7.92"/>
    <n v="7.92"/>
    <n v="7.75"/>
    <n v="7.7468534863422978"/>
    <n v="7.7468534863422978"/>
    <n v="0.17314651365770217"/>
    <s v="M"/>
    <s v="MINISTERO"/>
    <s v="1"/>
    <n v="1"/>
    <s v="016"/>
    <x v="6"/>
    <m/>
    <m/>
    <m/>
    <m/>
    <m/>
    <m/>
    <s v="0161"/>
    <s v="OCULISTICA"/>
  </r>
  <r>
    <s v="9511"/>
    <s v="95.11"/>
    <s v=""/>
    <x v="0"/>
    <s v="8"/>
    <x v="0"/>
    <s v="FOTOGRAFIA DEL FUNDUS"/>
    <s v="FOTOGRAFIA DEL FUNDUS ; Per occhio"/>
    <n v="3.7"/>
    <n v="3.7"/>
    <n v="3.7"/>
    <n v="3.7"/>
    <n v="3.7"/>
    <n v="3.62"/>
    <n v="3.6151982936264053"/>
    <n v="3.8734267431711489"/>
    <n v="-0.1734267431711487"/>
    <s v="M"/>
    <s v="MINISTERO"/>
    <s v="1"/>
    <n v="1"/>
    <s v="016"/>
    <x v="6"/>
    <m/>
    <m/>
    <m/>
    <m/>
    <m/>
    <m/>
    <s v="0161"/>
    <s v="OCULISTICA"/>
  </r>
  <r>
    <s v="95111"/>
    <s v="95.11.1"/>
    <s v=""/>
    <x v="0"/>
    <s v="8"/>
    <x v="0"/>
    <s v="FOTOGRAFIA DEL SEGMENTO ANTERIORE"/>
    <s v="FOTOGRAFIA DEL SEGMENTO ANTERIORE"/>
    <n v="3.7"/>
    <n v="3.7"/>
    <n v="3.7"/>
    <n v="3.7"/>
    <n v="3.7"/>
    <n v="3.62"/>
    <n v="3.6151982936264053"/>
    <n v="3.8734267431711489"/>
    <n v="-0.1734267431711487"/>
    <s v="M"/>
    <s v="MINISTERO"/>
    <s v="1"/>
    <n v="1"/>
    <s v="016"/>
    <x v="6"/>
    <m/>
    <m/>
    <m/>
    <m/>
    <m/>
    <m/>
    <s v="0161"/>
    <s v="OCULISTICA"/>
  </r>
  <r>
    <s v="9512"/>
    <s v="95.12"/>
    <s v=""/>
    <x v="0"/>
    <s v="8"/>
    <x v="0"/>
    <s v="ANGIOGRAFIA CON FLUORESCEINA O ANGIOSCOPIA OCULARE"/>
    <s v="ANGIOGRAFIA CON FLUORESCEINA O ANGIOSCOPIA OCULARE"/>
    <n v="66.5"/>
    <n v="66.5"/>
    <n v="66.5"/>
    <n v="66.5"/>
    <n v="66.5"/>
    <n v="65.069999999999993"/>
    <n v="65.073569285275298"/>
    <n v="46.481120918053783"/>
    <n v="20.018879081946217"/>
    <s v="M"/>
    <s v="MINISTERO"/>
    <s v="1"/>
    <n v="1"/>
    <s v="016"/>
    <x v="6"/>
    <m/>
    <m/>
    <m/>
    <m/>
    <m/>
    <m/>
    <s v="0161"/>
    <s v="OCULISTICA"/>
  </r>
  <r>
    <s v="9513"/>
    <s v="95.13"/>
    <s v=""/>
    <x v="0"/>
    <s v="8"/>
    <x v="0"/>
    <s v="ECOGRAFIA OCULARE"/>
    <s v="ECOGRAFIA OCULARE; Ecografia; Ecobiometria"/>
    <n v="19.5"/>
    <n v="19.5"/>
    <n v="19.53"/>
    <n v="19.53"/>
    <n v="19.53"/>
    <n v="19.11"/>
    <n v="19.108905266311002"/>
    <n v="19.367133715855744"/>
    <n v="0.16286628414425763"/>
    <s v="M"/>
    <s v="MINISTERO"/>
    <s v="1"/>
    <n v="1"/>
    <s v="016"/>
    <x v="6"/>
    <m/>
    <m/>
    <m/>
    <m/>
    <m/>
    <m/>
    <s v="0161"/>
    <s v="OCULISTICA"/>
  </r>
  <r>
    <s v="95131"/>
    <s v="95.13.1"/>
    <s v=""/>
    <x v="0"/>
    <s v="8"/>
    <x v="0"/>
    <s v="PACHIMETRIA CORNEALE"/>
    <s v="PACHIMETRIA CORNEALE"/>
    <n v="55.42"/>
    <n v="55.42"/>
    <n v="55.42"/>
    <n v="55.42"/>
    <n v="55.42"/>
    <n v="54.23"/>
    <n v="54.227974404396079"/>
    <n v="38.734267431711487"/>
    <n v="16.685732568288515"/>
    <s v="M"/>
    <s v="MINISTERO"/>
    <s v="1"/>
    <n v="1"/>
    <s v="016"/>
    <x v="6"/>
    <m/>
    <m/>
    <m/>
    <m/>
    <m/>
    <m/>
    <s v="0161"/>
    <s v="OCULISTICA"/>
  </r>
  <r>
    <s v="95132"/>
    <s v="95.13.2"/>
    <s v=""/>
    <x v="0"/>
    <s v="8"/>
    <x v="0"/>
    <s v="BIOMICROSCOPIA CORNEALE"/>
    <s v="BIOMICROSCOPIA CORNEALE; Con conta cellule endoteliali"/>
    <n v="31.65"/>
    <n v="31.65"/>
    <n v="31.67"/>
    <n v="31.67"/>
    <n v="31.67"/>
    <n v="30.99"/>
    <n v="30.987413945369191"/>
    <n v="30.987413945369191"/>
    <n v="0.68258605463081068"/>
    <s v="M"/>
    <s v="MINISTERO"/>
    <s v="1"/>
    <n v="1"/>
    <s v="016"/>
    <x v="6"/>
    <m/>
    <m/>
    <m/>
    <m/>
    <m/>
    <m/>
    <s v="0161"/>
    <s v="OCULISTICA"/>
  </r>
  <r>
    <s v="9514"/>
    <s v="95.14"/>
    <s v=""/>
    <x v="0"/>
    <s v="8"/>
    <x v="0"/>
    <s v="STUDIO RADIOLOGICO DELL'OCCHIO"/>
    <s v="STUDIO RADIOLOGICO DELL'OCCHIO"/>
    <n v="15.8"/>
    <n v="15.8"/>
    <n v="15.83"/>
    <n v="15.83"/>
    <n v="15.83"/>
    <n v="15.49"/>
    <n v="15.493706972684596"/>
    <n v="15.493706972684596"/>
    <n v="0.33629302731540456"/>
    <s v="M"/>
    <s v="MINISTERO"/>
    <s v="1"/>
    <n v="1"/>
    <s v="008"/>
    <x v="16"/>
    <m/>
    <m/>
    <m/>
    <m/>
    <m/>
    <m/>
    <s v="0081"/>
    <s v="DIAGNOSTICA PER IMMAGINI: RADIOLOGIA DIAGNOSTICA"/>
  </r>
  <r>
    <s v="9515"/>
    <s v="95.15"/>
    <s v=""/>
    <x v="0"/>
    <s v="8"/>
    <x v="0"/>
    <s v="STUDIO DELLA MOTILITA' OCULARE"/>
    <s v="STUDIO DELLA MOTILITA' OCULARE"/>
    <n v="15.8"/>
    <n v="15.8"/>
    <n v="15.83"/>
    <n v="15.83"/>
    <n v="15.83"/>
    <n v="15.49"/>
    <n v="15.493706972684596"/>
    <n v="15.493706972684596"/>
    <n v="0.33629302731540456"/>
    <s v="M"/>
    <s v="MINISTERO"/>
    <s v="1"/>
    <n v="1"/>
    <s v="016"/>
    <x v="6"/>
    <m/>
    <m/>
    <m/>
    <m/>
    <m/>
    <m/>
    <s v="0161"/>
    <s v="OCULISTICA"/>
  </r>
  <r>
    <s v="952"/>
    <s v="95.2"/>
    <s v=""/>
    <x v="0"/>
    <s v="8"/>
    <x v="0"/>
    <s v="TEST FUNZIONALI OBIETTIVI DELL'OCCHIO"/>
    <s v="TEST FUNZIONALI OBIETTIVI DELL'OCCHIO; Test di Hess - Lancaster; Escluso: Test con polisonnogramma (89.17)"/>
    <n v="7.9"/>
    <n v="7.9"/>
    <n v="7.92"/>
    <n v="7.92"/>
    <n v="7.92"/>
    <n v="7.75"/>
    <n v="7.7468534863422978"/>
    <n v="7.7468534863422978"/>
    <n v="0.17314651365770217"/>
    <s v="M"/>
    <s v="MINISTERO"/>
    <s v="1"/>
    <n v="1"/>
    <s v="016"/>
    <x v="6"/>
    <m/>
    <m/>
    <m/>
    <m/>
    <m/>
    <m/>
    <s v="0161"/>
    <s v="OCULISTICA"/>
  </r>
  <r>
    <s v="9521"/>
    <s v="95.21"/>
    <s v=""/>
    <x v="0"/>
    <s v="8"/>
    <x v="0"/>
    <s v="ELETTRORETINOGRAFIA (ERG, FLASH-PATTERN)"/>
    <s v="ELETTRORETINOGRAFIA (ERG, FLASH-PATTERN)"/>
    <n v="34.299999999999997"/>
    <n v="34.299999999999997"/>
    <n v="34.31"/>
    <n v="34.31"/>
    <n v="34.31"/>
    <n v="33.57"/>
    <n v="33.569698440816623"/>
    <n v="33.569698440816623"/>
    <n v="0.74030155918337925"/>
    <s v="M"/>
    <s v="MINISTERO"/>
    <s v="2"/>
    <n v="2"/>
    <s v="016"/>
    <x v="6"/>
    <s v="027"/>
    <s v="NEUROPSICHIATRIA INFANTILE"/>
    <m/>
    <m/>
    <m/>
    <m/>
    <s v="0161"/>
    <s v="OCULISTICA"/>
  </r>
  <r>
    <s v="9522"/>
    <s v="95.22"/>
    <s v=""/>
    <x v="0"/>
    <s v="8"/>
    <x v="0"/>
    <s v="ELETTROOCULOGRAFIA (EOG)"/>
    <s v="ELETTROOCULOGRAFIA (EOG)"/>
    <n v="34.299999999999997"/>
    <n v="34.299999999999997"/>
    <n v="34.31"/>
    <n v="34.31"/>
    <n v="34.31"/>
    <n v="33.57"/>
    <n v="33.569698440816623"/>
    <n v="33.569698440816623"/>
    <n v="0.74030155918337925"/>
    <s v="M"/>
    <s v="MINISTERO"/>
    <s v="2"/>
    <n v="2"/>
    <s v="016"/>
    <x v="6"/>
    <s v="027"/>
    <s v="NEUROPSICHIATRIA INFANTILE"/>
    <m/>
    <m/>
    <m/>
    <m/>
    <s v="0161"/>
    <s v="OCULISTICA"/>
  </r>
  <r>
    <s v="9523"/>
    <s v="95.23"/>
    <s v=""/>
    <x v="0"/>
    <s v="8"/>
    <x v="0"/>
    <s v="POTENZIALI EVOCATI VISIVI  (VEP)"/>
    <s v="POTENZIALI EVOCATI VISIVI  (VEP); Potenziali evocati da pattern o da flash o da pattern ad emicampi"/>
    <n v="23.75"/>
    <n v="23.75"/>
    <n v="23.75"/>
    <n v="23.75"/>
    <n v="23.75"/>
    <n v="23.24"/>
    <n v="23.240560459026891"/>
    <n v="23.240560459026891"/>
    <n v="0.50943954097310851"/>
    <s v="M"/>
    <s v="MINISTERO"/>
    <s v="2"/>
    <n v="2"/>
    <s v="016"/>
    <x v="6"/>
    <s v="027"/>
    <s v="NEUROPSICHIATRIA INFANTILE"/>
    <m/>
    <m/>
    <m/>
    <m/>
    <s v="0161"/>
    <s v="OCULISTICA"/>
  </r>
  <r>
    <s v="95231"/>
    <s v="95.23.1"/>
    <s v=""/>
    <x v="0"/>
    <s v="8"/>
    <x v="0"/>
    <s v="INTERFEROMETRIA"/>
    <s v="INTERFEROMETRIA"/>
    <n v="7.9"/>
    <n v="7.9"/>
    <n v="7.92"/>
    <n v="7.92"/>
    <n v="7.92"/>
    <n v="7.75"/>
    <n v="7.7468534863422978"/>
    <n v="7.7468534863422978"/>
    <n v="0.17314651365770217"/>
    <s v="M"/>
    <s v="MINISTERO"/>
    <s v="1"/>
    <n v="1"/>
    <s v="016"/>
    <x v="6"/>
    <m/>
    <m/>
    <m/>
    <m/>
    <m/>
    <m/>
    <s v="0161"/>
    <s v="OCULISTICA"/>
  </r>
  <r>
    <s v="95241"/>
    <s v="95.24.1"/>
    <s v=""/>
    <x v="0"/>
    <s v="8"/>
    <x v="0"/>
    <s v="STUDIO DEL NISTAGMO REGISTRATO SPONTANEO O POSIZIONALE"/>
    <s v="STUDIO DEL NISTAGMO REGISTRATO SPONTANEO O POSIZIONALE"/>
    <n v="18.45"/>
    <n v="18.45"/>
    <n v="18.48"/>
    <n v="18.48"/>
    <n v="18.48"/>
    <n v="18.079999999999998"/>
    <n v="18.075991468132028"/>
    <n v="18.230928537858873"/>
    <n v="0.24907146214112785"/>
    <s v="M"/>
    <s v="MINISTERO"/>
    <s v="2"/>
    <n v="2"/>
    <s v="021"/>
    <x v="7"/>
    <s v="027"/>
    <s v="NEUROPSICHIATRIA INFANTILE"/>
    <m/>
    <m/>
    <m/>
    <m/>
    <s v="0211"/>
    <s v="OTORINOLARINGOIATRIA"/>
  </r>
  <r>
    <s v="95242"/>
    <s v="95.24.2"/>
    <s v=""/>
    <x v="0"/>
    <s v="8"/>
    <x v="0"/>
    <s v="STUDIO DEL NISTAGMO REGISTRATO PROVOCATO"/>
    <s v="STUDIO DEL NISTAGMO REGISTRATO PROVOCATO"/>
    <n v="26.35"/>
    <n v="26.35"/>
    <n v="26.39"/>
    <n v="26.39"/>
    <n v="26.39"/>
    <n v="25.82"/>
    <n v="25.822844954474323"/>
    <n v="25.977782024201172"/>
    <n v="0.41221797579882846"/>
    <s v="M"/>
    <s v="MINISTERO"/>
    <s v="2"/>
    <n v="2"/>
    <s v="021"/>
    <x v="7"/>
    <s v="027"/>
    <s v="NEUROPSICHIATRIA INFANTILE"/>
    <m/>
    <m/>
    <m/>
    <m/>
    <s v="0211"/>
    <s v="OTORINOLARINGOIATRIA"/>
  </r>
  <r>
    <s v="9525"/>
    <s v="95.25"/>
    <s v=""/>
    <x v="0"/>
    <s v="8"/>
    <x v="0"/>
    <s v="ELETTROMIOGRAFIA DELL'OCCHIO (EMG)"/>
    <s v="ELETTROMIOGRAFIA DELL'OCCHIO (EMG)"/>
    <n v="31.65"/>
    <n v="31.65"/>
    <n v="31.67"/>
    <n v="31.67"/>
    <n v="31.67"/>
    <n v="30.99"/>
    <n v="30.987413945369191"/>
    <n v="30.987413945369191"/>
    <n v="0.68258605463081068"/>
    <s v="M"/>
    <s v="MINISTERO"/>
    <s v="1"/>
    <n v="1"/>
    <s v="016"/>
    <x v="6"/>
    <m/>
    <m/>
    <m/>
    <m/>
    <m/>
    <m/>
    <s v="0161"/>
    <s v="OCULISTICA"/>
  </r>
  <r>
    <s v="9526"/>
    <s v="95.26"/>
    <s v=""/>
    <x v="0"/>
    <s v="8"/>
    <x v="0"/>
    <s v="TONOGRAFIA, TEST DI PROVOCAZIONE E ALTRI TEST PER IL GLAUCOMA"/>
    <s v="TONOGRAFIA, TEST DI PROVOCAZIONE E ALTRI TEST PER IL GLAUCOMA"/>
    <n v="7.9"/>
    <n v="7.9"/>
    <n v="7.92"/>
    <n v="7.92"/>
    <n v="7.92"/>
    <n v="7.75"/>
    <n v="7.7468534863422978"/>
    <n v="7.7468534863422978"/>
    <n v="0.17314651365770217"/>
    <s v="M"/>
    <s v="MINISTERO"/>
    <s v="1"/>
    <n v="1"/>
    <s v="016"/>
    <x v="6"/>
    <m/>
    <m/>
    <m/>
    <m/>
    <m/>
    <m/>
    <s v="0161"/>
    <s v="OCULISTICA"/>
  </r>
  <r>
    <s v="9535"/>
    <s v="95.35"/>
    <s v=""/>
    <x v="2"/>
    <s v="8"/>
    <x v="0"/>
    <s v="TRAINING ORTOTTICO"/>
    <s v="TRAINING ORTOTTICO; Per seduta"/>
    <n v="5.25"/>
    <n v="5.25"/>
    <n v="5.27"/>
    <n v="5.27"/>
    <n v="5.27"/>
    <n v="5.16"/>
    <n v="5.1645689908948649"/>
    <n v="5.4227974404396084"/>
    <n v="-0.15279744043960886"/>
    <s v="M"/>
    <s v="MINISTERO"/>
    <s v="2"/>
    <n v="2"/>
    <s v="016"/>
    <x v="6"/>
    <s v="027"/>
    <s v="NEUROPSICHIATRIA INFANTILE"/>
    <m/>
    <m/>
    <m/>
    <m/>
    <s v="0161"/>
    <s v="OCULISTICA"/>
  </r>
  <r>
    <s v="95411"/>
    <s v="95.41.1"/>
    <s v=""/>
    <x v="0"/>
    <s v="8"/>
    <x v="0"/>
    <s v="ESAME AUDIOMETRICO TONALE"/>
    <s v="ESAME AUDIOMETRICO TONALE"/>
    <n v="9.5"/>
    <n v="9.5"/>
    <n v="9.5"/>
    <n v="9.5"/>
    <n v="9.5"/>
    <n v="9.3000000000000007"/>
    <n v="9.2962241836107573"/>
    <n v="9.7610353927912943"/>
    <n v="-0.26103539279129429"/>
    <s v="M"/>
    <s v="MINISTERO"/>
    <s v="2"/>
    <n v="2"/>
    <s v="021"/>
    <x v="7"/>
    <s v="027"/>
    <s v="NEUROPSICHIATRIA INFANTILE"/>
    <m/>
    <m/>
    <m/>
    <m/>
    <s v="0211"/>
    <s v="OTORINOLARINGOIATRIA"/>
  </r>
  <r>
    <s v="95412"/>
    <s v="95.41.2"/>
    <s v=""/>
    <x v="0"/>
    <s v="8"/>
    <x v="0"/>
    <s v="ESAME AUDIOMETRICO VOCALE"/>
    <s v="ESAME AUDIOMETRICO VOCALE"/>
    <n v="9.5"/>
    <n v="9.5"/>
    <n v="9.5"/>
    <n v="9.5"/>
    <n v="9.5"/>
    <n v="9.3000000000000007"/>
    <n v="9.2962241836107573"/>
    <n v="9.7610353927912943"/>
    <n v="-0.26103539279129429"/>
    <s v="M"/>
    <s v="MINISTERO"/>
    <s v="2"/>
    <n v="2"/>
    <s v="021"/>
    <x v="7"/>
    <s v="027"/>
    <s v="NEUROPSICHIATRIA INFANTILE"/>
    <m/>
    <m/>
    <m/>
    <m/>
    <s v="0211"/>
    <s v="OTORINOLARINGOIATRIA"/>
  </r>
  <r>
    <s v="95413"/>
    <s v="95.41.3"/>
    <s v=""/>
    <x v="0"/>
    <s v="8"/>
    <x v="0"/>
    <s v="AUDIOMETRIA AUTOMATICA"/>
    <s v="AUDIOMETRIA AUTOMATICA"/>
    <n v="21.1"/>
    <n v="21.1"/>
    <n v="21.11"/>
    <n v="21.11"/>
    <n v="21.11"/>
    <n v="20.66"/>
    <n v="20.658275963579459"/>
    <n v="20.658275963579459"/>
    <n v="0.45172403642053993"/>
    <s v="M"/>
    <s v="MINISTERO"/>
    <s v="2"/>
    <n v="2"/>
    <s v="021"/>
    <x v="7"/>
    <s v="027"/>
    <s v="NEUROPSICHIATRIA INFANTILE"/>
    <m/>
    <m/>
    <m/>
    <m/>
    <s v="0211"/>
    <s v="OTORINOLARINGOIATRIA"/>
  </r>
  <r>
    <s v="95414"/>
    <s v="95.41.4"/>
    <s v=""/>
    <x v="0"/>
    <s v="8"/>
    <x v="0"/>
    <s v="ESAME AUDIOMETRICO CONDIZIONATO INFANTILE"/>
    <s v="ESAME AUDIOMETRICO CONDIZIONATO INFANTILE"/>
    <n v="12.1"/>
    <n v="12.1"/>
    <n v="12.14"/>
    <n v="12.14"/>
    <n v="12.14"/>
    <n v="11.88"/>
    <n v="11.878508679058189"/>
    <n v="11.930154368967138"/>
    <n v="0.20984563103286291"/>
    <s v="M"/>
    <s v="MINISTERO"/>
    <s v="2"/>
    <n v="2"/>
    <s v="021"/>
    <x v="7"/>
    <s v="027"/>
    <s v="NEUROPSICHIATRIA INFANTILE"/>
    <m/>
    <m/>
    <m/>
    <m/>
    <s v="0211"/>
    <s v="OTORINOLARINGOIATRIA"/>
  </r>
  <r>
    <s v="9542"/>
    <s v="95.42"/>
    <s v=""/>
    <x v="0"/>
    <s v="8"/>
    <x v="0"/>
    <s v="IMPEDENZOMETRIA"/>
    <s v="IMPEDENZOMETRIA"/>
    <n v="8.4"/>
    <n v="8.4"/>
    <n v="8.44"/>
    <n v="8.44"/>
    <n v="8.44"/>
    <n v="8.26"/>
    <n v="8.2633103854317831"/>
    <n v="8.6764759047033735"/>
    <n v="-0.23647590470337398"/>
    <s v="M"/>
    <s v="MINISTERO"/>
    <s v="1"/>
    <n v="1"/>
    <s v="021"/>
    <x v="7"/>
    <m/>
    <m/>
    <m/>
    <m/>
    <m/>
    <m/>
    <s v="0211"/>
    <s v="OTORINOLARINGOIATRIA"/>
  </r>
  <r>
    <s v="9543"/>
    <s v="95.43"/>
    <s v=""/>
    <x v="0"/>
    <s v="8"/>
    <x v="0"/>
    <s v="VALUTAZIONE AUDIOLOGICA"/>
    <s v="VALUTAZIONE AUDIOLOGICA; Valutazione con: macchine del rumore di Barany, test ad occhi chiusi; feedbak ritardato, mascheramento, lateralizzazione di Weber"/>
    <n v="25.85"/>
    <n v="25.85"/>
    <n v="25.87"/>
    <n v="25.87"/>
    <n v="25.87"/>
    <n v="25.31"/>
    <n v="25.306388055384836"/>
    <n v="25.306388055384836"/>
    <n v="0.56361194461516462"/>
    <s v="M"/>
    <s v="MINISTERO"/>
    <s v="2"/>
    <n v="2"/>
    <s v="021"/>
    <x v="7"/>
    <s v="027"/>
    <s v="NEUROPSICHIATRIA INFANTILE"/>
    <m/>
    <m/>
    <m/>
    <m/>
    <s v="0211"/>
    <s v="OTORINOLARINGOIATRIA"/>
  </r>
  <r>
    <s v="95441"/>
    <s v="95.44.1"/>
    <s v=""/>
    <x v="0"/>
    <s v="8"/>
    <x v="0"/>
    <s v="TEST CLINICO DELLA FUNZIONALITA' VESTIBOLARE"/>
    <s v="TEST CLINICO DELLA FUNZIONALITA' VESTIBOLARE; Esame clinico con prove caloriche"/>
    <n v="16.350000000000001"/>
    <n v="16.350000000000001"/>
    <n v="16.36"/>
    <n v="16.36"/>
    <n v="16.36"/>
    <n v="16.010000000000002"/>
    <n v="16.010163871774083"/>
    <n v="16.268392321318824"/>
    <n v="9.1607678681175031E-2"/>
    <s v="M"/>
    <s v="MINISTERO"/>
    <s v="1"/>
    <n v="1"/>
    <s v="021"/>
    <x v="7"/>
    <m/>
    <m/>
    <m/>
    <m/>
    <m/>
    <m/>
    <s v="0211"/>
    <s v="OTORINOLARINGOIATRIA"/>
  </r>
  <r>
    <s v="95442"/>
    <s v="95.44.2"/>
    <s v=""/>
    <x v="0"/>
    <s v="8"/>
    <x v="0"/>
    <s v="ESAME CLINICO DELLA FUNZIONALITA' VESTIBOLARE"/>
    <s v="ESAME CLINICO DELLA FUNZIONALITA' VESTIBOLARE; Test posizionali o rilievo segni spontanei"/>
    <n v="16.350000000000001"/>
    <n v="16.350000000000001"/>
    <n v="16.36"/>
    <n v="16.36"/>
    <n v="16.36"/>
    <n v="16.010000000000002"/>
    <n v="16.010163871774083"/>
    <n v="16.268392321318824"/>
    <n v="9.1607678681175031E-2"/>
    <s v="M"/>
    <s v="MINISTERO"/>
    <s v="1"/>
    <n v="1"/>
    <s v="021"/>
    <x v="7"/>
    <m/>
    <m/>
    <m/>
    <m/>
    <m/>
    <m/>
    <s v="0211"/>
    <s v="OTORINOLARINGOIATRIA"/>
  </r>
  <r>
    <s v="9545"/>
    <s v="95.45"/>
    <s v=""/>
    <x v="0"/>
    <s v="8"/>
    <x v="0"/>
    <s v="STIMOLAZIONI VESTIBOLARI ROTATORIE"/>
    <s v="STIMOLAZIONI VESTIBOLARI ROTATORIE;  Prove rotatorie, Prove pendolari a smorzamento meccanico"/>
    <n v="33.25"/>
    <n v="33.25"/>
    <n v="33.26"/>
    <n v="33.26"/>
    <n v="33.26"/>
    <n v="32.54"/>
    <n v="32.536784642637649"/>
    <n v="32.536784642637649"/>
    <n v="0.72321535736234921"/>
    <s v="M"/>
    <s v="MINISTERO"/>
    <s v="1"/>
    <n v="1"/>
    <s v="021"/>
    <x v="7"/>
    <m/>
    <m/>
    <m/>
    <m/>
    <m/>
    <m/>
    <s v="0211"/>
    <s v="OTORINOLARINGOIATRIA"/>
  </r>
  <r>
    <s v="9546"/>
    <s v="95.46"/>
    <s v=""/>
    <x v="0"/>
    <s v="8"/>
    <x v="0"/>
    <s v="ALTRI TEST AUDIOMETRICI O DELLA FUNZIONALITA' VESTIBOLARE"/>
    <s v="ALTRI TEST AUDIOMETRICI O DELLA FUNZIONALITA' VESTIBOLARE; Prove audiometriche sopraliminari"/>
    <n v="16.350000000000001"/>
    <n v="16.350000000000001"/>
    <n v="16.36"/>
    <n v="16.36"/>
    <n v="16.36"/>
    <n v="16.010000000000002"/>
    <n v="16.010163871774083"/>
    <n v="16.268392321318824"/>
    <n v="9.1607678681175031E-2"/>
    <s v="M"/>
    <s v="MINISTERO"/>
    <s v="1"/>
    <n v="1"/>
    <s v="021"/>
    <x v="7"/>
    <m/>
    <m/>
    <m/>
    <m/>
    <m/>
    <m/>
    <s v="0211"/>
    <s v="OTORINOLARINGOIATRIA"/>
  </r>
  <r>
    <s v="9547"/>
    <s v="95.47"/>
    <s v=""/>
    <x v="0"/>
    <s v="8"/>
    <x v="0"/>
    <s v="ESAME DELL' UDITO NAS"/>
    <s v="ESAME DELL' UDITO NAS"/>
    <n v="13.15"/>
    <n v="13.15"/>
    <n v="13.19"/>
    <n v="13.19"/>
    <n v="13.19"/>
    <n v="12.91"/>
    <n v="12.911422477237162"/>
    <n v="12.911422477237162"/>
    <n v="0.27857752276283776"/>
    <s v="M"/>
    <s v="MINISTERO"/>
    <s v="1"/>
    <n v="1"/>
    <s v="021"/>
    <x v="7"/>
    <m/>
    <m/>
    <m/>
    <m/>
    <m/>
    <m/>
    <s v="0211"/>
    <s v="OTORINOLARINGOIATRIA"/>
  </r>
  <r>
    <s v="95481"/>
    <s v="95.48.1"/>
    <s v=""/>
    <x v="0"/>
    <s v="8"/>
    <x v="0"/>
    <s v="MESSA A PUNTO DI MEZZI PER L'UDITO"/>
    <s v="MESSA A PUNTO DI MEZZI PER L'UDITO; Audiometria tonale protesica; Audiometria vocale protesica; Escluso: Impianto di strumenti elettromagnetici per l'udito "/>
    <n v="12.1"/>
    <n v="12.1"/>
    <n v="12.14"/>
    <n v="12.14"/>
    <n v="12.14"/>
    <n v="11.88"/>
    <n v="11.878508679058189"/>
    <n v="11.930154368967138"/>
    <n v="0.20984563103286291"/>
    <s v="M"/>
    <s v="MINISTERO"/>
    <s v="1"/>
    <n v="1"/>
    <s v="021"/>
    <x v="7"/>
    <m/>
    <m/>
    <m/>
    <m/>
    <m/>
    <m/>
    <s v="0211"/>
    <s v="OTORINOLARINGOIATRIA"/>
  </r>
  <r>
    <s v="95482"/>
    <s v="95.48.2"/>
    <s v=""/>
    <x v="0"/>
    <s v="8"/>
    <x v="0"/>
    <s v="CONTROLLO PROTESICO ELETTROACUSTICO"/>
    <s v="CONTROLLO PROTESICO ELETTROACUSTICO"/>
    <n v="9.5"/>
    <n v="9.5"/>
    <n v="9.5"/>
    <n v="9.5"/>
    <n v="9.5"/>
    <n v="9.3000000000000007"/>
    <n v="9.2962241836107573"/>
    <n v="9.7610353927912943"/>
    <n v="-0.26103539279129429"/>
    <s v="M"/>
    <s v="MINISTERO"/>
    <s v="1"/>
    <n v="1"/>
    <s v="021"/>
    <x v="7"/>
    <m/>
    <m/>
    <m/>
    <m/>
    <m/>
    <m/>
    <s v="0211"/>
    <s v="OTORINOLARINGOIATRIA"/>
  </r>
  <r>
    <s v="95483"/>
    <s v="95.48.3"/>
    <s v=""/>
    <x v="0"/>
    <s v="8"/>
    <x v="0"/>
    <s v="MISURE PROTESICHE IN SITU"/>
    <s v="MISURE PROTESICHE IN SITU"/>
    <n v="12.1"/>
    <n v="12.1"/>
    <n v="12.14"/>
    <n v="12.14"/>
    <n v="12.14"/>
    <n v="11.88"/>
    <n v="11.878508679058189"/>
    <n v="12.291674198329778"/>
    <n v="-0.15167419832977735"/>
    <s v="M"/>
    <s v="MINISTERO"/>
    <s v="1"/>
    <n v="1"/>
    <s v="021"/>
    <x v="7"/>
    <m/>
    <m/>
    <m/>
    <m/>
    <m/>
    <m/>
    <s v="0211"/>
    <s v="OTORINOLARINGOIATRIA"/>
  </r>
  <r>
    <s v="95484"/>
    <s v="95.48.4"/>
    <s v=""/>
    <x v="0"/>
    <s v="8"/>
    <x v="0"/>
    <s v="TEST DI STIMOLAZIONE ELETTRICA AL PROMONTORIO"/>
    <s v="TEST DI STIMOLAZIONE ELETTRICA AL PROMONTORIO"/>
    <n v="23.75"/>
    <n v="23.75"/>
    <n v="23.75"/>
    <n v="23.75"/>
    <n v="23.75"/>
    <n v="23.24"/>
    <n v="23.240560459026891"/>
    <n v="23.70537166820743"/>
    <n v="4.4628331792569753E-2"/>
    <s v="M"/>
    <s v="MINISTERO"/>
    <s v="1"/>
    <n v="1"/>
    <s v="021"/>
    <x v="7"/>
    <m/>
    <m/>
    <m/>
    <m/>
    <m/>
    <m/>
    <s v="0211"/>
    <s v="OTORINOLARINGOIATRIA"/>
  </r>
  <r>
    <s v="9549"/>
    <s v="95.49"/>
    <s v=""/>
    <x v="0"/>
    <s v="8"/>
    <x v="0"/>
    <s v="ADATTAMENTO IMPIANTI COCLEARI"/>
    <s v="ADATTAMENTO IMPIANTI COCLEARI"/>
    <n v="19.5"/>
    <n v="19.5"/>
    <n v="19.53"/>
    <n v="19.53"/>
    <n v="19.53"/>
    <n v="19.11"/>
    <n v="19.108905266311002"/>
    <n v="19.522070785582589"/>
    <n v="7.9292144174125667E-3"/>
    <s v="M"/>
    <s v="MINISTERO"/>
    <s v="1"/>
    <n v="1"/>
    <s v="021"/>
    <x v="7"/>
    <m/>
    <m/>
    <m/>
    <m/>
    <m/>
    <m/>
    <s v="0211"/>
    <s v="OTORINOLARINGOIATRIA"/>
  </r>
  <r>
    <s v="9607"/>
    <s v="96.07"/>
    <s v="IH"/>
    <x v="0"/>
    <s v="8"/>
    <x v="0"/>
    <s v="POSIZIONAMENTO SONDINO NASO-GASTRICO"/>
    <s v="POSIZIONAMENTO SONDINO NASO-GASTRICO"/>
    <n v="10.55"/>
    <n v="10.55"/>
    <n v="10.56"/>
    <n v="10.56"/>
    <n v="10.56"/>
    <n v="10.33"/>
    <n v="10.32913798178973"/>
    <m/>
    <m/>
    <s v=""/>
    <s v="REGIONE"/>
    <s v="1"/>
    <n v="1"/>
    <s v="026"/>
    <x v="19"/>
    <m/>
    <m/>
    <m/>
    <m/>
    <m/>
    <m/>
    <s v="0261"/>
    <s v="ALTRO IN GENERE"/>
  </r>
  <r>
    <s v="9617"/>
    <s v="96.17"/>
    <s v=""/>
    <x v="0"/>
    <s v="8"/>
    <x v="0"/>
    <s v="INSERZIONE DI DIAFRAMMA VAGINALE"/>
    <s v="INSERZIONE DI DIAFRAMMA VAGINALE"/>
    <n v="9.5"/>
    <n v="9.5"/>
    <n v="9.5"/>
    <n v="9.5"/>
    <n v="9.5"/>
    <n v="9.3000000000000007"/>
    <n v="9.2962241836107573"/>
    <n v="9.7093897028823459"/>
    <n v="-0.20938970288234593"/>
    <s v="M"/>
    <s v="MINISTERO"/>
    <s v="1"/>
    <n v="1"/>
    <s v="020"/>
    <x v="18"/>
    <m/>
    <m/>
    <m/>
    <m/>
    <m/>
    <m/>
    <s v="0201"/>
    <s v="OSTETRICIA E GINECOLOGIA"/>
  </r>
  <r>
    <s v="9618"/>
    <s v="96.18"/>
    <s v=""/>
    <x v="0"/>
    <s v="8"/>
    <x v="0"/>
    <s v="INSERZIONE DI ALTRO PESSARIO VAGINALE"/>
    <s v="INSERZIONE DI ALTRO PESSARIO VAGINALE"/>
    <n v="9.5"/>
    <n v="9.5"/>
    <n v="9.5"/>
    <n v="9.5"/>
    <n v="9.5"/>
    <n v="9.3000000000000007"/>
    <n v="9.2962241836107573"/>
    <n v="9.7093897028823459"/>
    <n v="-0.20938970288234593"/>
    <s v="M"/>
    <s v="MINISTERO"/>
    <s v="1"/>
    <n v="1"/>
    <s v="020"/>
    <x v="18"/>
    <m/>
    <m/>
    <m/>
    <m/>
    <m/>
    <m/>
    <s v="0201"/>
    <s v="OSTETRICIA E GINECOLOGIA"/>
  </r>
  <r>
    <s v="9622"/>
    <s v="96.22"/>
    <s v=""/>
    <x v="0"/>
    <s v="8"/>
    <x v="0"/>
    <s v="DILATAZIONE DEL RETTO"/>
    <s v="DILATAZIONE DEL RETTO"/>
    <n v="9.5"/>
    <n v="9.5"/>
    <n v="9.5"/>
    <n v="9.5"/>
    <n v="9.5"/>
    <n v="9.3000000000000007"/>
    <n v="9.2962241836107573"/>
    <n v="9.7093897028823459"/>
    <n v="-0.20938970288234593"/>
    <s v="M"/>
    <s v="MINISTERO"/>
    <s v="1"/>
    <n v="1"/>
    <s v="003"/>
    <x v="5"/>
    <m/>
    <m/>
    <m/>
    <m/>
    <m/>
    <m/>
    <s v="0031"/>
    <s v="CHIRURGIA GENERALE"/>
  </r>
  <r>
    <s v="9623"/>
    <s v="96.23"/>
    <s v=""/>
    <x v="0"/>
    <s v="8"/>
    <x v="0"/>
    <s v="DILATAZIONE DELLO SFINTERE ANALE"/>
    <s v="DILATAZIONE DELLO SFINTERE ANALE"/>
    <n v="9.5"/>
    <n v="9.5"/>
    <n v="9.5"/>
    <n v="9.5"/>
    <n v="9.5"/>
    <n v="9.3000000000000007"/>
    <n v="9.2962241836107573"/>
    <n v="9.7093897028823459"/>
    <n v="-0.20938970288234593"/>
    <s v="M"/>
    <s v="MINISTERO"/>
    <s v="1"/>
    <n v="1"/>
    <s v="003"/>
    <x v="5"/>
    <m/>
    <m/>
    <m/>
    <m/>
    <m/>
    <m/>
    <s v="0031"/>
    <s v="CHIRURGIA GENERALE"/>
  </r>
  <r>
    <s v="9626"/>
    <s v="96.26"/>
    <s v=""/>
    <x v="0"/>
    <s v="8"/>
    <x v="0"/>
    <s v="RIDUZIONE MANUALE DI PROLASSO RETTALE"/>
    <s v="RIDUZIONE MANUALE DI PROLASSO RETTALE"/>
    <n v="11.6"/>
    <n v="11.6"/>
    <n v="11.61"/>
    <n v="11.61"/>
    <n v="11.61"/>
    <n v="11.36"/>
    <n v="11.362051779968702"/>
    <n v="11.620280229513446"/>
    <n v="-1.0280229513446315E-2"/>
    <s v="M"/>
    <s v="MINISTERO"/>
    <s v="1"/>
    <n v="1"/>
    <s v="003"/>
    <x v="5"/>
    <m/>
    <m/>
    <m/>
    <m/>
    <m/>
    <m/>
    <s v="0031"/>
    <s v="CHIRURGIA GENERALE"/>
  </r>
  <r>
    <s v="9627"/>
    <s v="96.27"/>
    <s v=""/>
    <x v="0"/>
    <s v="8"/>
    <x v="0"/>
    <s v="RIDUZIONE MANUALE DI ERNIA"/>
    <s v="RIDUZIONE MANUALE DI ERNIA"/>
    <n v="11.6"/>
    <n v="11.6"/>
    <n v="11.61"/>
    <n v="11.61"/>
    <n v="11.61"/>
    <n v="11.36"/>
    <n v="11.362051779968702"/>
    <n v="11.620280229513446"/>
    <n v="-1.0280229513446315E-2"/>
    <s v="M"/>
    <s v="MINISTERO"/>
    <s v="1"/>
    <n v="1"/>
    <s v="003"/>
    <x v="5"/>
    <m/>
    <m/>
    <m/>
    <m/>
    <m/>
    <m/>
    <s v="0031"/>
    <s v="CHIRURGIA GENERALE"/>
  </r>
  <r>
    <s v="9633"/>
    <s v="96.33"/>
    <s v="IH"/>
    <x v="0"/>
    <s v="8"/>
    <x v="0"/>
    <s v="LAVANDA GASTRICA"/>
    <s v="LAVANDA GASTRICA; Incluso: posizionamento sondino naso-gastrico (96.07)"/>
    <n v="15.8"/>
    <n v="15.8"/>
    <n v="15.83"/>
    <n v="15.83"/>
    <n v="15.83"/>
    <n v="15.49"/>
    <n v="15.493706972684596"/>
    <m/>
    <m/>
    <s v=""/>
    <s v="REGIONE"/>
    <s v="1"/>
    <n v="1"/>
    <s v="026"/>
    <x v="19"/>
    <m/>
    <m/>
    <m/>
    <m/>
    <m/>
    <m/>
    <s v="0261"/>
    <s v="ALTRO IN GENERE"/>
  </r>
  <r>
    <s v="9638"/>
    <s v="96.38"/>
    <s v="IH"/>
    <x v="0"/>
    <s v="8"/>
    <x v="0"/>
    <s v="RIMOZIONE DI FECALOMA"/>
    <s v="RIMOZIONE DI FECALOMA"/>
    <n v="13.15"/>
    <n v="13.15"/>
    <n v="13.19"/>
    <n v="13.19"/>
    <n v="13.19"/>
    <n v="12.91"/>
    <n v="12.911422477237162"/>
    <m/>
    <m/>
    <s v=""/>
    <s v="REGIONE"/>
    <s v="1"/>
    <n v="1"/>
    <s v="026"/>
    <x v="19"/>
    <m/>
    <m/>
    <m/>
    <m/>
    <m/>
    <m/>
    <s v="0261"/>
    <s v="ALTRO IN GENERE"/>
  </r>
  <r>
    <s v="9649"/>
    <s v="96.49"/>
    <s v=""/>
    <x v="0"/>
    <s v="8"/>
    <x v="0"/>
    <s v="INSTILLAZIONE GENITOURINARIA"/>
    <s v="INSTILLAZIONE GENITOURINARIA; Instillazione di supposta prostaglandinica; Instillazione di chemioterapici intravescicali"/>
    <n v="9.5"/>
    <n v="9.5"/>
    <n v="9.5"/>
    <n v="9.5"/>
    <n v="9.5"/>
    <n v="9.3000000000000007"/>
    <n v="9.2962241836107573"/>
    <n v="9.7093897028823459"/>
    <n v="-0.20938970288234593"/>
    <s v="M"/>
    <s v="MINISTERO"/>
    <s v="2"/>
    <n v="2"/>
    <s v="018"/>
    <x v="1"/>
    <s v="025"/>
    <s v="UROLOGIA"/>
    <m/>
    <m/>
    <m/>
    <m/>
    <s v="0181"/>
    <s v="ONCOLOGIA"/>
  </r>
  <r>
    <s v="9651"/>
    <s v="96.51"/>
    <s v=""/>
    <x v="0"/>
    <s v="8"/>
    <x v="0"/>
    <s v="IRRIGAZIONE DELL'OCCHIO"/>
    <s v="IRRIGAZIONE DELL'OCCHIO; Irrigazione corneale; Escluso: Irrigazione con rimozione di corpo estraneo (98.21)"/>
    <n v="3.7"/>
    <n v="3.7"/>
    <n v="3.7"/>
    <n v="3.7"/>
    <n v="3.7"/>
    <n v="3.62"/>
    <n v="3.6151982936264053"/>
    <n v="3.8734267431711489"/>
    <n v="-0.1734267431711487"/>
    <s v="M"/>
    <s v="MINISTERO"/>
    <s v="1"/>
    <n v="1"/>
    <s v="016"/>
    <x v="6"/>
    <m/>
    <m/>
    <m/>
    <m/>
    <m/>
    <m/>
    <s v="0161"/>
    <s v="OCULISTICA"/>
  </r>
  <r>
    <s v="9652"/>
    <s v="96.52"/>
    <s v=""/>
    <x v="0"/>
    <s v="8"/>
    <x v="0"/>
    <s v="IRRIGAZIONE DELL'ORECCHIO"/>
    <s v="IRRIGAZIONE DELL'ORECCHIO; Irrigazione con rimozione di cerume"/>
    <n v="7.9"/>
    <n v="7.9"/>
    <n v="7.92"/>
    <n v="7.92"/>
    <n v="7.92"/>
    <n v="7.75"/>
    <n v="7.7468534863422978"/>
    <n v="7.7468534863422978"/>
    <n v="0.17314651365770217"/>
    <s v="M"/>
    <s v="MINISTERO"/>
    <s v="1"/>
    <n v="1"/>
    <s v="021"/>
    <x v="7"/>
    <m/>
    <m/>
    <m/>
    <m/>
    <m/>
    <m/>
    <s v="0211"/>
    <s v="OTORINOLARINGOIATRIA"/>
  </r>
  <r>
    <s v="96541"/>
    <s v="96.54.1"/>
    <s v=""/>
    <x v="0"/>
    <s v="8"/>
    <x v="0"/>
    <s v="ABLAZIONE TARTARO"/>
    <s v="ABLAZIONE TARTARO "/>
    <n v="9.5"/>
    <n v="9.5"/>
    <n v="9.5"/>
    <n v="9.5"/>
    <n v="9.5"/>
    <n v="9.3000000000000007"/>
    <n v="9.2962241836107573"/>
    <n v="9.7093897028823459"/>
    <n v="-0.20938970288234593"/>
    <s v="M"/>
    <s v="MINISTERO"/>
    <s v="1"/>
    <n v="1"/>
    <s v="017"/>
    <x v="8"/>
    <m/>
    <m/>
    <m/>
    <m/>
    <m/>
    <m/>
    <s v="0171"/>
    <s v="ODONTOSTOMATOLOGIA - CHIRURGIA MAXILLO FACCIALE"/>
  </r>
  <r>
    <s v="96542"/>
    <s v="96.54.2"/>
    <s v=""/>
    <x v="0"/>
    <s v="8"/>
    <x v="0"/>
    <s v="SIGILLATURA DEI SOLCHI E DELLE FOSSETTE"/>
    <s v="SIGILLATURA DEI SOLCHI E DELLE FOSSETTE"/>
    <n v="3.7"/>
    <n v="3.7"/>
    <n v="3.7"/>
    <n v="3.7"/>
    <n v="3.7"/>
    <n v="3.62"/>
    <n v="3.6151982936264053"/>
    <n v="3.8734267431711489"/>
    <n v="-0.1734267431711487"/>
    <s v="M"/>
    <s v="MINISTERO"/>
    <s v="1"/>
    <n v="1"/>
    <s v="017"/>
    <x v="8"/>
    <m/>
    <m/>
    <m/>
    <m/>
    <m/>
    <m/>
    <s v="0171"/>
    <s v="ODONTOSTOMATOLOGIA - CHIRURGIA MAXILLO FACCIALE"/>
  </r>
  <r>
    <s v="96543"/>
    <s v="96.54.3"/>
    <s v=""/>
    <x v="2"/>
    <s v="8"/>
    <x v="0"/>
    <s v="CURA STOMATITE, GENGIVITE, ALVEOLITE"/>
    <s v="CURA STOMATITE, GENGIVITE, ALVEOLITE; Per seduta"/>
    <n v="5.8"/>
    <n v="5.8"/>
    <n v="5.8"/>
    <n v="5.8"/>
    <n v="5.8"/>
    <n v="5.68"/>
    <n v="5.6810258899843511"/>
    <n v="5.8359629597111971"/>
    <n v="-3.5962959711197229E-2"/>
    <s v="M"/>
    <s v="MINISTERO"/>
    <s v="1"/>
    <n v="1"/>
    <s v="017"/>
    <x v="8"/>
    <m/>
    <m/>
    <m/>
    <m/>
    <m/>
    <m/>
    <s v="0171"/>
    <s v="ODONTOSTOMATOLOGIA - CHIRURGIA MAXILLO FACCIALE"/>
  </r>
  <r>
    <s v="9657"/>
    <s v="96.57"/>
    <s v=""/>
    <x v="0"/>
    <s v="8"/>
    <x v="0"/>
    <s v="IRRIGAZIONE DI CATETERE VASCOLARE"/>
    <s v="IRRIGAZIONE DI CATETERE VASCOLARE; Irrigazione [disostruzione] dello shunt arterovenoso"/>
    <n v="15.8"/>
    <n v="15.8"/>
    <n v="15.83"/>
    <n v="15.83"/>
    <n v="15.83"/>
    <n v="15.49"/>
    <n v="15.493706972684596"/>
    <n v="15.493706972684596"/>
    <n v="0.33629302731540456"/>
    <s v="M"/>
    <s v="MINISTERO"/>
    <s v="1"/>
    <n v="1"/>
    <s v="013"/>
    <x v="12"/>
    <m/>
    <m/>
    <m/>
    <m/>
    <m/>
    <m/>
    <s v="0131"/>
    <s v="NEFROLOGIA"/>
  </r>
  <r>
    <s v="9659"/>
    <s v="96.59"/>
    <s v="M"/>
    <x v="0"/>
    <s v="8"/>
    <x v="0"/>
    <s v="ALTRA IRRIGAZIONE DI FERITA"/>
    <s v="ALTRA IRRIGAZIONE DI FERITA; Pulizia di ferita NAS, medicazione di ferita superficiale; Escluso: Sbrigliamento (86.22, 86.27-86.28)"/>
    <n v="3.7"/>
    <n v="3.7"/>
    <n v="3.7"/>
    <n v="3.7"/>
    <n v="3.7"/>
    <n v="3.62"/>
    <n v="3.6151982936264053"/>
    <n v="3.8734267431711489"/>
    <n v="-0.1734267431711487"/>
    <s v="M"/>
    <s v="MINISTERO"/>
    <s v="1"/>
    <n v="1"/>
    <s v="026"/>
    <x v="19"/>
    <m/>
    <m/>
    <m/>
    <m/>
    <m/>
    <m/>
    <s v="0261"/>
    <s v="ALTRO IN GENERE"/>
  </r>
  <r>
    <s v="96591"/>
    <s v="96.59.1"/>
    <s v="IM"/>
    <x v="0"/>
    <s v="8"/>
    <x v="0"/>
    <s v="MEDICAZIONE AVANZATA SEMPLICE (estensione 10 X 10 cm)"/>
    <s v="MEDICAZIONE AVANZATA SEMPLICE (estensione 10 X 10 cm) (detersione e medicazione di routine) per un massimo di 60 medicazioni all'anno per paziente"/>
    <n v="10.55"/>
    <n v="10.55"/>
    <n v="10.55"/>
    <n v="10.55"/>
    <n v="10.55"/>
    <s v="10,32"/>
    <m/>
    <m/>
    <m/>
    <m/>
    <s v="REGIONE"/>
    <s v="1"/>
    <s v="1"/>
    <s v="026"/>
    <x v="19"/>
    <m/>
    <m/>
    <m/>
    <m/>
    <m/>
    <m/>
    <s v="0261"/>
    <s v="ALTRO IN GENERE"/>
  </r>
  <r>
    <s v="96592"/>
    <s v="96.59.2"/>
    <s v="IM"/>
    <x v="0"/>
    <s v="8"/>
    <x v="0"/>
    <s v="MEDICAZIONE AVANZATA COMPLESSA (estensione &lt; 25 cm) "/>
    <s v="MEDICAZIONE AVANZATA COMPLESSA (estensione &lt; 25 cm) (detersione, sbrigliamento, medicazioni) per un massimo di 60 medicazioni all'anno per paziente"/>
    <n v="19.5"/>
    <n v="19.5"/>
    <n v="19.53"/>
    <n v="19.53"/>
    <n v="19.53"/>
    <s v="19,11"/>
    <m/>
    <m/>
    <m/>
    <m/>
    <s v="REGIONE"/>
    <s v="1"/>
    <s v="1"/>
    <s v="026"/>
    <x v="19"/>
    <m/>
    <m/>
    <m/>
    <m/>
    <m/>
    <m/>
    <s v="0261"/>
    <s v="ALTRO IN GENERE"/>
  </r>
  <r>
    <s v="96593"/>
    <s v="96.59.3"/>
    <s v="IM"/>
    <x v="0"/>
    <s v="8"/>
    <x v="0"/>
    <s v="MEDICAZIONE AVANZATA COMPLESSA (estensione 25-80 cm) "/>
    <s v="MEDICAZIONE AVANZATA COMPLESSA (estensione 25-80 cm) (detersione, sbrigliamento, medicazioni) per un massimo di 60 medicazioni all'anno per paziente"/>
    <n v="32.049999999999997"/>
    <n v="32.049999999999997"/>
    <n v="32.08"/>
    <n v="32.08"/>
    <n v="32.08"/>
    <s v="31,39"/>
    <m/>
    <m/>
    <m/>
    <m/>
    <s v="REGIONE"/>
    <s v="1"/>
    <s v="1"/>
    <s v="026"/>
    <x v="19"/>
    <m/>
    <m/>
    <m/>
    <m/>
    <m/>
    <m/>
    <s v="0261"/>
    <s v="ALTRO IN GENERE"/>
  </r>
  <r>
    <s v="96594"/>
    <s v="96.59.4"/>
    <s v="IM"/>
    <x v="0"/>
    <s v="8"/>
    <x v="0"/>
    <s v="MEDICAZIONE AVANZATA COMPLESSA (estensione &gt; 80 cm) "/>
    <s v="MEDICAZIONE AVANZATA COMPLESSA (estensione &gt; 80 cm) (detersione, sbrigliamento, medicazioni) per un massimo di 60 medicazioni all'anno per paziente"/>
    <n v="58.66"/>
    <n v="58.66"/>
    <n v="58.66"/>
    <n v="58.66"/>
    <n v="58.66"/>
    <s v="57,40"/>
    <m/>
    <m/>
    <m/>
    <m/>
    <s v="REGIONE"/>
    <s v="1"/>
    <s v="1"/>
    <s v="026"/>
    <x v="19"/>
    <m/>
    <m/>
    <m/>
    <m/>
    <m/>
    <m/>
    <s v="0261"/>
    <s v="ALTRO IN GENERE"/>
  </r>
  <r>
    <s v="96595"/>
    <s v="96.59.5"/>
    <s v="IM"/>
    <x v="0"/>
    <s v="8"/>
    <x v="0"/>
    <s v="MEDICAZIONE AVANZATA COMPLICATA per infezione e profondità "/>
    <s v="MEDICAZIONE AVANZATA COMPLICATA per infezione e profondità (Detersione, antisepsi, sbrigliamento, medicazioni; applicazioni distribuite in un tempo max di 45 gg consecutivi, come da protocollo) per un massimo di 20 medicazioni all'anno per paziente. Occor"/>
    <n v="61.71"/>
    <n v="61.71"/>
    <n v="61.71"/>
    <n v="61.71"/>
    <n v="61.71"/>
    <s v="60,38"/>
    <m/>
    <m/>
    <m/>
    <m/>
    <s v="REGIONE"/>
    <s v="1"/>
    <s v="1"/>
    <s v="026"/>
    <x v="19"/>
    <m/>
    <m/>
    <m/>
    <m/>
    <m/>
    <m/>
    <s v="0261"/>
    <s v="ALTRO IN GENERE"/>
  </r>
  <r>
    <s v="96596"/>
    <s v="96.59.6"/>
    <s v="IM"/>
    <x v="0"/>
    <s v="8"/>
    <x v="0"/>
    <s v="MEDICAZIONE AVANZATA COMPLICATA per infezione, profondità e/o recalcitranti "/>
    <s v="MEDICAZIONE AVANZATA COMPLICATA per infezione, profondità e/o recalcitranti (Detersione,  sbrigliamento chirurgico, medicazioni speciali con le seguenti tecniche strumentali: medicazioni cavitarie, vacuum-terapia, toilette chirurgica ad ultrasuoni, collag"/>
    <n v="125.12"/>
    <n v="125.12"/>
    <n v="125.12"/>
    <n v="125.12"/>
    <n v="125.12"/>
    <s v="122,43"/>
    <m/>
    <m/>
    <m/>
    <m/>
    <s v="REGIONE"/>
    <s v="1"/>
    <s v="1"/>
    <s v="026"/>
    <x v="19"/>
    <m/>
    <m/>
    <m/>
    <m/>
    <m/>
    <m/>
    <s v="0261"/>
    <s v="ALTRO IN GENERE"/>
  </r>
  <r>
    <s v="971"/>
    <s v="97.1"/>
    <s v=""/>
    <x v="0"/>
    <s v="8"/>
    <x v="0"/>
    <s v="SOSTITUZIONE NON OPERATORIA DI SUSSIDIO PER IL SISTEMA MUSCOLOSCHELETRICO"/>
    <s v="SOSTITUZIONE NON OPERATORIA DI SUSSIDIO PER IL SISTEMA MUSCOLOSCHELETRICO E TEGUMENTARIO; Riparazione apparecchi  gessati"/>
    <n v="9.5"/>
    <n v="9.5"/>
    <n v="9.5"/>
    <n v="9.5"/>
    <n v="9.5"/>
    <n v="9.3000000000000007"/>
    <n v="9.2962241836107573"/>
    <n v="9.7093897028823459"/>
    <n v="-0.20938970288234593"/>
    <s v="M"/>
    <s v="MINISTERO"/>
    <s v="1"/>
    <n v="1"/>
    <s v="019"/>
    <x v="4"/>
    <m/>
    <m/>
    <m/>
    <m/>
    <m/>
    <m/>
    <s v="0191"/>
    <s v="ORTOPEDIA E TRAUMATOLOGIA"/>
  </r>
  <r>
    <s v="97291"/>
    <s v="97.29.1"/>
    <s v=""/>
    <x v="0"/>
    <s v="8"/>
    <x v="0"/>
    <s v="REVISIONE DI CATETERE PERITONEALE"/>
    <s v="REVISIONE DI CATETERE PERITONEALE; Revisione di catetere per dialisi peritoneale, cambio set di connessione, sostituzione parti di catetere"/>
    <n v="15.8"/>
    <n v="15.8"/>
    <n v="15.83"/>
    <n v="15.83"/>
    <n v="15.83"/>
    <n v="15.49"/>
    <n v="15.493706972684596"/>
    <n v="15.493706972684596"/>
    <n v="0.33629302731540456"/>
    <s v="M"/>
    <s v="MINISTERO"/>
    <s v="1"/>
    <n v="1"/>
    <s v="013"/>
    <x v="12"/>
    <m/>
    <m/>
    <m/>
    <m/>
    <m/>
    <m/>
    <s v="0131"/>
    <s v="NEFROLOGIA"/>
  </r>
  <r>
    <s v="9735"/>
    <s v="97.35"/>
    <s v=""/>
    <x v="0"/>
    <s v="8"/>
    <x v="0"/>
    <s v="RIMOZIONE DI PROTESI DENTALE"/>
    <s v="RIMOZIONE DI PROTESI DENTALE; Rimozione di corona isolata, Rimozione di elemento protesico"/>
    <n v="6.3"/>
    <n v="6.3"/>
    <n v="6.34"/>
    <n v="6.34"/>
    <n v="6.34"/>
    <n v="6.2"/>
    <n v="6.1974827890738382"/>
    <n v="6.4557112386185809"/>
    <n v="-0.11571123861858101"/>
    <s v="M"/>
    <s v="MINISTERO"/>
    <s v="1"/>
    <n v="1"/>
    <s v="017"/>
    <x v="8"/>
    <m/>
    <m/>
    <m/>
    <m/>
    <m/>
    <m/>
    <s v="0171"/>
    <s v="ODONTOSTOMATOLOGIA - CHIRURGIA MAXILLO FACCIALE"/>
  </r>
  <r>
    <s v="9771"/>
    <s v="97.71"/>
    <s v=""/>
    <x v="0"/>
    <s v="8"/>
    <x v="0"/>
    <s v="RIMOZIONE DI DISPOSITIVO CONTRACCETTIVO INTRAUTERINO"/>
    <s v="RIMOZIONE DI DISPOSITIVO CONTRACCETTIVO INTRAUTERINO"/>
    <n v="9.5"/>
    <n v="9.5"/>
    <n v="9.5"/>
    <n v="9.5"/>
    <n v="9.5"/>
    <n v="9.3000000000000007"/>
    <n v="9.2962241836107573"/>
    <n v="9.7093897028823459"/>
    <n v="-0.20938970288234593"/>
    <s v="M"/>
    <s v="MINISTERO"/>
    <s v="1"/>
    <n v="1"/>
    <s v="020"/>
    <x v="18"/>
    <m/>
    <m/>
    <m/>
    <m/>
    <m/>
    <m/>
    <s v="0201"/>
    <s v="OSTETRICIA E GINECOLOGIA"/>
  </r>
  <r>
    <s v="9782"/>
    <s v="97.82"/>
    <s v=""/>
    <x v="0"/>
    <s v="8"/>
    <x v="0"/>
    <s v="RIMOZIONE DI DISPOSITIVO DI DRENAGGIO PERITONEALE"/>
    <s v="RIMOZIONE DI DISPOSITIVO DI DRENAGGIO PERITONEALE"/>
    <n v="9.5"/>
    <n v="9.5"/>
    <n v="9.5"/>
    <n v="9.5"/>
    <n v="9.5"/>
    <n v="9.3000000000000007"/>
    <n v="9.2962241836107573"/>
    <n v="9.7093897028823459"/>
    <n v="-0.20938970288234593"/>
    <s v="M"/>
    <s v="MINISTERO"/>
    <s v="1"/>
    <n v="1"/>
    <s v="013"/>
    <x v="12"/>
    <m/>
    <m/>
    <m/>
    <m/>
    <m/>
    <m/>
    <s v="0131"/>
    <s v="NEFROLOGIA"/>
  </r>
  <r>
    <s v="9788"/>
    <s v="97.88"/>
    <s v=""/>
    <x v="0"/>
    <s v="8"/>
    <x v="0"/>
    <s v="RIMOZIONE DI DISPOSITIVO ESTERNO DI IMMOBILIZZAZIONE"/>
    <s v="RIMOZIONE DI DISPOSITIVO ESTERNO DI IMMOBILIZZAZIONE; Rimozione di supporto, gesso, stecca"/>
    <n v="9.5"/>
    <n v="9.5"/>
    <n v="9.5"/>
    <n v="9.5"/>
    <n v="9.5"/>
    <n v="9.3000000000000007"/>
    <n v="9.2962241836107573"/>
    <n v="9.7093897028823459"/>
    <n v="-0.20938970288234593"/>
    <s v="M"/>
    <s v="MINISTERO"/>
    <s v="1"/>
    <n v="1"/>
    <s v="019"/>
    <x v="4"/>
    <m/>
    <m/>
    <m/>
    <m/>
    <m/>
    <m/>
    <s v="0191"/>
    <s v="ORTOPEDIA E TRAUMATOLOGIA"/>
  </r>
  <r>
    <s v="9789"/>
    <s v="97.89"/>
    <s v="I"/>
    <x v="0"/>
    <s v="8"/>
    <x v="0"/>
    <s v="RIMOZIONE PUNTI DI SUTURA"/>
    <s v="RIMOZIONE PUNTI DI SUTURA; Escluso: toiletta e sutura di ferita profonda con interessamento di tendini, nervi o vasi"/>
    <n v="6.85"/>
    <n v="6.85"/>
    <n v="6.86"/>
    <n v="6.86"/>
    <n v="6.86"/>
    <n v="6.71"/>
    <n v="6.7139396881633244"/>
    <m/>
    <m/>
    <s v=""/>
    <s v="REGIONE"/>
    <s v="1"/>
    <n v="1"/>
    <s v="026"/>
    <x v="19"/>
    <m/>
    <m/>
    <m/>
    <m/>
    <m/>
    <m/>
    <s v="0261"/>
    <s v="ALTRO IN GENERE"/>
  </r>
  <r>
    <s v="9801"/>
    <s v="98.01"/>
    <s v=""/>
    <x v="0"/>
    <s v="8"/>
    <x v="0"/>
    <s v="RIMOZIONE DI CORPO ESTRANEO INTRALUMINALE DALLA BOCCA,"/>
    <s v="RIMOZIONE DI CORPO ESTRANEO INTRALUMINALE DALLA BOCCA, SENZA INCISIONE"/>
    <n v="8.4"/>
    <n v="8.4"/>
    <n v="8.44"/>
    <n v="8.44"/>
    <n v="8.44"/>
    <n v="8.26"/>
    <n v="8.2633103854317831"/>
    <n v="8.4182474551586299"/>
    <n v="2.175254484136957E-2"/>
    <s v="M"/>
    <s v="MINISTERO"/>
    <s v="1"/>
    <n v="1"/>
    <s v="017"/>
    <x v="8"/>
    <m/>
    <m/>
    <m/>
    <m/>
    <m/>
    <m/>
    <s v="0171"/>
    <s v="ODONTOSTOMATOLOGIA - CHIRURGIA MAXILLO FACCIALE"/>
  </r>
  <r>
    <s v="9802"/>
    <s v="98.02"/>
    <s v=""/>
    <x v="0"/>
    <s v="8"/>
    <x v="0"/>
    <s v="RIMOZIONE DI CORPO ESTRANEO INTRALUMINALE DALL'ESOFAGO,"/>
    <s v="RIMOZIONE DI CORPO ESTRANEO INTRALUMINALE DALL'ESOFAGO, SENZA INCISIONE; Incluso: Endoscopia"/>
    <n v="31.65"/>
    <n v="31.65"/>
    <n v="31.67"/>
    <n v="31.67"/>
    <n v="31.67"/>
    <n v="30.99"/>
    <n v="30.987413945369191"/>
    <n v="31.245642394913933"/>
    <n v="0.4243576050860689"/>
    <s v="M"/>
    <s v="MINISTERO"/>
    <s v="1"/>
    <n v="1"/>
    <s v="010"/>
    <x v="14"/>
    <m/>
    <m/>
    <m/>
    <m/>
    <m/>
    <m/>
    <s v="0101"/>
    <s v="GASTROENTEROLOGIA - CHIRURGIA ED ENDOSCOPIA DIGESTIVA"/>
  </r>
  <r>
    <s v="9803"/>
    <s v="98.03"/>
    <s v=""/>
    <x v="0"/>
    <s v="8"/>
    <x v="0"/>
    <s v="RIMOZIONE DI CORPO ESTRANEO INTRALUMINALE DALLO STOMACO"/>
    <s v="RIMOZIONE DI CORPO ESTRANEO INTRALUMINALE DALLO STOMACO E DALL'INTESTINO TENUE, SENZA INCISIONE; Incluso: Endoscopia"/>
    <n v="67.56"/>
    <n v="67.56"/>
    <n v="67.56"/>
    <n v="67.56"/>
    <n v="67.56"/>
    <n v="66.11"/>
    <n v="66.106483083454265"/>
    <n v="61.974827890738382"/>
    <n v="5.5851721092616202"/>
    <s v="M"/>
    <s v="MINISTERO"/>
    <s v="1"/>
    <n v="1"/>
    <s v="010"/>
    <x v="14"/>
    <m/>
    <m/>
    <m/>
    <m/>
    <m/>
    <m/>
    <s v="0101"/>
    <s v="GASTROENTEROLOGIA - CHIRURGIA ED ENDOSCOPIA DIGESTIVA"/>
  </r>
  <r>
    <s v="9805"/>
    <s v="98.05"/>
    <s v=""/>
    <x v="0"/>
    <s v="8"/>
    <x v="0"/>
    <s v="RIMOZIONE DI CORPO ESTRANEO INTRALUMINALE DA RETTO E ANO,"/>
    <s v="RIMOZIONE DI CORPO ESTRANEO INTRALUMINALE DA RETTO E ANO, SENZA INCISIONE; Incluso: Endoscopia"/>
    <n v="30.05"/>
    <n v="30.05"/>
    <n v="30.09"/>
    <n v="30.09"/>
    <n v="30.09"/>
    <n v="29.44"/>
    <n v="29.43804324810073"/>
    <n v="29.43804324810073"/>
    <n v="0.65195675189927016"/>
    <s v="M"/>
    <s v="MINISTERO"/>
    <s v="1"/>
    <n v="1"/>
    <s v="010"/>
    <x v="14"/>
    <m/>
    <m/>
    <m/>
    <m/>
    <m/>
    <m/>
    <s v="0101"/>
    <s v="GASTROENTEROLOGIA - CHIRURGIA ED ENDOSCOPIA DIGESTIVA"/>
  </r>
  <r>
    <s v="9811"/>
    <s v="98.11"/>
    <s v=""/>
    <x v="0"/>
    <s v="8"/>
    <x v="0"/>
    <s v="RIMOZIONE DI CORPO ESTRANEO INTRALUMINALE DALL'ORECCHIO,"/>
    <s v="RIMOZIONE DI CORPO ESTRANEO INTRALUMINALE DALL'ORECCHIO, SENZA INCISIONE"/>
    <n v="8.4"/>
    <n v="8.4"/>
    <n v="8.44"/>
    <n v="8.44"/>
    <n v="8.44"/>
    <n v="8.26"/>
    <n v="8.2633103854317831"/>
    <n v="8.4182474551586299"/>
    <n v="2.175254484136957E-2"/>
    <s v="M"/>
    <s v="MINISTERO"/>
    <s v="1"/>
    <n v="1"/>
    <s v="021"/>
    <x v="7"/>
    <m/>
    <m/>
    <m/>
    <m/>
    <m/>
    <m/>
    <s v="0211"/>
    <s v="OTORINOLARINGOIATRIA"/>
  </r>
  <r>
    <s v="9812"/>
    <s v="98.12"/>
    <s v=""/>
    <x v="0"/>
    <s v="8"/>
    <x v="0"/>
    <s v="RIMOZIONE DI CORPO ESTRANEO INTRALUMINALE DAL NASO,"/>
    <s v="RIMOZIONE DI CORPO ESTRANEO INTRALUMINALE DAL NASO, SENZA INCISIONE"/>
    <n v="8.4"/>
    <n v="8.4"/>
    <n v="8.44"/>
    <n v="8.44"/>
    <n v="8.44"/>
    <n v="8.26"/>
    <n v="8.2633103854317831"/>
    <n v="8.4182474551586299"/>
    <n v="2.175254484136957E-2"/>
    <s v="M"/>
    <s v="MINISTERO"/>
    <s v="1"/>
    <n v="1"/>
    <s v="021"/>
    <x v="7"/>
    <m/>
    <m/>
    <m/>
    <m/>
    <m/>
    <m/>
    <s v="0211"/>
    <s v="OTORINOLARINGOIATRIA"/>
  </r>
  <r>
    <s v="9813"/>
    <s v="98.13"/>
    <s v=""/>
    <x v="0"/>
    <s v="8"/>
    <x v="0"/>
    <s v="RIMOZIONE DI CORPO ESTRANEO INTRALUMINALE DALLA  FARINGE,"/>
    <s v="RIMOZIONE DI CORPO ESTRANEO INTRALUMINALE DALLA  FARINGE, SENZA INCISIONE"/>
    <n v="15.3"/>
    <n v="15.3"/>
    <n v="15.31"/>
    <n v="15.31"/>
    <n v="15.31"/>
    <n v="14.98"/>
    <n v="14.977250073595108"/>
    <n v="15.132187143321953"/>
    <n v="0.17781285667804703"/>
    <s v="M"/>
    <s v="MINISTERO"/>
    <s v="1"/>
    <n v="1"/>
    <s v="021"/>
    <x v="7"/>
    <m/>
    <m/>
    <m/>
    <m/>
    <m/>
    <m/>
    <s v="0211"/>
    <s v="OTORINOLARINGOIATRIA"/>
  </r>
  <r>
    <s v="9814"/>
    <s v="98.14"/>
    <s v=""/>
    <x v="0"/>
    <s v="8"/>
    <x v="0"/>
    <s v="RIMOZIONE DI CORPO ESTRANEO INTRALUMINALE DALLA LARINGE,"/>
    <s v="RIMOZIONE DI CORPO ESTRANEO INTRALUMINALE DALLA LARINGE, SENZA INCISIONE; Incluso: Laringoscopia"/>
    <n v="15.3"/>
    <n v="15.3"/>
    <n v="15.31"/>
    <n v="15.31"/>
    <n v="15.31"/>
    <n v="14.98"/>
    <n v="14.977250073595108"/>
    <n v="15.132187143321953"/>
    <n v="0.17781285667804703"/>
    <s v="M"/>
    <s v="MINISTERO"/>
    <s v="1"/>
    <n v="1"/>
    <s v="021"/>
    <x v="7"/>
    <m/>
    <m/>
    <m/>
    <m/>
    <m/>
    <m/>
    <s v="0211"/>
    <s v="OTORINOLARINGOIATRIA"/>
  </r>
  <r>
    <s v="9815"/>
    <s v="98.15"/>
    <s v=""/>
    <x v="0"/>
    <s v="8"/>
    <x v="0"/>
    <s v="RIMOZIONE DI CORPO ESTRANEO INTRALUMINALE DALLA TRACHEA E BRONCHI,"/>
    <s v="RIMOZIONE DI CORPO ESTRANEO INTRALUMINALE DALLA TRACHEA E BRONCHI, SENZA INCISIONE"/>
    <n v="18.45"/>
    <n v="18.45"/>
    <n v="18.48"/>
    <n v="18.48"/>
    <n v="18.48"/>
    <n v="18.079999999999998"/>
    <n v="18.075991468132028"/>
    <n v="18.489156987403618"/>
    <n v="-9.1569874036174781E-3"/>
    <s v="M"/>
    <s v="MINISTERO"/>
    <s v="1"/>
    <n v="1"/>
    <s v="022"/>
    <x v="9"/>
    <m/>
    <m/>
    <m/>
    <m/>
    <m/>
    <m/>
    <s v="0221"/>
    <s v="PNEUMOLOGIA"/>
  </r>
  <r>
    <s v="9816"/>
    <s v="98.16"/>
    <s v=""/>
    <x v="0"/>
    <s v="8"/>
    <x v="0"/>
    <s v="RIMOZIONE DI CORPO ESTRANEO INTRALUMINALE DALL'UTERO,"/>
    <s v="RIMOZIONE DI CORPO ESTRANEO INTRALUMINALE DALL'UTERO, SENZA INCISIONE; Incluso: Isteroscopia; Escluso: Rimozione di dispositivo contraccettivo intrauterino (97.71)"/>
    <n v="23.75"/>
    <n v="23.75"/>
    <n v="23.75"/>
    <n v="23.75"/>
    <n v="23.75"/>
    <n v="23.24"/>
    <n v="23.240560459026891"/>
    <n v="23.498788908571637"/>
    <n v="0.25121109142836318"/>
    <s v="M"/>
    <s v="MINISTERO"/>
    <s v="1"/>
    <n v="1"/>
    <s v="020"/>
    <x v="18"/>
    <m/>
    <m/>
    <m/>
    <m/>
    <m/>
    <m/>
    <s v="0201"/>
    <s v="OSTETRICIA E GINECOLOGIA"/>
  </r>
  <r>
    <s v="9817"/>
    <s v="98.17"/>
    <s v=""/>
    <x v="0"/>
    <s v="8"/>
    <x v="0"/>
    <s v="RIMOZIONE DI CORPO ESTRANEO INTRALUMINALE DALLA VAGINA,"/>
    <s v="RIMOZIONE DI CORPO ESTRANEO INTRALUMINALE DALLA VAGINA, SENZA INCISIONE"/>
    <n v="10"/>
    <n v="10"/>
    <n v="10.029999999999999"/>
    <n v="10.029999999999999"/>
    <n v="10.029999999999999"/>
    <n v="9.81"/>
    <n v="9.8126810827002426"/>
    <n v="10.070909532244986"/>
    <n v="-4.0909532244986835E-2"/>
    <s v="M"/>
    <s v="MINISTERO"/>
    <s v="1"/>
    <n v="1"/>
    <s v="020"/>
    <x v="18"/>
    <m/>
    <m/>
    <m/>
    <m/>
    <m/>
    <m/>
    <s v="0201"/>
    <s v="OSTETRICIA E GINECOLOGIA"/>
  </r>
  <r>
    <s v="9818"/>
    <s v="98.18"/>
    <s v=""/>
    <x v="0"/>
    <s v="8"/>
    <x v="0"/>
    <s v="RIMOZIONE DI CORPO ESTRANEO INTRALUMINALE DA STOMA ARTIFICIALE,"/>
    <s v="RIMOZIONE DI CORPO ESTRANEO INTRALUMINALE DA STOMA ARTIFICIALE, SENZA INCISIONE"/>
    <n v="10"/>
    <n v="10"/>
    <n v="10.029999999999999"/>
    <n v="10.029999999999999"/>
    <n v="10.029999999999999"/>
    <n v="9.81"/>
    <n v="9.8126810827002426"/>
    <n v="10.070909532244986"/>
    <n v="-4.0909532244986835E-2"/>
    <s v="M"/>
    <s v="MINISTERO"/>
    <s v="1"/>
    <n v="1"/>
    <s v="003"/>
    <x v="5"/>
    <m/>
    <m/>
    <m/>
    <m/>
    <m/>
    <m/>
    <s v="0031"/>
    <s v="CHIRURGIA GENERALE"/>
  </r>
  <r>
    <s v="9819"/>
    <s v="98.19"/>
    <s v=""/>
    <x v="0"/>
    <s v="8"/>
    <x v="0"/>
    <s v="RIMOZIONE DI CORPO ESTRANEO INTRALUMINALE DALL'URETRA,"/>
    <s v="RIMOZIONE DI CORPO ESTRANEO INTRALUMINALE DALL'URETRA, SENZA INCISIONE; Incluso: Uretroscopia"/>
    <n v="36.4"/>
    <n v="36.4"/>
    <n v="36.42"/>
    <n v="36.42"/>
    <n v="36.42"/>
    <n v="35.64"/>
    <n v="35.635526037174571"/>
    <n v="35.790463106901413"/>
    <n v="0.62953689309858873"/>
    <s v="M"/>
    <s v="MINISTERO"/>
    <s v="1"/>
    <n v="1"/>
    <s v="025"/>
    <x v="15"/>
    <m/>
    <m/>
    <m/>
    <m/>
    <m/>
    <m/>
    <s v="0251"/>
    <s v="UROLOGIA"/>
  </r>
  <r>
    <s v="9820"/>
    <s v="98.20"/>
    <s v=""/>
    <x v="0"/>
    <s v="8"/>
    <x v="0"/>
    <s v="RIMOZIONE DI CORPO ESTRANEO, NAS"/>
    <s v="RIMOZIONE DI CORPO ESTRANEO, NAS"/>
    <n v="7.9"/>
    <n v="7.9"/>
    <n v="7.92"/>
    <n v="7.92"/>
    <n v="7.92"/>
    <n v="7.75"/>
    <n v="7.7468534863422978"/>
    <n v="7.7468534863422978"/>
    <n v="0.17314651365770217"/>
    <s v="M"/>
    <s v="MINISTERO"/>
    <s v="1"/>
    <n v="1"/>
    <s v="003"/>
    <x v="5"/>
    <m/>
    <m/>
    <m/>
    <m/>
    <m/>
    <m/>
    <s v="0031"/>
    <s v="CHIRURGIA GENERALE"/>
  </r>
  <r>
    <s v="9821"/>
    <s v="98.21"/>
    <s v=""/>
    <x v="0"/>
    <s v="8"/>
    <x v="0"/>
    <s v="RIMOZIONE DI CORPO ESTRANEO SUPERFICIALE DALL'OCCHIO,"/>
    <s v="RIMOZIONE DI CORPO ESTRANEO SUPERFICIALE DALL'OCCHIO, SENZA INCISIONE"/>
    <n v="7.9"/>
    <n v="7.9"/>
    <n v="7.92"/>
    <n v="7.92"/>
    <n v="7.92"/>
    <n v="7.75"/>
    <n v="7.7468534863422978"/>
    <n v="7.7468534863422978"/>
    <n v="0.17314651365770217"/>
    <s v="M"/>
    <s v="MINISTERO"/>
    <s v="1"/>
    <n v="1"/>
    <s v="016"/>
    <x v="6"/>
    <m/>
    <m/>
    <m/>
    <m/>
    <m/>
    <m/>
    <s v="0161"/>
    <s v="OCULISTICA"/>
  </r>
  <r>
    <s v="9822"/>
    <s v="98.22"/>
    <s v=""/>
    <x v="0"/>
    <s v="8"/>
    <x v="0"/>
    <s v="RIMOZIONE DI CORPO ESTRANEO SUPERFICIALE DA TESTA E COLLO,"/>
    <s v="RIMOZIONE DI CORPO ESTRANEO SUPERFICIALE DA TESTA E COLLO, SENZA INCISIONE; Rimozione di corpo estraneo incluso da palpebra o congiuntiva senza incisione"/>
    <n v="7.9"/>
    <n v="7.9"/>
    <n v="7.92"/>
    <n v="7.92"/>
    <n v="7.92"/>
    <n v="7.75"/>
    <n v="7.7468534863422978"/>
    <n v="7.7468534863422978"/>
    <n v="0.17314651365770217"/>
    <s v="M"/>
    <s v="MINISTERO"/>
    <s v="1"/>
    <n v="1"/>
    <s v="003"/>
    <x v="5"/>
    <m/>
    <m/>
    <m/>
    <m/>
    <m/>
    <m/>
    <s v="0031"/>
    <s v="CHIRURGIA GENERALE"/>
  </r>
  <r>
    <s v="9823"/>
    <s v="98.23"/>
    <s v=""/>
    <x v="0"/>
    <s v="8"/>
    <x v="0"/>
    <s v="RIMOZIONE DI CORPO ESTRANEO DALLA VULVA,"/>
    <s v="RIMOZIONE DI CORPO ESTRANEO DALLA VULVA, SENZA INCISIONE"/>
    <n v="7.9"/>
    <n v="7.9"/>
    <n v="7.92"/>
    <n v="7.92"/>
    <n v="7.92"/>
    <n v="7.75"/>
    <n v="7.7468534863422978"/>
    <n v="7.7468534863422978"/>
    <n v="0.17314651365770217"/>
    <s v="M"/>
    <s v="MINISTERO"/>
    <s v="1"/>
    <n v="1"/>
    <s v="020"/>
    <x v="18"/>
    <m/>
    <m/>
    <m/>
    <m/>
    <m/>
    <m/>
    <s v="0201"/>
    <s v="OSTETRICIA E GINECOLOGIA"/>
  </r>
  <r>
    <s v="9824"/>
    <s v="98.24"/>
    <s v=""/>
    <x v="0"/>
    <s v="8"/>
    <x v="0"/>
    <s v="RIMOZIONE DI CORPO ESTRANEO DA SCROTO E PENE,"/>
    <s v="RIMOZIONE DI CORPO ESTRANEO DA SCROTO E PENE, SENZA INCISIONE"/>
    <n v="7.9"/>
    <n v="7.9"/>
    <n v="7.92"/>
    <n v="7.92"/>
    <n v="7.92"/>
    <n v="7.75"/>
    <n v="7.7468534863422978"/>
    <n v="7.7468534863422978"/>
    <n v="0.17314651365770217"/>
    <s v="M"/>
    <s v="MINISTERO"/>
    <s v="1"/>
    <n v="1"/>
    <s v="025"/>
    <x v="15"/>
    <m/>
    <m/>
    <m/>
    <m/>
    <m/>
    <m/>
    <s v="0251"/>
    <s v="UROLOGIA"/>
  </r>
  <r>
    <s v="9825"/>
    <s v="98.25"/>
    <s v=""/>
    <x v="0"/>
    <s v="8"/>
    <x v="0"/>
    <s v="RIMOZIONE DI ALTRO CORPO ESTRANEO DAL TRONCO ECCETTO SCROTO, PENE E VULVA,"/>
    <s v="RIMOZIONE DI ALTRO CORPO ESTRANEO DAL TRONCO ECCETTO SCROTO, PENE E VULVA, SENZA INCISIONE"/>
    <n v="7.9"/>
    <n v="7.9"/>
    <n v="7.92"/>
    <n v="7.92"/>
    <n v="7.92"/>
    <n v="7.75"/>
    <n v="7.7468534863422978"/>
    <n v="7.7468534863422978"/>
    <n v="0.17314651365770217"/>
    <s v="M"/>
    <s v="MINISTERO"/>
    <s v="1"/>
    <n v="1"/>
    <s v="003"/>
    <x v="5"/>
    <m/>
    <m/>
    <m/>
    <m/>
    <m/>
    <m/>
    <s v="0031"/>
    <s v="CHIRURGIA GENERALE"/>
  </r>
  <r>
    <s v="9826"/>
    <s v="98.26"/>
    <s v=""/>
    <x v="0"/>
    <s v="8"/>
    <x v="0"/>
    <s v="RIMOZIONE DI CORPO ESTRANEO DALLA MANO,"/>
    <s v="RIMOZIONE DI CORPO ESTRANEO DALLA MANO, SENZA INCISIONE"/>
    <n v="7.9"/>
    <n v="7.9"/>
    <n v="7.92"/>
    <n v="7.92"/>
    <n v="7.92"/>
    <n v="7.75"/>
    <n v="7.7468534863422978"/>
    <n v="7.7468534863422978"/>
    <n v="0.17314651365770217"/>
    <s v="M"/>
    <s v="MINISTERO"/>
    <s v="1"/>
    <n v="1"/>
    <s v="003"/>
    <x v="5"/>
    <m/>
    <m/>
    <m/>
    <m/>
    <m/>
    <m/>
    <s v="0031"/>
    <s v="CHIRURGIA GENERALE"/>
  </r>
  <r>
    <s v="9827"/>
    <s v="98.27"/>
    <s v=""/>
    <x v="0"/>
    <s v="8"/>
    <x v="0"/>
    <s v="RIMOZIONE DI CORPO ESTRANEO DALL'ARTO SUPERIORE ECCETTO LA MANO,"/>
    <s v="RIMOZIONE DI CORPO ESTRANEO DALL'ARTO SUPERIORE ECCETTO LA MANO, SENZA INCISIONE"/>
    <n v="7.9"/>
    <n v="7.9"/>
    <n v="7.92"/>
    <n v="7.92"/>
    <n v="7.92"/>
    <n v="7.75"/>
    <n v="7.7468534863422978"/>
    <n v="7.7468534863422978"/>
    <n v="0.17314651365770217"/>
    <s v="M"/>
    <s v="MINISTERO"/>
    <s v="1"/>
    <n v="1"/>
    <s v="003"/>
    <x v="5"/>
    <m/>
    <m/>
    <m/>
    <m/>
    <m/>
    <m/>
    <s v="0031"/>
    <s v="CHIRURGIA GENERALE"/>
  </r>
  <r>
    <s v="9828"/>
    <s v="98.28"/>
    <s v=""/>
    <x v="0"/>
    <s v="8"/>
    <x v="0"/>
    <s v="RIMOZIONE DI CORPO ESTRANEO DAL PIEDE,"/>
    <s v="RIMOZIONE DI CORPO ESTRANEO DAL PIEDE, SENZA INCISIONE"/>
    <n v="7.9"/>
    <n v="7.9"/>
    <n v="7.92"/>
    <n v="7.92"/>
    <n v="7.92"/>
    <n v="7.75"/>
    <n v="7.7468534863422978"/>
    <n v="7.7468534863422978"/>
    <n v="0.17314651365770217"/>
    <s v="M"/>
    <s v="MINISTERO"/>
    <s v="1"/>
    <n v="1"/>
    <s v="003"/>
    <x v="5"/>
    <m/>
    <m/>
    <m/>
    <m/>
    <m/>
    <m/>
    <s v="0031"/>
    <s v="CHIRURGIA GENERALE"/>
  </r>
  <r>
    <s v="9829"/>
    <s v="98.29"/>
    <s v=""/>
    <x v="0"/>
    <s v="8"/>
    <x v="0"/>
    <s v="RIMOZIONE DI CORPO ESTRANEO DALL'ARTO INFERIORE ECCETTO IL PIEDE,"/>
    <s v="RIMOZIONE DI CORPO ESTRANEO DALL'ARTO INFERIORE ECCETTO IL PIEDE, SENZA INCISIONE"/>
    <n v="7.9"/>
    <n v="7.9"/>
    <n v="7.92"/>
    <n v="7.92"/>
    <n v="7.92"/>
    <n v="7.75"/>
    <n v="7.7468534863422978"/>
    <n v="7.7468534863422978"/>
    <n v="0.17314651365770217"/>
    <s v="M"/>
    <s v="MINISTERO"/>
    <s v="1"/>
    <n v="1"/>
    <s v="003"/>
    <x v="5"/>
    <m/>
    <m/>
    <m/>
    <m/>
    <m/>
    <m/>
    <s v="0031"/>
    <s v="CHIRURGIA GENERALE"/>
  </r>
  <r>
    <s v="98591"/>
    <s v="98.59.1"/>
    <s v="IM"/>
    <x v="18"/>
    <s v="3"/>
    <x v="0"/>
    <s v="TERAPIA AD ONDE D’URTO FOCALIZZATE PER PATOLOGIE MUSCOLO-SCHELETRICHE"/>
    <s v="TERAPIA AD ONDE D’URTO FOCALIZZATE PER PATOLOGIE MUSCOLO-SCHELETRICHE; Per seduta (con un massimo di 3 sedute)"/>
    <n v="63.33"/>
    <n v="63.33"/>
    <n v="63.33"/>
    <n v="63.33"/>
    <n v="63.33"/>
    <n v="61.97"/>
    <n v="61.974827890738382"/>
    <m/>
    <m/>
    <s v=""/>
    <s v="REGIONE"/>
    <s v="2"/>
    <n v="2"/>
    <s v="012"/>
    <x v="24"/>
    <s v="019"/>
    <s v="ORTOPEDIA E TRAUMATOLOGIA"/>
    <m/>
    <m/>
    <m/>
    <m/>
    <s v="0121"/>
    <s v="MEDICINA FISICA E RIABILITAZIONE"/>
  </r>
  <r>
    <s v="98592"/>
    <s v="98.59.2"/>
    <s v="I"/>
    <x v="18"/>
    <s v="3"/>
    <x v="0"/>
    <s v="TERAPIA AD ONDE D’URTO RADIALI PER PATOLOGIE MUSCOLO-SCHELETRICHE"/>
    <s v="TERAPIA AD ONDE D’URTO RADIALI PER PATOLOGIE MUSCOLO-SCHELETRICHE; Per seduta (con un massimo di 3 sedute)"/>
    <n v="33.700000000000003"/>
    <n v="33.700000000000003"/>
    <n v="33.729999999999997"/>
    <n v="33.729999999999997"/>
    <n v="33.729999999999997"/>
    <n v="33"/>
    <m/>
    <m/>
    <m/>
    <s v=""/>
    <s v="REGIONE"/>
    <s v="2"/>
    <n v="2"/>
    <s v="012"/>
    <x v="24"/>
    <s v="019"/>
    <s v="ORTOPEDIA E TRAUMATOLOGIA"/>
    <m/>
    <m/>
    <m/>
    <m/>
    <s v="0121"/>
    <s v="MEDICINA FISICA E RIABILITAZIONE"/>
  </r>
  <r>
    <s v="99061"/>
    <s v="99.06.1"/>
    <s v=""/>
    <x v="0"/>
    <s v="8"/>
    <x v="0"/>
    <s v="INFUSIONE DI FATTORI DELLA COAGULAZIONE"/>
    <s v="INFUSIONE DI FATTORI DELLA COAGULAZIONE"/>
    <n v="12.1"/>
    <n v="12.1"/>
    <n v="12.14"/>
    <n v="12.14"/>
    <n v="12.14"/>
    <n v="11.88"/>
    <n v="11.878508679058189"/>
    <n v="11.620280229513446"/>
    <n v="0.51971977048655482"/>
    <s v="M"/>
    <s v="MINISTERO"/>
    <s v="1"/>
    <n v="1"/>
    <s v="011"/>
    <x v="23"/>
    <m/>
    <m/>
    <m/>
    <m/>
    <m/>
    <m/>
    <s v="0113"/>
    <s v="IMMUNOEMATOLOGIA-TRASFUSIONALE"/>
  </r>
  <r>
    <s v="99071"/>
    <s v="99.07.1"/>
    <s v="H"/>
    <x v="0"/>
    <s v="8"/>
    <x v="0"/>
    <s v="TRASFUSIONE DI SANGUE O EMOCOMPONENTI"/>
    <s v="TRASFUSIONE DI SANGUE O EMOCOMPONENTI"/>
    <n v="26.35"/>
    <n v="26.35"/>
    <n v="26.39"/>
    <n v="26.39"/>
    <n v="26.39"/>
    <n v="25.82"/>
    <n v="25.822844954474323"/>
    <n v="25.822844954474323"/>
    <n v="0.56715504552567708"/>
    <s v="M"/>
    <s v="MINISTERO"/>
    <s v="1"/>
    <n v="1"/>
    <s v="011"/>
    <x v="23"/>
    <m/>
    <m/>
    <m/>
    <m/>
    <m/>
    <m/>
    <s v="0113"/>
    <s v="IMMUNOEMATOLOGIA-TRASFUSIONALE"/>
  </r>
  <r>
    <s v="9912"/>
    <s v="99.12"/>
    <s v=""/>
    <x v="0"/>
    <s v="8"/>
    <x v="0"/>
    <s v="IMMUNIZZAZIONE PER ALLERGIA"/>
    <s v="IMMUNIZZAZIONE PER ALLERGIA; Desensibilizzazione"/>
    <n v="11.6"/>
    <n v="11.6"/>
    <n v="11.61"/>
    <n v="11.61"/>
    <n v="11.61"/>
    <n v="11.36"/>
    <n v="11.362051779968702"/>
    <n v="11.620280229513446"/>
    <n v="-1.0280229513446315E-2"/>
    <s v="M"/>
    <s v="MINISTERO"/>
    <s v="1"/>
    <n v="1"/>
    <s v="026"/>
    <x v="19"/>
    <m/>
    <m/>
    <m/>
    <m/>
    <m/>
    <m/>
    <s v="0261"/>
    <s v="ALTRO IN GENERE"/>
  </r>
  <r>
    <s v="9913"/>
    <s v="99.13"/>
    <s v=""/>
    <x v="0"/>
    <s v="8"/>
    <x v="0"/>
    <s v="IMMUNIZZAZIONE PER MALATTIA AUTOIMMUNE"/>
    <s v="IMMUNIZZAZIONE PER MALATTIA AUTOIMMUNE"/>
    <n v="11.6"/>
    <n v="11.6"/>
    <n v="11.61"/>
    <n v="11.61"/>
    <n v="11.61"/>
    <n v="11.36"/>
    <n v="11.362051779968702"/>
    <n v="11.620280229513446"/>
    <n v="-1.0280229513446315E-2"/>
    <s v="M"/>
    <s v="MINISTERO"/>
    <s v="1"/>
    <n v="1"/>
    <s v="026"/>
    <x v="19"/>
    <m/>
    <m/>
    <m/>
    <m/>
    <m/>
    <m/>
    <s v="0261"/>
    <s v="ALTRO IN GENERE"/>
  </r>
  <r>
    <s v="99141"/>
    <s v="99.14.1"/>
    <s v=""/>
    <x v="0"/>
    <s v="8"/>
    <x v="0"/>
    <s v="INFUSIONE DI IMMUNOGLOBULINE ENDOVENA"/>
    <s v="INFUSIONE DI IMMUNOGLOBULINE ENDOVENA"/>
    <n v="11.6"/>
    <n v="11.6"/>
    <n v="11.61"/>
    <n v="11.61"/>
    <n v="11.61"/>
    <n v="11.36"/>
    <n v="11.362051779968702"/>
    <n v="11.620280229513446"/>
    <n v="-1.0280229513446315E-2"/>
    <s v="M"/>
    <s v="MINISTERO"/>
    <s v="1"/>
    <n v="1"/>
    <s v="026"/>
    <x v="19"/>
    <m/>
    <m/>
    <m/>
    <m/>
    <m/>
    <m/>
    <s v="0261"/>
    <s v="ALTRO IN GENERE"/>
  </r>
  <r>
    <s v="9923"/>
    <s v="99.23"/>
    <s v=""/>
    <x v="0"/>
    <s v="8"/>
    <x v="0"/>
    <s v="INIEZIONE DI STEROIDI"/>
    <s v="INIEZIONE DI STEROIDI; Iniezione di cortisone; Impianto sottodermico di progesterone; Impianto sottodermico di altri ormoni o antiormoni"/>
    <n v="9.5"/>
    <n v="9.5"/>
    <n v="9.5"/>
    <n v="9.5"/>
    <n v="9.5"/>
    <n v="9.3000000000000007"/>
    <n v="9.2962241836107573"/>
    <n v="9.7093897028823459"/>
    <n v="-0.20938970288234593"/>
    <s v="M"/>
    <s v="MINISTERO"/>
    <s v="1"/>
    <n v="1"/>
    <s v="018"/>
    <x v="1"/>
    <m/>
    <m/>
    <m/>
    <m/>
    <m/>
    <m/>
    <s v="0181"/>
    <s v="ONCOLOGIA"/>
  </r>
  <r>
    <s v="99241"/>
    <s v="99.24.1"/>
    <s v=""/>
    <x v="0"/>
    <s v="8"/>
    <x v="0"/>
    <s v="INFUSIONE DI SOSTANZE ORMONALI"/>
    <s v="INFUSIONE DI SOSTANZE ORMONALI"/>
    <n v="11.6"/>
    <n v="11.6"/>
    <n v="11.61"/>
    <n v="11.61"/>
    <n v="11.61"/>
    <n v="11.36"/>
    <n v="11.362051779968702"/>
    <n v="11.620280229513446"/>
    <n v="-1.0280229513446315E-2"/>
    <s v="M"/>
    <s v="MINISTERO"/>
    <s v="1"/>
    <n v="1"/>
    <s v="018"/>
    <x v="1"/>
    <m/>
    <m/>
    <m/>
    <m/>
    <m/>
    <m/>
    <s v="0181"/>
    <s v="ONCOLOGIA"/>
  </r>
  <r>
    <s v="9925"/>
    <s v="99.25"/>
    <s v=""/>
    <x v="0"/>
    <s v="8"/>
    <x v="0"/>
    <s v="INIEZIONE O INFUSIONE DI SOSTANZE CHEMIOTERAPICHE PER TUMORE,"/>
    <s v="INIEZIONE O INFUSIONE DI SOSTANZE CHEMIOTERAPICHE PER TUMORE, NON CLASSIFICATE ALTROVE"/>
    <n v="9.5"/>
    <n v="9.5"/>
    <n v="9.5"/>
    <n v="9.5"/>
    <n v="9.5"/>
    <n v="9.3000000000000007"/>
    <n v="9.2962241836107573"/>
    <n v="9.7093897028823459"/>
    <n v="-0.20938970288234593"/>
    <s v="M"/>
    <s v="MINISTERO"/>
    <s v="1"/>
    <n v="1"/>
    <s v="018"/>
    <x v="1"/>
    <m/>
    <m/>
    <m/>
    <m/>
    <m/>
    <m/>
    <s v="0181"/>
    <s v="ONCOLOGIA"/>
  </r>
  <r>
    <s v="9927"/>
    <s v="99.27"/>
    <s v=""/>
    <x v="17"/>
    <s v="36"/>
    <x v="6"/>
    <s v="IONOFORESI"/>
    <s v="IONOFORESI; Per seduta (ciclo di sei sedute)"/>
    <n v="2.1"/>
    <n v="2.1"/>
    <n v="2.12"/>
    <n v="2.12"/>
    <n v="2.12"/>
    <n v="2.0699999999999998"/>
    <n v="2.0658275963579458"/>
    <n v="1.7559534569042541"/>
    <n v="0.36404654309574602"/>
    <s v="M"/>
    <s v="MINISTERO"/>
    <s v="1"/>
    <n v="1"/>
    <s v="012"/>
    <x v="24"/>
    <m/>
    <m/>
    <m/>
    <m/>
    <m/>
    <m/>
    <s v="0121"/>
    <s v="MEDICINA FISICA E RIABILITAZIONE"/>
  </r>
  <r>
    <s v="99291"/>
    <s v="99.29.1"/>
    <s v=""/>
    <x v="0"/>
    <s v="8"/>
    <x v="0"/>
    <s v="INIEZIONE PERINERVOSA"/>
    <s v="INIEZIONE PERINERVOSA "/>
    <n v="10"/>
    <n v="10"/>
    <n v="10.029999999999999"/>
    <n v="10.029999999999999"/>
    <n v="10.029999999999999"/>
    <n v="9.81"/>
    <n v="9.8126810827002426"/>
    <n v="10.070909532244986"/>
    <n v="-4.0909532244986835E-2"/>
    <s v="M"/>
    <s v="MINISTERO"/>
    <s v="1"/>
    <n v="1"/>
    <s v="014"/>
    <x v="3"/>
    <m/>
    <m/>
    <m/>
    <m/>
    <m/>
    <m/>
    <s v="0141"/>
    <s v="NEUROCHIRURGIA"/>
  </r>
  <r>
    <s v="99292"/>
    <s v="99.29.2"/>
    <s v=""/>
    <x v="0"/>
    <s v="8"/>
    <x v="0"/>
    <s v="INIEZIONE PERIARTERIOSA"/>
    <s v="INIEZIONE PERIARTERIOSA"/>
    <n v="10"/>
    <n v="10"/>
    <n v="10.029999999999999"/>
    <n v="10.029999999999999"/>
    <n v="10.029999999999999"/>
    <n v="9.81"/>
    <n v="9.8126810827002426"/>
    <n v="10.070909532244986"/>
    <n v="-4.0909532244986835E-2"/>
    <s v="M"/>
    <s v="MINISTERO"/>
    <s v="2"/>
    <n v="2"/>
    <s v="002"/>
    <x v="10"/>
    <s v="005"/>
    <s v="CHIRURGIA VASCOLARE  - ANGIOLOGIA"/>
    <m/>
    <m/>
    <m/>
    <m/>
    <s v="0021"/>
    <s v="CARDIOLOGIA"/>
  </r>
  <r>
    <s v="99293"/>
    <s v="99.29.3"/>
    <s v=""/>
    <x v="0"/>
    <s v="8"/>
    <x v="0"/>
    <s v="INFILTRAZIONE PERINEALE"/>
    <s v="INFILTRAZIONE PERINEALE"/>
    <n v="6.3"/>
    <n v="6.3"/>
    <n v="6.34"/>
    <n v="6.34"/>
    <n v="6.34"/>
    <n v="6.2"/>
    <n v="6.1974827890738382"/>
    <n v="6.4557112386185809"/>
    <n v="-0.11571123861858101"/>
    <s v="M"/>
    <s v="MINISTERO"/>
    <s v="1"/>
    <n v="1"/>
    <s v="025"/>
    <x v="15"/>
    <m/>
    <m/>
    <m/>
    <m/>
    <m/>
    <m/>
    <s v="0251"/>
    <s v="UROLOGIA"/>
  </r>
  <r>
    <s v="99294"/>
    <s v="99.29.4"/>
    <s v=""/>
    <x v="0"/>
    <s v="8"/>
    <x v="0"/>
    <s v="INFILTRAZIONE MEDICAMENTOSA DEL PENE"/>
    <s v="INFILTRAZIONE MEDICAMENTOSA DEL PENE"/>
    <n v="6.3"/>
    <n v="6.3"/>
    <n v="6.34"/>
    <n v="6.34"/>
    <n v="6.34"/>
    <n v="6.2"/>
    <n v="6.1974827890738382"/>
    <n v="6.4557112386185809"/>
    <n v="-0.11571123861858101"/>
    <s v="M"/>
    <s v="MINISTERO"/>
    <s v="1"/>
    <n v="1"/>
    <s v="025"/>
    <x v="15"/>
    <m/>
    <m/>
    <m/>
    <m/>
    <m/>
    <m/>
    <s v="0251"/>
    <s v="UROLOGIA"/>
  </r>
  <r>
    <s v="99295"/>
    <s v="99.29.5"/>
    <s v=""/>
    <x v="0"/>
    <s v="8"/>
    <x v="0"/>
    <s v="INIEZIONE ENDOCAVERNOSA DI FARMACI"/>
    <s v="INIEZIONE ENDOCAVERNOSA DI FARMACI"/>
    <n v="7.9"/>
    <n v="7.9"/>
    <n v="7.92"/>
    <n v="7.92"/>
    <n v="7.92"/>
    <n v="7.75"/>
    <n v="7.7468534863422978"/>
    <n v="7.7468534863422978"/>
    <n v="0.17314651365770217"/>
    <s v="M"/>
    <s v="MINISTERO"/>
    <s v="1"/>
    <n v="1"/>
    <s v="025"/>
    <x v="15"/>
    <m/>
    <m/>
    <m/>
    <m/>
    <m/>
    <m/>
    <s v="0251"/>
    <s v="UROLOGIA"/>
  </r>
  <r>
    <s v="99296"/>
    <s v="99.29.6"/>
    <s v=""/>
    <x v="0"/>
    <s v="8"/>
    <x v="0"/>
    <s v="INIEZIONE MODIFICATRICE IN ASCESSO FREDDO"/>
    <s v="INIEZIONE MODIFICATRICE IN ASCESSO FREDDO"/>
    <n v="7.9"/>
    <n v="7.9"/>
    <n v="7.92"/>
    <n v="7.92"/>
    <n v="7.92"/>
    <n v="7.75"/>
    <n v="7.7468534863422978"/>
    <n v="7.7468534863422978"/>
    <n v="0.17314651365770217"/>
    <s v="M"/>
    <s v="MINISTERO"/>
    <s v="1"/>
    <n v="1"/>
    <s v="019"/>
    <x v="4"/>
    <m/>
    <m/>
    <m/>
    <m/>
    <m/>
    <m/>
    <s v="0191"/>
    <s v="ORTOPEDIA E TRAUMATOLOGIA"/>
  </r>
  <r>
    <s v="99297"/>
    <s v="99.29.7"/>
    <s v="M"/>
    <x v="0"/>
    <s v="8"/>
    <x v="0"/>
    <s v="MESOTERAPIA (inclusa antalgica)"/>
    <s v="MESOTERAPIA (inclusa antalgica)"/>
    <n v="6.85"/>
    <n v="6.85"/>
    <n v="6.86"/>
    <n v="6.86"/>
    <n v="6.86"/>
    <n v="6.71"/>
    <n v="6.7139396881633244"/>
    <n v="6.7139396881633244"/>
    <n v="0.14606031183667589"/>
    <s v="M"/>
    <s v="MINISTERO"/>
    <s v="1"/>
    <n v="1"/>
    <s v="001"/>
    <x v="2"/>
    <m/>
    <m/>
    <m/>
    <m/>
    <m/>
    <m/>
    <s v="0011"/>
    <s v="ANESTESIA"/>
  </r>
  <r>
    <s v="99298"/>
    <s v="99.29.8"/>
    <s v=""/>
    <x v="0"/>
    <s v="8"/>
    <x v="0"/>
    <s v="INIEZIONE INTRA O PERIURETRALE"/>
    <s v="INIEZIONE INTRA O PERIURETRALE"/>
    <n v="7.9"/>
    <n v="7.9"/>
    <n v="7.92"/>
    <n v="7.92"/>
    <n v="7.92"/>
    <n v="7.75"/>
    <n v="7.7468534863422978"/>
    <n v="7.7468534863422978"/>
    <n v="0.17314651365770217"/>
    <s v="M"/>
    <s v="MINISTERO"/>
    <s v="1"/>
    <n v="1"/>
    <s v="025"/>
    <x v="15"/>
    <m/>
    <m/>
    <m/>
    <m/>
    <m/>
    <m/>
    <s v="0251"/>
    <s v="UROLOGIA"/>
  </r>
  <r>
    <s v="99299"/>
    <s v="99.29.9"/>
    <s v=""/>
    <x v="0"/>
    <s v="8"/>
    <x v="0"/>
    <s v="INIEZIONE DI TOSSINA BOTULINICA"/>
    <s v="INIEZIONE DI TOSSINA BOTULINICA"/>
    <n v="9.5"/>
    <n v="9.5"/>
    <n v="9.5"/>
    <n v="9.5"/>
    <n v="9.5"/>
    <n v="9.3000000000000007"/>
    <n v="9.2962241836107573"/>
    <n v="9.7093897028823459"/>
    <n v="-0.20938970288234593"/>
    <s v="M"/>
    <s v="MINISTERO"/>
    <s v="1"/>
    <n v="1"/>
    <s v="015"/>
    <x v="0"/>
    <m/>
    <m/>
    <m/>
    <m/>
    <m/>
    <m/>
    <s v="0151"/>
    <s v="NEUROLOGIA"/>
  </r>
  <r>
    <s v="992A"/>
    <s v="99.2A"/>
    <s v="I"/>
    <x v="0"/>
    <s v="8"/>
    <x v="0"/>
    <s v="INIEZIONE O INFUSIONE DI FARMACI SPECIFICI"/>
    <s v="INIEZIONE O INFUSIONE DI FARMACI SPECIFICI; [ipodermica, intramuscolare, intravenosa]"/>
    <n v="9.5"/>
    <n v="9.5"/>
    <n v="9.5"/>
    <n v="9.5"/>
    <n v="9.5"/>
    <n v="9.3000000000000007"/>
    <n v="9.2962241836107573"/>
    <m/>
    <m/>
    <s v=""/>
    <s v="REGIONE"/>
    <s v="1"/>
    <n v="1"/>
    <s v="026"/>
    <x v="19"/>
    <m/>
    <m/>
    <m/>
    <m/>
    <m/>
    <m/>
    <s v="0261"/>
    <s v="ALTRO IN GENERE"/>
  </r>
  <r>
    <s v="992B"/>
    <s v="99.2B"/>
    <s v="IH"/>
    <x v="0"/>
    <s v="8"/>
    <x v="0"/>
    <s v="INIEZIONE O INFUSIONE DI SOSTANZE SPECIFICHE PER LA CURA DELLA LIPOATROFIA AL VOLTO NEI PAZIENTI HIV POSITIVI IN TRATTAMENTO ANTIRETROVIRALE"/>
    <s v="INIEZIONE O INFUSIONE DI SOSTANZE SPECIFICHE  PER LA CURA DELLA LIPOATROFIA AL VOLTO NEI PAZIENTI HIV POSITIVI IN TRATTAMENTO ANTIRETROVIRALE (comprensiva del costo della sostanza iniettata)"/>
    <n v="150"/>
    <n v="150"/>
    <n v="150"/>
    <n v="150"/>
    <m/>
    <m/>
    <m/>
    <m/>
    <m/>
    <m/>
    <s v="REGIONE"/>
    <s v="1"/>
    <m/>
    <s v="026"/>
    <x v="19"/>
    <m/>
    <m/>
    <m/>
    <m/>
    <m/>
    <m/>
    <s v="0261"/>
    <s v="ALTRO IN GENERE"/>
  </r>
  <r>
    <s v="9938"/>
    <s v="99.38"/>
    <s v="IHM"/>
    <x v="0"/>
    <s v="8"/>
    <x v="0"/>
    <s v="SOMMINISTRAZIONE DI ANATOSSINA TETANICA [vaccino antitetanico]"/>
    <s v="SOMMINISTRAZIONE DI ANATOSSINA TETANICA [vaccino antitetanico]"/>
    <n v="2.6"/>
    <n v="2.6"/>
    <n v="2.64"/>
    <n v="2.64"/>
    <n v="2.64"/>
    <n v="2.58"/>
    <n v="2.5822844954474324"/>
    <m/>
    <m/>
    <s v=""/>
    <s v="REGIONE"/>
    <s v="1"/>
    <n v="1"/>
    <s v="026"/>
    <x v="19"/>
    <m/>
    <m/>
    <m/>
    <m/>
    <m/>
    <m/>
    <s v="0261"/>
    <s v="ALTRO IN GENERE"/>
  </r>
  <r>
    <s v="99381"/>
    <s v="99.38.1"/>
    <s v="I"/>
    <x v="0"/>
    <s v="8"/>
    <x v="0"/>
    <s v="SOMMINISTRAZIONE DI VACCINO ANTIINFLUENZALE"/>
    <s v="SOMMINISTRAZIONE DI VACCINO ANTIINFLUENZALE"/>
    <n v="3"/>
    <n v="3"/>
    <m/>
    <m/>
    <m/>
    <m/>
    <m/>
    <m/>
    <m/>
    <m/>
    <s v="REGIONE"/>
    <n v="1"/>
    <m/>
    <s v="026"/>
    <x v="19"/>
    <m/>
    <m/>
    <m/>
    <m/>
    <m/>
    <m/>
    <s v="0261"/>
    <s v="ALTRO IN GENERE"/>
  </r>
  <r>
    <s v="9956"/>
    <s v="99.56"/>
    <s v="IH"/>
    <x v="0"/>
    <s v="8"/>
    <x v="0"/>
    <s v="SOMMINISTRAZIONE DI ANTITOSSINA TETANICA"/>
    <s v="SOMMINISTRAZIONE DI ANTITOSSINA TETANICA"/>
    <n v="12.1"/>
    <n v="12.1"/>
    <n v="12.14"/>
    <n v="12.14"/>
    <n v="12.14"/>
    <n v="11.88"/>
    <n v="11.878508679058189"/>
    <m/>
    <m/>
    <s v=""/>
    <s v="REGIONE"/>
    <s v="1"/>
    <n v="1"/>
    <s v="026"/>
    <x v="19"/>
    <m/>
    <m/>
    <m/>
    <m/>
    <m/>
    <m/>
    <s v="0261"/>
    <s v="ALTRO IN GENERE"/>
  </r>
  <r>
    <s v="9971"/>
    <s v="99.71"/>
    <s v="H"/>
    <x v="0"/>
    <s v="8"/>
    <x v="0"/>
    <s v="PLASMAFERESI TERAPEUTICA"/>
    <s v="PLASMAFERESI TERAPEUTICA"/>
    <n v="628.1"/>
    <n v="628.1"/>
    <n v="628.1"/>
    <n v="628.1"/>
    <n v="628.1"/>
    <n v="614.58000000000004"/>
    <n v="614.58370991648894"/>
    <n v="438.98836422606354"/>
    <n v="189.11163577393648"/>
    <s v="M"/>
    <s v="MINISTERO"/>
    <s v="1"/>
    <n v="1"/>
    <s v="011"/>
    <x v="23"/>
    <m/>
    <m/>
    <m/>
    <m/>
    <m/>
    <m/>
    <s v="0113"/>
    <s v="IMMUNOEMATOLOGIA-TRASFUSIONALE"/>
  </r>
  <r>
    <s v="9972"/>
    <s v="99.72"/>
    <s v="H"/>
    <x v="0"/>
    <s v="8"/>
    <x v="0"/>
    <s v="LEUCOAFERESI TERAPEUTICA"/>
    <s v="LEUCOAFERESI TERAPEUTICA"/>
    <n v="576.38"/>
    <n v="576.38"/>
    <n v="576.38"/>
    <n v="576.38"/>
    <n v="576.38"/>
    <n v="563.97"/>
    <n v="563.97093380571926"/>
    <n v="402.83638128979948"/>
    <n v="173.54361871020052"/>
    <s v="M"/>
    <s v="MINISTERO"/>
    <s v="1"/>
    <n v="1"/>
    <s v="011"/>
    <x v="23"/>
    <m/>
    <m/>
    <m/>
    <m/>
    <m/>
    <m/>
    <s v="0113"/>
    <s v="IMMUNOEMATOLOGIA-TRASFUSIONALE"/>
  </r>
  <r>
    <s v="9973"/>
    <s v="99.73"/>
    <s v="H"/>
    <x v="0"/>
    <s v="8"/>
    <x v="0"/>
    <s v="ERITROAFERESI TERAPEUTICA"/>
    <s v="ERITROAFERESI TERAPEUTICA"/>
    <n v="534.67999999999995"/>
    <n v="534.67999999999995"/>
    <n v="534.67999999999995"/>
    <n v="534.67999999999995"/>
    <n v="534.67999999999995"/>
    <n v="523.16999999999996"/>
    <n v="523.17083877764981"/>
    <n v="373.39833804169871"/>
    <n v="161.28166195830124"/>
    <s v="M"/>
    <s v="MINISTERO"/>
    <s v="1"/>
    <n v="1"/>
    <s v="011"/>
    <x v="23"/>
    <m/>
    <m/>
    <m/>
    <m/>
    <m/>
    <m/>
    <s v="0113"/>
    <s v="IMMUNOEMATOLOGIA-TRASFUSIONALE"/>
  </r>
  <r>
    <s v="99731"/>
    <s v="99.73.1"/>
    <s v="H"/>
    <x v="0"/>
    <s v="8"/>
    <x v="0"/>
    <s v="ERITROAFERESI CON SACCHE MULTIPLE"/>
    <s v="ERITROAFERESI CON SACCHE MULTIPLE"/>
    <n v="62.81"/>
    <n v="62.81"/>
    <n v="62.81"/>
    <n v="62.81"/>
    <n v="62.81"/>
    <n v="61.46"/>
    <n v="61.458370991648891"/>
    <n v="43.898836422606351"/>
    <n v="18.911163577393651"/>
    <s v="M"/>
    <s v="MINISTERO"/>
    <s v="1"/>
    <n v="1"/>
    <s v="011"/>
    <x v="23"/>
    <m/>
    <m/>
    <m/>
    <m/>
    <m/>
    <m/>
    <s v="0113"/>
    <s v="IMMUNOEMATOLOGIA-TRASFUSIONALE"/>
  </r>
  <r>
    <s v="9974"/>
    <s v="99.74"/>
    <s v="H"/>
    <x v="0"/>
    <s v="8"/>
    <x v="0"/>
    <s v="PIASTRINOAFERESI TERAPEUTICA"/>
    <s v="PIASTRINOAFERESI TERAPEUTICA"/>
    <n v="583.77"/>
    <n v="583.77"/>
    <n v="583.77"/>
    <n v="583.77"/>
    <n v="583.77"/>
    <n v="571.20000000000005"/>
    <n v="571.20133039297207"/>
    <n v="408.00095028069433"/>
    <n v="175.76904971930566"/>
    <s v="M"/>
    <s v="MINISTERO"/>
    <s v="1"/>
    <n v="1"/>
    <s v="011"/>
    <x v="23"/>
    <m/>
    <m/>
    <m/>
    <m/>
    <m/>
    <m/>
    <s v="0113"/>
    <s v="IMMUNOEMATOLOGIA-TRASFUSIONALE"/>
  </r>
  <r>
    <s v="9982"/>
    <s v="99.82"/>
    <s v="M"/>
    <x v="17"/>
    <n v="8"/>
    <x v="6"/>
    <s v="TERAPIA A LUCE ULTRAVIOLETTA"/>
    <s v="TERAPIA A LUCE ULTRAVIOLETTA; Attinoterapia; Fototerapia selettiva UV  (UVA, UVB); (Per seduta) (ciclo di 6 sedute)"/>
    <n v="8.9499999999999993"/>
    <n v="8.9499999999999993"/>
    <n v="8.9700000000000006"/>
    <n v="8.9700000000000006"/>
    <n v="8.9700000000000006"/>
    <n v="8.7799999999999994"/>
    <n v="8.7797672845212702"/>
    <n v="8.7797672845212702"/>
    <n v="0.19023271547873044"/>
    <s v="M"/>
    <s v="MINISTERO"/>
    <s v="1"/>
    <n v="1"/>
    <s v="006"/>
    <x v="17"/>
    <m/>
    <m/>
    <m/>
    <m/>
    <m/>
    <m/>
    <s v="0061"/>
    <s v="DERMOSIFILOPATIA"/>
  </r>
  <r>
    <s v="99821"/>
    <s v="99.82.1"/>
    <s v="*I"/>
    <x v="0"/>
    <s v="8"/>
    <x v="0"/>
    <s v="FOTOTERAPIA SELETTIVA UVA1"/>
    <s v="FOTOTERAPIA SELETTIVA UVA1"/>
    <n v="17.95"/>
    <n v="17.95"/>
    <n v="17.95"/>
    <n v="17.95"/>
    <n v="17.95"/>
    <s v="17,56"/>
    <m/>
    <m/>
    <m/>
    <m/>
    <s v="REGIONE"/>
    <s v="1"/>
    <s v="1"/>
    <s v="006"/>
    <x v="17"/>
    <m/>
    <m/>
    <m/>
    <m/>
    <m/>
    <m/>
    <s v="0061"/>
    <s v="DERMOSIFILOPATIA"/>
  </r>
  <r>
    <s v="9983"/>
    <s v="99.83"/>
    <s v="I"/>
    <x v="17"/>
    <n v="8"/>
    <x v="6"/>
    <s v="FOTOCHEMIOTERAPIA. Puva terapia"/>
    <s v="FOTOCHEMIOTERAPIA. Puva terapia. (per seduta) (ciclo di 6 sedute)"/>
    <n v="16.350000000000001"/>
    <n v="16.350000000000001"/>
    <n v="16.350000000000001"/>
    <n v="16.350000000000001"/>
    <n v="16.350000000000001"/>
    <s v="16,00"/>
    <m/>
    <m/>
    <m/>
    <m/>
    <s v="REGIONE"/>
    <s v="1"/>
    <s v="1"/>
    <s v="006"/>
    <x v="17"/>
    <m/>
    <m/>
    <m/>
    <m/>
    <m/>
    <m/>
    <s v="0061"/>
    <s v="DERMOSIFILOPATIA"/>
  </r>
  <r>
    <s v="9985"/>
    <s v="99.85"/>
    <s v=""/>
    <x v="0"/>
    <s v="8"/>
    <x v="0"/>
    <s v="IPERTERMIA PER IL TRATTAMENTO DI TUMORE"/>
    <s v="IPERTERMIA PER IL TRATTAMENTO DI TUMORE; Ipertermia [terapia aggiuntiva] indotta da microonde ultrasuoni,; radiofrequenza a bassa energia, sonde intestinali,; o altri mezzi per trattamento di tumore"/>
    <n v="67.03"/>
    <n v="67.03"/>
    <n v="67.03"/>
    <n v="67.03"/>
    <n v="67.03"/>
    <n v="65.59"/>
    <n v="65.590026184364788"/>
    <n v="65.796608944000582"/>
    <n v="1.2333910559994195"/>
    <s v="M"/>
    <s v="MINISTERO"/>
    <s v="1"/>
    <n v="1"/>
    <s v="024"/>
    <x v="13"/>
    <m/>
    <m/>
    <m/>
    <m/>
    <m/>
    <m/>
    <s v="0241"/>
    <s v="RADIOTERAPIA"/>
  </r>
  <r>
    <s v="9988"/>
    <s v="99.88"/>
    <s v=""/>
    <x v="0"/>
    <s v="8"/>
    <x v="0"/>
    <s v="FOTOFERESI TERAPEUTICA"/>
    <s v="FOTOFERESI TERAPEUTICA; Fotochemioterapia extracorporea, fotoferesi extracorporea; Escluso: Altra fototerapia, terapia a luce ultravioletta (99.82)"/>
    <n v="7.9"/>
    <n v="7.9"/>
    <n v="7.92"/>
    <n v="7.92"/>
    <n v="7.92"/>
    <n v="7.75"/>
    <n v="7.7468534863422978"/>
    <n v="7.7468534863422978"/>
    <n v="0.17314651365770217"/>
    <s v="M"/>
    <s v="MINISTERO"/>
    <s v="1"/>
    <n v="1"/>
    <s v="012"/>
    <x v="24"/>
    <m/>
    <m/>
    <m/>
    <m/>
    <m/>
    <m/>
    <s v="0121"/>
    <s v="MEDICINA FISICA E RIABILITAZIONE"/>
  </r>
  <r>
    <s v="9991"/>
    <s v="99.91"/>
    <s v="M"/>
    <x v="0"/>
    <s v="8"/>
    <x v="0"/>
    <s v="AGOPUNTURA PER ANESTESIA"/>
    <s v="AGOPUNTURA PER ANESTESIA"/>
    <n v="9.5"/>
    <n v="9.5"/>
    <n v="9.5"/>
    <n v="9.5"/>
    <n v="9.5"/>
    <n v="9.3000000000000007"/>
    <n v="9.2962241836107573"/>
    <n v="9.7093897028823459"/>
    <n v="-0.20938970288234593"/>
    <s v="M"/>
    <s v="MINISTERO"/>
    <s v="1"/>
    <n v="1"/>
    <s v="001"/>
    <x v="2"/>
    <m/>
    <m/>
    <m/>
    <m/>
    <m/>
    <m/>
    <s v="0011"/>
    <s v="ANESTESIA"/>
  </r>
  <r>
    <s v="9992"/>
    <s v="99.92"/>
    <s v="M"/>
    <x v="2"/>
    <s v="8"/>
    <x v="0"/>
    <s v="ALTRA AGOPUNTURA"/>
    <s v="ALTRA AGOPUNTURA; Per seduta; Incluso: agopuntura per analgesia; Escluso: quella con moxa revulsivante (93.35.1)"/>
    <n v="17.95"/>
    <n v="17.95"/>
    <n v="17.95"/>
    <n v="17.95"/>
    <n v="17.95"/>
    <n v="17.559999999999999"/>
    <n v="17.55953456904254"/>
    <n v="8.5215388349765266"/>
    <n v="9.4284611650234726"/>
    <s v="M"/>
    <s v="MINISTERO"/>
    <s v="1"/>
    <n v="1"/>
    <s v="001"/>
    <x v="2"/>
    <m/>
    <m/>
    <m/>
    <m/>
    <m/>
    <m/>
    <s v="0011"/>
    <s v="ANESTESIA"/>
  </r>
  <r>
    <s v="9994"/>
    <s v="99.94"/>
    <s v=""/>
    <x v="0"/>
    <s v="8"/>
    <x v="0"/>
    <s v="MASSAGGIO PROSTATICO"/>
    <s v="MASSAGGIO PROSTATICO"/>
    <n v="5.8"/>
    <n v="5.8"/>
    <n v="5.8"/>
    <n v="5.8"/>
    <n v="5.8"/>
    <n v="5.68"/>
    <n v="5.6810258899843511"/>
    <n v="5.8359629597111971"/>
    <n v="-3.5962959711197229E-2"/>
    <s v="M"/>
    <s v="MINISTERO"/>
    <s v="1"/>
    <n v="1"/>
    <s v="025"/>
    <x v="15"/>
    <m/>
    <m/>
    <m/>
    <m/>
    <m/>
    <m/>
    <s v="0251"/>
    <s v="UROLOGIA"/>
  </r>
  <r>
    <s v="9995"/>
    <s v="99.95"/>
    <s v=""/>
    <x v="0"/>
    <s v="8"/>
    <x v="0"/>
    <s v="STIRAMENTO DEL PREPUZIO"/>
    <s v="STIRAMENTO DEL PREPUZIO"/>
    <n v="5.8"/>
    <n v="5.8"/>
    <n v="5.8"/>
    <n v="5.8"/>
    <n v="5.8"/>
    <n v="5.68"/>
    <n v="5.6810258899843511"/>
    <n v="5.8359629597111971"/>
    <n v="-3.5962959711197229E-2"/>
    <s v="M"/>
    <s v="MINISTERO"/>
    <s v="1"/>
    <n v="1"/>
    <s v="025"/>
    <x v="15"/>
    <m/>
    <m/>
    <m/>
    <m/>
    <m/>
    <m/>
    <s v="0251"/>
    <s v="UROLOGIA"/>
  </r>
  <r>
    <s v="99971"/>
    <s v="99.97.1"/>
    <s v=""/>
    <x v="0"/>
    <s v="8"/>
    <x v="0"/>
    <s v="SPLINTAGGIO PER GRUPPO DI QUATTRO DENTI"/>
    <s v="SPLINTAGGIO PER GRUPPO DI QUATTRO DENTI"/>
    <n v="13.7"/>
    <n v="13.7"/>
    <n v="13.73"/>
    <n v="13.73"/>
    <n v="13.73"/>
    <n v="13.43"/>
    <n v="13.427879376326649"/>
    <n v="13.427879376326649"/>
    <n v="0.30212062367335157"/>
    <s v="M"/>
    <s v="MINISTERO"/>
    <s v="1"/>
    <n v="1"/>
    <s v="017"/>
    <x v="8"/>
    <m/>
    <m/>
    <m/>
    <m/>
    <m/>
    <m/>
    <s v="0171"/>
    <s v="ODONTOSTOMATOLOGIA - CHIRURGIA MAXILLO FACCIALE"/>
  </r>
  <r>
    <s v="99972"/>
    <s v="99.97.2"/>
    <s v=""/>
    <x v="0"/>
    <s v="8"/>
    <x v="0"/>
    <s v="TRATTAMENTI PER APPLICAZIONE DI PROTESI RIMOVIBILE"/>
    <s v="TRATTAMENTI PER APPLICAZIONE DI PROTESI RIMOVIBILE; Ribasamento con metodo diretto o indiretto, aggiunta di elementi e/o ganci, ; riparazione di protesi fratturata, ricementazione di corona o ponte"/>
    <n v="13.7"/>
    <n v="13.7"/>
    <n v="13.73"/>
    <n v="13.73"/>
    <n v="13.73"/>
    <n v="13.43"/>
    <n v="13.427879376326649"/>
    <n v="13.427879376326649"/>
    <n v="0.30212062367335157"/>
    <s v="M"/>
    <s v="MINISTERO"/>
    <s v="1"/>
    <n v="1"/>
    <s v="017"/>
    <x v="8"/>
    <m/>
    <m/>
    <m/>
    <m/>
    <m/>
    <m/>
    <s v="0171"/>
    <s v="ODONTOSTOMATOLOGIA - CHIRURGIA MAXILLO FACCIALE"/>
  </r>
  <r>
    <s v="99991"/>
    <s v="99.99.1"/>
    <s v=""/>
    <x v="2"/>
    <s v="8"/>
    <x v="0"/>
    <s v="LASER TERAPIA ANTALGICA"/>
    <s v="LASER TERAPIA ANTALGICA; Per seduta"/>
    <n v="3.15"/>
    <n v="3.15"/>
    <n v="3.17"/>
    <n v="3.17"/>
    <n v="3.17"/>
    <n v="3.1"/>
    <n v="3.0987413945369191"/>
    <n v="3.0987413945369191"/>
    <n v="7.1258605463080826E-2"/>
    <s v="M"/>
    <s v="MINISTERO"/>
    <s v="1"/>
    <n v="1"/>
    <s v="012"/>
    <x v="24"/>
    <m/>
    <m/>
    <m/>
    <m/>
    <m/>
    <m/>
    <s v="0121"/>
    <s v="MEDICINA FISICA E RIABILITAZIONE"/>
  </r>
  <r>
    <s v="999A"/>
    <s v="99.9A"/>
    <s v="IH"/>
    <x v="0"/>
    <s v="8"/>
    <x v="0"/>
    <s v="SALASSO TERAPEUTICO"/>
    <s v="SALASSO TERAPEUTICO"/>
    <n v="26.35"/>
    <n v="26.35"/>
    <n v="26.39"/>
    <n v="26.39"/>
    <n v="26.39"/>
    <n v="25.82"/>
    <n v="25.822844954474323"/>
    <m/>
    <m/>
    <m/>
    <s v="REGIONE"/>
    <s v="1"/>
    <n v="1"/>
    <s v="026"/>
    <x v="19"/>
    <m/>
    <m/>
    <m/>
    <m/>
    <m/>
    <m/>
    <s v="0261"/>
    <s v="ALTRO IN GENERE"/>
  </r>
  <r>
    <s v="AA041"/>
    <s v="AA.04.1"/>
    <s v="I"/>
    <x v="0"/>
    <s v="8"/>
    <x v="0"/>
    <s v="colloquio per illustrazione delle procedure diagnostico, terapeutiche, riabilitative  o di supporto: in sede"/>
    <s v="Colloquio per illustrazione delle procedure diagnostico, terapeutiche, riabilitative  o di supporto: in sede"/>
    <n v="16.850000000000001"/>
    <n v="16.850000000000001"/>
    <n v="16.89"/>
    <n v="16.89"/>
    <n v="16.89"/>
    <n v="16.53"/>
    <n v="16.53"/>
    <m/>
    <m/>
    <m/>
    <s v="REGIONE"/>
    <s v="1"/>
    <n v="1"/>
    <s v="027"/>
    <x v="26"/>
    <m/>
    <m/>
    <m/>
    <m/>
    <m/>
    <m/>
    <s v="0271"/>
    <s v="NEUROPSICHIATRIA INFANTILE"/>
  </r>
  <r>
    <s v="AA091"/>
    <s v="AA.09.1"/>
    <s v="I"/>
    <x v="0"/>
    <s v="8"/>
    <x v="0"/>
    <s v="esame neuropsicomotorio, follow-up neonatale"/>
    <s v="Esame neuropsicomotorio, follow-up neonatale"/>
    <n v="16.850000000000001"/>
    <n v="16.850000000000001"/>
    <n v="16.89"/>
    <n v="16.89"/>
    <n v="16.89"/>
    <n v="16.53"/>
    <n v="16.53"/>
    <m/>
    <m/>
    <m/>
    <s v="REGIONE"/>
    <s v="1"/>
    <n v="1"/>
    <s v="027"/>
    <x v="26"/>
    <m/>
    <m/>
    <m/>
    <m/>
    <m/>
    <m/>
    <s v="0271"/>
    <s v="NEUROPSICHIATRIA INFANTILE"/>
  </r>
  <r>
    <s v="AA621"/>
    <s v="AA.62.1"/>
    <s v="I"/>
    <x v="0"/>
    <s v="8"/>
    <x v="0"/>
    <s v="videoregistrazione, documentazione fotografica per inquadramenti sintomatologici"/>
    <s v="Videoregistrazione, documentazione fotografica per inquadramenti sintomatologici"/>
    <n v="16.850000000000001"/>
    <n v="16.850000000000001"/>
    <n v="16.89"/>
    <n v="16.89"/>
    <n v="16.89"/>
    <n v="16.53"/>
    <n v="16.53"/>
    <m/>
    <m/>
    <m/>
    <s v="REGIONE"/>
    <s v="1"/>
    <n v="1"/>
    <s v="027"/>
    <x v="26"/>
    <m/>
    <m/>
    <m/>
    <m/>
    <m/>
    <m/>
    <s v="0271"/>
    <s v="NEUROPSICHIATRIA INFANTILE"/>
  </r>
  <r>
    <s v="AB042"/>
    <s v="AB.04.2"/>
    <s v="I"/>
    <x v="0"/>
    <s v="8"/>
    <x v="0"/>
    <s v="colloquio per illustrazione delle procedure diagnostico, terapeutiche, riabilitative  o di supporto: fuori sede"/>
    <s v="Colloquio per illustrazione delle procedure diagnostico, terapeutiche, riabilitative  o di supporto: fuori sede"/>
    <n v="16.850000000000001"/>
    <n v="16.850000000000001"/>
    <n v="16.89"/>
    <n v="16.89"/>
    <n v="16.89"/>
    <n v="16.53"/>
    <n v="16.53"/>
    <m/>
    <m/>
    <m/>
    <s v="REGIONE"/>
    <s v="1"/>
    <n v="1"/>
    <s v="027"/>
    <x v="26"/>
    <m/>
    <m/>
    <m/>
    <m/>
    <m/>
    <m/>
    <s v="0271"/>
    <s v="NEUROPSICHIATRIA INFANTILE"/>
  </r>
  <r>
    <s v="AC251"/>
    <s v="AC.25.1"/>
    <s v="I"/>
    <x v="19"/>
    <s v="24"/>
    <x v="7"/>
    <s v="osservazioni di gioco e comportamentali del bambino: in sede. Per seduta (Ciclo di 3 sedute)"/>
    <s v="Osservazioni di gioco e comportamentali del bambino: in sede. Per seduta (Ciclo di 3 sedute)"/>
    <n v="16.850000000000001"/>
    <n v="16.850000000000001"/>
    <n v="16.89"/>
    <n v="16.89"/>
    <n v="16.89"/>
    <n v="16.53"/>
    <n v="16.53"/>
    <m/>
    <m/>
    <m/>
    <s v="REGIONE"/>
    <s v="1"/>
    <n v="1"/>
    <s v="027"/>
    <x v="26"/>
    <m/>
    <m/>
    <m/>
    <m/>
    <m/>
    <m/>
    <s v="0271"/>
    <s v="NEUROPSICHIATRIA INFANTILE"/>
  </r>
  <r>
    <s v="AD252"/>
    <s v="AD.25.2"/>
    <s v="I"/>
    <x v="19"/>
    <s v="24"/>
    <x v="7"/>
    <s v="osservazioni di gioco e comportamentali del bambino: fuori sede. Per seduta (Ciclo di 3 sedute)"/>
    <s v="Osservazioni di gioco e comportamentali del bambino: fuori sede. Per seduta (Ciclo di 3 sedute)"/>
    <n v="16.850000000000001"/>
    <n v="16.850000000000001"/>
    <n v="16.89"/>
    <n v="16.89"/>
    <n v="16.89"/>
    <n v="16.53"/>
    <n v="16.53"/>
    <m/>
    <m/>
    <m/>
    <s v="REGIONE"/>
    <s v="1"/>
    <n v="1"/>
    <s v="027"/>
    <x v="26"/>
    <m/>
    <m/>
    <m/>
    <m/>
    <m/>
    <m/>
    <s v="0271"/>
    <s v="NEUROPSICHIATRIA INFANTILE"/>
  </r>
  <r>
    <s v="AF241"/>
    <s v="AF.24.1"/>
    <s v="I"/>
    <x v="0"/>
    <s v="8"/>
    <x v="0"/>
    <s v="osservazione per la valutazione delle risorse individuali nell'ambito dell'autonomia personale, dell'integrazione sociale e delle capacità lavorative"/>
    <s v="Osservazione per la valutazione delle risorse individuali nell'ambito dell'autonomia personale, dell'integrazione sociale e delle capacità lavorative"/>
    <n v="28.5"/>
    <n v="28.5"/>
    <n v="28.5"/>
    <n v="28.5"/>
    <n v="28.5"/>
    <n v="27.89"/>
    <n v="27.89"/>
    <m/>
    <m/>
    <m/>
    <s v="REGIONE"/>
    <s v="1"/>
    <n v="1"/>
    <s v="027"/>
    <x v="26"/>
    <m/>
    <m/>
    <m/>
    <m/>
    <m/>
    <m/>
    <s v="0271"/>
    <s v="NEUROPSICHIATRIA INFANTILE"/>
  </r>
  <r>
    <s v="AF571"/>
    <s v="AF.57.1"/>
    <s v="I"/>
    <x v="20"/>
    <s v="24"/>
    <x v="7"/>
    <s v="valutazione della comunicazione: in sede. Per valutazione (Ciclo di 3 valutazioni)"/>
    <s v="Valutazione della comunicazione: in sede. Per valutazione (Ciclo di 3 valutazioni)"/>
    <n v="28.5"/>
    <n v="28.5"/>
    <n v="28.5"/>
    <n v="28.5"/>
    <n v="28.5"/>
    <n v="27.89"/>
    <n v="27.89"/>
    <m/>
    <m/>
    <m/>
    <s v="REGIONE"/>
    <s v="1"/>
    <n v="1"/>
    <s v="027"/>
    <x v="26"/>
    <m/>
    <m/>
    <m/>
    <m/>
    <m/>
    <m/>
    <s v="0271"/>
    <s v="NEUROPSICHIATRIA INFANTILE"/>
  </r>
  <r>
    <s v="AF581"/>
    <s v="AF.58.1"/>
    <s v="I"/>
    <x v="20"/>
    <s v="24"/>
    <x v="7"/>
    <s v="valutazione neuromotoria, compresa la valutazione protesica: in sede. Per valutazione (Ciclo di 3 valutazioni)"/>
    <s v="Valutazione neuromotoria, compresa la valutazione protesica: in sede. Per valutazione (Ciclo di 3 valutazioni)"/>
    <n v="28.5"/>
    <n v="28.5"/>
    <n v="28.5"/>
    <n v="28.5"/>
    <n v="28.5"/>
    <n v="27.89"/>
    <n v="27.89"/>
    <m/>
    <m/>
    <m/>
    <s v="REGIONE"/>
    <s v="1"/>
    <n v="1"/>
    <s v="027"/>
    <x v="26"/>
    <m/>
    <m/>
    <m/>
    <m/>
    <m/>
    <m/>
    <s v="0271"/>
    <s v="NEUROPSICHIATRIA INFANTILE"/>
  </r>
  <r>
    <s v="AF591"/>
    <s v="AF.59.1"/>
    <s v="I"/>
    <x v="20"/>
    <s v="24"/>
    <x v="7"/>
    <s v="valutazione neuropsicologica: in sede. Per valutazione (Ciclo di 3 valutazioni)"/>
    <s v="Valutazione neuropsicologica: in sede. Per valutazione (Ciclo di 3 valutazioni)"/>
    <n v="28.5"/>
    <n v="28.5"/>
    <n v="28.5"/>
    <n v="28.5"/>
    <n v="28.5"/>
    <n v="27.89"/>
    <n v="27.89"/>
    <m/>
    <m/>
    <m/>
    <s v="REGIONE"/>
    <s v="1"/>
    <n v="1"/>
    <s v="027"/>
    <x v="26"/>
    <m/>
    <m/>
    <m/>
    <m/>
    <m/>
    <m/>
    <s v="0271"/>
    <s v="NEUROPSICHIATRIA INFANTILE"/>
  </r>
  <r>
    <s v="AF601"/>
    <s v="AF.60.1"/>
    <s v="I"/>
    <x v="20"/>
    <s v="24"/>
    <x v="7"/>
    <s v="valutazione psicomotoria: in sede. Per valutazione (Ciclo di 3 valutazioni)"/>
    <s v="Valutazione psicomotoria: in sede. Per valutazione (Ciclo di 3 valutazioni)"/>
    <n v="28.5"/>
    <n v="28.5"/>
    <n v="28.5"/>
    <n v="28.5"/>
    <n v="28.5"/>
    <n v="27.89"/>
    <n v="27.89"/>
    <m/>
    <m/>
    <m/>
    <s v="REGIONE"/>
    <s v="1"/>
    <n v="1"/>
    <s v="027"/>
    <x v="26"/>
    <m/>
    <m/>
    <m/>
    <m/>
    <m/>
    <m/>
    <s v="0271"/>
    <s v="NEUROPSICHIATRIA INFANTILE"/>
  </r>
  <r>
    <s v="AF611"/>
    <s v="AF.61.1"/>
    <s v="I"/>
    <x v="0"/>
    <s v="8"/>
    <x v="0"/>
    <s v="videoregistrazione per la stesura e controllo del piano riabilitativo"/>
    <s v="Videoregistrazione per la stesura e controllo del piano riabilitativo"/>
    <n v="28.5"/>
    <n v="28.5"/>
    <n v="28.5"/>
    <n v="28.5"/>
    <n v="28.5"/>
    <n v="27.89"/>
    <n v="27.89"/>
    <m/>
    <m/>
    <m/>
    <s v="REGIONE"/>
    <s v="1"/>
    <n v="1"/>
    <s v="027"/>
    <x v="26"/>
    <m/>
    <m/>
    <m/>
    <m/>
    <m/>
    <m/>
    <s v="0271"/>
    <s v="NEUROPSICHIATRIA INFANTILE"/>
  </r>
  <r>
    <s v="AG572"/>
    <s v="AG.57.2"/>
    <s v="I"/>
    <x v="20"/>
    <s v="24"/>
    <x v="7"/>
    <s v="valutazione della comunicazione: fuori sede. Per valutazione (Ciclo di 3 valutazioni)"/>
    <s v="Valutazione della comunicazione: fuori sede. Per valutazione (Ciclo di 3 valutazioni)"/>
    <n v="43.81"/>
    <n v="43.81"/>
    <n v="43.81"/>
    <n v="43.81"/>
    <n v="43.81"/>
    <n v="42.87"/>
    <n v="42.87"/>
    <m/>
    <m/>
    <m/>
    <s v="REGIONE"/>
    <s v="1"/>
    <n v="1"/>
    <s v="027"/>
    <x v="26"/>
    <m/>
    <m/>
    <m/>
    <m/>
    <m/>
    <m/>
    <s v="0271"/>
    <s v="NEUROPSICHIATRIA INFANTILE"/>
  </r>
  <r>
    <s v="AG582"/>
    <s v="AG.58.2"/>
    <s v="I"/>
    <x v="20"/>
    <s v="24"/>
    <x v="7"/>
    <s v="valutazione neuromotoria, compresa la valutazione protesica: fuori sede. Per valutazione (Ciclo di 3 valutazioni)"/>
    <s v="Valutazione neuromotoria, compresa la valutazione protesica: fuori sede. Per valutazione (Ciclo di 3 valutazioni)"/>
    <n v="43.81"/>
    <n v="43.81"/>
    <n v="43.81"/>
    <n v="43.81"/>
    <n v="43.81"/>
    <n v="42.87"/>
    <n v="42.87"/>
    <m/>
    <m/>
    <m/>
    <s v="REGIONE"/>
    <s v="1"/>
    <n v="1"/>
    <s v="027"/>
    <x v="26"/>
    <m/>
    <m/>
    <m/>
    <m/>
    <m/>
    <m/>
    <s v="0271"/>
    <s v="NEUROPSICHIATRIA INFANTILE"/>
  </r>
  <r>
    <s v="AG602"/>
    <s v="AG.60.2"/>
    <s v="I"/>
    <x v="20"/>
    <s v="24"/>
    <x v="7"/>
    <s v="valutazione psicomotoria: fuori sede. Per valutazione (Ciclo di 3 valutazioni)"/>
    <s v="Valutazione psicomotoria: fuori sede. Per valutazione (Ciclo di 3 valutazioni)"/>
    <n v="43.81"/>
    <n v="43.81"/>
    <n v="43.81"/>
    <n v="43.81"/>
    <n v="43.81"/>
    <n v="42.87"/>
    <n v="42.87"/>
    <m/>
    <m/>
    <m/>
    <s v="REGIONE"/>
    <s v="1"/>
    <n v="1"/>
    <s v="027"/>
    <x v="26"/>
    <m/>
    <m/>
    <m/>
    <m/>
    <m/>
    <m/>
    <s v="0271"/>
    <s v="NEUROPSICHIATRIA INFANTILE"/>
  </r>
  <r>
    <s v="AG642"/>
    <s v="AG.64.2"/>
    <s v="I"/>
    <x v="20"/>
    <s v="24"/>
    <x v="7"/>
    <s v="valutazione neuropsicologica: fuori sede. Per valutazione (Ciclo di 3 valutazioni)"/>
    <s v="Valutazione neuropsicologica: fuori sede. Per valutazione (Ciclo di 3 valutazioni)"/>
    <n v="43.81"/>
    <n v="43.81"/>
    <n v="43.81"/>
    <n v="43.81"/>
    <n v="43.81"/>
    <n v="42.87"/>
    <n v="42.87"/>
    <m/>
    <m/>
    <m/>
    <s v="REGIONE"/>
    <s v="1"/>
    <n v="1"/>
    <s v="027"/>
    <x v="26"/>
    <m/>
    <m/>
    <m/>
    <m/>
    <m/>
    <m/>
    <s v="0271"/>
    <s v="NEUROPSICHIATRIA INFANTILE"/>
  </r>
  <r>
    <s v="AI451"/>
    <s v="AI.45.1"/>
    <s v="I"/>
    <x v="15"/>
    <s v="60"/>
    <x v="5"/>
    <s v="seduta di sostegno psicologico. Per seduta (Ciclo di 10 sedute)"/>
    <s v="Seduta di sostegno psicologico. Per seduta (Ciclo di 10 sedute)"/>
    <n v="56.48"/>
    <n v="56.48"/>
    <n v="56.48"/>
    <n v="56.48"/>
    <n v="56.48"/>
    <n v="55.26"/>
    <n v="55.26"/>
    <m/>
    <m/>
    <m/>
    <s v="REGIONE"/>
    <s v="1"/>
    <n v="1"/>
    <s v="027"/>
    <x v="26"/>
    <m/>
    <m/>
    <m/>
    <m/>
    <m/>
    <m/>
    <s v="0271"/>
    <s v="NEUROPSICHIATRIA INFANTILE"/>
  </r>
  <r>
    <s v="AK101"/>
    <s v="AK.10.1"/>
    <s v="I"/>
    <x v="15"/>
    <s v="60"/>
    <x v="5"/>
    <s v="gruppi di genitori affidatari, gruppi di genitori separati. Per seduta e per partecipante (Ciclo di 10 sedute)"/>
    <s v="Gruppi di genitori affidatari, gruppi di genitori separati. Per seduta e per partecipante (Ciclo di 10 sedute)"/>
    <n v="21.1"/>
    <n v="21.1"/>
    <n v="21.11"/>
    <n v="21.11"/>
    <n v="21.11"/>
    <n v="20.66"/>
    <n v="20.66"/>
    <m/>
    <m/>
    <m/>
    <s v="REGIONE"/>
    <s v="1"/>
    <n v="1"/>
    <s v="027"/>
    <x v="26"/>
    <m/>
    <m/>
    <m/>
    <m/>
    <m/>
    <m/>
    <s v="0271"/>
    <s v="NEUROPSICHIATRIA INFANTILE"/>
  </r>
  <r>
    <s v="AK111"/>
    <s v="AK.11.1"/>
    <s v="I"/>
    <x v="15"/>
    <s v="60"/>
    <x v="5"/>
    <s v="gruppi di genitori con figli portatori di patologie croniche o degenerative, handicap e a rischio di morte. Per seduta e per partecipante (Ciclo di 10 sedute)"/>
    <s v="Gruppi di genitori con figli portatori di patologie croniche o degenerative, handicap e a rischio di morte. Per seduta e per partecipante (Ciclo di 10 sedute)"/>
    <n v="21.1"/>
    <n v="21.1"/>
    <n v="21.11"/>
    <n v="21.11"/>
    <n v="21.11"/>
    <n v="20.66"/>
    <n v="20.66"/>
    <m/>
    <m/>
    <m/>
    <s v="REGIONE"/>
    <s v="1"/>
    <n v="1"/>
    <s v="027"/>
    <x v="26"/>
    <m/>
    <m/>
    <m/>
    <m/>
    <m/>
    <m/>
    <s v="0271"/>
    <s v="NEUROPSICHIATRIA INFANTILE"/>
  </r>
  <r>
    <s v="AL461"/>
    <s v="AL.46.1"/>
    <s v="I"/>
    <x v="15"/>
    <s v="60"/>
    <x v="5"/>
    <s v="seduta individuale di abilitazione o riabilitazione dei disturbi del linguaggio della età evolutiva. Per seduta (Ciclo di 10 sedute)"/>
    <s v="Seduta individuale di abilitazione o riabilitazione dei disturbi del linguaggio della età evolutiva. Per seduta (Ciclo di 10 sedute)"/>
    <n v="25.3"/>
    <n v="25.3"/>
    <n v="25.34"/>
    <n v="25.34"/>
    <n v="25.34"/>
    <n v="24.79"/>
    <n v="24.79"/>
    <m/>
    <m/>
    <m/>
    <s v="REGIONE"/>
    <s v="1"/>
    <n v="1"/>
    <s v="027"/>
    <x v="26"/>
    <m/>
    <m/>
    <m/>
    <m/>
    <m/>
    <m/>
    <s v="0271"/>
    <s v="NEUROPSICHIATRIA INFANTILE"/>
  </r>
  <r>
    <s v="AL471"/>
    <s v="AL.47.1"/>
    <s v="I"/>
    <x v="15"/>
    <s v="60"/>
    <x v="5"/>
    <s v="seduta individuale di abilitazione o riabilitazione delle funzioni neuropsicologiche. Per seduta (Ciclo di 10 sedute)"/>
    <s v="Seduta individuale di abilitazione o riabilitazione delle funzioni neuropsicologiche. Per seduta (Ciclo di 10 sedute)"/>
    <n v="25.3"/>
    <n v="25.3"/>
    <n v="25.34"/>
    <n v="25.34"/>
    <n v="25.34"/>
    <n v="24.79"/>
    <n v="24.79"/>
    <m/>
    <m/>
    <m/>
    <s v="REGIONE"/>
    <s v="1"/>
    <n v="1"/>
    <s v="027"/>
    <x v="26"/>
    <m/>
    <m/>
    <m/>
    <m/>
    <m/>
    <m/>
    <s v="0271"/>
    <s v="NEUROPSICHIATRIA INFANTILE"/>
  </r>
  <r>
    <s v="AL481"/>
    <s v="AL.48.1"/>
    <s v="I"/>
    <x v="15"/>
    <s v="60"/>
    <x v="5"/>
    <s v="seduta individuale di abilitazione o riabilitazione di psicomotricità: in sede. Per seduta (Ciclo di 10 sedute)"/>
    <s v="Seduta individuale di abilitazione o riabilitazione di psicomotricità: in sede. Per seduta (Ciclo di 10 sedute)"/>
    <n v="25.3"/>
    <n v="25.3"/>
    <n v="25.34"/>
    <n v="25.34"/>
    <n v="25.34"/>
    <n v="24.79"/>
    <n v="24.79"/>
    <m/>
    <m/>
    <m/>
    <s v="REGIONE"/>
    <s v="1"/>
    <n v="1"/>
    <s v="027"/>
    <x v="26"/>
    <m/>
    <m/>
    <m/>
    <m/>
    <m/>
    <m/>
    <s v="0271"/>
    <s v="NEUROPSICHIATRIA INFANTILE"/>
  </r>
  <r>
    <s v="AL491"/>
    <s v="AL.49.1"/>
    <s v="I"/>
    <x v="15"/>
    <s v="60"/>
    <x v="5"/>
    <s v="seduta individuale di abilitazione o riabilitazione svolta mediante l'utilizzo di strumenti informatici, di video registrazione e di tecnologie avanzate. Per seduta (Ciclo di 10 sedute)"/>
    <s v="Seduta individuale di abilitazione o riabilitazione svolta mediante l'utilizzo di strumenti informatici, di video-registrazione e di tecnologie avanzate. Per seduta (Ciclo di 10 sedute)"/>
    <n v="25.3"/>
    <n v="25.3"/>
    <n v="25.34"/>
    <n v="25.34"/>
    <n v="25.34"/>
    <n v="24.79"/>
    <n v="24.79"/>
    <m/>
    <m/>
    <m/>
    <s v="REGIONE"/>
    <s v="1"/>
    <n v="1"/>
    <s v="027"/>
    <x v="26"/>
    <m/>
    <m/>
    <m/>
    <m/>
    <m/>
    <m/>
    <s v="0271"/>
    <s v="NEUROPSICHIATRIA INFANTILE"/>
  </r>
  <r>
    <s v="AL501"/>
    <s v="AL.50.1"/>
    <s v="I"/>
    <x v="15"/>
    <s v="60"/>
    <x v="5"/>
    <s v="seduta individuale di fisiokinesiterapia, in sede. Per seduta (Ciclo di 10 sedute)"/>
    <s v="Seduta individuale di fisiokinesiterapia, in sede. Per seduta (Ciclo di 10 sedute)"/>
    <n v="25.3"/>
    <n v="25.3"/>
    <n v="25.34"/>
    <n v="25.34"/>
    <n v="25.34"/>
    <n v="24.79"/>
    <n v="24.79"/>
    <m/>
    <m/>
    <m/>
    <s v="REGIONE"/>
    <s v="1"/>
    <n v="1"/>
    <s v="027"/>
    <x v="26"/>
    <m/>
    <m/>
    <m/>
    <m/>
    <m/>
    <m/>
    <s v="0271"/>
    <s v="NEUROPSICHIATRIA INFANTILE"/>
  </r>
  <r>
    <s v="AL551"/>
    <s v="AL.55.1"/>
    <s v="I"/>
    <x v="19"/>
    <s v="24"/>
    <x v="7"/>
    <s v="training individuale di addestramento per specifici trattamenti terapeutici rivolto a genitori: in sede. Per seduta (Ciclo di 3 sedute)"/>
    <s v="Training individuale di addestramento per specifici trattamenti terapeutici rivolto a genitori: in sede. Per seduta (Ciclo di 3 sedute)"/>
    <n v="25.3"/>
    <n v="25.3"/>
    <n v="25.34"/>
    <n v="25.34"/>
    <n v="25.34"/>
    <n v="24.79"/>
    <n v="24.79"/>
    <m/>
    <m/>
    <m/>
    <s v="REGIONE"/>
    <s v="1"/>
    <n v="1"/>
    <s v="027"/>
    <x v="26"/>
    <m/>
    <m/>
    <m/>
    <m/>
    <m/>
    <m/>
    <s v="0271"/>
    <s v="NEUROPSICHIATRIA INFANTILE"/>
  </r>
  <r>
    <s v="AM482"/>
    <s v="AM.48.2"/>
    <s v="I"/>
    <x v="15"/>
    <s v="60"/>
    <x v="5"/>
    <s v="seduta individuale di abilitazione o riabilitazione di psicomotricità: fuori sede. Per seduta (Ciclo di 10 sedute)"/>
    <s v="Seduta individuale di abilitazione o riabilitazione di psicomotricità: fuori sede. Per seduta (Ciclo di 10 sedute)"/>
    <n v="45.4"/>
    <n v="45.4"/>
    <n v="45.4"/>
    <n v="45.4"/>
    <n v="45.4"/>
    <n v="44.42"/>
    <n v="44.42"/>
    <m/>
    <m/>
    <m/>
    <s v="REGIONE"/>
    <s v="1"/>
    <n v="1"/>
    <s v="027"/>
    <x v="26"/>
    <m/>
    <m/>
    <m/>
    <m/>
    <m/>
    <m/>
    <s v="0271"/>
    <s v="NEUROPSICHIATRIA INFANTILE"/>
  </r>
  <r>
    <s v="AM552"/>
    <s v="AM.55.2"/>
    <s v="I"/>
    <x v="19"/>
    <s v="24"/>
    <x v="7"/>
    <s v="training individuale di addestramento per specifici trattamenti terapeutici rivolto a genitori: fuori sede. Per seduta (Ciclo di 3 sedute)"/>
    <s v="Training individuale di addestramento per specifici trattamenti terapeutici rivolto a genitori: fuori sede. Per seduta (Ciclo di 3 sedute)"/>
    <n v="45.4"/>
    <n v="45.4"/>
    <n v="45.4"/>
    <n v="45.4"/>
    <n v="45.4"/>
    <n v="44.42"/>
    <n v="44.42"/>
    <m/>
    <m/>
    <m/>
    <s v="REGIONE"/>
    <s v="1"/>
    <n v="1"/>
    <s v="027"/>
    <x v="26"/>
    <m/>
    <m/>
    <m/>
    <m/>
    <m/>
    <m/>
    <s v="0271"/>
    <s v="NEUROPSICHIATRIA INFANTILE"/>
  </r>
  <r>
    <s v="AN401"/>
    <s v="AN.40.1"/>
    <s v="I"/>
    <x v="15"/>
    <s v="60"/>
    <x v="5"/>
    <s v="seduta di gruppo di abilitazione o riabilitazione dei disturbi del linguaggio della età evolutiva. Per seduta e per paziente (Ciclo di 10 sedute)"/>
    <s v="Seduta di gruppo di abilitazione o riabilitazione dei disturbi del linguaggio della età evolutiva. Per seduta e per paziente (Ciclo di 10 sedute)"/>
    <n v="10.55"/>
    <n v="10.55"/>
    <n v="10.56"/>
    <n v="10.56"/>
    <n v="10.56"/>
    <n v="10.33"/>
    <n v="10.33"/>
    <m/>
    <m/>
    <m/>
    <s v="REGIONE"/>
    <s v="1"/>
    <n v="1"/>
    <s v="027"/>
    <x v="26"/>
    <m/>
    <m/>
    <m/>
    <m/>
    <m/>
    <m/>
    <s v="0271"/>
    <s v="NEUROPSICHIATRIA INFANTILE"/>
  </r>
  <r>
    <s v="AN411"/>
    <s v="AN.41.1"/>
    <s v="I"/>
    <x v="15"/>
    <s v="60"/>
    <x v="5"/>
    <s v="seduta di gruppo di abilitazione o riabilitazione delle funzioni neuropsicologiche. Per seduta e per paziente (Ciclo di 10 sedute)"/>
    <s v="Seduta di gruppo di abilitazione o riabilitazione delle funzioni neuropsicologiche. Per seduta e per paziente (Ciclo di 10 sedute)"/>
    <n v="10.55"/>
    <n v="10.55"/>
    <n v="10.56"/>
    <n v="10.56"/>
    <n v="10.56"/>
    <n v="10.33"/>
    <n v="10.33"/>
    <m/>
    <m/>
    <m/>
    <s v="REGIONE"/>
    <s v="1"/>
    <n v="1"/>
    <s v="027"/>
    <x v="26"/>
    <m/>
    <m/>
    <m/>
    <m/>
    <m/>
    <m/>
    <s v="0271"/>
    <s v="NEUROPSICHIATRIA INFANTILE"/>
  </r>
  <r>
    <s v="AN421"/>
    <s v="AN.42.1"/>
    <s v="I"/>
    <x v="15"/>
    <s v="60"/>
    <x v="5"/>
    <s v="seduta di gruppo di abilitazione o riabilitazione di psicomotricità. Per seduta e per paziente (Ciclo di 10 sedute)"/>
    <s v="Seduta di gruppo di abilitazione o riabilitazione di psicomotricità. Per seduta e per paziente (Ciclo di 10 sedute)"/>
    <n v="10.55"/>
    <n v="10.55"/>
    <n v="10.56"/>
    <n v="10.56"/>
    <n v="10.56"/>
    <n v="10.33"/>
    <n v="10.33"/>
    <m/>
    <m/>
    <m/>
    <s v="REGIONE"/>
    <s v="1"/>
    <n v="1"/>
    <s v="027"/>
    <x v="26"/>
    <m/>
    <m/>
    <m/>
    <m/>
    <m/>
    <m/>
    <s v="0271"/>
    <s v="NEUROPSICHIATRIA INFANTILE"/>
  </r>
  <r>
    <s v="AN431"/>
    <s v="AN.43.1"/>
    <s v="I"/>
    <x v="15"/>
    <s v="60"/>
    <x v="5"/>
    <s v="seduta di gruppo di abilitazione o riabilitazione svolta mediante l'utilizzo di strumenti informatici, di video registrazione e di tecnologie avanzate. Per seduta e per paziente (Ciclo di 10 sedute)"/>
    <s v="Seduta di gruppo di abilitazione o riabilitazione svolta mediante l'utilizzo di strumenti informatici, di video-registrazione e di tecnologie avanzate. Per seduta e per paziente (Ciclo di 10 sedute)"/>
    <n v="10.55"/>
    <n v="10.55"/>
    <n v="10.56"/>
    <n v="10.56"/>
    <n v="10.56"/>
    <n v="10.33"/>
    <n v="10.33"/>
    <m/>
    <m/>
    <m/>
    <s v="REGIONE"/>
    <s v="1"/>
    <n v="1"/>
    <s v="027"/>
    <x v="26"/>
    <m/>
    <m/>
    <m/>
    <m/>
    <m/>
    <m/>
    <s v="0271"/>
    <s v="NEUROPSICHIATRIA INFANTILE"/>
  </r>
  <r>
    <s v="AN441"/>
    <s v="AN.44.1"/>
    <s v="I"/>
    <x v="15"/>
    <s v="60"/>
    <x v="5"/>
    <s v="seduta di gruppo di fisiokinesiterapia. Per seduta e per paziente (Ciclo di 10 sedute)"/>
    <s v="Seduta di gruppo di fisiokinesiterapia. Per seduta e per paziente (Ciclo di 10 sedute)"/>
    <n v="10.55"/>
    <n v="10.55"/>
    <n v="10.56"/>
    <n v="10.56"/>
    <n v="10.56"/>
    <n v="10.33"/>
    <n v="10.33"/>
    <m/>
    <m/>
    <m/>
    <s v="REGIONE"/>
    <s v="1"/>
    <n v="1"/>
    <s v="027"/>
    <x v="26"/>
    <m/>
    <m/>
    <m/>
    <m/>
    <m/>
    <m/>
    <s v="0271"/>
    <s v="NEUROPSICHIATRIA INFANTILE"/>
  </r>
  <r>
    <s v="AN521"/>
    <s v="AN.52.1"/>
    <s v="I"/>
    <x v="19"/>
    <s v="24"/>
    <x v="7"/>
    <s v="training di gruppo di addestramento per specifici trattamenti terapeutici rivolto a genitori: in sede. Per seduta e per paziente (Ciclo di 3 sedute)"/>
    <s v="Training di gruppo di addestramento per specifici trattamenti terapeutici rivolto a genitori: in sede. Per seduta e per paziente (Ciclo di 3 sedute)"/>
    <n v="10.55"/>
    <n v="10.55"/>
    <n v="10.56"/>
    <n v="10.56"/>
    <n v="10.56"/>
    <n v="10.33"/>
    <n v="10.33"/>
    <m/>
    <m/>
    <m/>
    <s v="REGIONE"/>
    <s v="1"/>
    <n v="1"/>
    <s v="027"/>
    <x v="26"/>
    <m/>
    <m/>
    <m/>
    <m/>
    <m/>
    <m/>
    <s v="0271"/>
    <s v="NEUROPSICHIATRIA INFANTILE"/>
  </r>
  <r>
    <s v="AO522"/>
    <s v="AO.52.2"/>
    <s v="I"/>
    <x v="15"/>
    <s v="60"/>
    <x v="5"/>
    <s v="training di gruppo di addestramento per specifici trattamenti terapeutici rivolto a genitori: fuori sede. Per seduta e per paziente (Ciclo di 10 sedute)"/>
    <s v="Training di gruppo di addestramento per specifici trattamenti terapeutici rivolto a genitori: fuori sede. Per seduta e per paziente (Ciclo di 10 sedute)"/>
    <n v="11.6"/>
    <n v="11.6"/>
    <n v="11.61"/>
    <n v="11.61"/>
    <n v="11.61"/>
    <n v="11.36"/>
    <n v="11.36"/>
    <m/>
    <m/>
    <m/>
    <s v="REGIONE"/>
    <s v="1"/>
    <n v="1"/>
    <s v="027"/>
    <x v="26"/>
    <m/>
    <m/>
    <m/>
    <m/>
    <m/>
    <m/>
    <s v="0271"/>
    <s v="NEUROPSICHIATRIA INFANTILE"/>
  </r>
  <r>
    <s v="AP021"/>
    <s v="AP.02.1"/>
    <s v="I"/>
    <x v="21"/>
    <s v="60"/>
    <x v="5"/>
    <s v="attività individuali educativo rieducative nell'ambito della autonomia personale, del gioco, delle attività scolastiche: in sede. Per intervento (Ciclo di 10 interventi)"/>
    <s v="Attività individuali educativo rieducative nell'ambito della autonomia personale, del gioco, delle attività scolastiche: in sede. Per intervento (Ciclo di 10 interventi)"/>
    <n v="23.2"/>
    <n v="23.2"/>
    <n v="23.22"/>
    <n v="23.22"/>
    <n v="23.22"/>
    <n v="22.72"/>
    <n v="22.72"/>
    <m/>
    <m/>
    <m/>
    <s v="REGIONE"/>
    <s v="1"/>
    <n v="1"/>
    <s v="027"/>
    <x v="26"/>
    <m/>
    <m/>
    <m/>
    <m/>
    <m/>
    <m/>
    <s v="0271"/>
    <s v="NEUROPSICHIATRIA INFANTILE"/>
  </r>
  <r>
    <s v="AP031"/>
    <s v="AP.03.1"/>
    <s v="I"/>
    <x v="21"/>
    <s v="60"/>
    <x v="5"/>
    <s v="attività individuali finalizzate alla formazione dei pazienti in ambiti lavorativi, anche in ambiente &quot;protetto&quot;: in sede. Per intervento (Ciclo di 10 interventi)"/>
    <s v="Attività individuali finalizzate alla formazione dei pazienti in ambiti lavorativi, anche in ambiente &quot;protetto&quot;: in sede. Per intervento (Ciclo di 10 interventi)"/>
    <n v="23.2"/>
    <n v="23.2"/>
    <n v="23.22"/>
    <n v="23.22"/>
    <n v="23.22"/>
    <n v="22.72"/>
    <n v="22.72"/>
    <m/>
    <m/>
    <m/>
    <s v="REGIONE"/>
    <s v="1"/>
    <n v="1"/>
    <s v="027"/>
    <x v="26"/>
    <m/>
    <m/>
    <m/>
    <m/>
    <m/>
    <m/>
    <s v="0271"/>
    <s v="NEUROPSICHIATRIA INFANTILE"/>
  </r>
  <r>
    <s v="AP231"/>
    <s v="AP.23.1"/>
    <s v="I"/>
    <x v="21"/>
    <s v="60"/>
    <x v="5"/>
    <s v="intervento individuale di risocializzazione, animazione e ricreazione con finalità di integrazione sociale per bambini: in sede. Per intervento (Ciclo di 10 interventi)"/>
    <s v="Intervento individuale di risocializzazione, animazione e ricreazione con finalità di integrazione sociale per bambini: in sede. Per intervento (Ciclo di 10 interventi)"/>
    <n v="23.2"/>
    <n v="23.2"/>
    <n v="23.22"/>
    <n v="23.22"/>
    <n v="23.22"/>
    <n v="22.72"/>
    <n v="22.72"/>
    <m/>
    <m/>
    <m/>
    <s v="REGIONE"/>
    <s v="1"/>
    <n v="1"/>
    <s v="027"/>
    <x v="26"/>
    <m/>
    <m/>
    <m/>
    <m/>
    <m/>
    <m/>
    <s v="0271"/>
    <s v="NEUROPSICHIATRIA INFANTILE"/>
  </r>
  <r>
    <s v="AP631"/>
    <s v="AP.63.1"/>
    <s v="I"/>
    <x v="0"/>
    <s v="8"/>
    <x v="0"/>
    <s v="colloquio dell'educatore per l'illustrazione del progetto educativo: in sede"/>
    <s v="Colloquio dell'educatore per l'illustrazione del progetto educativo: in sede"/>
    <n v="23.2"/>
    <n v="23.2"/>
    <n v="23.22"/>
    <n v="23.22"/>
    <n v="23.22"/>
    <n v="22.72"/>
    <n v="22.72"/>
    <m/>
    <m/>
    <m/>
    <s v="REGIONE"/>
    <s v="1"/>
    <n v="1"/>
    <s v="027"/>
    <x v="26"/>
    <m/>
    <m/>
    <m/>
    <m/>
    <m/>
    <m/>
    <s v="0271"/>
    <s v="NEUROPSICHIATRIA INFANTILE"/>
  </r>
  <r>
    <s v="AQ022"/>
    <s v="AQ.02.2"/>
    <s v="I"/>
    <x v="21"/>
    <s v="60"/>
    <x v="5"/>
    <s v="attività individuali educativo rieducative nell'ambito della autonomia personale, del gioco, delle attività scolastiche: fuori sede. Per intervento (Ciclo di 10 interventi)"/>
    <s v="Attività individuali educativo rieducative nell'ambito della autonomia personale, del gioco, delle attività scolastiche: fuori sede. Per intervento (Ciclo di 10 interventi)"/>
    <n v="46.45"/>
    <n v="46.45"/>
    <n v="46.45"/>
    <n v="46.45"/>
    <n v="46.45"/>
    <n v="45.45"/>
    <n v="45.45"/>
    <m/>
    <m/>
    <m/>
    <s v="REGIONE"/>
    <s v="1"/>
    <n v="1"/>
    <s v="027"/>
    <x v="26"/>
    <m/>
    <m/>
    <m/>
    <m/>
    <m/>
    <m/>
    <s v="0271"/>
    <s v="NEUROPSICHIATRIA INFANTILE"/>
  </r>
  <r>
    <s v="AQ032"/>
    <s v="AQ.03.2"/>
    <s v="I"/>
    <x v="21"/>
    <s v="60"/>
    <x v="5"/>
    <s v="attività individuali finalizzate alla formazione dei pazienti in ambiti lavorativi, anche in ambiente &quot;protetto&quot;: fuori sede. Per intervento (Ciclo di 10 interventi)"/>
    <s v="Attività individuali finalizzate alla formazione dei pazienti in ambiti lavorativi, anche in ambiente &quot;protetto&quot;: fuori sede. Per intervento (Ciclo di 10 interventi)"/>
    <n v="46.45"/>
    <n v="46.45"/>
    <n v="46.45"/>
    <n v="46.45"/>
    <n v="46.45"/>
    <n v="45.45"/>
    <n v="45.45"/>
    <m/>
    <m/>
    <m/>
    <s v="REGIONE"/>
    <s v="1"/>
    <n v="1"/>
    <s v="027"/>
    <x v="26"/>
    <m/>
    <m/>
    <m/>
    <m/>
    <m/>
    <m/>
    <s v="0271"/>
    <s v="NEUROPSICHIATRIA INFANTILE"/>
  </r>
  <r>
    <s v="AQ232"/>
    <s v="AQ.23.2"/>
    <s v="I"/>
    <x v="21"/>
    <s v="60"/>
    <x v="5"/>
    <s v="intervento individuale di risocializzazione, animazione e ricreazione con finalità di integrazione sociale per bambini: fuori sede. Per intervento (Ciclo di 10 interventi)"/>
    <s v="Intervento individuale di risocializzazione, animazione e ricreazione con finalità di integrazione sociale per bambini: fuori sede. Per intervento (Ciclo di 10 interventi)"/>
    <n v="46.45"/>
    <n v="46.45"/>
    <n v="46.45"/>
    <n v="46.45"/>
    <n v="46.45"/>
    <n v="45.45"/>
    <n v="45.45"/>
    <m/>
    <m/>
    <m/>
    <s v="REGIONE"/>
    <s v="1"/>
    <n v="1"/>
    <s v="027"/>
    <x v="26"/>
    <m/>
    <m/>
    <m/>
    <m/>
    <m/>
    <m/>
    <s v="0271"/>
    <s v="NEUROPSICHIATRIA INFANTILE"/>
  </r>
  <r>
    <s v="AQ632"/>
    <s v="AQ.63.2"/>
    <s v="I"/>
    <x v="0"/>
    <s v="8"/>
    <x v="0"/>
    <s v="colloquio dell'educatore per l'illustrazione del progetto educativo: fuori sede"/>
    <s v="Colloquio dell'educatore per l'illustrazione del progetto educativo: fuori sede"/>
    <n v="46.45"/>
    <n v="46.45"/>
    <n v="46.45"/>
    <n v="46.45"/>
    <n v="46.45"/>
    <n v="45.45"/>
    <n v="45.45"/>
    <m/>
    <m/>
    <m/>
    <s v="REGIONE"/>
    <s v="1"/>
    <n v="1"/>
    <s v="027"/>
    <x v="26"/>
    <m/>
    <m/>
    <m/>
    <m/>
    <m/>
    <m/>
    <s v="0271"/>
    <s v="NEUROPSICHIATRIA INFANTILE"/>
  </r>
  <r>
    <s v="AR011"/>
    <s v="AR.01.1"/>
    <s v="I"/>
    <x v="21"/>
    <s v="60"/>
    <x v="5"/>
    <s v="attività di gruppo educativo rieducative nell'ambito della autonomia personale, del gioco, delle attività scolastiche e lavorative: in sede. Per intervento e per paziente (Ciclo di 10 interventi)"/>
    <s v="Attività di gruppo educativo rieducative nell'ambito della autonomia personale, del gioco, delle attività scolastiche e lavorative: in sede. Per intervento e per paziente (Ciclo di 10 interventi)"/>
    <n v="7.9"/>
    <n v="7.9"/>
    <n v="7.92"/>
    <n v="7.92"/>
    <n v="7.92"/>
    <n v="7.75"/>
    <n v="7.75"/>
    <m/>
    <m/>
    <m/>
    <s v="REGIONE"/>
    <s v="1"/>
    <n v="1"/>
    <s v="027"/>
    <x v="26"/>
    <m/>
    <m/>
    <m/>
    <m/>
    <m/>
    <m/>
    <s v="0271"/>
    <s v="NEUROPSICHIATRIA INFANTILE"/>
  </r>
  <r>
    <s v="AR221"/>
    <s v="AR.22.1"/>
    <s v="I"/>
    <x v="21"/>
    <s v="60"/>
    <x v="5"/>
    <s v="intervento di gruppo di risocializzazione, animazione e ricreazione per integrazione di bambini in difficoltà: in sede. Per intervento e per paziente (Ciclo di 10 interventi)"/>
    <s v="Intervento di gruppo di risocializzazione, animazione e ricreazione per integrazione di bambini in difficoltà: in sede. Per intervento e per paziente (Ciclo di 10 interventi)"/>
    <n v="7.9"/>
    <n v="7.9"/>
    <n v="7.92"/>
    <n v="7.92"/>
    <n v="7.92"/>
    <n v="7.75"/>
    <n v="7.75"/>
    <m/>
    <m/>
    <m/>
    <s v="REGIONE"/>
    <s v="1"/>
    <n v="1"/>
    <s v="027"/>
    <x v="26"/>
    <m/>
    <m/>
    <m/>
    <m/>
    <m/>
    <m/>
    <s v="0271"/>
    <s v="NEUROPSICHIATRIA INFANTILE"/>
  </r>
  <r>
    <s v="AS012"/>
    <s v="AS.01.2"/>
    <s v="I"/>
    <x v="21"/>
    <s v="60"/>
    <x v="5"/>
    <s v="attività di gruppo educativo rieducative nell'ambito della autonomia personale, del gioco, delle attività scolastiche e lavorative: fuori sede. Per intervento e per paziente (Ciclo di 10 interventi)"/>
    <s v="Attività di gruppo educativo rieducative nell'ambito della autonomia personale, del gioco, delle attività scolastiche e lavorative: fuori sede. Per intervento e per paziente (Ciclo di 10 interventi)"/>
    <n v="10.55"/>
    <n v="10.55"/>
    <n v="10.56"/>
    <n v="10.56"/>
    <n v="10.56"/>
    <n v="10.33"/>
    <n v="10.33"/>
    <m/>
    <m/>
    <m/>
    <s v="REGIONE"/>
    <s v="1"/>
    <n v="1"/>
    <s v="027"/>
    <x v="26"/>
    <m/>
    <m/>
    <m/>
    <m/>
    <m/>
    <m/>
    <s v="0271"/>
    <s v="NEUROPSICHIATRIA INFANTILE"/>
  </r>
  <r>
    <s v="AS222"/>
    <s v="AS.22.2"/>
    <s v="I"/>
    <x v="21"/>
    <s v="60"/>
    <x v="5"/>
    <s v="intervento di gruppo di risocializzazione, animazione e ricreazione per integrazione di bambini in difficoltà: fuori sede. Per intervento e per paziente (Ciclo di 10 interventi)"/>
    <s v="Intervento di gruppo di risocializzazione, animazione e ricreazione per integrazione di bambini in difficoltà: fuori sede. Per intervento e per paziente (Ciclo di 10 interventi)"/>
    <n v="10.55"/>
    <n v="10.55"/>
    <n v="10.56"/>
    <n v="10.56"/>
    <n v="10.56"/>
    <n v="10.33"/>
    <n v="10.33"/>
    <m/>
    <m/>
    <m/>
    <s v="REGIONE"/>
    <s v="1"/>
    <n v="1"/>
    <s v="027"/>
    <x v="26"/>
    <m/>
    <m/>
    <m/>
    <m/>
    <m/>
    <m/>
    <s v="0271"/>
    <s v="NEUROPSICHIATRIA INFANTILE"/>
  </r>
  <r>
    <s v="BK271"/>
    <s v="BK.27.1"/>
    <s v="I"/>
    <x v="3"/>
    <s v="8"/>
    <x v="2"/>
    <s v="presenza residenziale per bambini - assistenza per 24 ore"/>
    <s v="presenza residenziale per bambini - assistenza per 24 ore"/>
    <n v="174"/>
    <n v="174"/>
    <n v="174"/>
    <n v="174"/>
    <n v="174"/>
    <n v="165.27"/>
    <m/>
    <m/>
    <m/>
    <m/>
    <s v="REGIONE"/>
    <s v="1"/>
    <n v="1"/>
    <s v="027"/>
    <x v="26"/>
    <m/>
    <m/>
    <m/>
    <m/>
    <m/>
    <m/>
    <s v="0271"/>
    <s v="NEUROPSICHIATRIA INFANTILE"/>
  </r>
  <r>
    <s v="BK301"/>
    <s v="BK.30.1"/>
    <s v="I"/>
    <x v="3"/>
    <s v="8"/>
    <x v="2"/>
    <s v="presenza semiresidenziale per bambini - assistenza maggiore di 4 ore e minore di 8 ore"/>
    <s v="presenza semiresidenziale per bambini - assistenza maggiore di 4 ore e minore di 8 ore"/>
    <n v="105.56"/>
    <n v="105.56"/>
    <n v="105.56"/>
    <n v="105.56"/>
    <n v="105.56"/>
    <n v="103.29"/>
    <m/>
    <m/>
    <m/>
    <m/>
    <s v="REGIONE"/>
    <s v="1"/>
    <n v="1"/>
    <s v="027"/>
    <x v="26"/>
    <m/>
    <m/>
    <m/>
    <m/>
    <m/>
    <m/>
    <s v="0271"/>
    <s v="NEUROPSICHIATRIA INFANTILE"/>
  </r>
  <r>
    <s v="BK311"/>
    <s v="BK.31.1"/>
    <s v="I"/>
    <x v="3"/>
    <s v="8"/>
    <x v="2"/>
    <s v="presenza semiresidenziale per bambini - assistenza minore di 4 ore"/>
    <s v="presenza semiresidenziale per bambini - assistenza minore di 4 ore"/>
    <n v="52.79"/>
    <n v="52.79"/>
    <n v="52.79"/>
    <n v="52.79"/>
    <n v="52.79"/>
    <n v="51.65"/>
    <m/>
    <m/>
    <m/>
    <m/>
    <s v="REGIONE"/>
    <s v="1"/>
    <n v="1"/>
    <s v="027"/>
    <x v="26"/>
    <m/>
    <m/>
    <m/>
    <m/>
    <m/>
    <m/>
    <s v="0271"/>
    <s v="NEUROPSICHIATRIA INFANTILE"/>
  </r>
  <r>
    <s v="BL261"/>
    <s v="BL.26.1"/>
    <s v="I"/>
    <x v="3"/>
    <s v="8"/>
    <x v="2"/>
    <s v="presenza residenziale per adolescenti - assistenza per 24 ore"/>
    <s v="presenza residenziale per adolescenti - assistenza per 24 ore"/>
    <n v="174"/>
    <n v="174"/>
    <n v="174"/>
    <n v="174"/>
    <n v="174"/>
    <n v="165.27"/>
    <m/>
    <m/>
    <m/>
    <m/>
    <s v="REGIONE"/>
    <s v="1"/>
    <n v="1"/>
    <s v="027"/>
    <x v="26"/>
    <m/>
    <m/>
    <m/>
    <m/>
    <m/>
    <m/>
    <s v="0271"/>
    <s v="NEUROPSICHIATRIA INFANTILE"/>
  </r>
  <r>
    <s v="BL281"/>
    <s v="BL.28.1"/>
    <s v="I"/>
    <x v="3"/>
    <s v="8"/>
    <x v="2"/>
    <s v="presenza semiresidenziale per adolescenti - assistenza maggiore di 4 ore e minore di 8 ore"/>
    <s v="presenza semiresidenziale per adolescenti - assistenza maggiore di 4 ore e minore di 8 ore"/>
    <n v="105.56"/>
    <n v="105.56"/>
    <n v="105.56"/>
    <n v="105.56"/>
    <n v="105.56"/>
    <n v="103.29"/>
    <m/>
    <m/>
    <m/>
    <m/>
    <s v="REGIONE"/>
    <s v="1"/>
    <n v="1"/>
    <s v="027"/>
    <x v="26"/>
    <m/>
    <m/>
    <m/>
    <m/>
    <m/>
    <m/>
    <s v="0271"/>
    <s v="NEUROPSICHIATRIA INFANTILE"/>
  </r>
  <r>
    <s v="BL291"/>
    <s v="BL.29.1"/>
    <s v="I"/>
    <x v="3"/>
    <s v="8"/>
    <x v="2"/>
    <s v="presenza semiresidenziale per adolescenti - assistenza minore di 4 ore"/>
    <s v="presenza semiresidenziale per adolescenti - assistenza minore di 4 ore"/>
    <n v="52.79"/>
    <n v="52.79"/>
    <n v="52.79"/>
    <n v="52.79"/>
    <n v="52.79"/>
    <n v="51.65"/>
    <m/>
    <m/>
    <m/>
    <m/>
    <s v="REGIONE"/>
    <s v="1"/>
    <n v="1"/>
    <s v="027"/>
    <x v="26"/>
    <m/>
    <m/>
    <m/>
    <m/>
    <m/>
    <m/>
    <s v="0271"/>
    <s v="NEUROPSICHIATRIA INFANTILE"/>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pivotCacheRecords>
</file>

<file path=xl/pivotCache/pivotCacheRecords3.xml><?xml version="1.0" encoding="utf-8"?>
<pivotCacheRecords xmlns="http://schemas.openxmlformats.org/spreadsheetml/2006/main" xmlns:r="http://schemas.openxmlformats.org/officeDocument/2006/relationships" count="4139">
  <r>
    <x v="0"/>
    <s v="02.93.1"/>
    <x v="0"/>
    <s v="prestazione:NO ciclica/NOper seduta/NOgruppo"/>
    <s v="8"/>
    <n v="1"/>
    <s v="CONTROLLO / PROGRAMMAZIONE DI NEUROSTIMOLATORE ENCEFALICO_x000a_"/>
    <x v="0"/>
    <x v="0"/>
    <n v="23.75"/>
    <n v="23.75"/>
    <n v="23.75"/>
    <m/>
    <m/>
    <m/>
    <m/>
    <m/>
    <m/>
    <m/>
    <m/>
    <s v="REGIONE"/>
    <n v="1"/>
    <m/>
    <x v="0"/>
    <s v="NEUROLOGIA"/>
    <x v="0"/>
    <m/>
    <x v="0"/>
    <m/>
    <x v="0"/>
    <m/>
  </r>
  <r>
    <x v="1"/>
    <s v="03.8"/>
    <x v="1"/>
    <s v="prestazione:NO ciclica/NOper seduta/NOgruppo"/>
    <s v="8"/>
    <n v="1"/>
    <s v="INIEZIONE DI FARMACI CITOTOSSICI NEL CANALE VERTEBRALE"/>
    <x v="1"/>
    <x v="1"/>
    <n v="73.89"/>
    <n v="73.89"/>
    <n v="73.89"/>
    <n v="73.89"/>
    <n v="73.89"/>
    <s v="73,89"/>
    <n v="72.3"/>
    <n v="72.30396587252811"/>
    <n v="51.645689908948647"/>
    <n v="22.244310091051354"/>
    <s v="M"/>
    <s v="MINISTERO"/>
    <s v="1"/>
    <n v="1"/>
    <x v="1"/>
    <s v="ONCOLOGIA"/>
    <x v="0"/>
    <m/>
    <x v="0"/>
    <m/>
    <x v="0"/>
    <m/>
  </r>
  <r>
    <x v="2"/>
    <s v="03.91"/>
    <x v="1"/>
    <s v="prestazione:NO ciclica/NOper seduta/NOgruppo"/>
    <s v="8"/>
    <n v="1"/>
    <s v="INIEZIONE DI ANESTETICO NEL CANALE VERTEBRALE PER ANALGESIA"/>
    <x v="2"/>
    <x v="2"/>
    <n v="105.56"/>
    <n v="105.56"/>
    <n v="105.56"/>
    <n v="105.56"/>
    <n v="105.56"/>
    <n v="105.56"/>
    <n v="103.29"/>
    <n v="103.29137981789729"/>
    <n v="103.29137981789729"/>
    <n v="2.2686201821027083"/>
    <s v="M"/>
    <s v="MINISTERO"/>
    <s v="2"/>
    <n v="2"/>
    <x v="2"/>
    <s v="ANESTESIA"/>
    <x v="1"/>
    <s v="NEUROCHIRURGIA"/>
    <x v="0"/>
    <m/>
    <x v="0"/>
    <m/>
  </r>
  <r>
    <x v="3"/>
    <s v="03.92"/>
    <x v="1"/>
    <s v="prestazione:NO ciclica/NOper seduta/NOgruppo"/>
    <s v="8"/>
    <n v="1"/>
    <s v="INIEZIONE DI ALTRI FARMACI NEL CANALE VERTEBRALE"/>
    <x v="3"/>
    <x v="2"/>
    <n v="105.56"/>
    <n v="105.56"/>
    <n v="105.56"/>
    <n v="105.56"/>
    <n v="105.56"/>
    <n v="105.56"/>
    <n v="103.29"/>
    <n v="103.29137981789729"/>
    <n v="103.29137981789729"/>
    <n v="2.2686201821027083"/>
    <s v="M"/>
    <s v="MINISTERO"/>
    <s v="1"/>
    <n v="1"/>
    <x v="3"/>
    <s v="NEUROCHIRURGIA"/>
    <x v="0"/>
    <m/>
    <x v="0"/>
    <m/>
    <x v="0"/>
    <m/>
  </r>
  <r>
    <x v="4"/>
    <s v="03.93.1"/>
    <x v="0"/>
    <s v="prestazione:NO ciclica/NOper seduta/NOgruppo"/>
    <s v="8"/>
    <n v="1"/>
    <s v="CONTROLLO / PROGRAMMAZIONE DI NEUROSTIMOLATORE SPINALE"/>
    <x v="4"/>
    <x v="0"/>
    <n v="23.75"/>
    <n v="23.75"/>
    <n v="23.75"/>
    <m/>
    <m/>
    <m/>
    <m/>
    <m/>
    <m/>
    <m/>
    <m/>
    <s v="REGIONE"/>
    <n v="1"/>
    <m/>
    <x v="0"/>
    <s v="NEUROLOGIA"/>
    <x v="0"/>
    <m/>
    <x v="0"/>
    <m/>
    <x v="0"/>
    <m/>
  </r>
  <r>
    <x v="5"/>
    <s v="04.07.1"/>
    <x v="2"/>
    <s v="prestazione:NO ciclica/NOper seduta/NOgruppo"/>
    <s v="8"/>
    <n v="1"/>
    <s v="RESEZIONE O ASPORTAZIONE DEI NERVI PERIFERICI"/>
    <x v="5"/>
    <x v="3"/>
    <n v="304.02"/>
    <n v="304.02"/>
    <n v="304.02"/>
    <n v="304.02"/>
    <n v="304.02"/>
    <n v="304.02"/>
    <n v="297.48"/>
    <n v="297.47917387554423"/>
    <n v="51.129233009859163"/>
    <n v="252.89076699014083"/>
    <s v="M"/>
    <s v="MINISTERO"/>
    <s v="1"/>
    <n v="1"/>
    <x v="4"/>
    <s v="ORTOPEDIA E TRAUMATOLOGIA"/>
    <x v="0"/>
    <m/>
    <x v="0"/>
    <m/>
    <x v="0"/>
    <m/>
  </r>
  <r>
    <x v="6"/>
    <s v="04.11.1"/>
    <x v="3"/>
    <s v="prestazione:NO ciclica/NOper seduta/NOgruppo"/>
    <s v="8"/>
    <n v="1"/>
    <s v="BIOPSIA [PERCUTANEA][AGOBIOPSIA] DEI NERVI PERIFERICI"/>
    <x v="6"/>
    <x v="4"/>
    <n v="52.25"/>
    <n v="52.25"/>
    <n v="52.25"/>
    <n v="52.25"/>
    <n v="52.25"/>
    <n v="52.25"/>
    <n v="51.13"/>
    <n v="51.129233009859163"/>
    <n v="51.129233009859163"/>
    <n v="1.1207669901408366"/>
    <s v="M"/>
    <s v="MINISTERO"/>
    <s v="1"/>
    <n v="1"/>
    <x v="3"/>
    <s v="NEUROCHIRURGIA"/>
    <x v="0"/>
    <m/>
    <x v="0"/>
    <m/>
    <x v="0"/>
    <m/>
  </r>
  <r>
    <x v="7"/>
    <s v="04.43"/>
    <x v="4"/>
    <s v="prestazione:NO ciclica/NOper seduta/NOgruppo"/>
    <n v="1"/>
    <n v="1"/>
    <s v="LIBERAZIONE DEL TUNNEL CARPALE "/>
    <x v="7"/>
    <x v="5"/>
    <n v="898.42"/>
    <n v="898.42"/>
    <n v="898.42"/>
    <n v="898.42"/>
    <n v="898.42"/>
    <n v="948.42"/>
    <s v="928,00"/>
    <m/>
    <m/>
    <m/>
    <m/>
    <s v="REGIONE"/>
    <s v="3"/>
    <s v="3"/>
    <x v="4"/>
    <s v="ORTOPEDIA E TRAUMATOLOGIA"/>
    <x v="2"/>
    <s v="CHIRURGIA PLASTICA"/>
    <x v="1"/>
    <s v="NEUROCHIRURGIA"/>
    <x v="0"/>
    <m/>
  </r>
  <r>
    <x v="8"/>
    <s v="04.81.1"/>
    <x v="1"/>
    <s v="prestazione:NO ciclica/NOper seduta/NOgruppo"/>
    <s v="8"/>
    <n v="1"/>
    <s v="INIEZIONE DI ANESTETICO IN NERVO PERIFERICO PER ANALGESIA"/>
    <x v="8"/>
    <x v="6"/>
    <n v="52.79"/>
    <n v="52.79"/>
    <n v="52.79"/>
    <n v="52.79"/>
    <n v="52.79"/>
    <n v="52.79"/>
    <n v="51.65"/>
    <n v="51.645689908948647"/>
    <n v="51.645689908948647"/>
    <n v="1.1443100910513522"/>
    <s v="M"/>
    <s v="MINISTERO"/>
    <s v="1"/>
    <n v="1"/>
    <x v="2"/>
    <s v="ANESTESIA"/>
    <x v="0"/>
    <m/>
    <x v="0"/>
    <m/>
    <x v="0"/>
    <m/>
  </r>
  <r>
    <x v="9"/>
    <s v="04.81.2"/>
    <x v="5"/>
    <s v="prestazione:NO ciclica/NOper seduta/NOgruppo"/>
    <s v="8"/>
    <n v="1"/>
    <s v="INIEZIONE DI ANESTETICO IN NERVO PERIFERICO PER ANALGESIA"/>
    <x v="9"/>
    <x v="7"/>
    <n v="15.8"/>
    <n v="15.8"/>
    <n v="15.8"/>
    <n v="15.83"/>
    <n v="15.83"/>
    <n v="15.83"/>
    <n v="15.49"/>
    <n v="15.493706972684596"/>
    <n v="15.493706972684596"/>
    <n v="0.33629302731540456"/>
    <s v="M"/>
    <s v="MINISTERO"/>
    <s v="1"/>
    <n v="1"/>
    <x v="2"/>
    <s v="ANESTESIA"/>
    <x v="0"/>
    <m/>
    <x v="0"/>
    <m/>
    <x v="0"/>
    <m/>
  </r>
  <r>
    <x v="10"/>
    <s v="05.31"/>
    <x v="1"/>
    <s v="prestazione:NO ciclica/NOper seduta/NOgruppo"/>
    <s v="8"/>
    <n v="1"/>
    <s v="INIEZIONE DI ANESTETICO NEI NERVI SIMPATICI PER ANALGESIA"/>
    <x v="10"/>
    <x v="8"/>
    <n v="79.17"/>
    <n v="79.17"/>
    <n v="79.17"/>
    <n v="79.17"/>
    <n v="79.17"/>
    <n v="79.17"/>
    <n v="77.47"/>
    <n v="77.468534863422974"/>
    <n v="77.468534863422974"/>
    <n v="1.7014651365770277"/>
    <s v="M"/>
    <s v="MINISTERO"/>
    <s v="2"/>
    <n v="2"/>
    <x v="2"/>
    <s v="ANESTESIA"/>
    <x v="1"/>
    <s v="NEUROCHIRURGIA"/>
    <x v="0"/>
    <m/>
    <x v="0"/>
    <m/>
  </r>
  <r>
    <x v="11"/>
    <s v="05.32"/>
    <x v="1"/>
    <s v="prestazione:NO ciclica/NOper seduta/NOgruppo"/>
    <s v="8"/>
    <n v="1"/>
    <s v="INIEZIONE DI AGENTI NEUROLITICI NEI NERVI SIMPATICI"/>
    <x v="11"/>
    <x v="9"/>
    <n v="131.94999999999999"/>
    <n v="131.94999999999999"/>
    <n v="131.94999999999999"/>
    <n v="131.94999999999999"/>
    <n v="131.94999999999999"/>
    <n v="131.94999999999999"/>
    <n v="129.11000000000001"/>
    <n v="129.11000000000001"/>
    <n v="129.11422477237161"/>
    <n v="2.8357752276283748"/>
    <s v="M"/>
    <s v="MINISTERO"/>
    <s v="2"/>
    <n v="2"/>
    <x v="2"/>
    <s v="ANESTESIA"/>
    <x v="1"/>
    <s v="NEUROCHIRURGIA"/>
    <x v="0"/>
    <m/>
    <x v="0"/>
    <m/>
  </r>
  <r>
    <x v="12"/>
    <s v="06.01"/>
    <x v="3"/>
    <s v="prestazione:NO ciclica/NOper seduta/NOgruppo"/>
    <s v="8"/>
    <n v="1"/>
    <s v="ASPIRAZIONE NELLA REGIONE TIROIDEA"/>
    <x v="12"/>
    <x v="10"/>
    <n v="63.86"/>
    <n v="63.86"/>
    <n v="63.86"/>
    <n v="63.86"/>
    <n v="63.86"/>
    <n v="63.86"/>
    <n v="62.49"/>
    <n v="62.491284789827866"/>
    <n v="61.458370991648891"/>
    <n v="2.401629008351108"/>
    <s v="M"/>
    <s v="MINISTERO"/>
    <s v="2"/>
    <n v="2"/>
    <x v="5"/>
    <s v="CHIRURGIA GENERALE"/>
    <x v="3"/>
    <s v="DIAGNOSTICA PER IMMAGINI: RADIOLOGIA DIAGNOSTICA"/>
    <x v="0"/>
    <m/>
    <x v="0"/>
    <m/>
  </r>
  <r>
    <x v="13"/>
    <s v="06.11.1"/>
    <x v="3"/>
    <s v="prestazione:NO ciclica/NOper seduta/NOgruppo"/>
    <s v="8"/>
    <n v="1"/>
    <s v="BIOPSIA [PERCUTANEA] [AGOBIOPSIA] DELLA TIROIDE"/>
    <x v="13"/>
    <x v="11"/>
    <n v="44.87"/>
    <n v="44.87"/>
    <n v="44.87"/>
    <n v="44.87"/>
    <n v="44.87"/>
    <n v="44.87"/>
    <n v="43.9"/>
    <n v="43.898836422606351"/>
    <n v="43.382379523516867"/>
    <n v="1.48762047648313"/>
    <s v="M"/>
    <s v="MINISTERO"/>
    <s v="2"/>
    <n v="2"/>
    <x v="5"/>
    <s v="CHIRURGIA GENERALE"/>
    <x v="4"/>
    <s v="ENDOCRINOLOGIA"/>
    <x v="0"/>
    <m/>
    <x v="0"/>
    <m/>
  </r>
  <r>
    <x v="14"/>
    <s v="06.11.2"/>
    <x v="3"/>
    <s v="prestazione:NO ciclica/NOper seduta/NOgruppo"/>
    <s v="8"/>
    <n v="1"/>
    <s v="BIOPSIA [PERCUTANEA] [AGOBIOPSIA] DELLA TIROIDE"/>
    <x v="14"/>
    <x v="10"/>
    <n v="63.86"/>
    <n v="63.86"/>
    <n v="63.86"/>
    <n v="63.86"/>
    <n v="63.86"/>
    <n v="63.86"/>
    <n v="62.49"/>
    <n v="62.491284789827866"/>
    <n v="61.458370991648891"/>
    <n v="2.401629008351108"/>
    <s v="M"/>
    <s v="MINISTERO"/>
    <s v="3"/>
    <n v="3"/>
    <x v="5"/>
    <s v="CHIRURGIA GENERALE"/>
    <x v="3"/>
    <s v="DIAGNOSTICA PER IMMAGINI: RADIOLOGIA DIAGNOSTICA"/>
    <x v="2"/>
    <s v="ENDOCRINOLOGIA"/>
    <x v="0"/>
    <m/>
  </r>
  <r>
    <x v="15"/>
    <s v="06.13"/>
    <x v="1"/>
    <s v="prestazione:NO ciclica/NOper seduta/NOgruppo"/>
    <s v="8"/>
    <n v="1"/>
    <s v="BIOPSIA DELLE PARATIROIDI"/>
    <x v="15"/>
    <x v="12"/>
    <n v="69.67"/>
    <n v="69.67"/>
    <n v="69.67"/>
    <n v="69.67"/>
    <n v="69.67"/>
    <n v="69.67"/>
    <n v="68.17"/>
    <n v="68.172310679812213"/>
    <n v="67.139396881633246"/>
    <n v="2.5306031183667557"/>
    <s v="M"/>
    <s v="MINISTERO"/>
    <s v="1"/>
    <n v="1"/>
    <x v="5"/>
    <s v="CHIRURGIA GENERALE"/>
    <x v="0"/>
    <m/>
    <x v="0"/>
    <m/>
    <x v="0"/>
    <m/>
  </r>
  <r>
    <x v="16"/>
    <s v="08.01"/>
    <x v="3"/>
    <s v="prestazione:NO ciclica/NOper seduta/NOgruppo"/>
    <s v="8"/>
    <n v="1"/>
    <s v="INCISIONE DEL MARGINE PALPEBRALE"/>
    <x v="16"/>
    <x v="13"/>
    <n v="13.7"/>
    <n v="13.7"/>
    <n v="13.7"/>
    <n v="13.73"/>
    <n v="13.73"/>
    <n v="13.73"/>
    <n v="13.43"/>
    <n v="13.427879376326649"/>
    <n v="13.634462135962444"/>
    <n v="9.5537864037556375E-2"/>
    <s v="M"/>
    <s v="MINISTERO"/>
    <s v="1"/>
    <n v="1"/>
    <x v="6"/>
    <s v="OCULISTICA"/>
    <x v="0"/>
    <m/>
    <x v="0"/>
    <m/>
    <x v="0"/>
    <m/>
  </r>
  <r>
    <x v="17"/>
    <s v="08.02"/>
    <x v="3"/>
    <s v="prestazione:NO ciclica/NOper seduta/NOgruppo"/>
    <s v="8"/>
    <n v="1"/>
    <s v="APERTURA DI BLEFARORRAFIA"/>
    <x v="17"/>
    <x v="13"/>
    <n v="13.7"/>
    <n v="13.7"/>
    <n v="13.7"/>
    <n v="13.73"/>
    <n v="13.73"/>
    <n v="13.73"/>
    <n v="13.43"/>
    <n v="13.427879376326649"/>
    <n v="13.634462135962444"/>
    <n v="9.5537864037556375E-2"/>
    <s v="M"/>
    <s v="MINISTERO"/>
    <s v="1"/>
    <n v="1"/>
    <x v="6"/>
    <s v="OCULISTICA"/>
    <x v="0"/>
    <m/>
    <x v="0"/>
    <m/>
    <x v="0"/>
    <m/>
  </r>
  <r>
    <x v="18"/>
    <s v="08.09"/>
    <x v="3"/>
    <s v="prestazione:NO ciclica/NOper seduta/NOgruppo"/>
    <s v="8"/>
    <n v="1"/>
    <s v="ALTRA INCISIONE DELLA PALBEBRA"/>
    <x v="18"/>
    <x v="13"/>
    <n v="13.7"/>
    <n v="13.7"/>
    <n v="13.7"/>
    <n v="13.73"/>
    <n v="13.73"/>
    <n v="13.73"/>
    <n v="13.43"/>
    <n v="13.427879376326649"/>
    <n v="13.634462135962444"/>
    <n v="9.5537864037556375E-2"/>
    <s v="M"/>
    <s v="MINISTERO"/>
    <s v="1"/>
    <n v="1"/>
    <x v="6"/>
    <s v="OCULISTICA"/>
    <x v="0"/>
    <m/>
    <x v="0"/>
    <m/>
    <x v="0"/>
    <m/>
  </r>
  <r>
    <x v="19"/>
    <s v="08.11"/>
    <x v="3"/>
    <s v="prestazione:NO ciclica/NOper seduta/NOgruppo"/>
    <s v="8"/>
    <n v="1"/>
    <s v="BIOPSIA DELLA PALPEBRA"/>
    <x v="19"/>
    <x v="13"/>
    <n v="13.7"/>
    <n v="13.7"/>
    <n v="13.7"/>
    <n v="13.73"/>
    <n v="13.73"/>
    <n v="13.73"/>
    <n v="13.43"/>
    <n v="13.427879376326649"/>
    <n v="13.634462135962444"/>
    <n v="9.5537864037556375E-2"/>
    <s v="M"/>
    <s v="MINISTERO"/>
    <s v="1"/>
    <n v="1"/>
    <x v="6"/>
    <s v="OCULISTICA"/>
    <x v="0"/>
    <m/>
    <x v="0"/>
    <m/>
    <x v="0"/>
    <m/>
  </r>
  <r>
    <x v="20"/>
    <s v="08.21"/>
    <x v="3"/>
    <s v="prestazione:NO ciclica/NOper seduta/NOgruppo"/>
    <s v="8"/>
    <n v="1"/>
    <s v="ASPORTAZIONE DI CALAZIO"/>
    <x v="20"/>
    <x v="14"/>
    <n v="27.45"/>
    <n v="27.45"/>
    <n v="27.45"/>
    <n v="27.45"/>
    <n v="27.45"/>
    <n v="27.45"/>
    <n v="26.86"/>
    <n v="26.855758752653298"/>
    <n v="27.268924271924888"/>
    <n v="0.18107572807511119"/>
    <s v="M"/>
    <s v="MINISTERO"/>
    <s v="1"/>
    <n v="1"/>
    <x v="6"/>
    <s v="OCULISTICA"/>
    <x v="0"/>
    <m/>
    <x v="0"/>
    <m/>
    <x v="0"/>
    <m/>
  </r>
  <r>
    <x v="21"/>
    <s v="08.22"/>
    <x v="3"/>
    <s v="prestazione:NO ciclica/NOper seduta/NOgruppo"/>
    <s v="8"/>
    <n v="1"/>
    <s v="ASPORTAZIONE DI ALTRA LESIONE MINORE DELLA PALPEBRA"/>
    <x v="21"/>
    <x v="14"/>
    <n v="27.45"/>
    <n v="27.45"/>
    <n v="27.45"/>
    <n v="27.45"/>
    <n v="27.45"/>
    <n v="27.45"/>
    <n v="26.86"/>
    <n v="26.855758752653298"/>
    <n v="27.268924271924888"/>
    <n v="0.18107572807511119"/>
    <s v="M"/>
    <s v="MINISTERO"/>
    <s v="1"/>
    <n v="1"/>
    <x v="6"/>
    <s v="OCULISTICA"/>
    <x v="0"/>
    <m/>
    <x v="0"/>
    <m/>
    <x v="0"/>
    <m/>
  </r>
  <r>
    <x v="22"/>
    <s v="08.23"/>
    <x v="3"/>
    <s v="prestazione:NO ciclica/NOper seduta/NOgruppo"/>
    <s v="8"/>
    <n v="1"/>
    <s v="ASPORTAZIONE DI LESIONE MAGGIORE DELLA PALPEBRA, NON A TUTTO SPESSORE"/>
    <x v="22"/>
    <x v="14"/>
    <n v="27.45"/>
    <n v="27.45"/>
    <n v="27.45"/>
    <n v="27.45"/>
    <n v="27.45"/>
    <n v="27.45"/>
    <n v="26.86"/>
    <n v="26.855758752653298"/>
    <n v="27.268924271924888"/>
    <n v="0.18107572807511119"/>
    <s v="M"/>
    <s v="MINISTERO"/>
    <s v="1"/>
    <n v="1"/>
    <x v="6"/>
    <s v="OCULISTICA"/>
    <x v="0"/>
    <m/>
    <x v="0"/>
    <m/>
    <x v="0"/>
    <m/>
  </r>
  <r>
    <x v="23"/>
    <s v="08.24"/>
    <x v="3"/>
    <s v="prestazione:NO ciclica/NOper seduta/NOgruppo"/>
    <s v="8"/>
    <n v="1"/>
    <s v="ASPORTAZIONE DI LESIONE MAGGIORE DELLA PALPEBRA, A TUTTO SPESSORE"/>
    <x v="23"/>
    <x v="15"/>
    <n v="64.92"/>
    <n v="64.92"/>
    <n v="64.92"/>
    <n v="64.92"/>
    <n v="64.92"/>
    <n v="64.92"/>
    <n v="63.52"/>
    <n v="63.52419858800684"/>
    <n v="45.448207119874809"/>
    <n v="19.471792880125193"/>
    <s v="M"/>
    <s v="MINISTERO"/>
    <s v="1"/>
    <n v="1"/>
    <x v="6"/>
    <s v="OCULISTICA"/>
    <x v="0"/>
    <m/>
    <x v="0"/>
    <m/>
    <x v="0"/>
    <m/>
  </r>
  <r>
    <x v="24"/>
    <s v="08.25"/>
    <x v="3"/>
    <s v="prestazione:NO ciclica/NOper seduta/NOgruppo"/>
    <s v="8"/>
    <n v="1"/>
    <s v="DEMOLIZIONE DI LESIONE DELLA PALPEBRA"/>
    <x v="24"/>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25"/>
    <s v="08.38"/>
    <x v="4"/>
    <s v="prestazione:NO ciclica/NOper seduta/NOgruppo"/>
    <n v="1"/>
    <n v="1"/>
    <s v="CORREZIONE DI RETRAZIONE DELLA PALPEBRA"/>
    <x v="25"/>
    <x v="17"/>
    <n v="1166.5999999999999"/>
    <n v="1166.5999999999999"/>
    <n v="1166.5999999999999"/>
    <m/>
    <m/>
    <m/>
    <m/>
    <m/>
    <m/>
    <m/>
    <m/>
    <s v="REGIONE"/>
    <n v="1"/>
    <m/>
    <x v="6"/>
    <s v="OCULISTICA"/>
    <x v="0"/>
    <m/>
    <x v="0"/>
    <m/>
    <x v="0"/>
    <m/>
  </r>
  <r>
    <x v="26"/>
    <s v="08.41"/>
    <x v="3"/>
    <s v="prestazione:NO ciclica/NOper seduta/NOgruppo"/>
    <s v="8"/>
    <n v="1"/>
    <s v="RIPARAZIONE DI ENTROPION O ECTROPION CON TERMOCOAGULAZIONE"/>
    <x v="26"/>
    <x v="18"/>
    <n v="58.06"/>
    <n v="58.06"/>
    <n v="58.06"/>
    <n v="58.06"/>
    <n v="58.06"/>
    <n v="58.06"/>
    <n v="56.81"/>
    <n v="56.810258899843511"/>
    <n v="40.903386407887332"/>
    <n v="17.15661359211267"/>
    <s v="M"/>
    <s v="MINISTERO"/>
    <s v="1"/>
    <n v="1"/>
    <x v="6"/>
    <s v="OCULISTICA"/>
    <x v="0"/>
    <m/>
    <x v="0"/>
    <m/>
    <x v="0"/>
    <m/>
  </r>
  <r>
    <x v="27"/>
    <s v="08.42"/>
    <x v="3"/>
    <s v="prestazione:NO ciclica/NOper seduta/NOgruppo"/>
    <s v="8"/>
    <n v="1"/>
    <s v="RIPARAZIONE DI ENTROPION O ECTROPION CON TECNICA DI SUTURA"/>
    <x v="27"/>
    <x v="18"/>
    <n v="58.06"/>
    <n v="58.06"/>
    <n v="58.06"/>
    <n v="58.06"/>
    <n v="58.06"/>
    <n v="58.06"/>
    <n v="56.81"/>
    <n v="56.810258899843511"/>
    <n v="40.903386407887332"/>
    <n v="17.15661359211267"/>
    <s v="M"/>
    <s v="MINISTERO"/>
    <s v="1"/>
    <n v="1"/>
    <x v="6"/>
    <s v="OCULISTICA"/>
    <x v="0"/>
    <m/>
    <x v="0"/>
    <m/>
    <x v="0"/>
    <m/>
  </r>
  <r>
    <x v="28"/>
    <s v="08.43"/>
    <x v="3"/>
    <s v="prestazione:NO ciclica/NOper seduta/NOgruppo"/>
    <s v="8"/>
    <n v="1"/>
    <s v="RIPARAZIONE DI ENTROPION O ECTROPION CON RESEZIONE CUNEIFORME"/>
    <x v="28"/>
    <x v="19"/>
    <n v="97.12"/>
    <n v="97.12"/>
    <n v="97.12"/>
    <n v="97.12"/>
    <n v="97.12"/>
    <n v="97.12"/>
    <n v="95.03"/>
    <n v="95.028069432465514"/>
    <n v="68.172310679812213"/>
    <n v="28.947689320187791"/>
    <s v="M"/>
    <s v="MINISTERO"/>
    <s v="1"/>
    <n v="1"/>
    <x v="6"/>
    <s v="OCULISTICA"/>
    <x v="0"/>
    <m/>
    <x v="0"/>
    <m/>
    <x v="0"/>
    <m/>
  </r>
  <r>
    <x v="29"/>
    <s v="08.44"/>
    <x v="1"/>
    <s v="prestazione:NO ciclica/NOper seduta/NOgruppo"/>
    <s v="8"/>
    <n v="1"/>
    <s v="RIPARAZIONE DI ENTROPION O ECTROPION CON RICOSTRUZIONE DELLA PALPEBRA"/>
    <x v="29"/>
    <x v="20"/>
    <n v="221.68"/>
    <n v="221.68"/>
    <n v="221.68"/>
    <n v="221.68"/>
    <n v="221.68"/>
    <n v="221.68"/>
    <n v="216.91"/>
    <n v="216.91189761758432"/>
    <n v="154.93706972684595"/>
    <n v="66.742930273154059"/>
    <s v="M"/>
    <s v="MINISTERO"/>
    <s v="1"/>
    <n v="1"/>
    <x v="6"/>
    <s v="OCULISTICA"/>
    <x v="0"/>
    <m/>
    <x v="0"/>
    <m/>
    <x v="0"/>
    <m/>
  </r>
  <r>
    <x v="30"/>
    <s v="08.52"/>
    <x v="3"/>
    <s v="prestazione:NO ciclica/NOper seduta/NOgruppo"/>
    <s v="8"/>
    <n v="1"/>
    <s v="BLEFARORRAFIA"/>
    <x v="30"/>
    <x v="18"/>
    <n v="58.06"/>
    <n v="58.06"/>
    <n v="58.06"/>
    <n v="58.06"/>
    <n v="58.06"/>
    <n v="58.06"/>
    <n v="56.81"/>
    <n v="56.810258899843511"/>
    <n v="40.903386407887332"/>
    <n v="17.15661359211267"/>
    <s v="M"/>
    <s v="MINISTERO"/>
    <s v="1"/>
    <n v="1"/>
    <x v="6"/>
    <s v="OCULISTICA"/>
    <x v="0"/>
    <m/>
    <x v="0"/>
    <m/>
    <x v="0"/>
    <m/>
  </r>
  <r>
    <x v="31"/>
    <s v="08.6"/>
    <x v="1"/>
    <s v="prestazione:NO ciclica/NOper seduta/NOgruppo"/>
    <s v="8"/>
    <n v="1"/>
    <s v="RICOSTRUZIONE DELLA PALPEBRA CON LEMBO O INNESTO"/>
    <x v="31"/>
    <x v="21"/>
    <n v="443.36"/>
    <n v="443.36"/>
    <n v="443.36"/>
    <n v="443.36"/>
    <n v="443.36"/>
    <n v="443.36"/>
    <n v="433.82"/>
    <n v="433.82379523516863"/>
    <n v="309.8741394536919"/>
    <n v="133.48586054630812"/>
    <s v="M"/>
    <s v="MINISTERO"/>
    <s v="1"/>
    <n v="1"/>
    <x v="6"/>
    <s v="OCULISTICA"/>
    <x v="0"/>
    <m/>
    <x v="0"/>
    <m/>
    <x v="0"/>
    <m/>
  </r>
  <r>
    <x v="32"/>
    <s v="08.72"/>
    <x v="4"/>
    <s v="prestazione:NO ciclica/NOper seduta/NOgruppo"/>
    <n v="1"/>
    <n v="1"/>
    <s v="RICOSTRUZIONE DELLA PALPEBRA  NON A TUTTO SPESSORE  "/>
    <x v="32"/>
    <x v="17"/>
    <n v="1166.5999999999999"/>
    <n v="1166.5999999999999"/>
    <n v="1166.5999999999999"/>
    <m/>
    <m/>
    <m/>
    <m/>
    <m/>
    <m/>
    <m/>
    <m/>
    <s v="REGIONE"/>
    <n v="1"/>
    <m/>
    <x v="6"/>
    <s v="OCULISTICA"/>
    <x v="0"/>
    <m/>
    <x v="0"/>
    <m/>
    <x v="0"/>
    <m/>
  </r>
  <r>
    <x v="33"/>
    <s v="08.74"/>
    <x v="4"/>
    <s v="prestazione:NO ciclica/NOper seduta/NOgruppo"/>
    <n v="1"/>
    <n v="1"/>
    <s v="RICOSTRUZIONE DELLA PALPEBRA  A TUTTO SPESSORE"/>
    <x v="33"/>
    <x v="17"/>
    <n v="1166.5999999999999"/>
    <n v="1166.5999999999999"/>
    <n v="1166.5999999999999"/>
    <m/>
    <m/>
    <m/>
    <m/>
    <m/>
    <m/>
    <m/>
    <m/>
    <s v="REGIONE"/>
    <n v="1"/>
    <m/>
    <x v="6"/>
    <s v="OCULISTICA"/>
    <x v="0"/>
    <m/>
    <x v="0"/>
    <m/>
    <x v="0"/>
    <m/>
  </r>
  <r>
    <x v="34"/>
    <s v="08.81"/>
    <x v="3"/>
    <s v="prestazione:NO ciclica/NOper seduta/NOgruppo"/>
    <s v="8"/>
    <n v="1"/>
    <s v="RIPARAZIONE LINEARE DI LACERAZIONE DELLA PALPEBRA E DELLE SOPRACCIGLIA"/>
    <x v="34"/>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35"/>
    <s v="08.82"/>
    <x v="3"/>
    <s v="prestazione:NO ciclica/NOper seduta/NOgruppo"/>
    <s v="8"/>
    <n v="1"/>
    <s v="RIPARAZIONE DI LACERAZIONE DELLA PALPEBRA INTERESSANTE IL MARGINE PALPEBRALE,"/>
    <x v="35"/>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36"/>
    <s v="08.83"/>
    <x v="3"/>
    <s v="prestazione:NO ciclica/NOper seduta/NOgruppo"/>
    <s v="8"/>
    <n v="1"/>
    <s v="ALTRA RIPARAZIONE DI LACERAZIONE DELLA PALPEBRA, NON A TUTTO SPESSORE"/>
    <x v="36"/>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37"/>
    <s v="08.84"/>
    <x v="3"/>
    <s v="prestazione:NO ciclica/NOper seduta/NOgruppo"/>
    <s v="8"/>
    <n v="1"/>
    <s v="RIPARAZIONE DI LACERAZIONE DELLA PALPEBRA INTERESSANTE IL MARGINE PALPEBRALE,"/>
    <x v="37"/>
    <x v="19"/>
    <n v="97.12"/>
    <n v="97.12"/>
    <n v="97.12"/>
    <n v="97.12"/>
    <n v="97.12"/>
    <n v="97.12"/>
    <n v="95.03"/>
    <n v="95.028069432465514"/>
    <n v="68.172310679812213"/>
    <n v="28.947689320187791"/>
    <s v="M"/>
    <s v="MINISTERO"/>
    <s v="1"/>
    <n v="1"/>
    <x v="6"/>
    <s v="OCULISTICA"/>
    <x v="0"/>
    <m/>
    <x v="0"/>
    <m/>
    <x v="0"/>
    <m/>
  </r>
  <r>
    <x v="38"/>
    <s v="08.91"/>
    <x v="3"/>
    <s v="prestazione:NO ciclica/NOper seduta/NOgruppo"/>
    <s v="8"/>
    <n v="1"/>
    <s v="DEPILAZIONE ELETTROCHIRURGICA DELLA PALPEBRA"/>
    <x v="38"/>
    <x v="22"/>
    <n v="23.2"/>
    <n v="23.2"/>
    <n v="23.2"/>
    <n v="23.22"/>
    <n v="23.22"/>
    <n v="23.22"/>
    <n v="22.72"/>
    <n v="22.724103559937404"/>
    <n v="22.724103559937404"/>
    <n v="0.49589644006259448"/>
    <s v="M"/>
    <s v="MINISTERO"/>
    <s v="1"/>
    <n v="1"/>
    <x v="6"/>
    <s v="OCULISTICA"/>
    <x v="0"/>
    <m/>
    <x v="0"/>
    <m/>
    <x v="0"/>
    <m/>
  </r>
  <r>
    <x v="39"/>
    <s v="08.92"/>
    <x v="3"/>
    <s v="prestazione:NO ciclica/NOper seduta/NOgruppo"/>
    <s v="8"/>
    <n v="1"/>
    <s v="DEPILAZIONE CRIOCHIRURGICA DELLA PALPEBRA"/>
    <x v="39"/>
    <x v="22"/>
    <n v="23.2"/>
    <n v="23.2"/>
    <n v="23.2"/>
    <n v="23.22"/>
    <n v="23.22"/>
    <n v="23.22"/>
    <n v="22.72"/>
    <n v="22.724103559937404"/>
    <n v="22.724103559937404"/>
    <n v="0.49589644006259448"/>
    <s v="M"/>
    <s v="MINISTERO"/>
    <s v="1"/>
    <n v="1"/>
    <x v="6"/>
    <s v="OCULISTICA"/>
    <x v="0"/>
    <m/>
    <x v="0"/>
    <m/>
    <x v="0"/>
    <m/>
  </r>
  <r>
    <x v="40"/>
    <s v="08.99.1"/>
    <x v="3"/>
    <s v="prestazione:NO ciclica/NOper seduta/NOgruppo"/>
    <s v="8"/>
    <n v="1"/>
    <s v="INFILTRAZIONE DI ANGIOMA PALPEBRALE"/>
    <x v="40"/>
    <x v="13"/>
    <n v="13.7"/>
    <n v="13.7"/>
    <n v="13.7"/>
    <n v="13.73"/>
    <n v="13.73"/>
    <n v="13.73"/>
    <n v="13.43"/>
    <n v="13.427879376326649"/>
    <n v="13.634462135962444"/>
    <n v="9.5537864037556375E-2"/>
    <s v="M"/>
    <s v="MINISTERO"/>
    <s v="1"/>
    <n v="1"/>
    <x v="6"/>
    <s v="OCULISTICA"/>
    <x v="0"/>
    <m/>
    <x v="0"/>
    <m/>
    <x v="0"/>
    <m/>
  </r>
  <r>
    <x v="41"/>
    <s v="09.0"/>
    <x v="3"/>
    <s v="prestazione:NO ciclica/NOper seduta/NOgruppo"/>
    <s v="8"/>
    <n v="1"/>
    <s v="INCISIONE DELLA GHIANDOLA LACRIMALE"/>
    <x v="41"/>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42"/>
    <s v="09.11"/>
    <x v="3"/>
    <s v="prestazione:NO ciclica/NOper seduta/NOgruppo"/>
    <s v="8"/>
    <n v="1"/>
    <s v="BIOPSIA DELLA GHIANDOLA LACRIMALE"/>
    <x v="42"/>
    <x v="23"/>
    <n v="81.28"/>
    <n v="81.28"/>
    <n v="81.28"/>
    <n v="81.28"/>
    <n v="81.28"/>
    <n v="81.28"/>
    <n v="79.53"/>
    <n v="79.534362459780922"/>
    <n v="56.810258899843511"/>
    <n v="24.46974110015649"/>
    <s v="M"/>
    <s v="MINISTERO"/>
    <s v="1"/>
    <n v="1"/>
    <x v="6"/>
    <s v="OCULISTICA"/>
    <x v="0"/>
    <m/>
    <x v="0"/>
    <m/>
    <x v="0"/>
    <m/>
  </r>
  <r>
    <x v="43"/>
    <s v="09.12"/>
    <x v="3"/>
    <s v="prestazione:NO ciclica/NOper seduta/NOgruppo"/>
    <s v="8"/>
    <n v="1"/>
    <s v="BIOPSIA DEL SACCO LACRIMALE"/>
    <x v="43"/>
    <x v="18"/>
    <n v="58.06"/>
    <n v="58.06"/>
    <n v="58.06"/>
    <n v="58.06"/>
    <n v="58.06"/>
    <n v="58.06"/>
    <n v="56.81"/>
    <n v="56.810258899843511"/>
    <n v="40.903386407887332"/>
    <n v="17.15661359211267"/>
    <s v="M"/>
    <s v="MINISTERO"/>
    <s v="1"/>
    <n v="1"/>
    <x v="6"/>
    <s v="OCULISTICA"/>
    <x v="0"/>
    <m/>
    <x v="0"/>
    <m/>
    <x v="0"/>
    <m/>
  </r>
  <r>
    <x v="44"/>
    <s v="09.19"/>
    <x v="3"/>
    <s v="prestazione:NO ciclica/NOper seduta/NOgruppo"/>
    <s v="8"/>
    <n v="1"/>
    <s v="ALTRE PROCEDURE DIAGNOSTICHE SULL'APPARATO LACRIMALE"/>
    <x v="44"/>
    <x v="18"/>
    <n v="58.06"/>
    <n v="58.06"/>
    <n v="58.06"/>
    <n v="58.06"/>
    <n v="58.06"/>
    <n v="58.06"/>
    <n v="56.81"/>
    <n v="56.810258899843511"/>
    <n v="40.903386407887332"/>
    <n v="17.15661359211267"/>
    <s v="M"/>
    <s v="MINISTERO"/>
    <s v="1"/>
    <n v="1"/>
    <x v="6"/>
    <s v="OCULISTICA"/>
    <x v="0"/>
    <m/>
    <x v="0"/>
    <m/>
    <x v="0"/>
    <m/>
  </r>
  <r>
    <x v="45"/>
    <s v="09.21"/>
    <x v="3"/>
    <s v="prestazione:NO ciclica/NOper seduta/NOgruppo"/>
    <s v="8"/>
    <n v="1"/>
    <s v="ASPORTAZIONE DI LESIONE DELLA GHIANDOLA LACRIMALE"/>
    <x v="45"/>
    <x v="23"/>
    <n v="81.28"/>
    <n v="81.28"/>
    <n v="81.28"/>
    <n v="81.28"/>
    <n v="81.28"/>
    <n v="81.28"/>
    <n v="79.53"/>
    <n v="79.534362459780922"/>
    <n v="56.810258899843511"/>
    <n v="24.46974110015649"/>
    <s v="M"/>
    <s v="MINISTERO"/>
    <s v="1"/>
    <n v="1"/>
    <x v="6"/>
    <s v="OCULISTICA"/>
    <x v="0"/>
    <m/>
    <x v="0"/>
    <m/>
    <x v="0"/>
    <m/>
  </r>
  <r>
    <x v="46"/>
    <s v="09.41"/>
    <x v="3"/>
    <s v="prestazione:NO ciclica/NOper seduta/NOgruppo"/>
    <s v="8"/>
    <n v="1"/>
    <s v="SPECILLAZIONE DEL PUNTO LACRIMALE"/>
    <x v="46"/>
    <x v="13"/>
    <n v="13.7"/>
    <n v="13.7"/>
    <n v="13.7"/>
    <n v="13.73"/>
    <n v="13.73"/>
    <n v="13.73"/>
    <n v="13.43"/>
    <n v="13.427879376326649"/>
    <n v="13.634462135962444"/>
    <n v="9.5537864037556375E-2"/>
    <s v="M"/>
    <s v="MINISTERO"/>
    <s v="1"/>
    <n v="1"/>
    <x v="6"/>
    <s v="OCULISTICA"/>
    <x v="0"/>
    <m/>
    <x v="0"/>
    <m/>
    <x v="0"/>
    <m/>
  </r>
  <r>
    <x v="47"/>
    <s v="09.42"/>
    <x v="3"/>
    <s v="Ciclo terapeutico - tariffa per ciclo"/>
    <s v="8"/>
    <n v="1"/>
    <s v="SPECILLAZIONE DEI CANALICOLI LACRIMALI"/>
    <x v="47"/>
    <x v="7"/>
    <n v="15.8"/>
    <n v="15.8"/>
    <n v="15.8"/>
    <n v="15.83"/>
    <n v="15.83"/>
    <n v="15.83"/>
    <n v="15.49"/>
    <n v="15.493706972684596"/>
    <n v="15.906872491956184"/>
    <n v="-7.6872491956184064E-2"/>
    <s v="M"/>
    <s v="MINISTERO"/>
    <s v="1"/>
    <n v="1"/>
    <x v="6"/>
    <s v="OCULISTICA"/>
    <x v="0"/>
    <m/>
    <x v="0"/>
    <m/>
    <x v="0"/>
    <m/>
  </r>
  <r>
    <x v="48"/>
    <s v="09.43"/>
    <x v="6"/>
    <s v="Ciclo terapeutico - tariffa per ciclo"/>
    <s v="8"/>
    <n v="1"/>
    <s v="ENDOSCOPIA DELLE VIE LACRIMALI  _x000a_"/>
    <x v="48"/>
    <x v="23"/>
    <n v="81.28"/>
    <n v="81.28"/>
    <n v="81.28"/>
    <n v="81.28"/>
    <n v="81.28"/>
    <n v="81.28"/>
    <n v="79.53"/>
    <n v="79.534362459780922"/>
    <n v="56.810258899843511"/>
    <n v="24.46974110015649"/>
    <s v="M"/>
    <s v="MINISTERO"/>
    <s v="1"/>
    <n v="1"/>
    <x v="6"/>
    <s v="OCULISTICA"/>
    <x v="0"/>
    <m/>
    <x v="0"/>
    <m/>
    <x v="0"/>
    <m/>
  </r>
  <r>
    <x v="49"/>
    <s v="09.51"/>
    <x v="3"/>
    <s v="prestazione:NO ciclica/NOper seduta/NOgruppo"/>
    <s v="8"/>
    <n v="1"/>
    <s v="INCISIONE DEL PUNTO LACRIMALE"/>
    <x v="49"/>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50"/>
    <s v="09.52"/>
    <x v="3"/>
    <s v="prestazione:NO ciclica/NOper seduta/NOgruppo"/>
    <s v="8"/>
    <n v="1"/>
    <s v="INCISIONE DEI CANALICOLI LACRIMALI"/>
    <x v="50"/>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51"/>
    <s v="09.53"/>
    <x v="3"/>
    <s v="prestazione:NO ciclica/NOper seduta/NOgruppo"/>
    <s v="8"/>
    <n v="1"/>
    <s v="INCISIONE DEL SACCO LACRIMALE"/>
    <x v="51"/>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52"/>
    <s v="09.59"/>
    <x v="3"/>
    <s v="prestazione:NO ciclica/NOper seduta/NOgruppo"/>
    <s v="8"/>
    <n v="1"/>
    <s v="ALTRA INCISIONE DELLE VIE LACRIMALI"/>
    <x v="52"/>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53"/>
    <s v="09.6"/>
    <x v="1"/>
    <s v="prestazione:NO ciclica/NOper seduta/NOgruppo"/>
    <s v="8"/>
    <n v="1"/>
    <s v="ASPORTAZIONE DEL SACCO E DELLE VIE LACRIMALI"/>
    <x v="53"/>
    <x v="24"/>
    <n v="369.47"/>
    <n v="369.47"/>
    <n v="369.47"/>
    <n v="369.47"/>
    <n v="369.47"/>
    <n v="369.47"/>
    <n v="361.52"/>
    <n v="361.51982936264056"/>
    <n v="258.22844954474323"/>
    <n v="111.2415504552568"/>
    <s v="M"/>
    <s v="MINISTERO"/>
    <s v="1"/>
    <n v="1"/>
    <x v="6"/>
    <s v="OCULISTICA"/>
    <x v="0"/>
    <m/>
    <x v="0"/>
    <m/>
    <x v="0"/>
    <m/>
  </r>
  <r>
    <x v="54"/>
    <s v="09.71"/>
    <x v="3"/>
    <s v="prestazione:NO ciclica/NOper seduta/NOgruppo"/>
    <s v="8"/>
    <n v="1"/>
    <s v="CORREZIONE DI EVERSIONE DEL PUNTO LACRIMALE"/>
    <x v="54"/>
    <x v="23"/>
    <n v="81.28"/>
    <n v="81.28"/>
    <n v="81.28"/>
    <n v="81.28"/>
    <n v="81.28"/>
    <n v="81.28"/>
    <n v="79.53"/>
    <n v="79.534362459780922"/>
    <n v="56.810258899843511"/>
    <n v="24.46974110015649"/>
    <s v="M"/>
    <s v="MINISTERO"/>
    <s v="1"/>
    <n v="1"/>
    <x v="6"/>
    <s v="OCULISTICA"/>
    <x v="0"/>
    <m/>
    <x v="0"/>
    <m/>
    <x v="0"/>
    <m/>
  </r>
  <r>
    <x v="55"/>
    <s v="09.73"/>
    <x v="1"/>
    <s v="prestazione:NO ciclica/NOper seduta/NOgruppo"/>
    <s v="8"/>
    <n v="1"/>
    <s v="RIPARAZIONE DEI CANALICOLI"/>
    <x v="55"/>
    <x v="25"/>
    <n v="295.58"/>
    <n v="295.58"/>
    <n v="295.58"/>
    <n v="295.58"/>
    <n v="295.58"/>
    <n v="295.58"/>
    <n v="289.22000000000003"/>
    <n v="289.21586349011244"/>
    <n v="206.58275963579459"/>
    <n v="88.997240364205396"/>
    <s v="M"/>
    <s v="MINISTERO"/>
    <s v="1"/>
    <n v="1"/>
    <x v="6"/>
    <s v="OCULISTICA"/>
    <x v="0"/>
    <m/>
    <x v="0"/>
    <m/>
    <x v="0"/>
    <m/>
  </r>
  <r>
    <x v="56"/>
    <s v="10.21"/>
    <x v="3"/>
    <s v="prestazione:NO ciclica/NOper seduta/NOgruppo"/>
    <s v="8"/>
    <n v="1"/>
    <s v="BIOPSIA DELLA CONGIUNTIVA"/>
    <x v="56"/>
    <x v="7"/>
    <n v="15.8"/>
    <n v="15.8"/>
    <n v="15.8"/>
    <n v="15.83"/>
    <n v="15.83"/>
    <n v="15.83"/>
    <n v="15.49"/>
    <n v="15.493706972684596"/>
    <n v="15.906872491956184"/>
    <n v="-7.6872491956184064E-2"/>
    <s v="M"/>
    <s v="MINISTERO"/>
    <s v="1"/>
    <n v="1"/>
    <x v="6"/>
    <s v="OCULISTICA"/>
    <x v="0"/>
    <m/>
    <x v="0"/>
    <m/>
    <x v="0"/>
    <m/>
  </r>
  <r>
    <x v="57"/>
    <s v="10.31"/>
    <x v="3"/>
    <s v="prestazione:NO ciclica/NOper seduta/NOgruppo"/>
    <s v="8"/>
    <n v="1"/>
    <s v="ASPORTAZIONE DI LESIONE O TESSUTO DELLA CONGIUNTIVA"/>
    <x v="57"/>
    <x v="14"/>
    <n v="27.45"/>
    <n v="27.45"/>
    <n v="27.45"/>
    <n v="27.45"/>
    <n v="27.45"/>
    <n v="27.45"/>
    <n v="26.86"/>
    <n v="26.855758752653298"/>
    <n v="27.268924271924888"/>
    <n v="0.18107572807511119"/>
    <s v="M"/>
    <s v="MINISTERO"/>
    <s v="1"/>
    <n v="1"/>
    <x v="6"/>
    <s v="OCULISTICA"/>
    <x v="0"/>
    <m/>
    <x v="0"/>
    <m/>
    <x v="0"/>
    <m/>
  </r>
  <r>
    <x v="58"/>
    <s v="10.32"/>
    <x v="3"/>
    <s v="prestazione:NO ciclica/NOper seduta/NOgruppo"/>
    <s v="8"/>
    <n v="1"/>
    <s v="DEMOLIZIONE DI  LESIONE DELLA CONGIUNTIVA"/>
    <x v="58"/>
    <x v="14"/>
    <n v="27.45"/>
    <n v="27.45"/>
    <n v="27.45"/>
    <n v="27.45"/>
    <n v="27.45"/>
    <n v="27.45"/>
    <n v="26.86"/>
    <n v="26.855758752653298"/>
    <n v="27.268924271924888"/>
    <n v="0.18107572807511119"/>
    <s v="M"/>
    <s v="MINISTERO"/>
    <s v="1"/>
    <n v="1"/>
    <x v="6"/>
    <s v="OCULISTICA"/>
    <x v="0"/>
    <m/>
    <x v="0"/>
    <m/>
    <x v="0"/>
    <m/>
  </r>
  <r>
    <x v="59"/>
    <s v="10.33"/>
    <x v="3"/>
    <s v="prestazione:NO ciclica/NOper seduta/NOgruppo"/>
    <s v="8"/>
    <n v="1"/>
    <s v="ALTRI INTERVENTI DI DEMOLIZIONE DELLA CONGIUNTIVA"/>
    <x v="59"/>
    <x v="14"/>
    <n v="27.45"/>
    <n v="27.45"/>
    <n v="27.45"/>
    <n v="27.45"/>
    <n v="27.45"/>
    <n v="27.45"/>
    <n v="26.86"/>
    <n v="26.855758752653298"/>
    <n v="27.268924271924888"/>
    <n v="0.18107572807511119"/>
    <s v="M"/>
    <s v="MINISTERO"/>
    <s v="1"/>
    <n v="1"/>
    <x v="6"/>
    <s v="OCULISTICA"/>
    <x v="0"/>
    <m/>
    <x v="0"/>
    <m/>
    <x v="0"/>
    <m/>
  </r>
  <r>
    <x v="60"/>
    <s v="10.4"/>
    <x v="3"/>
    <s v="prestazione:NO ciclica/NOper seduta/NOgruppo"/>
    <s v="8"/>
    <n v="1"/>
    <s v="CONGIUNTIVOPLASTICA"/>
    <x v="60"/>
    <x v="26"/>
    <n v="129.85"/>
    <n v="129.85"/>
    <n v="129.85"/>
    <n v="129.85"/>
    <n v="129.85"/>
    <n v="129.85"/>
    <n v="127.05"/>
    <n v="127.04839717601368"/>
    <n v="90.896414239749618"/>
    <n v="38.953585760250377"/>
    <s v="M"/>
    <s v="MINISTERO"/>
    <s v="1"/>
    <n v="1"/>
    <x v="6"/>
    <s v="OCULISTICA"/>
    <x v="0"/>
    <m/>
    <x v="0"/>
    <m/>
    <x v="0"/>
    <m/>
  </r>
  <r>
    <x v="61"/>
    <s v="10.6"/>
    <x v="2"/>
    <s v="prestazione:NO ciclica/NOper seduta/NOgruppo"/>
    <s v="8"/>
    <n v="1"/>
    <s v="RIPARAZIONE DI LACERAZIONE DELLA CONGIUNTIVA"/>
    <x v="61"/>
    <x v="27"/>
    <n v="207.96"/>
    <n v="207.96"/>
    <n v="207.96"/>
    <n v="207.96"/>
    <n v="207.96"/>
    <n v="207.96"/>
    <n v="203.48"/>
    <n v="203.48401824125767"/>
    <n v="45.448207119874809"/>
    <n v="162.5117928801252"/>
    <s v="M"/>
    <s v="MINISTERO"/>
    <s v="1"/>
    <n v="1"/>
    <x v="6"/>
    <s v="OCULISTICA"/>
    <x v="0"/>
    <m/>
    <x v="0"/>
    <m/>
    <x v="0"/>
    <m/>
  </r>
  <r>
    <x v="62"/>
    <s v="10.91"/>
    <x v="3"/>
    <s v="prestazione:NO ciclica/NOper seduta/NOgruppo"/>
    <s v="8"/>
    <n v="1"/>
    <s v="INIEZIONE SOTTOCONGIUNTIVALE"/>
    <x v="62"/>
    <x v="28"/>
    <n v="11.6"/>
    <n v="11.6"/>
    <n v="11.6"/>
    <n v="11.61"/>
    <n v="11.61"/>
    <n v="11.61"/>
    <n v="11.36"/>
    <n v="11.362051779968702"/>
    <n v="11.362051779968702"/>
    <n v="0.24794822003129724"/>
    <s v="M"/>
    <s v="MINISTERO"/>
    <s v="1"/>
    <n v="1"/>
    <x v="6"/>
    <s v="OCULISTICA"/>
    <x v="0"/>
    <m/>
    <x v="0"/>
    <m/>
    <x v="0"/>
    <m/>
  </r>
  <r>
    <x v="63"/>
    <s v="11.31"/>
    <x v="2"/>
    <s v="prestazione:NO ciclica/NOper seduta/NOgruppo"/>
    <s v="8"/>
    <n v="1"/>
    <s v="TRASPOSIZIONE DELLO PTERIGIUM"/>
    <x v="63"/>
    <x v="29"/>
    <n v="121.4"/>
    <n v="121.4"/>
    <n v="121.4"/>
    <n v="121.4"/>
    <n v="121.4"/>
    <n v="121.4"/>
    <n v="118.79"/>
    <n v="118.7850867905819"/>
    <n v="56.810258899843511"/>
    <n v="64.589741100156488"/>
    <s v="M"/>
    <s v="MINISTERO"/>
    <s v="1"/>
    <n v="1"/>
    <x v="6"/>
    <s v="OCULISTICA"/>
    <x v="0"/>
    <m/>
    <x v="0"/>
    <m/>
    <x v="0"/>
    <m/>
  </r>
  <r>
    <x v="64"/>
    <s v="11.32"/>
    <x v="2"/>
    <s v="prestazione:NO ciclica/NOper seduta/NOgruppo"/>
    <s v="8"/>
    <n v="1"/>
    <s v="ASPORTAZIONE DELLO PTERIGIUM CON INNESTO DELLA CORNEA"/>
    <x v="64"/>
    <x v="30"/>
    <n v="174.18"/>
    <n v="174.18"/>
    <n v="174.18"/>
    <n v="174.18"/>
    <n v="174.18"/>
    <n v="174.18"/>
    <n v="170.43"/>
    <n v="170.43077669953055"/>
    <n v="90.896414239749618"/>
    <n v="83.283585760250389"/>
    <s v="M"/>
    <s v="MINISTERO"/>
    <s v="1"/>
    <n v="1"/>
    <x v="6"/>
    <s v="OCULISTICA"/>
    <x v="0"/>
    <m/>
    <x v="0"/>
    <m/>
    <x v="0"/>
    <m/>
  </r>
  <r>
    <x v="65"/>
    <s v="11.39"/>
    <x v="2"/>
    <s v="prestazione:NO ciclica/NOper seduta/NOgruppo"/>
    <s v="8"/>
    <n v="1"/>
    <s v="ALTRA ASPORTAZIONE DELLO PTERIGIUM"/>
    <x v="65"/>
    <x v="29"/>
    <n v="121.4"/>
    <n v="121.4"/>
    <n v="121.4"/>
    <n v="121.4"/>
    <n v="121.4"/>
    <n v="121.4"/>
    <n v="118.79"/>
    <n v="118.7850867905819"/>
    <n v="56.810258899843511"/>
    <n v="64.589741100156488"/>
    <s v="M"/>
    <s v="MINISTERO"/>
    <s v="1"/>
    <n v="1"/>
    <x v="6"/>
    <s v="OCULISTICA"/>
    <x v="0"/>
    <m/>
    <x v="0"/>
    <m/>
    <x v="0"/>
    <m/>
  </r>
  <r>
    <x v="66"/>
    <s v="11.42"/>
    <x v="3"/>
    <s v="prestazione:NO ciclica/NOper seduta/NOgruppo"/>
    <s v="8"/>
    <n v="1"/>
    <s v="TERMOCAUTERIZZAZIONE DI LESIONI DELLA CORNEA"/>
    <x v="66"/>
    <x v="22"/>
    <n v="23.2"/>
    <n v="23.2"/>
    <n v="23.2"/>
    <n v="23.22"/>
    <n v="23.22"/>
    <n v="23.22"/>
    <n v="22.72"/>
    <n v="22.724103559937404"/>
    <n v="22.724103559937404"/>
    <n v="0.49589644006259448"/>
    <s v="M"/>
    <s v="MINISTERO"/>
    <s v="1"/>
    <n v="1"/>
    <x v="6"/>
    <s v="OCULISTICA"/>
    <x v="0"/>
    <m/>
    <x v="0"/>
    <m/>
    <x v="0"/>
    <m/>
  </r>
  <r>
    <x v="67"/>
    <s v="11.43"/>
    <x v="3"/>
    <s v="prestazione:NO ciclica/NOper seduta/NOgruppo"/>
    <s v="8"/>
    <n v="1"/>
    <s v="CRIOTERAPIA DI LESIONE DELLA CORNEA"/>
    <x v="67"/>
    <x v="31"/>
    <n v="29"/>
    <n v="29"/>
    <n v="29"/>
    <n v="29.04"/>
    <n v="29.04"/>
    <n v="29.04"/>
    <n v="28.41"/>
    <n v="28.405129449921755"/>
    <n v="28.405129449921755"/>
    <n v="0.63487055007824367"/>
    <s v="M"/>
    <s v="MINISTERO"/>
    <s v="1"/>
    <n v="1"/>
    <x v="6"/>
    <s v="OCULISTICA"/>
    <x v="0"/>
    <m/>
    <x v="0"/>
    <m/>
    <x v="0"/>
    <m/>
  </r>
  <r>
    <x v="68"/>
    <s v="11.75.1"/>
    <x v="3"/>
    <s v="prestazione:NO ciclica/NOper seduta/NOgruppo"/>
    <s v="8"/>
    <n v="1"/>
    <s v="CHERATOTOMIA ARCIFORME"/>
    <x v="68"/>
    <x v="32"/>
    <n v="413.81"/>
    <n v="413.81"/>
    <n v="413.81"/>
    <n v="413.81"/>
    <n v="413.81"/>
    <n v="413.81"/>
    <n v="404.9"/>
    <n v="404.90220888615738"/>
    <n v="289.21586349011244"/>
    <n v="124.59413650988756"/>
    <s v="M"/>
    <s v="MINISTERO"/>
    <s v="1"/>
    <n v="1"/>
    <x v="6"/>
    <s v="OCULISTICA"/>
    <x v="0"/>
    <m/>
    <x v="0"/>
    <m/>
    <x v="0"/>
    <m/>
  </r>
  <r>
    <x v="69"/>
    <s v="11.91"/>
    <x v="3"/>
    <s v="prestazione:NO ciclica/NOper seduta/NOgruppo"/>
    <s v="8"/>
    <n v="1"/>
    <s v="TATUAGGIO DELLA CORNEA"/>
    <x v="69"/>
    <x v="33"/>
    <n v="147.79"/>
    <n v="147.79"/>
    <n v="147.79"/>
    <n v="147.79"/>
    <n v="147.79"/>
    <n v="147.79"/>
    <n v="144.61000000000001"/>
    <n v="144.60793174505622"/>
    <n v="34.086155339906107"/>
    <n v="113.70384466009389"/>
    <s v="M"/>
    <s v="MINISTERO"/>
    <s v="1"/>
    <n v="1"/>
    <x v="6"/>
    <s v="OCULISTICA"/>
    <x v="0"/>
    <m/>
    <x v="0"/>
    <m/>
    <x v="0"/>
    <m/>
  </r>
  <r>
    <x v="70"/>
    <s v="11.99.1"/>
    <x v="3"/>
    <s v="prestazione:NO ciclica/NOper seduta/NOgruppo"/>
    <s v="8"/>
    <n v="1"/>
    <s v="APPLICAZIONE TERAPEUTICA DI LENTE A CONTATTO"/>
    <x v="70"/>
    <x v="7"/>
    <n v="15.8"/>
    <n v="15.8"/>
    <n v="15.8"/>
    <n v="15.83"/>
    <n v="15.83"/>
    <n v="15.83"/>
    <n v="15.49"/>
    <n v="15.493706972684596"/>
    <n v="15.906872491956184"/>
    <n v="-7.6872491956184064E-2"/>
    <s v="M"/>
    <s v="MINISTERO"/>
    <s v="1"/>
    <n v="1"/>
    <x v="6"/>
    <s v="OCULISTICA"/>
    <x v="0"/>
    <m/>
    <x v="0"/>
    <m/>
    <x v="0"/>
    <m/>
  </r>
  <r>
    <x v="71"/>
    <s v="11.99.2"/>
    <x v="7"/>
    <s v="prestazione:NO ciclica/NOper seduta/NOgruppo"/>
    <s v="8"/>
    <n v="1"/>
    <s v="CORREZIONE DEI VIZI DI REFRAZIONE"/>
    <x v="71"/>
    <x v="34"/>
    <n v="453.92"/>
    <n v="453.92"/>
    <n v="453.92"/>
    <n v="453.92"/>
    <n v="453.92"/>
    <n v="453.92"/>
    <n v="444.15"/>
    <n v="444.15293321695839"/>
    <n v="79.534362459780922"/>
    <n v="374.38563754021908"/>
    <s v="M"/>
    <s v="MINISTERO"/>
    <s v="1"/>
    <n v="1"/>
    <x v="6"/>
    <s v="OCULISTICA"/>
    <x v="0"/>
    <m/>
    <x v="0"/>
    <m/>
    <x v="0"/>
    <m/>
  </r>
  <r>
    <x v="72"/>
    <s v="11.99.3"/>
    <x v="3"/>
    <s v="prestazione:NO ciclica/NOper seduta/NOgruppo"/>
    <s v="8"/>
    <n v="1"/>
    <s v="CORREZIONE DI ALTERAZIONI CORNEALI"/>
    <x v="72"/>
    <x v="34"/>
    <n v="453.92"/>
    <n v="453.92"/>
    <n v="453.92"/>
    <n v="453.92"/>
    <n v="453.92"/>
    <n v="453.92"/>
    <n v="444.15"/>
    <n v="444.15293321695839"/>
    <n v="79.534362459780922"/>
    <n v="374.38563754021908"/>
    <s v="M"/>
    <s v="MINISTERO"/>
    <s v="1"/>
    <n v="1"/>
    <x v="6"/>
    <s v="OCULISTICA"/>
    <x v="0"/>
    <m/>
    <x v="0"/>
    <m/>
    <x v="0"/>
    <m/>
  </r>
  <r>
    <x v="73"/>
    <s v="11.99.4"/>
    <x v="0"/>
    <s v="prestazione:NO ciclica/NOper seduta/NOgruppo"/>
    <s v="8"/>
    <n v="1"/>
    <s v="CORREZIONE DEI VIZI DI REFRAZIONE"/>
    <x v="73"/>
    <x v="35"/>
    <n v="113.48"/>
    <n v="113.48"/>
    <n v="113.48"/>
    <n v="113.48"/>
    <n v="113.48"/>
    <n v="113.48"/>
    <n v="111.04"/>
    <n v="111.0382333042396"/>
    <m/>
    <m/>
    <s v=""/>
    <s v="REGIONE"/>
    <s v="1"/>
    <n v="1"/>
    <x v="6"/>
    <s v="OCULISTICA"/>
    <x v="0"/>
    <m/>
    <x v="0"/>
    <m/>
    <x v="0"/>
    <m/>
  </r>
  <r>
    <x v="74"/>
    <s v="11.99.7"/>
    <x v="4"/>
    <s v="prestazione:NO ciclica/NOper seduta/NOgruppo"/>
    <n v="1"/>
    <n v="1"/>
    <s v="CROSS LINKING CORNEALE"/>
    <x v="74"/>
    <x v="36"/>
    <n v="1850"/>
    <n v="1850"/>
    <n v="1850"/>
    <m/>
    <m/>
    <m/>
    <m/>
    <m/>
    <m/>
    <m/>
    <m/>
    <s v="REGIONE"/>
    <n v="1"/>
    <m/>
    <x v="6"/>
    <s v="OCULISTICA"/>
    <x v="0"/>
    <m/>
    <x v="0"/>
    <m/>
    <x v="0"/>
    <m/>
  </r>
  <r>
    <x v="75"/>
    <s v="12.14"/>
    <x v="3"/>
    <s v="prestazione:NO ciclica/NOper seduta/NOgruppo"/>
    <s v="8"/>
    <n v="1"/>
    <s v="IRIDECTOMIA"/>
    <x v="75"/>
    <x v="26"/>
    <n v="129.85"/>
    <n v="129.85"/>
    <n v="129.85"/>
    <n v="129.85"/>
    <n v="129.85"/>
    <n v="129.85"/>
    <n v="127.05"/>
    <n v="127.04839717601368"/>
    <n v="90.896414239749618"/>
    <n v="38.953585760250377"/>
    <s v="M"/>
    <s v="MINISTERO"/>
    <s v="1"/>
    <n v="1"/>
    <x v="6"/>
    <s v="OCULISTICA"/>
    <x v="0"/>
    <m/>
    <x v="0"/>
    <m/>
    <x v="0"/>
    <m/>
  </r>
  <r>
    <x v="76"/>
    <s v="12.40"/>
    <x v="3"/>
    <s v="prestazione:NO ciclica/NOper seduta/NOgruppo"/>
    <s v="8"/>
    <n v="1"/>
    <s v="RIMOZIONE DI LESIONE DEL SEGMENTO ANTERIORE DELL'OCCHIO, NAS"/>
    <x v="76"/>
    <x v="37"/>
    <n v="162.57"/>
    <n v="162.57"/>
    <n v="162.57"/>
    <n v="162.57"/>
    <n v="162.57"/>
    <n v="162.57"/>
    <n v="159.07"/>
    <n v="159.06872491956184"/>
    <n v="113.62051779968702"/>
    <n v="48.949482200312971"/>
    <s v="M"/>
    <s v="MINISTERO"/>
    <s v="1"/>
    <n v="1"/>
    <x v="6"/>
    <s v="OCULISTICA"/>
    <x v="0"/>
    <m/>
    <x v="0"/>
    <m/>
    <x v="0"/>
    <m/>
  </r>
  <r>
    <x v="77"/>
    <s v="12.41"/>
    <x v="3"/>
    <s v="prestazione:NO ciclica/NOper seduta/NOgruppo"/>
    <s v="8"/>
    <n v="1"/>
    <s v="DEMOLIZIONE DI LESIONE DELL' IRIDE, NON ESCISSIONALE"/>
    <x v="77"/>
    <x v="26"/>
    <n v="129.85"/>
    <n v="129.85"/>
    <n v="129.85"/>
    <n v="129.85"/>
    <n v="129.85"/>
    <n v="129.85"/>
    <n v="127.05"/>
    <n v="127.04839717601368"/>
    <n v="90.896414239749618"/>
    <n v="38.953585760250377"/>
    <s v="M"/>
    <s v="MINISTERO"/>
    <s v="1"/>
    <n v="1"/>
    <x v="6"/>
    <s v="OCULISTICA"/>
    <x v="0"/>
    <m/>
    <x v="0"/>
    <m/>
    <x v="0"/>
    <m/>
  </r>
  <r>
    <x v="78"/>
    <s v="12.72"/>
    <x v="3"/>
    <s v="prestazione:NO ciclica/NOper seduta/NOgruppo"/>
    <s v="8"/>
    <n v="1"/>
    <s v="CICLOCRIOTERAPIA"/>
    <x v="78"/>
    <x v="26"/>
    <n v="129.85"/>
    <n v="129.85"/>
    <n v="129.85"/>
    <n v="129.85"/>
    <n v="129.85"/>
    <n v="129.85"/>
    <n v="127.05"/>
    <n v="127.04839717601368"/>
    <n v="90.896414239749618"/>
    <n v="38.953585760250377"/>
    <s v="M"/>
    <s v="MINISTERO"/>
    <s v="1"/>
    <n v="1"/>
    <x v="6"/>
    <s v="OCULISTICA"/>
    <x v="0"/>
    <m/>
    <x v="0"/>
    <m/>
    <x v="0"/>
    <m/>
  </r>
  <r>
    <x v="79"/>
    <s v="12.73"/>
    <x v="3"/>
    <s v="prestazione:NO ciclica/NOper seduta/NOgruppo"/>
    <s v="8"/>
    <n v="1"/>
    <s v="CICLOFOTOCOAGULAZIONE"/>
    <x v="79"/>
    <x v="26"/>
    <n v="129.85"/>
    <n v="129.85"/>
    <n v="129.85"/>
    <n v="129.85"/>
    <n v="129.85"/>
    <n v="129.85"/>
    <n v="127.05"/>
    <n v="127.04839717601368"/>
    <n v="90.896414239749618"/>
    <n v="38.953585760250377"/>
    <s v="M"/>
    <s v="MINISTERO"/>
    <s v="1"/>
    <n v="1"/>
    <x v="6"/>
    <s v="OCULISTICA"/>
    <x v="0"/>
    <m/>
    <x v="0"/>
    <m/>
    <x v="0"/>
    <m/>
  </r>
  <r>
    <x v="80"/>
    <s v="12.91"/>
    <x v="2"/>
    <s v="prestazione:NO ciclica/NOper seduta/NOgruppo"/>
    <s v="8"/>
    <n v="1"/>
    <s v="SVUOTAMENTO TERAPEUTICO DELLA CAMERA ANTERIORE"/>
    <x v="80"/>
    <x v="38"/>
    <n v="95.01"/>
    <n v="95.01"/>
    <n v="95.01"/>
    <n v="95.01"/>
    <n v="95.01"/>
    <n v="95.01"/>
    <n v="92.96"/>
    <n v="92.962241836107566"/>
    <n v="27.268924271924888"/>
    <n v="67.741075728075117"/>
    <s v="M"/>
    <s v="MINISTERO"/>
    <s v="1"/>
    <n v="1"/>
    <x v="6"/>
    <s v="OCULISTICA"/>
    <x v="0"/>
    <m/>
    <x v="0"/>
    <m/>
    <x v="0"/>
    <m/>
  </r>
  <r>
    <x v="81"/>
    <d v="1899-12-30T13:41:00"/>
    <x v="4"/>
    <s v="prestazione:NO ciclica/NOper seduta/NOgruppo"/>
    <n v="1"/>
    <n v="1"/>
    <s v="INTERVENTO DI CATARATTA CON O SENZA IMPIANTO DI LENTE INTRAOCULARE "/>
    <x v="81"/>
    <x v="39"/>
    <n v="937.91"/>
    <n v="937.91"/>
    <n v="937.91"/>
    <n v="937.91"/>
    <n v="937.91"/>
    <n v="1017.91"/>
    <s v="996,00"/>
    <m/>
    <m/>
    <m/>
    <m/>
    <s v="REGIONE"/>
    <s v="1"/>
    <s v="1"/>
    <x v="6"/>
    <s v="OCULISTICA"/>
    <x v="0"/>
    <m/>
    <x v="0"/>
    <m/>
    <x v="0"/>
    <m/>
  </r>
  <r>
    <x v="82"/>
    <s v="13.64"/>
    <x v="2"/>
    <s v="prestazione:NO ciclica/NOper seduta/NOgruppo"/>
    <s v="8"/>
    <n v="1"/>
    <s v="CAPSULOTOMIA YAG-LASER PER CATARATTA SECONDARIA"/>
    <x v="82"/>
    <x v="33"/>
    <n v="147.79"/>
    <n v="147.79"/>
    <n v="147.79"/>
    <n v="147.79"/>
    <n v="147.79"/>
    <n v="147.79"/>
    <n v="144.61000000000001"/>
    <n v="144.60793174505622"/>
    <n v="79.534362459780922"/>
    <n v="68.25563754021907"/>
    <s v="M"/>
    <s v="MINISTERO"/>
    <s v="1"/>
    <n v="1"/>
    <x v="6"/>
    <s v="OCULISTICA"/>
    <x v="0"/>
    <m/>
    <x v="0"/>
    <m/>
    <x v="0"/>
    <m/>
  </r>
  <r>
    <x v="83"/>
    <s v="14.22"/>
    <x v="2"/>
    <s v="prestazione:NO ciclica/NOper seduta/NOgruppo"/>
    <s v="8"/>
    <n v="1"/>
    <s v="DEMOLIZIONE DI LESIONE CORIORETINICA MEDIANTE CRIOTERAPIA"/>
    <x v="83"/>
    <x v="29"/>
    <n v="121.4"/>
    <n v="121.4"/>
    <n v="121.4"/>
    <n v="121.4"/>
    <n v="121.4"/>
    <n v="121.4"/>
    <n v="118.79"/>
    <n v="118.7850867905819"/>
    <n v="56.810258899843511"/>
    <n v="64.589741100156488"/>
    <s v="M"/>
    <s v="MINISTERO"/>
    <s v="1"/>
    <n v="1"/>
    <x v="6"/>
    <s v="OCULISTICA"/>
    <x v="0"/>
    <m/>
    <x v="0"/>
    <m/>
    <x v="0"/>
    <m/>
  </r>
  <r>
    <x v="84"/>
    <s v="14.31"/>
    <x v="2"/>
    <s v="prestazione:NO ciclica/NOper seduta/NOgruppo"/>
    <s v="8"/>
    <n v="1"/>
    <s v="RIPARAZIONE DI LACERAZIONE DELLA RETINA MEDIANTE DIATERMIA"/>
    <x v="84"/>
    <x v="29"/>
    <n v="121.4"/>
    <n v="121.4"/>
    <n v="121.4"/>
    <n v="121.4"/>
    <n v="121.4"/>
    <n v="121.4"/>
    <n v="118.79"/>
    <n v="118.7850867905819"/>
    <n v="56.810258899843511"/>
    <n v="64.589741100156488"/>
    <s v="M"/>
    <s v="MINISTERO"/>
    <s v="1"/>
    <n v="1"/>
    <x v="6"/>
    <s v="OCULISTICA"/>
    <x v="0"/>
    <m/>
    <x v="0"/>
    <m/>
    <x v="0"/>
    <m/>
  </r>
  <r>
    <x v="85"/>
    <s v="14.32"/>
    <x v="2"/>
    <s v="prestazione:NO ciclica/NOper seduta/NOgruppo"/>
    <s v="8"/>
    <n v="1"/>
    <s v="RIPARAZIONE DI LACERAZIONE DELLA RETINA MEDIANTE CRIOTERAPIA"/>
    <x v="85"/>
    <x v="29"/>
    <n v="121.4"/>
    <n v="121.4"/>
    <n v="121.4"/>
    <n v="121.4"/>
    <n v="121.4"/>
    <n v="121.4"/>
    <n v="118.79"/>
    <n v="118.7850867905819"/>
    <n v="56.810258899843511"/>
    <n v="64.589741100156488"/>
    <s v="M"/>
    <s v="MINISTERO"/>
    <s v="1"/>
    <n v="1"/>
    <x v="6"/>
    <s v="OCULISTICA"/>
    <x v="0"/>
    <m/>
    <x v="0"/>
    <m/>
    <x v="0"/>
    <m/>
  </r>
  <r>
    <x v="86"/>
    <s v="14.33"/>
    <x v="3"/>
    <s v="prestazione:NO ciclica/NOper seduta/NOgruppo"/>
    <s v="8"/>
    <n v="1"/>
    <s v="RIPARAZIONE DI LACERAZIONE DELLA RETINA MEDIANTE FOTOCOAGULAZIONE CON XENON (LASER)"/>
    <x v="86"/>
    <x v="23"/>
    <n v="81.28"/>
    <n v="81.28"/>
    <n v="81.28"/>
    <n v="81.28"/>
    <n v="81.28"/>
    <n v="81.28"/>
    <n v="79.53"/>
    <n v="79.534362459780922"/>
    <n v="56.810258899843511"/>
    <n v="24.46974110015649"/>
    <s v="M"/>
    <s v="MINISTERO"/>
    <s v="1"/>
    <n v="1"/>
    <x v="6"/>
    <s v="OCULISTICA"/>
    <x v="0"/>
    <m/>
    <x v="0"/>
    <m/>
    <x v="0"/>
    <m/>
  </r>
  <r>
    <x v="87"/>
    <s v="14.34"/>
    <x v="3"/>
    <s v="prestazione:NO ciclica/NOper seduta/NOgruppo"/>
    <s v="8"/>
    <n v="1"/>
    <s v="RIPARAZIONE DI LACERAZIONE DELLA RETINA MEDIANTE FOTOCOAGULAZIONE CON ARGON (LASER)"/>
    <x v="87"/>
    <x v="23"/>
    <n v="81.28"/>
    <n v="81.28"/>
    <n v="81.28"/>
    <n v="81.28"/>
    <n v="81.28"/>
    <n v="81.28"/>
    <n v="79.53"/>
    <n v="79.534362459780922"/>
    <n v="56.810258899843511"/>
    <n v="24.46974110015649"/>
    <s v="M"/>
    <s v="MINISTERO"/>
    <s v="1"/>
    <n v="1"/>
    <x v="6"/>
    <s v="OCULISTICA"/>
    <x v="0"/>
    <m/>
    <x v="0"/>
    <m/>
    <x v="0"/>
    <m/>
  </r>
  <r>
    <x v="88"/>
    <s v="14.59.1"/>
    <x v="3"/>
    <s v="prestazione:NO ciclica/NOper seduta/NOgruppo"/>
    <s v="8"/>
    <n v="1"/>
    <s v="PNEUMORETINOPESSIA"/>
    <x v="88"/>
    <x v="14"/>
    <n v="27.45"/>
    <n v="27.45"/>
    <n v="27.45"/>
    <n v="27.45"/>
    <n v="27.45"/>
    <n v="27.45"/>
    <n v="26.86"/>
    <n v="26.855758752653298"/>
    <n v="27.268924271924888"/>
    <n v="0.18107572807511119"/>
    <s v="M"/>
    <s v="MINISTERO"/>
    <s v="1"/>
    <n v="1"/>
    <x v="6"/>
    <s v="OCULISTICA"/>
    <x v="0"/>
    <m/>
    <x v="0"/>
    <m/>
    <x v="0"/>
    <m/>
  </r>
  <r>
    <x v="89"/>
    <s v="14.75"/>
    <x v="8"/>
    <s v="prestazione:NO ciclica/NOper seduta/NOgruppo"/>
    <s v="8"/>
    <n v="1"/>
    <s v="INIEZIONE INTRAVITREALE DI SOSTANZE TERAPEUTICHE"/>
    <x v="89"/>
    <x v="40"/>
    <n v="290"/>
    <n v="290"/>
    <n v="290"/>
    <n v="290"/>
    <n v="100"/>
    <n v="459.9"/>
    <s v="450,00"/>
    <m/>
    <s v="-"/>
    <m/>
    <m/>
    <s v="REGIONE"/>
    <s v="1"/>
    <m/>
    <x v="6"/>
    <s v="OCULISTICA"/>
    <x v="0"/>
    <m/>
    <x v="0"/>
    <m/>
    <x v="0"/>
    <m/>
  </r>
  <r>
    <x v="90"/>
    <s v="16.22"/>
    <x v="3"/>
    <s v="prestazione:NO ciclica/NOper seduta/NOgruppo"/>
    <s v="8"/>
    <n v="1"/>
    <s v="AGOBIOPSIA ORBITARIA"/>
    <x v="90"/>
    <x v="15"/>
    <n v="64.92"/>
    <n v="64.92"/>
    <n v="64.92"/>
    <n v="64.92"/>
    <n v="64.92"/>
    <n v="64.92"/>
    <n v="63.52"/>
    <n v="63.52419858800684"/>
    <n v="45.448207119874809"/>
    <n v="19.471792880125193"/>
    <s v="M"/>
    <s v="MINISTERO"/>
    <s v="1"/>
    <n v="1"/>
    <x v="6"/>
    <s v="OCULISTICA"/>
    <x v="0"/>
    <m/>
    <x v="0"/>
    <m/>
    <x v="0"/>
    <m/>
  </r>
  <r>
    <x v="91"/>
    <s v="16.91"/>
    <x v="1"/>
    <s v="prestazione:NO ciclica/NOper seduta/NOgruppo"/>
    <s v="8"/>
    <n v="1"/>
    <s v="INIEZIONE RETROBULBARE DI SOSTANZE TERAPEUTICHE"/>
    <x v="91"/>
    <x v="41"/>
    <n v="36.950000000000003"/>
    <n v="36.950000000000003"/>
    <n v="36.950000000000003"/>
    <n v="36.950000000000003"/>
    <n v="36.950000000000003"/>
    <n v="36.950000000000003"/>
    <n v="36.15"/>
    <n v="36.151982936264055"/>
    <n v="36.151982936264055"/>
    <n v="0.79801706373594783"/>
    <s v="M"/>
    <s v="MINISTERO"/>
    <s v="1"/>
    <n v="1"/>
    <x v="6"/>
    <s v="OCULISTICA"/>
    <x v="0"/>
    <m/>
    <x v="0"/>
    <m/>
    <x v="0"/>
    <m/>
  </r>
  <r>
    <x v="92"/>
    <s v="18.02"/>
    <x v="3"/>
    <s v="prestazione:NO ciclica/NOper seduta/NOgruppo"/>
    <s v="8"/>
    <n v="1"/>
    <s v="INCISIONE DEL CANALE UDITIVO ESTERNO E DEL PADIGLIONE AURICOLARE"/>
    <x v="92"/>
    <x v="28"/>
    <n v="11.6"/>
    <n v="11.6"/>
    <n v="11.6"/>
    <n v="11.61"/>
    <n v="11.61"/>
    <n v="11.61"/>
    <n v="11.36"/>
    <n v="11.362051779968702"/>
    <n v="11.362051779968702"/>
    <n v="0.24794822003129724"/>
    <s v="M"/>
    <s v="MINISTERO"/>
    <s v="1"/>
    <n v="1"/>
    <x v="7"/>
    <s v="OTORINOLARINGOIATRIA"/>
    <x v="0"/>
    <m/>
    <x v="0"/>
    <m/>
    <x v="0"/>
    <m/>
  </r>
  <r>
    <x v="93"/>
    <s v="18.12"/>
    <x v="3"/>
    <s v="prestazione:NO ciclica/NOper seduta/NOgruppo"/>
    <s v="8"/>
    <n v="1"/>
    <s v="BIOPSIA DELL'ORECCHIO ESTERNO"/>
    <x v="93"/>
    <x v="42"/>
    <n v="12.65"/>
    <n v="12.65"/>
    <n v="12.65"/>
    <n v="12.66"/>
    <n v="12.66"/>
    <n v="12.66"/>
    <n v="12.39"/>
    <n v="12.394965578147676"/>
    <n v="12.808131097419265"/>
    <n v="-0.14813109741926489"/>
    <s v="M"/>
    <s v="MINISTERO"/>
    <s v="1"/>
    <n v="1"/>
    <x v="7"/>
    <s v="OTORINOLARINGOIATRIA"/>
    <x v="0"/>
    <m/>
    <x v="0"/>
    <m/>
    <x v="0"/>
    <m/>
  </r>
  <r>
    <x v="94"/>
    <s v="18.19"/>
    <x v="0"/>
    <s v="prestazione:NO ciclica/NOper seduta/NOgruppo"/>
    <s v="8"/>
    <n v="1"/>
    <s v="OTOMICROSCOPIA"/>
    <x v="94"/>
    <x v="7"/>
    <n v="15.8"/>
    <n v="15.8"/>
    <n v="15.8"/>
    <n v="15.83"/>
    <n v="15.83"/>
    <n v="15.83"/>
    <n v="15.49"/>
    <n v="15.493706972684596"/>
    <m/>
    <m/>
    <s v=""/>
    <s v="REGIONE"/>
    <s v="1"/>
    <n v="1"/>
    <x v="7"/>
    <s v="OTORINOLARINGOIATRIA"/>
    <x v="0"/>
    <m/>
    <x v="0"/>
    <m/>
    <x v="0"/>
    <m/>
  </r>
  <r>
    <x v="95"/>
    <s v="18.29"/>
    <x v="3"/>
    <s v="prestazione:NO ciclica/NOper seduta/NOgruppo"/>
    <s v="8"/>
    <n v="1"/>
    <s v="ASPORTAZIONE O DEMOLIZIONE DI ALTRA LESIONE DELL'ORECCHIO ESTERNO"/>
    <x v="95"/>
    <x v="43"/>
    <n v="14.25"/>
    <n v="14.25"/>
    <n v="14.25"/>
    <n v="14.25"/>
    <n v="14.25"/>
    <n v="14.25"/>
    <n v="13.94"/>
    <n v="13.944336275416136"/>
    <n v="14.202564724960878"/>
    <n v="4.743527503912226E-2"/>
    <s v="M"/>
    <s v="MINISTERO"/>
    <s v="1"/>
    <n v="1"/>
    <x v="7"/>
    <s v="OTORINOLARINGOIATRIA"/>
    <x v="0"/>
    <m/>
    <x v="0"/>
    <m/>
    <x v="0"/>
    <m/>
  </r>
  <r>
    <x v="96"/>
    <s v="20.0"/>
    <x v="3"/>
    <s v="prestazione:NO ciclica/NOper seduta/NOgruppo"/>
    <s v="8"/>
    <n v="1"/>
    <s v="MIRINGOTOMIA"/>
    <x v="96"/>
    <x v="44"/>
    <n v="20.05"/>
    <n v="20.05"/>
    <n v="20.05"/>
    <n v="20.059999999999999"/>
    <n v="20.059999999999999"/>
    <n v="20.059999999999999"/>
    <n v="19.63"/>
    <n v="19.625362165400485"/>
    <n v="19.883590614945231"/>
    <n v="0.17640938505476811"/>
    <s v="M"/>
    <s v="MINISTERO"/>
    <s v="1"/>
    <n v="1"/>
    <x v="7"/>
    <s v="OTORINOLARINGOIATRIA"/>
    <x v="0"/>
    <m/>
    <x v="0"/>
    <m/>
    <x v="0"/>
    <m/>
  </r>
  <r>
    <x v="97"/>
    <s v="20.31"/>
    <x v="3"/>
    <s v="prestazione:NO ciclica/NOper seduta/NOgruppo"/>
    <s v="8"/>
    <n v="1"/>
    <s v="ELETTROCOCLEOGRAFIA"/>
    <x v="97"/>
    <x v="45"/>
    <n v="77.59"/>
    <n v="77.59"/>
    <n v="77.59"/>
    <n v="77.59"/>
    <n v="77.59"/>
    <n v="77.59"/>
    <n v="75.92"/>
    <n v="75.919164166154516"/>
    <n v="54.227974404396079"/>
    <n v="23.362025595603924"/>
    <s v="M"/>
    <s v="MINISTERO"/>
    <s v="1"/>
    <n v="1"/>
    <x v="7"/>
    <s v="OTORINOLARINGOIATRIA"/>
    <x v="0"/>
    <m/>
    <x v="0"/>
    <m/>
    <x v="0"/>
    <m/>
  </r>
  <r>
    <x v="98"/>
    <s v="20.32.1"/>
    <x v="3"/>
    <s v="prestazione:NO ciclica/NOper seduta/NOgruppo"/>
    <s v="8"/>
    <n v="1"/>
    <s v="BIOPSIA DELL'ORECCHIO MEDIO"/>
    <x v="98"/>
    <x v="46"/>
    <n v="22.15"/>
    <n v="22.15"/>
    <n v="22.15"/>
    <n v="22.17"/>
    <n v="22.17"/>
    <n v="22.17"/>
    <n v="21.69"/>
    <n v="21.691189761758434"/>
    <n v="21.691189761758434"/>
    <n v="0.47881023824156799"/>
    <s v="M"/>
    <s v="MINISTERO"/>
    <s v="1"/>
    <n v="1"/>
    <x v="7"/>
    <s v="OTORINOLARINGOIATRIA"/>
    <x v="0"/>
    <m/>
    <x v="0"/>
    <m/>
    <x v="0"/>
    <m/>
  </r>
  <r>
    <x v="99"/>
    <s v="20.39.1"/>
    <x v="3"/>
    <s v="prestazione:NO ciclica/NOper seduta/NOgruppo"/>
    <s v="8"/>
    <n v="1"/>
    <s v="OTOEMISSIONI ACUSTICHE"/>
    <x v="99"/>
    <x v="47"/>
    <n v="8.9499999999999993"/>
    <n v="8.9499999999999993"/>
    <n v="8.9499999999999993"/>
    <n v="8.9700000000000006"/>
    <n v="8.9700000000000006"/>
    <n v="8.9700000000000006"/>
    <n v="8.7799999999999994"/>
    <n v="8.7797672845212702"/>
    <n v="9.0379957340660138"/>
    <n v="-6.7995734066013114E-2"/>
    <s v="M"/>
    <s v="MINISTERO"/>
    <s v="1"/>
    <n v="1"/>
    <x v="7"/>
    <s v="OTORINOLARINGOIATRIA"/>
    <x v="0"/>
    <m/>
    <x v="0"/>
    <m/>
    <x v="0"/>
    <m/>
  </r>
  <r>
    <x v="100"/>
    <s v="20.8"/>
    <x v="3"/>
    <s v="prestazione:NO ciclica/NOper seduta/NOgruppo"/>
    <s v="8"/>
    <n v="1"/>
    <s v="INTERVENTI SULLA TUBA DI EUSTACHIO"/>
    <x v="100"/>
    <x v="42"/>
    <n v="12.65"/>
    <n v="12.65"/>
    <n v="12.65"/>
    <n v="12.66"/>
    <n v="12.66"/>
    <n v="12.66"/>
    <n v="12.39"/>
    <n v="12.394965578147676"/>
    <n v="12.653194027692418"/>
    <n v="6.8059723075819534E-3"/>
    <s v="M"/>
    <s v="MINISTERO"/>
    <s v="1"/>
    <n v="1"/>
    <x v="7"/>
    <s v="OTORINOLARINGOIATRIA"/>
    <x v="0"/>
    <m/>
    <x v="0"/>
    <m/>
    <x v="0"/>
    <m/>
  </r>
  <r>
    <x v="101"/>
    <s v="21.01"/>
    <x v="3"/>
    <s v="prestazione:NO ciclica/NOper seduta/NOgruppo"/>
    <s v="8"/>
    <n v="1"/>
    <s v="CONTROLLO DI EPISTASSI MEDIANTE TAMPONAMENTO NASALE ANTERIORE"/>
    <x v="101"/>
    <x v="42"/>
    <n v="12.65"/>
    <n v="12.65"/>
    <n v="12.65"/>
    <n v="12.66"/>
    <n v="12.66"/>
    <n v="12.66"/>
    <n v="12.39"/>
    <n v="12.394965578147676"/>
    <n v="12.653194027692418"/>
    <n v="6.8059723075819534E-3"/>
    <s v="M"/>
    <s v="MINISTERO"/>
    <s v="1"/>
    <n v="1"/>
    <x v="7"/>
    <s v="OTORINOLARINGOIATRIA"/>
    <x v="0"/>
    <m/>
    <x v="0"/>
    <m/>
    <x v="0"/>
    <m/>
  </r>
  <r>
    <x v="102"/>
    <s v="21.02"/>
    <x v="1"/>
    <s v="prestazione:NO ciclica/NOper seduta/NOgruppo"/>
    <s v="8"/>
    <n v="1"/>
    <s v="CONTROLLO DI EPISTASSI MEDIANTE TAMPONAMENTO NASALE POSTERIORE (E ANTERIORE)"/>
    <x v="102"/>
    <x v="0"/>
    <n v="23.75"/>
    <n v="23.75"/>
    <n v="23.75"/>
    <n v="23.75"/>
    <n v="23.75"/>
    <n v="23.75"/>
    <n v="23.24"/>
    <n v="23.240560459026891"/>
    <n v="23.240560459026891"/>
    <n v="0.50943954097310851"/>
    <s v="M"/>
    <s v="MINISTERO"/>
    <s v="1"/>
    <n v="1"/>
    <x v="7"/>
    <s v="OTORINOLARINGOIATRIA"/>
    <x v="0"/>
    <m/>
    <x v="0"/>
    <m/>
    <x v="0"/>
    <m/>
  </r>
  <r>
    <x v="103"/>
    <s v="21.03"/>
    <x v="3"/>
    <s v="prestazione:NO ciclica/NOper seduta/NOgruppo"/>
    <s v="8"/>
    <n v="1"/>
    <s v="CONTROLLO DI EPISTASSI MEDIANTE CAUTERIZZAZIONE (E TAMPONAMENTO)"/>
    <x v="103"/>
    <x v="48"/>
    <n v="16.350000000000001"/>
    <n v="16.350000000000001"/>
    <n v="16.350000000000001"/>
    <n v="16.36"/>
    <n v="16.36"/>
    <n v="16.36"/>
    <n v="16.010000000000002"/>
    <n v="16.010163871774083"/>
    <n v="16.268392321318824"/>
    <n v="9.1607678681175031E-2"/>
    <s v="M"/>
    <s v="MINISTERO"/>
    <s v="1"/>
    <n v="1"/>
    <x v="7"/>
    <s v="OTORINOLARINGOIATRIA"/>
    <x v="0"/>
    <m/>
    <x v="0"/>
    <m/>
    <x v="0"/>
    <m/>
  </r>
  <r>
    <x v="104"/>
    <s v="21.22"/>
    <x v="3"/>
    <s v="prestazione:NO ciclica/NOper seduta/NOgruppo"/>
    <s v="8"/>
    <n v="1"/>
    <s v="BIOPSIA DEL NASO"/>
    <x v="104"/>
    <x v="46"/>
    <n v="22.15"/>
    <n v="22.15"/>
    <n v="22.15"/>
    <n v="22.17"/>
    <n v="22.17"/>
    <n v="22.17"/>
    <n v="21.69"/>
    <n v="21.691189761758434"/>
    <n v="21.691189761758434"/>
    <n v="0.47881023824156799"/>
    <s v="M"/>
    <s v="MINISTERO"/>
    <s v="1"/>
    <n v="1"/>
    <x v="7"/>
    <s v="OTORINOLARINGOIATRIA"/>
    <x v="0"/>
    <m/>
    <x v="0"/>
    <m/>
    <x v="0"/>
    <m/>
  </r>
  <r>
    <x v="105"/>
    <s v="21.31"/>
    <x v="3"/>
    <s v="prestazione:NO ciclica/NOper seduta/NOgruppo"/>
    <s v="8"/>
    <n v="1"/>
    <s v="ASPORTAZIONE O DEMOLIZIONE LOCALE DI LESIONE INTRANASALE"/>
    <x v="105"/>
    <x v="46"/>
    <n v="22.15"/>
    <n v="22.15"/>
    <n v="22.15"/>
    <n v="22.17"/>
    <n v="22.17"/>
    <n v="22.17"/>
    <n v="21.69"/>
    <n v="21.691189761758434"/>
    <n v="21.691189761758434"/>
    <n v="0.47881023824156799"/>
    <s v="M"/>
    <s v="MINISTERO"/>
    <s v="1"/>
    <n v="1"/>
    <x v="7"/>
    <s v="OTORINOLARINGOIATRIA"/>
    <x v="0"/>
    <m/>
    <x v="0"/>
    <m/>
    <x v="0"/>
    <m/>
  </r>
  <r>
    <x v="106"/>
    <s v="21.71"/>
    <x v="3"/>
    <s v="prestazione:NO ciclica/NOper seduta/NOgruppo"/>
    <s v="8"/>
    <n v="1"/>
    <s v="RIDUZIONE CHIUSA DI FRATTURA NASALE NON A CIELO APERTO"/>
    <x v="106"/>
    <x v="46"/>
    <n v="22.15"/>
    <n v="22.15"/>
    <n v="22.15"/>
    <n v="22.17"/>
    <n v="22.17"/>
    <n v="22.17"/>
    <n v="21.69"/>
    <n v="21.691189761758434"/>
    <n v="21.691189761758434"/>
    <n v="0.47881023824156799"/>
    <s v="M"/>
    <s v="MINISTERO"/>
    <s v="1"/>
    <n v="1"/>
    <x v="7"/>
    <s v="OTORINOLARINGOIATRIA"/>
    <x v="0"/>
    <m/>
    <x v="0"/>
    <m/>
    <x v="0"/>
    <m/>
  </r>
  <r>
    <x v="107"/>
    <s v="21.91"/>
    <x v="3"/>
    <s v="prestazione:NO ciclica/NOper seduta/NOgruppo"/>
    <s v="8"/>
    <n v="1"/>
    <s v="LISI DI ADERENZE DEL NASO"/>
    <x v="107"/>
    <x v="46"/>
    <n v="22.15"/>
    <n v="22.15"/>
    <n v="22.15"/>
    <n v="22.17"/>
    <n v="22.17"/>
    <n v="22.17"/>
    <n v="21.69"/>
    <n v="21.691189761758434"/>
    <n v="21.691189761758434"/>
    <n v="0.47881023824156799"/>
    <s v="M"/>
    <s v="MINISTERO"/>
    <s v="1"/>
    <n v="1"/>
    <x v="7"/>
    <s v="OTORINOLARINGOIATRIA"/>
    <x v="0"/>
    <m/>
    <x v="0"/>
    <m/>
    <x v="0"/>
    <m/>
  </r>
  <r>
    <x v="108"/>
    <s v="22.01"/>
    <x v="3"/>
    <s v="prestazione:NO ciclica/NOper seduta/NOgruppo"/>
    <s v="8"/>
    <n v="1"/>
    <s v="PUNTURA DEI SENI NASALI PER ASPIRAZIONE O LAVAGGIO"/>
    <x v="108"/>
    <x v="46"/>
    <n v="22.15"/>
    <n v="22.15"/>
    <n v="22.15"/>
    <n v="22.17"/>
    <n v="22.17"/>
    <n v="22.17"/>
    <n v="21.69"/>
    <n v="21.691189761758434"/>
    <n v="21.691189761758434"/>
    <n v="0.47881023824156799"/>
    <s v="M"/>
    <s v="MINISTERO"/>
    <s v="1"/>
    <n v="1"/>
    <x v="7"/>
    <s v="OTORINOLARINGOIATRIA"/>
    <x v="0"/>
    <m/>
    <x v="0"/>
    <m/>
    <x v="0"/>
    <m/>
  </r>
  <r>
    <x v="109"/>
    <s v="22.71"/>
    <x v="2"/>
    <s v="prestazione:NO ciclica/NOper seduta/NOgruppo"/>
    <s v="8"/>
    <n v="1"/>
    <s v="CHIUSURA DI FISTOLA OROANTRALE"/>
    <x v="109"/>
    <x v="8"/>
    <n v="79.17"/>
    <n v="79.17"/>
    <n v="79.17"/>
    <n v="79.17"/>
    <n v="79.17"/>
    <n v="79.17"/>
    <n v="77.47"/>
    <n v="77.468534863422974"/>
    <n v="28.921586349011243"/>
    <n v="50.248413650988759"/>
    <s v="M"/>
    <s v="MINISTERO"/>
    <s v="1"/>
    <n v="1"/>
    <x v="8"/>
    <s v="ODONTOSTOMATOLOGIA - CHIRURGIA MAXILLO FACCIALE"/>
    <x v="0"/>
    <m/>
    <x v="0"/>
    <m/>
    <x v="0"/>
    <m/>
  </r>
  <r>
    <x v="110"/>
    <s v="23.01"/>
    <x v="3"/>
    <s v="prestazione:NO ciclica/NOper seduta/NOgruppo"/>
    <s v="8"/>
    <n v="1"/>
    <s v="ESTRAZIONE DI DENTE DECIDUO"/>
    <x v="110"/>
    <x v="28"/>
    <n v="11.6"/>
    <n v="11.6"/>
    <n v="11.6"/>
    <n v="11.61"/>
    <n v="11.61"/>
    <n v="11.61"/>
    <n v="11.36"/>
    <n v="11.362051779968702"/>
    <n v="11.620280229513446"/>
    <n v="-1.0280229513446315E-2"/>
    <s v="M"/>
    <s v="MINISTERO"/>
    <s v="1"/>
    <n v="1"/>
    <x v="8"/>
    <s v="ODONTOSTOMATOLOGIA - CHIRURGIA MAXILLO FACCIALE"/>
    <x v="0"/>
    <m/>
    <x v="0"/>
    <m/>
    <x v="0"/>
    <m/>
  </r>
  <r>
    <x v="111"/>
    <s v="23.09"/>
    <x v="3"/>
    <s v="prestazione:NO ciclica/NOper seduta/NOgruppo"/>
    <s v="8"/>
    <n v="1"/>
    <s v="ESTRAZIONE DI DENTE PERMANENTE"/>
    <x v="111"/>
    <x v="48"/>
    <n v="16.350000000000001"/>
    <n v="16.350000000000001"/>
    <n v="16.350000000000001"/>
    <n v="16.36"/>
    <n v="16.36"/>
    <n v="16.36"/>
    <n v="16.010000000000002"/>
    <n v="16.010163871774083"/>
    <n v="16.268392321318824"/>
    <n v="9.1607678681175031E-2"/>
    <s v="M"/>
    <s v="MINISTERO"/>
    <s v="1"/>
    <n v="1"/>
    <x v="8"/>
    <s v="ODONTOSTOMATOLOGIA - CHIRURGIA MAXILLO FACCIALE"/>
    <x v="0"/>
    <m/>
    <x v="0"/>
    <m/>
    <x v="0"/>
    <m/>
  </r>
  <r>
    <x v="112"/>
    <s v="23.11"/>
    <x v="3"/>
    <s v="prestazione:NO ciclica/NOper seduta/NOgruppo"/>
    <s v="8"/>
    <n v="1"/>
    <s v="ESTRAZIONE DI RADICE RESIDUA"/>
    <x v="112"/>
    <x v="48"/>
    <n v="16.350000000000001"/>
    <n v="16.350000000000001"/>
    <n v="16.350000000000001"/>
    <n v="16.36"/>
    <n v="16.36"/>
    <n v="16.36"/>
    <n v="16.010000000000002"/>
    <n v="16.010163871774083"/>
    <n v="16.268392321318824"/>
    <n v="9.1607678681175031E-2"/>
    <s v="M"/>
    <s v="MINISTERO"/>
    <s v="1"/>
    <n v="1"/>
    <x v="8"/>
    <s v="ODONTOSTOMATOLOGIA - CHIRURGIA MAXILLO FACCIALE"/>
    <x v="0"/>
    <m/>
    <x v="0"/>
    <m/>
    <x v="0"/>
    <m/>
  </r>
  <r>
    <x v="113"/>
    <s v="23.19"/>
    <x v="3"/>
    <s v="prestazione:NO ciclica/NOper seduta/NOgruppo"/>
    <s v="8"/>
    <n v="1"/>
    <s v="ALTRA ESTRAZIONE CHIRURGICA DI DENTE"/>
    <x v="113"/>
    <x v="49"/>
    <n v="30.6"/>
    <n v="30.6"/>
    <n v="30.6"/>
    <n v="30.61"/>
    <n v="30.61"/>
    <n v="30.61"/>
    <n v="29.95"/>
    <n v="29.954500147190217"/>
    <n v="30.212728596734959"/>
    <n v="0.39727140326504085"/>
    <s v="M"/>
    <s v="MINISTERO"/>
    <s v="1"/>
    <n v="1"/>
    <x v="8"/>
    <s v="ODONTOSTOMATOLOGIA - CHIRURGIA MAXILLO FACCIALE"/>
    <x v="0"/>
    <m/>
    <x v="0"/>
    <m/>
    <x v="0"/>
    <m/>
  </r>
  <r>
    <x v="114"/>
    <s v="23.20.1"/>
    <x v="3"/>
    <s v="prestazione:NO ciclica/NOper seduta/NOgruppo"/>
    <s v="8"/>
    <n v="1"/>
    <s v="RICOSTRUZIONE DI DENTE MEDIANTE OTTURAZIONE"/>
    <x v="114"/>
    <x v="50"/>
    <n v="19"/>
    <n v="19"/>
    <n v="19"/>
    <n v="19"/>
    <n v="19"/>
    <n v="19"/>
    <n v="18.59"/>
    <n v="18.592448367221515"/>
    <n v="18.592448367221515"/>
    <n v="0.40755163277848538"/>
    <s v="M"/>
    <s v="MINISTERO"/>
    <s v="1"/>
    <n v="1"/>
    <x v="8"/>
    <s v="ODONTOSTOMATOLOGIA - CHIRURGIA MAXILLO FACCIALE"/>
    <x v="0"/>
    <m/>
    <x v="0"/>
    <m/>
    <x v="0"/>
    <m/>
  </r>
  <r>
    <x v="115"/>
    <s v="23.20.2"/>
    <x v="3"/>
    <s v="prestazione:NO ciclica/NOper seduta/NOgruppo"/>
    <s v="8"/>
    <n v="1"/>
    <s v="RICOSTRUZIONE DI DENTE MEDIANTE OTTURAZIONE"/>
    <x v="115"/>
    <x v="51"/>
    <n v="35.35"/>
    <n v="35.35"/>
    <n v="35.35"/>
    <n v="35.36"/>
    <n v="35.36"/>
    <n v="35.36"/>
    <n v="34.6"/>
    <n v="34.602612238995597"/>
    <n v="34.860840688540335"/>
    <n v="0.49915931145966397"/>
    <s v="M"/>
    <s v="MINISTERO"/>
    <s v="1"/>
    <n v="1"/>
    <x v="8"/>
    <s v="ODONTOSTOMATOLOGIA - CHIRURGIA MAXILLO FACCIALE"/>
    <x v="0"/>
    <m/>
    <x v="0"/>
    <m/>
    <x v="0"/>
    <m/>
  </r>
  <r>
    <x v="116"/>
    <s v="23.3"/>
    <x v="3"/>
    <s v="prestazione:NO ciclica/NOper seduta/NOgruppo"/>
    <s v="8"/>
    <n v="1"/>
    <s v="RICOSTRUZIONE DI DENTE MEDIANTE INTARSIO"/>
    <x v="116"/>
    <x v="51"/>
    <n v="35.35"/>
    <n v="35.35"/>
    <n v="35.35"/>
    <n v="35.36"/>
    <n v="35.36"/>
    <n v="35.36"/>
    <n v="34.6"/>
    <n v="34.602612238995597"/>
    <n v="34.860840688540335"/>
    <n v="0.49915931145966397"/>
    <s v="M"/>
    <s v="MINISTERO"/>
    <s v="1"/>
    <n v="1"/>
    <x v="8"/>
    <s v="ODONTOSTOMATOLOGIA - CHIRURGIA MAXILLO FACCIALE"/>
    <x v="0"/>
    <m/>
    <x v="0"/>
    <m/>
    <x v="0"/>
    <m/>
  </r>
  <r>
    <x v="117"/>
    <s v="23.41"/>
    <x v="3"/>
    <s v="prestazione:NO ciclica/NOper seduta/NOgruppo"/>
    <s v="8"/>
    <n v="1"/>
    <s v="APPLICAZIONE DI CORONA"/>
    <x v="117"/>
    <x v="52"/>
    <n v="31.65"/>
    <n v="31.65"/>
    <n v="31.65"/>
    <n v="31.67"/>
    <n v="31.67"/>
    <n v="31.67"/>
    <n v="30.99"/>
    <n v="30.987413945369191"/>
    <n v="31.400579464640778"/>
    <n v="0.26942053535922383"/>
    <s v="M"/>
    <s v="MINISTERO"/>
    <s v="1"/>
    <n v="1"/>
    <x v="8"/>
    <s v="ODONTOSTOMATOLOGIA - CHIRURGIA MAXILLO FACCIALE"/>
    <x v="0"/>
    <m/>
    <x v="0"/>
    <m/>
    <x v="0"/>
    <m/>
  </r>
  <r>
    <x v="118"/>
    <s v="23.41.1"/>
    <x v="3"/>
    <s v="prestazione:NO ciclica/NOper seduta/NOgruppo"/>
    <s v="8"/>
    <n v="1"/>
    <s v="APPLICAZIONE DI CORONA IN LEGA AUREA"/>
    <x v="118"/>
    <x v="52"/>
    <n v="31.65"/>
    <n v="31.65"/>
    <n v="31.65"/>
    <n v="31.67"/>
    <n v="31.67"/>
    <n v="31.67"/>
    <n v="30.99"/>
    <n v="30.987413945369191"/>
    <n v="31.400579464640778"/>
    <n v="0.26942053535922383"/>
    <s v="M"/>
    <s v="MINISTERO"/>
    <s v="1"/>
    <n v="1"/>
    <x v="8"/>
    <s v="ODONTOSTOMATOLOGIA - CHIRURGIA MAXILLO FACCIALE"/>
    <x v="0"/>
    <m/>
    <x v="0"/>
    <m/>
    <x v="0"/>
    <m/>
  </r>
  <r>
    <x v="119"/>
    <s v="23.41.2"/>
    <x v="3"/>
    <s v="prestazione:NO ciclica/NOper seduta/NOgruppo"/>
    <s v="8"/>
    <n v="1"/>
    <s v="ALTRA APPLICAZIONE DI CORONA"/>
    <x v="119"/>
    <x v="53"/>
    <n v="39.58"/>
    <n v="39.58"/>
    <n v="39.58"/>
    <n v="39.58"/>
    <n v="39.58"/>
    <n v="39.58"/>
    <n v="38.729999999999997"/>
    <n v="38.734267431711487"/>
    <n v="38.734267431711487"/>
    <n v="0.84573256828851129"/>
    <s v="M"/>
    <s v="MINISTERO"/>
    <s v="1"/>
    <n v="1"/>
    <x v="8"/>
    <s v="ODONTOSTOMATOLOGIA - CHIRURGIA MAXILLO FACCIALE"/>
    <x v="0"/>
    <m/>
    <x v="0"/>
    <m/>
    <x v="0"/>
    <m/>
  </r>
  <r>
    <x v="120"/>
    <s v="23.41.3"/>
    <x v="3"/>
    <s v="prestazione:NO ciclica/NOper seduta/NOgruppo"/>
    <s v="8"/>
    <n v="1"/>
    <s v="APPLICAZIONE DI CORONA E PERNO"/>
    <x v="120"/>
    <x v="11"/>
    <n v="44.87"/>
    <n v="44.87"/>
    <n v="44.87"/>
    <n v="44.87"/>
    <n v="44.87"/>
    <n v="44.87"/>
    <n v="43.9"/>
    <n v="43.898836422606351"/>
    <n v="44.157064872151096"/>
    <n v="0.71293512784890112"/>
    <s v="M"/>
    <s v="MINISTERO"/>
    <s v="1"/>
    <n v="1"/>
    <x v="8"/>
    <s v="ODONTOSTOMATOLOGIA - CHIRURGIA MAXILLO FACCIALE"/>
    <x v="0"/>
    <m/>
    <x v="0"/>
    <m/>
    <x v="0"/>
    <m/>
  </r>
  <r>
    <x v="121"/>
    <s v="23.41.4"/>
    <x v="3"/>
    <s v="prestazione:NO ciclica/NOper seduta/NOgruppo"/>
    <s v="8"/>
    <n v="1"/>
    <s v="ALTRA APPLICAZIONE DI CORONA E PERNO"/>
    <x v="121"/>
    <x v="11"/>
    <n v="44.87"/>
    <n v="44.87"/>
    <n v="44.87"/>
    <n v="44.87"/>
    <n v="44.87"/>
    <n v="44.87"/>
    <n v="43.9"/>
    <n v="43.898836422606351"/>
    <n v="44.157064872151096"/>
    <n v="0.71293512784890112"/>
    <s v="M"/>
    <s v="MINISTERO"/>
    <s v="1"/>
    <n v="1"/>
    <x v="8"/>
    <s v="ODONTOSTOMATOLOGIA - CHIRURGIA MAXILLO FACCIALE"/>
    <x v="0"/>
    <m/>
    <x v="0"/>
    <m/>
    <x v="0"/>
    <m/>
  </r>
  <r>
    <x v="122"/>
    <s v="23.42"/>
    <x v="3"/>
    <s v="prestazione:NO ciclica/NOper seduta/NOgruppo"/>
    <s v="8"/>
    <n v="1"/>
    <s v="INSERZIONE DI PONTE FISSO"/>
    <x v="122"/>
    <x v="54"/>
    <n v="71.25"/>
    <n v="71.25"/>
    <n v="71.25"/>
    <n v="71.25"/>
    <n v="71.25"/>
    <n v="71.25"/>
    <n v="69.72"/>
    <n v="69.721681377080671"/>
    <n v="69.721681377080671"/>
    <n v="1.5283186229193291"/>
    <s v="M"/>
    <s v="MINISTERO"/>
    <s v="1"/>
    <n v="1"/>
    <x v="8"/>
    <s v="ODONTOSTOMATOLOGIA - CHIRURGIA MAXILLO FACCIALE"/>
    <x v="0"/>
    <m/>
    <x v="0"/>
    <m/>
    <x v="0"/>
    <m/>
  </r>
  <r>
    <x v="123"/>
    <s v="23.43.1"/>
    <x v="3"/>
    <s v="prestazione:NO ciclica/NOper seduta/NOgruppo"/>
    <s v="8"/>
    <n v="1"/>
    <s v="INSERZIONE DI PROTESI RIMOVIBILE"/>
    <x v="123"/>
    <x v="9"/>
    <n v="131.94999999999999"/>
    <n v="131.94999999999999"/>
    <n v="131.94999999999999"/>
    <n v="131.94999999999999"/>
    <n v="131.94999999999999"/>
    <n v="131.94999999999999"/>
    <n v="129.11000000000001"/>
    <n v="129.11422477237161"/>
    <n v="129.11422477237161"/>
    <n v="2.8357752276283748"/>
    <s v="M"/>
    <s v="MINISTERO"/>
    <s v="1"/>
    <n v="1"/>
    <x v="8"/>
    <s v="ODONTOSTOMATOLOGIA - CHIRURGIA MAXILLO FACCIALE"/>
    <x v="0"/>
    <m/>
    <x v="0"/>
    <m/>
    <x v="0"/>
    <m/>
  </r>
  <r>
    <x v="124"/>
    <s v="23.43.2"/>
    <x v="3"/>
    <s v="prestazione:NO ciclica/NOper seduta/NOgruppo"/>
    <s v="8"/>
    <n v="1"/>
    <s v="ALTRA INSERZIONE DI PROTESI RIMOVIBILE"/>
    <x v="124"/>
    <x v="55"/>
    <n v="82.86"/>
    <n v="82.86"/>
    <n v="82.86"/>
    <n v="82.86"/>
    <n v="82.86"/>
    <n v="82.86"/>
    <n v="81.08"/>
    <n v="81.08373315704938"/>
    <n v="81.341961606594126"/>
    <n v="1.5180383934058739"/>
    <s v="M"/>
    <s v="MINISTERO"/>
    <s v="1"/>
    <n v="1"/>
    <x v="8"/>
    <s v="ODONTOSTOMATOLOGIA - CHIRURGIA MAXILLO FACCIALE"/>
    <x v="0"/>
    <m/>
    <x v="0"/>
    <m/>
    <x v="0"/>
    <m/>
  </r>
  <r>
    <x v="125"/>
    <s v="23.43.3"/>
    <x v="3"/>
    <s v="prestazione:NO ciclica/NOper seduta/NOgruppo"/>
    <s v="8"/>
    <n v="1"/>
    <s v="INSERZIONE DI PROTESI PROVVISORIA"/>
    <x v="125"/>
    <x v="48"/>
    <n v="16.350000000000001"/>
    <n v="16.350000000000001"/>
    <n v="16.350000000000001"/>
    <n v="16.36"/>
    <n v="16.36"/>
    <n v="16.36"/>
    <n v="16.010000000000002"/>
    <n v="16.010163871774083"/>
    <n v="16.268392321318824"/>
    <n v="9.1607678681175031E-2"/>
    <s v="M"/>
    <s v="MINISTERO"/>
    <s v="1"/>
    <n v="1"/>
    <x v="8"/>
    <s v="ODONTOSTOMATOLOGIA - CHIRURGIA MAXILLO FACCIALE"/>
    <x v="0"/>
    <m/>
    <x v="0"/>
    <m/>
    <x v="0"/>
    <m/>
  </r>
  <r>
    <x v="126"/>
    <s v="23.49.1"/>
    <x v="3"/>
    <s v="per seduta (prestazione non ciclica)"/>
    <s v="8"/>
    <n v="1"/>
    <s v="ALTRA RIPARAZIONE DENTARIA"/>
    <x v="126"/>
    <x v="48"/>
    <n v="16.350000000000001"/>
    <n v="16.350000000000001"/>
    <n v="16.350000000000001"/>
    <n v="16.36"/>
    <n v="16.36"/>
    <n v="16.36"/>
    <n v="16.010000000000002"/>
    <n v="16.010163871774083"/>
    <n v="16.268392321318824"/>
    <n v="9.1607678681175031E-2"/>
    <s v="M"/>
    <s v="MINISTERO"/>
    <s v="1"/>
    <n v="1"/>
    <x v="8"/>
    <s v="ODONTOSTOMATOLOGIA - CHIRURGIA MAXILLO FACCIALE"/>
    <x v="0"/>
    <m/>
    <x v="0"/>
    <m/>
    <x v="0"/>
    <m/>
  </r>
  <r>
    <x v="127"/>
    <s v="23.5"/>
    <x v="3"/>
    <s v="prestazione:NO ciclica/NOper seduta/NOgruppo"/>
    <s v="8"/>
    <n v="1"/>
    <s v="IMPIANTO DI DENTE"/>
    <x v="127"/>
    <x v="28"/>
    <n v="11.6"/>
    <n v="11.6"/>
    <n v="11.6"/>
    <n v="11.61"/>
    <n v="11.61"/>
    <n v="11.61"/>
    <n v="11.36"/>
    <n v="11.362051779968702"/>
    <n v="11.620280229513446"/>
    <n v="-1.0280229513446315E-2"/>
    <s v="M"/>
    <s v="MINISTERO"/>
    <s v="1"/>
    <n v="1"/>
    <x v="8"/>
    <s v="ODONTOSTOMATOLOGIA - CHIRURGIA MAXILLO FACCIALE"/>
    <x v="0"/>
    <m/>
    <x v="0"/>
    <m/>
    <x v="0"/>
    <m/>
  </r>
  <r>
    <x v="128"/>
    <s v="23.6"/>
    <x v="3"/>
    <s v="prestazione:NO ciclica/NOper seduta/NOgruppo"/>
    <s v="8"/>
    <n v="1"/>
    <s v="IMPIANTO DI PROTESI DENTARIA"/>
    <x v="128"/>
    <x v="55"/>
    <n v="82.86"/>
    <n v="82.86"/>
    <n v="82.86"/>
    <n v="82.86"/>
    <n v="82.86"/>
    <n v="82.86"/>
    <n v="81.08"/>
    <n v="81.08373315704938"/>
    <n v="81.341961606594126"/>
    <n v="1.5180383934058739"/>
    <s v="M"/>
    <s v="MINISTERO"/>
    <s v="1"/>
    <n v="1"/>
    <x v="8"/>
    <s v="ODONTOSTOMATOLOGIA - CHIRURGIA MAXILLO FACCIALE"/>
    <x v="0"/>
    <m/>
    <x v="0"/>
    <m/>
    <x v="0"/>
    <m/>
  </r>
  <r>
    <x v="129"/>
    <s v="23.71.1"/>
    <x v="3"/>
    <s v="prestazione:NO ciclica/NOper seduta/NOgruppo"/>
    <s v="8"/>
    <n v="1"/>
    <s v="TERAPIA CANALARE IN DENTE MONORADICOLATO"/>
    <x v="129"/>
    <x v="51"/>
    <n v="35.35"/>
    <n v="35.35"/>
    <n v="35.35"/>
    <n v="35.36"/>
    <n v="35.36"/>
    <n v="35.36"/>
    <n v="34.6"/>
    <n v="34.602612238995597"/>
    <n v="34.860840688540335"/>
    <n v="0.49915931145966397"/>
    <s v="M"/>
    <s v="MINISTERO"/>
    <s v="1"/>
    <n v="1"/>
    <x v="8"/>
    <s v="ODONTOSTOMATOLOGIA - CHIRURGIA MAXILLO FACCIALE"/>
    <x v="0"/>
    <m/>
    <x v="0"/>
    <m/>
    <x v="0"/>
    <m/>
  </r>
  <r>
    <x v="130"/>
    <s v="23.71.2"/>
    <x v="3"/>
    <s v="prestazione:NO ciclica/NOper seduta/NOgruppo"/>
    <s v="8"/>
    <n v="1"/>
    <s v="TERAPIA CANALARE IN DENTE PLURIRADICOLATO"/>
    <x v="130"/>
    <x v="56"/>
    <n v="54.37"/>
    <n v="54.37"/>
    <n v="54.37"/>
    <n v="54.37"/>
    <n v="54.37"/>
    <n v="54.37"/>
    <n v="53.2"/>
    <n v="53.195060606217112"/>
    <n v="53.45328905576185"/>
    <n v="0.91671094423814736"/>
    <s v="M"/>
    <s v="MINISTERO"/>
    <s v="1"/>
    <n v="1"/>
    <x v="8"/>
    <s v="ODONTOSTOMATOLOGIA - CHIRURGIA MAXILLO FACCIALE"/>
    <x v="0"/>
    <m/>
    <x v="0"/>
    <m/>
    <x v="0"/>
    <m/>
  </r>
  <r>
    <x v="131"/>
    <s v="23.73"/>
    <x v="3"/>
    <s v="prestazione:NO ciclica/NOper seduta/NOgruppo"/>
    <s v="8"/>
    <n v="1"/>
    <s v="APICECTOMIA"/>
    <x v="131"/>
    <x v="11"/>
    <n v="44.87"/>
    <n v="44.87"/>
    <n v="44.87"/>
    <n v="44.87"/>
    <n v="44.87"/>
    <n v="44.87"/>
    <n v="43.9"/>
    <n v="43.898836422606351"/>
    <n v="44.157064872151096"/>
    <n v="0.71293512784890112"/>
    <s v="M"/>
    <s v="MINISTERO"/>
    <s v="1"/>
    <n v="1"/>
    <x v="8"/>
    <s v="ODONTOSTOMATOLOGIA - CHIRURGIA MAXILLO FACCIALE"/>
    <x v="0"/>
    <m/>
    <x v="0"/>
    <m/>
    <x v="0"/>
    <m/>
  </r>
  <r>
    <x v="132"/>
    <s v="24.00.1"/>
    <x v="3"/>
    <s v="prestazione:NO ciclica/NOper seduta/NOgruppo"/>
    <s v="8"/>
    <n v="1"/>
    <s v="GENGIVECTOMIA"/>
    <x v="132"/>
    <x v="57"/>
    <n v="28.5"/>
    <n v="28.5"/>
    <n v="28.5"/>
    <n v="28.5"/>
    <n v="28.5"/>
    <n v="28.5"/>
    <n v="27.89"/>
    <n v="27.888672550832272"/>
    <n v="27.888672550832272"/>
    <n v="0.61132744916772808"/>
    <s v="M"/>
    <s v="MINISTERO"/>
    <s v="1"/>
    <n v="1"/>
    <x v="8"/>
    <s v="ODONTOSTOMATOLOGIA - CHIRURGIA MAXILLO FACCIALE"/>
    <x v="0"/>
    <m/>
    <x v="0"/>
    <m/>
    <x v="0"/>
    <m/>
  </r>
  <r>
    <x v="133"/>
    <s v="24.11"/>
    <x v="3"/>
    <s v="prestazione:NO ciclica/NOper seduta/NOgruppo"/>
    <s v="8"/>
    <n v="1"/>
    <s v="BIOPSIA DELLA GENGIVA"/>
    <x v="133"/>
    <x v="43"/>
    <n v="14.25"/>
    <n v="14.25"/>
    <n v="14.25"/>
    <n v="14.25"/>
    <n v="14.25"/>
    <n v="14.25"/>
    <n v="13.94"/>
    <n v="13.944336275416136"/>
    <n v="13.944336275416136"/>
    <n v="0.30566372458386404"/>
    <s v="M"/>
    <s v="MINISTERO"/>
    <s v="1"/>
    <n v="1"/>
    <x v="8"/>
    <s v="ODONTOSTOMATOLOGIA - CHIRURGIA MAXILLO FACCIALE"/>
    <x v="0"/>
    <m/>
    <x v="0"/>
    <m/>
    <x v="0"/>
    <m/>
  </r>
  <r>
    <x v="134"/>
    <s v="24.12"/>
    <x v="3"/>
    <s v="prestazione:NO ciclica/NOper seduta/NOgruppo"/>
    <s v="8"/>
    <n v="1"/>
    <s v="BIOPSIA DELL'ALVEOLO"/>
    <x v="134"/>
    <x v="43"/>
    <n v="14.25"/>
    <n v="14.25"/>
    <n v="14.25"/>
    <n v="14.25"/>
    <n v="14.25"/>
    <n v="14.25"/>
    <n v="13.94"/>
    <n v="13.944336275416136"/>
    <n v="13.944336275416136"/>
    <n v="0.30566372458386404"/>
    <s v="M"/>
    <s v="MINISTERO"/>
    <s v="1"/>
    <n v="1"/>
    <x v="8"/>
    <s v="ODONTOSTOMATOLOGIA - CHIRURGIA MAXILLO FACCIALE"/>
    <x v="0"/>
    <m/>
    <x v="0"/>
    <m/>
    <x v="0"/>
    <m/>
  </r>
  <r>
    <x v="135"/>
    <s v="24.20.1"/>
    <x v="3"/>
    <s v="prestazione:NO ciclica/NOper seduta/NOgruppo"/>
    <s v="8"/>
    <n v="1"/>
    <s v="GENGIVOPLASTICA [CHIRURGIA PARODONTALE]"/>
    <x v="135"/>
    <x v="58"/>
    <n v="59.11"/>
    <n v="59.11"/>
    <n v="59.11"/>
    <n v="59.11"/>
    <n v="59.11"/>
    <n v="59.11"/>
    <n v="57.84"/>
    <n v="57.843172698022485"/>
    <n v="58.101401147567231"/>
    <n v="1.0085988524327689"/>
    <s v="M"/>
    <s v="MINISTERO"/>
    <s v="1"/>
    <n v="1"/>
    <x v="8"/>
    <s v="ODONTOSTOMATOLOGIA - CHIRURGIA MAXILLO FACCIALE"/>
    <x v="0"/>
    <m/>
    <x v="0"/>
    <m/>
    <x v="0"/>
    <m/>
  </r>
  <r>
    <x v="136"/>
    <s v="24.31"/>
    <x v="3"/>
    <s v="prestazione:NO ciclica/NOper seduta/NOgruppo"/>
    <s v="8"/>
    <n v="1"/>
    <s v="ASPORTAZIONE DI LESIONE O TESSUTO DELLA GENGIVA"/>
    <x v="136"/>
    <x v="57"/>
    <n v="28.5"/>
    <n v="28.5"/>
    <n v="28.5"/>
    <n v="28.5"/>
    <n v="28.5"/>
    <n v="28.5"/>
    <n v="27.89"/>
    <n v="27.888672550832272"/>
    <n v="27.888672550832272"/>
    <n v="0.61132744916772808"/>
    <s v="M"/>
    <s v="MINISTERO"/>
    <s v="1"/>
    <n v="1"/>
    <x v="8"/>
    <s v="ODONTOSTOMATOLOGIA - CHIRURGIA MAXILLO FACCIALE"/>
    <x v="0"/>
    <m/>
    <x v="0"/>
    <m/>
    <x v="0"/>
    <m/>
  </r>
  <r>
    <x v="137"/>
    <s v="24.39.1"/>
    <x v="3"/>
    <s v="prestazione:NO ciclica/NOper seduta/NOgruppo"/>
    <s v="8"/>
    <n v="1"/>
    <s v="LEVIGATURA DELLE RADICI"/>
    <x v="137"/>
    <x v="0"/>
    <n v="23.75"/>
    <n v="23.75"/>
    <n v="23.75"/>
    <n v="23.75"/>
    <n v="23.75"/>
    <n v="23.75"/>
    <n v="23.24"/>
    <n v="23.240560459026891"/>
    <n v="23.240560459026891"/>
    <n v="0.50943954097310851"/>
    <s v="M"/>
    <s v="MINISTERO"/>
    <s v="1"/>
    <n v="1"/>
    <x v="8"/>
    <s v="ODONTOSTOMATOLOGIA - CHIRURGIA MAXILLO FACCIALE"/>
    <x v="0"/>
    <m/>
    <x v="0"/>
    <m/>
    <x v="0"/>
    <m/>
  </r>
  <r>
    <x v="138"/>
    <s v="24.39.2"/>
    <x v="3"/>
    <s v="prestazione:NO ciclica/NOper seduta/NOgruppo"/>
    <s v="8"/>
    <n v="1"/>
    <s v="INTERVENTO CHIRURGICO PREPROTESICO"/>
    <x v="138"/>
    <x v="59"/>
    <n v="21.1"/>
    <n v="21.1"/>
    <n v="21.1"/>
    <n v="21.11"/>
    <n v="21.11"/>
    <n v="21.11"/>
    <n v="20.66"/>
    <n v="20.658275963579459"/>
    <n v="20.916504413124201"/>
    <n v="0.19349558687579815"/>
    <s v="M"/>
    <s v="MINISTERO"/>
    <s v="1"/>
    <n v="1"/>
    <x v="8"/>
    <s v="ODONTOSTOMATOLOGIA - CHIRURGIA MAXILLO FACCIALE"/>
    <x v="0"/>
    <m/>
    <x v="0"/>
    <m/>
    <x v="0"/>
    <m/>
  </r>
  <r>
    <x v="139"/>
    <s v="24.4"/>
    <x v="2"/>
    <s v="prestazione:NO ciclica/NOper seduta/NOgruppo"/>
    <s v="8"/>
    <n v="1"/>
    <s v="ASPORTAZIONE DI LESIONE DENTARIA DELLA MANDIBOLA"/>
    <x v="139"/>
    <x v="9"/>
    <n v="131.94999999999999"/>
    <n v="131.94999999999999"/>
    <n v="131.94999999999999"/>
    <n v="131.94999999999999"/>
    <n v="131.94999999999999"/>
    <n v="131.94999999999999"/>
    <n v="129.11000000000001"/>
    <n v="129.11422477237161"/>
    <n v="44.157064872151096"/>
    <n v="87.792935127848892"/>
    <s v="M"/>
    <s v="MINISTERO"/>
    <s v="1"/>
    <n v="1"/>
    <x v="8"/>
    <s v="ODONTOSTOMATOLOGIA - CHIRURGIA MAXILLO FACCIALE"/>
    <x v="0"/>
    <m/>
    <x v="0"/>
    <m/>
    <x v="0"/>
    <m/>
  </r>
  <r>
    <x v="140"/>
    <s v="24.70.1"/>
    <x v="3"/>
    <s v="prestazione:NO ciclica/NOper seduta/NOgruppo"/>
    <s v="8"/>
    <n v="1"/>
    <s v="TRATTAMENTO ORTODONTICO CON APPARECCHI MOBILI"/>
    <x v="140"/>
    <x v="60"/>
    <n v="118.76"/>
    <n v="118.76"/>
    <n v="118.76"/>
    <n v="118.76"/>
    <n v="118.76"/>
    <n v="118.76"/>
    <n v="116.2"/>
    <n v="116.20280229513446"/>
    <n v="116.20280229513446"/>
    <n v="2.5571977048655441"/>
    <s v="M"/>
    <s v="MINISTERO"/>
    <s v="1"/>
    <n v="1"/>
    <x v="8"/>
    <s v="ODONTOSTOMATOLOGIA - CHIRURGIA MAXILLO FACCIALE"/>
    <x v="0"/>
    <m/>
    <x v="0"/>
    <m/>
    <x v="0"/>
    <m/>
  </r>
  <r>
    <x v="141"/>
    <s v="24.70.2"/>
    <x v="3"/>
    <s v="prestazione:NO ciclica/NOper seduta/NOgruppo"/>
    <s v="8"/>
    <n v="1"/>
    <s v="TRATTAMENTO ORTODONTICO CON APPARECCHI FISSI"/>
    <x v="141"/>
    <x v="60"/>
    <n v="118.76"/>
    <n v="118.76"/>
    <n v="118.76"/>
    <n v="118.76"/>
    <n v="118.76"/>
    <n v="118.76"/>
    <n v="116.2"/>
    <n v="116.20280229513446"/>
    <n v="116.20280229513446"/>
    <n v="2.5571977048655441"/>
    <s v="M"/>
    <s v="MINISTERO"/>
    <s v="1"/>
    <n v="1"/>
    <x v="8"/>
    <s v="ODONTOSTOMATOLOGIA - CHIRURGIA MAXILLO FACCIALE"/>
    <x v="0"/>
    <m/>
    <x v="0"/>
    <m/>
    <x v="0"/>
    <m/>
  </r>
  <r>
    <x v="142"/>
    <s v="24.70.3"/>
    <x v="3"/>
    <s v="prestazione:NO ciclica/NOper seduta/NOgruppo"/>
    <s v="8"/>
    <n v="1"/>
    <s v="TRATTAMENTO ORTODONTICO CON APPARECCHI ORTOPEDICO FUNZIONALI"/>
    <x v="142"/>
    <x v="60"/>
    <n v="118.76"/>
    <n v="118.76"/>
    <n v="118.76"/>
    <n v="118.76"/>
    <n v="118.76"/>
    <n v="118.76"/>
    <n v="116.2"/>
    <n v="116.20280229513446"/>
    <n v="116.20280229513446"/>
    <n v="2.5571977048655441"/>
    <s v="M"/>
    <s v="MINISTERO"/>
    <s v="1"/>
    <n v="1"/>
    <x v="8"/>
    <s v="ODONTOSTOMATOLOGIA - CHIRURGIA MAXILLO FACCIALE"/>
    <x v="0"/>
    <m/>
    <x v="0"/>
    <m/>
    <x v="0"/>
    <m/>
  </r>
  <r>
    <x v="143"/>
    <s v="24.80.1"/>
    <x v="3"/>
    <s v="prestazione:NO ciclica/NOper seduta/NOgruppo"/>
    <s v="8"/>
    <n v="1"/>
    <s v="RIPARAZIONE DI APPARECCHIO ORTODONTICO"/>
    <x v="143"/>
    <x v="61"/>
    <n v="26.9"/>
    <n v="26.9"/>
    <n v="26.9"/>
    <n v="26.92"/>
    <n v="26.92"/>
    <n v="26.92"/>
    <n v="26.34"/>
    <n v="26.339301853563811"/>
    <n v="26.752467372835401"/>
    <n v="0.16753262716460071"/>
    <s v="M"/>
    <s v="MINISTERO"/>
    <s v="1"/>
    <n v="1"/>
    <x v="8"/>
    <s v="ODONTOSTOMATOLOGIA - CHIRURGIA MAXILLO FACCIALE"/>
    <x v="0"/>
    <m/>
    <x v="0"/>
    <m/>
    <x v="0"/>
    <m/>
  </r>
  <r>
    <x v="144"/>
    <s v="25.01"/>
    <x v="3"/>
    <s v="prestazione:NO ciclica/NOper seduta/NOgruppo"/>
    <s v="8"/>
    <n v="1"/>
    <s v="BIOPSIA [AGOBIOPSIA] DELLA LINGUA"/>
    <x v="144"/>
    <x v="62"/>
    <n v="19.5"/>
    <n v="19.5"/>
    <n v="19.5"/>
    <n v="19.53"/>
    <n v="19.53"/>
    <n v="19.53"/>
    <n v="19.11"/>
    <n v="19.108905266311002"/>
    <n v="19.522070785582589"/>
    <n v="7.9292144174125667E-3"/>
    <s v="M"/>
    <s v="MINISTERO"/>
    <s v="1"/>
    <n v="1"/>
    <x v="8"/>
    <s v="ODONTOSTOMATOLOGIA - CHIRURGIA MAXILLO FACCIALE"/>
    <x v="0"/>
    <m/>
    <x v="0"/>
    <m/>
    <x v="0"/>
    <m/>
  </r>
  <r>
    <x v="145"/>
    <s v="25.91"/>
    <x v="3"/>
    <s v="prestazione:NO ciclica/NOper seduta/NOgruppo"/>
    <s v="8"/>
    <n v="1"/>
    <s v="FRENULOTOMIA LINGUALE"/>
    <x v="145"/>
    <x v="63"/>
    <n v="14.75"/>
    <n v="14.75"/>
    <n v="14.75"/>
    <n v="14.78"/>
    <n v="14.78"/>
    <n v="14.78"/>
    <n v="14.46"/>
    <n v="14.460793174505621"/>
    <n v="14.667375934141416"/>
    <n v="0.11262406585858287"/>
    <s v="M"/>
    <s v="MINISTERO"/>
    <s v="1"/>
    <n v="1"/>
    <x v="8"/>
    <s v="ODONTOSTOMATOLOGIA - CHIRURGIA MAXILLO FACCIALE"/>
    <x v="0"/>
    <m/>
    <x v="0"/>
    <m/>
    <x v="0"/>
    <m/>
  </r>
  <r>
    <x v="146"/>
    <s v="25.92"/>
    <x v="3"/>
    <s v="prestazione:NO ciclica/NOper seduta/NOgruppo"/>
    <s v="8"/>
    <n v="1"/>
    <s v="FRENULECTOMIA LINGUALE"/>
    <x v="146"/>
    <x v="63"/>
    <n v="14.75"/>
    <n v="14.75"/>
    <n v="14.75"/>
    <n v="14.78"/>
    <n v="14.78"/>
    <n v="14.78"/>
    <n v="14.46"/>
    <n v="14.460793174505621"/>
    <n v="14.667375934141416"/>
    <n v="0.11262406585858287"/>
    <s v="M"/>
    <s v="MINISTERO"/>
    <s v="1"/>
    <n v="1"/>
    <x v="8"/>
    <s v="ODONTOSTOMATOLOGIA - CHIRURGIA MAXILLO FACCIALE"/>
    <x v="0"/>
    <m/>
    <x v="0"/>
    <m/>
    <x v="0"/>
    <m/>
  </r>
  <r>
    <x v="147"/>
    <s v="26.0"/>
    <x v="3"/>
    <s v="prestazione:NO ciclica/NOper seduta/NOgruppo"/>
    <s v="8"/>
    <n v="1"/>
    <s v="INCISIONE DELLE GHIANDOLE O DOTTI SALIVARI"/>
    <x v="147"/>
    <x v="62"/>
    <n v="19.5"/>
    <n v="19.5"/>
    <n v="19.5"/>
    <n v="19.53"/>
    <n v="19.53"/>
    <n v="19.53"/>
    <n v="19.11"/>
    <n v="19.108905266311002"/>
    <n v="19.522070785582589"/>
    <n v="7.9292144174125667E-3"/>
    <s v="M"/>
    <s v="MINISTERO"/>
    <s v="1"/>
    <n v="1"/>
    <x v="8"/>
    <s v="ODONTOSTOMATOLOGIA - CHIRURGIA MAXILLO FACCIALE"/>
    <x v="0"/>
    <m/>
    <x v="0"/>
    <m/>
    <x v="0"/>
    <m/>
  </r>
  <r>
    <x v="148"/>
    <s v="26.11"/>
    <x v="3"/>
    <s v="prestazione:NO ciclica/NOper seduta/NOgruppo"/>
    <s v="8"/>
    <n v="1"/>
    <s v="BIOPSIA [AGOBIOPSIA] DI GHIANDOLA O DOTTO SALIVARE"/>
    <x v="148"/>
    <x v="63"/>
    <n v="14.75"/>
    <n v="14.75"/>
    <n v="14.75"/>
    <n v="14.78"/>
    <n v="14.78"/>
    <n v="14.78"/>
    <n v="14.46"/>
    <n v="14.460793174505621"/>
    <n v="14.667375934141416"/>
    <n v="0.11262406585858287"/>
    <s v="M"/>
    <s v="MINISTERO"/>
    <s v="1"/>
    <n v="1"/>
    <x v="8"/>
    <s v="ODONTOSTOMATOLOGIA - CHIRURGIA MAXILLO FACCIALE"/>
    <x v="0"/>
    <m/>
    <x v="0"/>
    <m/>
    <x v="0"/>
    <m/>
  </r>
  <r>
    <x v="149"/>
    <s v="26.91"/>
    <x v="3"/>
    <s v="prestazione:NO ciclica/NOper seduta/NOgruppo"/>
    <s v="8"/>
    <n v="1"/>
    <s v="SPECILLAZIONE DI DOTTO SALIVARE"/>
    <x v="149"/>
    <x v="63"/>
    <n v="14.75"/>
    <n v="14.75"/>
    <n v="14.75"/>
    <n v="14.78"/>
    <n v="14.78"/>
    <n v="14.78"/>
    <n v="14.46"/>
    <n v="14.460793174505621"/>
    <n v="14.667375934141416"/>
    <n v="0.11262406585858287"/>
    <s v="M"/>
    <s v="MINISTERO"/>
    <s v="1"/>
    <n v="1"/>
    <x v="8"/>
    <s v="ODONTOSTOMATOLOGIA - CHIRURGIA MAXILLO FACCIALE"/>
    <x v="0"/>
    <m/>
    <x v="0"/>
    <m/>
    <x v="0"/>
    <m/>
  </r>
  <r>
    <x v="150"/>
    <s v="27.21"/>
    <x v="3"/>
    <s v="prestazione:NO ciclica/NOper seduta/NOgruppo"/>
    <s v="8"/>
    <n v="1"/>
    <s v="BIOPSIA DEL PALATO OSSEO"/>
    <x v="150"/>
    <x v="43"/>
    <n v="14.25"/>
    <n v="14.25"/>
    <n v="14.25"/>
    <n v="14.25"/>
    <n v="14.25"/>
    <n v="14.25"/>
    <n v="13.94"/>
    <n v="13.944336275416136"/>
    <n v="13.944336275416136"/>
    <n v="0.30566372458386404"/>
    <s v="M"/>
    <s v="MINISTERO"/>
    <s v="1"/>
    <n v="1"/>
    <x v="8"/>
    <s v="ODONTOSTOMATOLOGIA - CHIRURGIA MAXILLO FACCIALE"/>
    <x v="0"/>
    <m/>
    <x v="0"/>
    <m/>
    <x v="0"/>
    <m/>
  </r>
  <r>
    <x v="151"/>
    <s v="27.23"/>
    <x v="3"/>
    <s v="prestazione:NO ciclica/NOper seduta/NOgruppo"/>
    <s v="8"/>
    <n v="1"/>
    <s v="BIOPSIA DEL LABBRO"/>
    <x v="151"/>
    <x v="43"/>
    <n v="14.25"/>
    <n v="14.25"/>
    <n v="14.25"/>
    <n v="14.25"/>
    <n v="14.25"/>
    <n v="14.25"/>
    <n v="13.94"/>
    <n v="13.944336275416136"/>
    <n v="13.944336275416136"/>
    <n v="0.30566372458386404"/>
    <s v="M"/>
    <s v="MINISTERO"/>
    <s v="1"/>
    <n v="1"/>
    <x v="8"/>
    <s v="ODONTOSTOMATOLOGIA - CHIRURGIA MAXILLO FACCIALE"/>
    <x v="0"/>
    <m/>
    <x v="0"/>
    <m/>
    <x v="0"/>
    <m/>
  </r>
  <r>
    <x v="152"/>
    <s v="27.24"/>
    <x v="3"/>
    <s v="prestazione:NO ciclica/NOper seduta/NOgruppo"/>
    <s v="8"/>
    <n v="1"/>
    <s v="BIOPSIA DELLA BOCCA, STRUTTURA NON SPECIFICATA"/>
    <x v="152"/>
    <x v="43"/>
    <n v="14.25"/>
    <n v="14.25"/>
    <n v="14.25"/>
    <n v="14.25"/>
    <n v="14.25"/>
    <n v="14.25"/>
    <n v="13.94"/>
    <n v="13.944336275416136"/>
    <n v="13.944336275416136"/>
    <n v="0.30566372458386404"/>
    <s v="M"/>
    <s v="MINISTERO"/>
    <s v="1"/>
    <n v="1"/>
    <x v="8"/>
    <s v="ODONTOSTOMATOLOGIA - CHIRURGIA MAXILLO FACCIALE"/>
    <x v="0"/>
    <m/>
    <x v="0"/>
    <m/>
    <x v="0"/>
    <m/>
  </r>
  <r>
    <x v="153"/>
    <s v="27.41"/>
    <x v="3"/>
    <s v="prestazione:NO ciclica/NOper seduta/NOgruppo"/>
    <s v="8"/>
    <n v="1"/>
    <s v="FRENULECTOMIA LABIALE"/>
    <x v="153"/>
    <x v="63"/>
    <n v="14.75"/>
    <n v="14.75"/>
    <n v="14.75"/>
    <n v="14.78"/>
    <n v="14.78"/>
    <n v="14.78"/>
    <n v="14.46"/>
    <n v="14.460793174505621"/>
    <n v="14.667375934141416"/>
    <n v="0.11262406585858287"/>
    <s v="M"/>
    <s v="MINISTERO"/>
    <s v="1"/>
    <n v="1"/>
    <x v="8"/>
    <s v="ODONTOSTOMATOLOGIA - CHIRURGIA MAXILLO FACCIALE"/>
    <x v="0"/>
    <m/>
    <x v="0"/>
    <m/>
    <x v="0"/>
    <m/>
  </r>
  <r>
    <x v="154"/>
    <s v="27.49.1"/>
    <x v="2"/>
    <s v="prestazione:NO ciclica/NOper seduta/NOgruppo"/>
    <s v="8"/>
    <n v="1"/>
    <s v="ALTRA ASPORTAZIONE DI LESIONE DELLA BOCCA"/>
    <x v="154"/>
    <x v="64"/>
    <n v="63.33"/>
    <n v="63.33"/>
    <n v="63.33"/>
    <n v="63.33"/>
    <n v="63.33"/>
    <n v="63.33"/>
    <n v="61.97"/>
    <n v="61.974827890738382"/>
    <n v="19.522070785582589"/>
    <n v="43.807929214417413"/>
    <s v="M"/>
    <s v="MINISTERO"/>
    <s v="1"/>
    <n v="1"/>
    <x v="8"/>
    <s v="ODONTOSTOMATOLOGIA - CHIRURGIA MAXILLO FACCIALE"/>
    <x v="0"/>
    <m/>
    <x v="0"/>
    <m/>
    <x v="0"/>
    <m/>
  </r>
  <r>
    <x v="155"/>
    <s v="27.51"/>
    <x v="3"/>
    <s v="prestazione:NO ciclica/NOper seduta/NOgruppo"/>
    <s v="8"/>
    <n v="1"/>
    <s v="SUTURA DI LACERAZIONE DEL LABBRO"/>
    <x v="155"/>
    <x v="62"/>
    <n v="19.5"/>
    <n v="19.5"/>
    <n v="19.5"/>
    <n v="19.53"/>
    <n v="19.53"/>
    <n v="19.53"/>
    <n v="19.11"/>
    <n v="19.108905266311002"/>
    <n v="19.522070785582589"/>
    <n v="7.9292144174125667E-3"/>
    <s v="M"/>
    <s v="MINISTERO"/>
    <s v="1"/>
    <n v="1"/>
    <x v="8"/>
    <s v="ODONTOSTOMATOLOGIA - CHIRURGIA MAXILLO FACCIALE"/>
    <x v="0"/>
    <m/>
    <x v="0"/>
    <m/>
    <x v="0"/>
    <m/>
  </r>
  <r>
    <x v="156"/>
    <s v="27.52"/>
    <x v="3"/>
    <s v="prestazione:NO ciclica/NOper seduta/NOgruppo"/>
    <s v="8"/>
    <n v="1"/>
    <s v="SUTURA DI LACERAZIONE DI ALTRA PARTE DELLA BOCCA"/>
    <x v="156"/>
    <x v="62"/>
    <n v="19.5"/>
    <n v="19.5"/>
    <n v="19.5"/>
    <n v="19.53"/>
    <n v="19.53"/>
    <n v="19.53"/>
    <n v="19.11"/>
    <n v="19.108905266311002"/>
    <n v="19.522070785582589"/>
    <n v="7.9292144174125667E-3"/>
    <s v="M"/>
    <s v="MINISTERO"/>
    <s v="1"/>
    <n v="1"/>
    <x v="8"/>
    <s v="ODONTOSTOMATOLOGIA - CHIRURGIA MAXILLO FACCIALE"/>
    <x v="0"/>
    <m/>
    <x v="0"/>
    <m/>
    <x v="0"/>
    <m/>
  </r>
  <r>
    <x v="157"/>
    <s v="27.71"/>
    <x v="3"/>
    <s v="prestazione:NO ciclica/NOper seduta/NOgruppo"/>
    <s v="8"/>
    <n v="1"/>
    <s v="INCISIONE DELL' UGOLA"/>
    <x v="157"/>
    <x v="65"/>
    <n v="10"/>
    <n v="10"/>
    <n v="10"/>
    <n v="10.029999999999999"/>
    <n v="10.029999999999999"/>
    <n v="10.029999999999999"/>
    <n v="9.81"/>
    <n v="9.8126810827002426"/>
    <n v="9.7610353927912943"/>
    <n v="0.26896460720870508"/>
    <s v="M"/>
    <s v="MINISTERO"/>
    <s v="1"/>
    <n v="1"/>
    <x v="7"/>
    <s v="OTORINOLARINGOIATRIA"/>
    <x v="0"/>
    <m/>
    <x v="0"/>
    <m/>
    <x v="0"/>
    <m/>
  </r>
  <r>
    <x v="158"/>
    <s v="27.91"/>
    <x v="3"/>
    <s v="prestazione:NO ciclica/NOper seduta/NOgruppo"/>
    <s v="8"/>
    <n v="1"/>
    <s v="FRENULOTOMIA LABIALE"/>
    <x v="158"/>
    <x v="63"/>
    <n v="14.75"/>
    <n v="14.75"/>
    <n v="14.75"/>
    <n v="14.78"/>
    <n v="14.78"/>
    <n v="14.78"/>
    <n v="14.46"/>
    <n v="14.460793174505621"/>
    <n v="14.667375934141416"/>
    <n v="0.11262406585858287"/>
    <s v="M"/>
    <s v="MINISTERO"/>
    <s v="1"/>
    <n v="1"/>
    <x v="8"/>
    <s v="ODONTOSTOMATOLOGIA - CHIRURGIA MAXILLO FACCIALE"/>
    <x v="0"/>
    <m/>
    <x v="0"/>
    <m/>
    <x v="0"/>
    <m/>
  </r>
  <r>
    <x v="159"/>
    <s v="28.00.1"/>
    <x v="3"/>
    <s v="prestazione:NO ciclica/NOper seduta/NOgruppo"/>
    <s v="8"/>
    <n v="1"/>
    <s v="INCISIONE E DRENAGGIO ASCESSO PERITONSILLARE"/>
    <x v="159"/>
    <x v="62"/>
    <n v="19.5"/>
    <n v="19.5"/>
    <n v="19.5"/>
    <n v="19.53"/>
    <n v="19.53"/>
    <n v="19.53"/>
    <n v="19.11"/>
    <n v="19.108905266311002"/>
    <n v="19.522070785582589"/>
    <n v="7.9292144174125667E-3"/>
    <s v="M"/>
    <s v="MINISTERO"/>
    <s v="1"/>
    <n v="1"/>
    <x v="7"/>
    <s v="OTORINOLARINGOIATRIA"/>
    <x v="0"/>
    <m/>
    <x v="0"/>
    <m/>
    <x v="0"/>
    <m/>
  </r>
  <r>
    <x v="160"/>
    <s v="29.12"/>
    <x v="3"/>
    <s v="prestazione:NO ciclica/NOper seduta/NOgruppo"/>
    <s v="8"/>
    <n v="1"/>
    <s v="BIOPSIA FARINGEA"/>
    <x v="160"/>
    <x v="62"/>
    <n v="19.5"/>
    <n v="19.5"/>
    <n v="19.5"/>
    <n v="19.53"/>
    <n v="19.53"/>
    <n v="19.53"/>
    <n v="19.11"/>
    <n v="19.108905266311002"/>
    <n v="19.522070785582589"/>
    <n v="7.9292144174125667E-3"/>
    <s v="M"/>
    <s v="MINISTERO"/>
    <s v="1"/>
    <n v="1"/>
    <x v="7"/>
    <s v="OTORINOLARINGOIATRIA"/>
    <x v="0"/>
    <m/>
    <x v="0"/>
    <m/>
    <x v="0"/>
    <m/>
  </r>
  <r>
    <x v="161"/>
    <s v="31.42"/>
    <x v="3"/>
    <s v="prestazione:NO ciclica/NOper seduta/NOgruppo"/>
    <s v="8"/>
    <n v="1"/>
    <s v="LARINGOSCOPIA E ALTRA TRACHEOSCOPIA"/>
    <x v="161"/>
    <x v="14"/>
    <n v="27.45"/>
    <n v="27.45"/>
    <n v="27.45"/>
    <n v="27.45"/>
    <n v="27.45"/>
    <n v="27.45"/>
    <n v="26.86"/>
    <n v="26.855758752653298"/>
    <n v="27.113987202198039"/>
    <n v="0.33601279780195981"/>
    <s v="M"/>
    <s v="MINISTERO"/>
    <s v="1"/>
    <n v="1"/>
    <x v="7"/>
    <s v="OTORINOLARINGOIATRIA"/>
    <x v="0"/>
    <m/>
    <x v="0"/>
    <m/>
    <x v="0"/>
    <m/>
  </r>
  <r>
    <x v="162"/>
    <s v="31.42.1"/>
    <x v="3"/>
    <s v="prestazione:NO ciclica/NOper seduta/NOgruppo"/>
    <s v="8"/>
    <n v="1"/>
    <s v="LARINGOSCOPIA INDIRETTA"/>
    <x v="162"/>
    <x v="66"/>
    <n v="6.85"/>
    <n v="6.85"/>
    <n v="6.85"/>
    <n v="6.86"/>
    <n v="6.86"/>
    <n v="6.86"/>
    <n v="6.71"/>
    <n v="6.7139396881633244"/>
    <n v="6.972168137708068"/>
    <n v="-0.11216813770806766"/>
    <s v="M"/>
    <s v="MINISTERO"/>
    <s v="1"/>
    <n v="1"/>
    <x v="7"/>
    <s v="OTORINOLARINGOIATRIA"/>
    <x v="0"/>
    <m/>
    <x v="0"/>
    <m/>
    <x v="0"/>
    <m/>
  </r>
  <r>
    <x v="163"/>
    <s v="31.42.2"/>
    <x v="3"/>
    <s v="prestazione:NO ciclica/NOper seduta/NOgruppo"/>
    <s v="8"/>
    <n v="1"/>
    <s v="LARINGOSTROBOSCOPIA"/>
    <x v="163"/>
    <x v="59"/>
    <n v="21.1"/>
    <n v="21.1"/>
    <n v="21.1"/>
    <n v="21.11"/>
    <n v="21.11"/>
    <n v="21.11"/>
    <n v="20.66"/>
    <n v="20.658275963579459"/>
    <n v="20.916504413124201"/>
    <n v="0.19349558687579815"/>
    <s v="M"/>
    <s v="MINISTERO"/>
    <s v="1"/>
    <n v="1"/>
    <x v="7"/>
    <s v="OTORINOLARINGOIATRIA"/>
    <x v="0"/>
    <m/>
    <x v="0"/>
    <m/>
    <x v="0"/>
    <m/>
  </r>
  <r>
    <x v="164"/>
    <s v="31.43"/>
    <x v="3"/>
    <s v="prestazione:NO ciclica/NOper seduta/NOgruppo"/>
    <s v="8"/>
    <n v="1"/>
    <s v="BIOPSIA [ENDOSCOPICA] DELLA LARINGE"/>
    <x v="164"/>
    <x v="67"/>
    <n v="24.8"/>
    <n v="24.8"/>
    <n v="24.8"/>
    <n v="24.8"/>
    <n v="24.8"/>
    <n v="24.8"/>
    <n v="24.27"/>
    <n v="24.273474257205866"/>
    <n v="24.428411326932711"/>
    <n v="0.37158867306728993"/>
    <s v="M"/>
    <s v="MINISTERO"/>
    <s v="1"/>
    <n v="1"/>
    <x v="7"/>
    <s v="OTORINOLARINGOIATRIA"/>
    <x v="0"/>
    <m/>
    <x v="0"/>
    <m/>
    <x v="0"/>
    <m/>
  </r>
  <r>
    <x v="165"/>
    <s v="31.48.1"/>
    <x v="3"/>
    <s v="prestazione:NO ciclica/NOper seduta/NOgruppo"/>
    <s v="8"/>
    <n v="1"/>
    <s v="ESAME ELETTROGLOTTOGRAFICO"/>
    <x v="165"/>
    <x v="68"/>
    <n v="13.15"/>
    <n v="13.15"/>
    <n v="13.15"/>
    <n v="13.19"/>
    <n v="13.19"/>
    <n v="13.19"/>
    <n v="12.91"/>
    <n v="12.911422477237162"/>
    <n v="12.911422477237162"/>
    <n v="0.27857752276283776"/>
    <s v="M"/>
    <s v="MINISTERO"/>
    <s v="1"/>
    <n v="1"/>
    <x v="7"/>
    <s v="OTORINOLARINGOIATRIA"/>
    <x v="0"/>
    <m/>
    <x v="0"/>
    <m/>
    <x v="0"/>
    <m/>
  </r>
  <r>
    <x v="166"/>
    <s v="31.48.2"/>
    <x v="3"/>
    <s v="prestazione:NO ciclica/NOper seduta/NOgruppo"/>
    <s v="8"/>
    <n v="1"/>
    <s v="ESAME FONETOGRAFICO"/>
    <x v="166"/>
    <x v="69"/>
    <n v="22.7"/>
    <n v="22.7"/>
    <n v="22.7"/>
    <n v="22.7"/>
    <n v="22.7"/>
    <n v="22.7"/>
    <n v="22.21"/>
    <n v="22.207646660847921"/>
    <n v="22.672457870028456"/>
    <n v="2.7542129971543261E-2"/>
    <s v="M"/>
    <s v="MINISTERO"/>
    <s v="1"/>
    <n v="1"/>
    <x v="7"/>
    <s v="OTORINOLARINGOIATRIA"/>
    <x v="0"/>
    <m/>
    <x v="0"/>
    <m/>
    <x v="0"/>
    <m/>
  </r>
  <r>
    <x v="167"/>
    <s v="33.22"/>
    <x v="1"/>
    <s v="prestazione:NO ciclica/NOper seduta/NOgruppo"/>
    <s v="8"/>
    <n v="1"/>
    <s v="BRONCOSCOPIA CON FIBRE OTTICHE"/>
    <x v="167"/>
    <x v="70"/>
    <n v="118.24"/>
    <n v="118.24"/>
    <n v="118.24"/>
    <n v="118.24"/>
    <n v="118.24"/>
    <n v="118.24"/>
    <n v="115.69"/>
    <n v="115.68634539604497"/>
    <n v="82.633103854317838"/>
    <n v="35.606896145682157"/>
    <s v="M"/>
    <s v="MINISTERO"/>
    <s v="1"/>
    <n v="1"/>
    <x v="9"/>
    <s v="PNEUMOLOGIA"/>
    <x v="0"/>
    <m/>
    <x v="0"/>
    <m/>
    <x v="0"/>
    <m/>
  </r>
  <r>
    <x v="168"/>
    <s v="33.24"/>
    <x v="1"/>
    <s v="prestazione:NO ciclica/NOper seduta/NOgruppo"/>
    <s v="8"/>
    <n v="1"/>
    <s v="BIOPSIA BRONCHIALE [ENDOSCOPICA]"/>
    <x v="168"/>
    <x v="71"/>
    <n v="184.74"/>
    <n v="184.74"/>
    <n v="184.74"/>
    <n v="184.74"/>
    <n v="184.74"/>
    <n v="184.74"/>
    <n v="180.76"/>
    <n v="180.75991468132028"/>
    <n v="129.11422477237161"/>
    <n v="55.625775227628395"/>
    <s v="M"/>
    <s v="MINISTERO"/>
    <s v="1"/>
    <n v="1"/>
    <x v="9"/>
    <s v="PNEUMOLOGIA"/>
    <x v="0"/>
    <m/>
    <x v="0"/>
    <m/>
    <x v="0"/>
    <m/>
  </r>
  <r>
    <x v="169"/>
    <s v="33.26.1"/>
    <x v="9"/>
    <s v="prestazione:NO ciclica/NOper seduta/NOgruppo"/>
    <s v="8"/>
    <n v="1"/>
    <s v="BIOPSIA [PERCUTANEA] [AGOBIOPSIA] DEL POLMONE"/>
    <x v="169"/>
    <x v="72"/>
    <n v="160.99"/>
    <n v="160.99"/>
    <n v="160.99"/>
    <n v="160.99"/>
    <n v="160.99"/>
    <n v="160.99"/>
    <n v="157.52000000000001"/>
    <n v="157.51935422229337"/>
    <m/>
    <m/>
    <s v=""/>
    <s v="REGIONE"/>
    <s v="2"/>
    <n v="2"/>
    <x v="5"/>
    <s v="CHIRURGIA GENERALE"/>
    <x v="3"/>
    <s v="DIAGNOSTICA PER IMMAGINI: RADIOLOGIA DIAGNOSTICA"/>
    <x v="0"/>
    <m/>
    <x v="0"/>
    <m/>
  </r>
  <r>
    <x v="170"/>
    <s v="34.24"/>
    <x v="1"/>
    <s v="prestazione:NO ciclica/NOper seduta/NOgruppo"/>
    <s v="8"/>
    <n v="1"/>
    <s v="BIOPSIA DELLA PLEURA"/>
    <x v="170"/>
    <x v="73"/>
    <n v="134.07"/>
    <n v="134.07"/>
    <n v="134.07"/>
    <n v="134.07"/>
    <n v="134.07"/>
    <n v="134.07"/>
    <n v="131.18"/>
    <n v="131.18005236872958"/>
    <n v="129.11422477237161"/>
    <n v="4.9557752276283793"/>
    <s v="M"/>
    <s v="MINISTERO"/>
    <s v="1"/>
    <n v="1"/>
    <x v="5"/>
    <s v="CHIRURGIA GENERALE"/>
    <x v="0"/>
    <m/>
    <x v="0"/>
    <m/>
    <x v="0"/>
    <m/>
  </r>
  <r>
    <x v="171"/>
    <s v="34.91"/>
    <x v="1"/>
    <s v="prestazione:NO ciclica/NOper seduta/NOgruppo"/>
    <s v="8"/>
    <n v="1"/>
    <s v="TORACENTESI"/>
    <x v="171"/>
    <x v="74"/>
    <n v="96.59"/>
    <n v="96.59"/>
    <n v="96.59"/>
    <n v="96.59"/>
    <n v="96.59"/>
    <n v="96.59"/>
    <n v="94.51"/>
    <n v="94.511612533376024"/>
    <n v="92.962241836107566"/>
    <n v="3.6277581638924374"/>
    <s v="M"/>
    <s v="MINISTERO"/>
    <s v="1"/>
    <n v="1"/>
    <x v="5"/>
    <s v="CHIRURGIA GENERALE"/>
    <x v="0"/>
    <m/>
    <x v="0"/>
    <m/>
    <x v="0"/>
    <m/>
  </r>
  <r>
    <x v="172"/>
    <s v="34.91.1"/>
    <x v="1"/>
    <s v="prestazione:NO ciclica/NOper seduta/NOgruppo"/>
    <s v="8"/>
    <n v="1"/>
    <s v="TORACENTESI"/>
    <x v="172"/>
    <x v="75"/>
    <n v="172.06"/>
    <n v="172.06"/>
    <n v="172.06"/>
    <n v="172.06"/>
    <n v="172.06"/>
    <n v="172.06"/>
    <n v="168.36"/>
    <n v="168.36494910317259"/>
    <n v="165.26620770863568"/>
    <n v="6.7937922913643263"/>
    <s v="M"/>
    <s v="MINISTERO"/>
    <s v="2"/>
    <n v="2"/>
    <x v="5"/>
    <s v="CHIRURGIA GENERALE"/>
    <x v="3"/>
    <s v="DIAGNOSTICA PER IMMAGINI: RADIOLOGIA DIAGNOSTICA"/>
    <x v="0"/>
    <m/>
    <x v="0"/>
    <m/>
  </r>
  <r>
    <x v="173"/>
    <s v="34.92"/>
    <x v="1"/>
    <s v="prestazione:NO ciclica/NOper seduta/NOgruppo"/>
    <s v="8"/>
    <n v="1"/>
    <s v="INIEZIONE NELLA CAVITA' TORACICA"/>
    <x v="173"/>
    <x v="76"/>
    <n v="88.67"/>
    <n v="88.67"/>
    <n v="88.67"/>
    <n v="88.67"/>
    <n v="88.67"/>
    <n v="88.67"/>
    <n v="86.76"/>
    <n v="86.764759047033735"/>
    <n v="61.974827890738382"/>
    <n v="26.69517210926162"/>
    <s v="M"/>
    <s v="MINISTERO"/>
    <s v="1"/>
    <n v="1"/>
    <x v="1"/>
    <s v="ONCOLOGIA"/>
    <x v="0"/>
    <m/>
    <x v="0"/>
    <m/>
    <x v="0"/>
    <m/>
  </r>
  <r>
    <x v="174"/>
    <s v="38.22"/>
    <x v="3"/>
    <s v="prestazione:NO ciclica/NOper seduta/NOgruppo"/>
    <s v="8"/>
    <n v="1"/>
    <s v="ANGIOSCOPIA PERCUTANEA"/>
    <x v="174"/>
    <x v="77"/>
    <n v="60.18"/>
    <n v="60.18"/>
    <n v="60.18"/>
    <n v="60.18"/>
    <n v="60.18"/>
    <n v="60.18"/>
    <n v="58.88"/>
    <n v="58.876086496201459"/>
    <n v="59.289252015473046"/>
    <n v="0.89074798452695347"/>
    <s v="M"/>
    <s v="MINISTERO"/>
    <s v="2"/>
    <n v="2"/>
    <x v="10"/>
    <s v="CARDIOLOGIA"/>
    <x v="5"/>
    <s v="CHIRURGIA VASCOLARE  - ANGIOLOGIA"/>
    <x v="0"/>
    <m/>
    <x v="0"/>
    <m/>
  </r>
  <r>
    <x v="175"/>
    <s v="38.22.1"/>
    <x v="3"/>
    <s v="prestazione:NO ciclica/NOper seduta/NOgruppo"/>
    <s v="8"/>
    <n v="1"/>
    <s v="CAPILLAROSCOPIA CON VIDEOREGISTRAZIONE"/>
    <x v="175"/>
    <x v="77"/>
    <n v="60.18"/>
    <n v="60.18"/>
    <n v="60.18"/>
    <n v="60.18"/>
    <n v="60.18"/>
    <n v="60.18"/>
    <n v="58.88"/>
    <n v="58.876086496201459"/>
    <n v="59.289252015473046"/>
    <n v="0.89074798452695347"/>
    <s v="M"/>
    <s v="MINISTERO"/>
    <s v="3"/>
    <n v="2"/>
    <x v="10"/>
    <s v="CARDIOLOGIA"/>
    <x v="5"/>
    <s v="CHIRURGIA VASCOLARE  - ANGIOLOGIA"/>
    <x v="3"/>
    <s v="DERMOSIFILOPATIA"/>
    <x v="0"/>
    <m/>
  </r>
  <r>
    <x v="176"/>
    <s v="38.59"/>
    <x v="4"/>
    <s v="prestazione:NO ciclica/NOper seduta/NOgruppo"/>
    <n v="1"/>
    <n v="1"/>
    <s v="LEGATURA E STRIPPING DI VENE VARICOSE DELL'ARTO INFERIORE"/>
    <x v="176"/>
    <x v="78"/>
    <n v="1461"/>
    <n v="1461"/>
    <n v="1461"/>
    <m/>
    <m/>
    <m/>
    <m/>
    <m/>
    <m/>
    <m/>
    <m/>
    <s v="REGIONE"/>
    <s v="2"/>
    <m/>
    <x v="11"/>
    <s v="CHIRURGIA VASCOLARE  - ANGIOLOGIA"/>
    <x v="6"/>
    <s v="CHIRURGIA GENERALE"/>
    <x v="0"/>
    <m/>
    <x v="0"/>
    <m/>
  </r>
  <r>
    <x v="177"/>
    <s v="38.59.1"/>
    <x v="1"/>
    <s v="prestazione:NO ciclica/NOper seduta/NOgruppo"/>
    <s v="8"/>
    <n v="1"/>
    <s v="MINISTRIPPING DI VENE VARICOSE DELL' ARTO INFERIORE"/>
    <x v="177"/>
    <x v="79"/>
    <n v="299.27"/>
    <n v="299.27"/>
    <n v="299.27"/>
    <n v="299.27"/>
    <n v="299.27"/>
    <n v="299.27"/>
    <n v="292.83"/>
    <n v="292.83106178373885"/>
    <n v="209.16504413124204"/>
    <n v="90.104955868757941"/>
    <s v="M"/>
    <s v="MINISTERO"/>
    <s v="1"/>
    <n v="1"/>
    <x v="11"/>
    <s v="CHIRURGIA VASCOLARE  - ANGIOLOGIA"/>
    <x v="0"/>
    <m/>
    <x v="0"/>
    <m/>
    <x v="0"/>
    <m/>
  </r>
  <r>
    <x v="178"/>
    <s v="38.69"/>
    <x v="4"/>
    <s v="prestazione:NO ciclica/NOper seduta/NOgruppo"/>
    <n v="1"/>
    <n v="1"/>
    <s v="ALTRA ASPORTAZIONE DI VENE DELL'ARTO INFERIORE"/>
    <x v="178"/>
    <x v="78"/>
    <n v="1461"/>
    <n v="1461"/>
    <n v="1461"/>
    <m/>
    <m/>
    <m/>
    <m/>
    <m/>
    <m/>
    <m/>
    <m/>
    <s v="REGIONE"/>
    <s v="2"/>
    <m/>
    <x v="11"/>
    <s v="CHIRURGIA VASCOLARE  - ANGIOLOGIA"/>
    <x v="6"/>
    <s v="CHIRURGIA GENERALE"/>
    <x v="0"/>
    <m/>
    <x v="0"/>
    <m/>
  </r>
  <r>
    <x v="179"/>
    <s v="38.95"/>
    <x v="1"/>
    <s v="prestazione:NO ciclica/NOper seduta/NOgruppo"/>
    <s v="8"/>
    <n v="1"/>
    <s v="CATETERISMO VENOSO PER DIALISI RENALE"/>
    <x v="179"/>
    <x v="24"/>
    <n v="369.47"/>
    <n v="369.47"/>
    <n v="369.47"/>
    <n v="369.47"/>
    <n v="369.47"/>
    <n v="369.47"/>
    <n v="361.52"/>
    <n v="361.51982936264056"/>
    <n v="258.22844954474323"/>
    <n v="111.2415504552568"/>
    <s v="M"/>
    <s v="MINISTERO"/>
    <s v="1"/>
    <n v="1"/>
    <x v="12"/>
    <s v="NEFROLOGIA"/>
    <x v="0"/>
    <m/>
    <x v="0"/>
    <m/>
    <x v="0"/>
    <m/>
  </r>
  <r>
    <x v="180"/>
    <s v="38.98"/>
    <x v="1"/>
    <s v="prestazione:NO ciclica/NOper seduta/NOgruppo"/>
    <s v="8"/>
    <n v="1"/>
    <s v="PUNTURA DI ARTERIA"/>
    <x v="180"/>
    <x v="52"/>
    <n v="31.65"/>
    <n v="31.65"/>
    <n v="31.65"/>
    <n v="31.67"/>
    <n v="31.67"/>
    <n v="31.67"/>
    <n v="30.99"/>
    <n v="30.987413945369191"/>
    <n v="30.987413945369191"/>
    <n v="0.68258605463081068"/>
    <s v="M"/>
    <s v="MINISTERO"/>
    <s v="2"/>
    <n v="2"/>
    <x v="11"/>
    <s v="CHIRURGIA VASCOLARE  - ANGIOLOGIA"/>
    <x v="7"/>
    <s v="ONCOLOGIA"/>
    <x v="0"/>
    <m/>
    <x v="0"/>
    <m/>
  </r>
  <r>
    <x v="181"/>
    <s v="38.99.1"/>
    <x v="3"/>
    <s v="prestazione:NO ciclica/NOper seduta/NOgruppo"/>
    <s v="8"/>
    <n v="1"/>
    <s v="INIEZIONE DI MEZZO DI CONTRASTO PER SIMULAZIONE RADIOTERAPICA TC"/>
    <x v="181"/>
    <x v="80"/>
    <n v="26.35"/>
    <n v="26.35"/>
    <n v="26.35"/>
    <n v="26.39"/>
    <n v="26.39"/>
    <n v="26.39"/>
    <n v="25.82"/>
    <n v="25.822844954474323"/>
    <n v="25.822844954474323"/>
    <n v="0.56715504552567708"/>
    <s v="M"/>
    <s v="MINISTERO"/>
    <s v="1"/>
    <n v="1"/>
    <x v="13"/>
    <s v="RADIOTERAPIA"/>
    <x v="0"/>
    <m/>
    <x v="0"/>
    <m/>
    <x v="0"/>
    <m/>
  </r>
  <r>
    <x v="182"/>
    <s v="38.99.2"/>
    <x v="3"/>
    <s v="prestazione:NO ciclica/NOper seduta/NOgruppo"/>
    <s v="8"/>
    <n v="1"/>
    <s v="INIEZIONE DI MEZZO DI CONTRASTO PER SIMULAZIONE RADIOTERAPICA  RM"/>
    <x v="182"/>
    <x v="58"/>
    <n v="59.11"/>
    <n v="59.11"/>
    <n v="59.11"/>
    <n v="59.11"/>
    <n v="59.11"/>
    <n v="59.11"/>
    <n v="57.84"/>
    <n v="57.843172698022485"/>
    <n v="41.316551927158919"/>
    <n v="17.79344807284108"/>
    <s v="M"/>
    <s v="MINISTERO"/>
    <s v="1"/>
    <n v="1"/>
    <x v="13"/>
    <s v="RADIOTERAPIA"/>
    <x v="0"/>
    <m/>
    <x v="0"/>
    <m/>
    <x v="0"/>
    <m/>
  </r>
  <r>
    <x v="183"/>
    <s v="39.92"/>
    <x v="3"/>
    <s v="prestazione:NO ciclica/NOper seduta/NOgruppo"/>
    <s v="8"/>
    <n v="1"/>
    <s v="INIEZIONE INTRAVENOSA DI SOSTANZE SCLEROSANTI"/>
    <x v="183"/>
    <x v="81"/>
    <n v="8.4"/>
    <n v="8.4"/>
    <n v="8.4"/>
    <n v="8.44"/>
    <n v="8.44"/>
    <n v="8.44"/>
    <n v="8.26"/>
    <n v="8.2633103854317831"/>
    <n v="8.7281215946123218"/>
    <n v="-0.28812159461232234"/>
    <s v="M"/>
    <s v="MINISTERO"/>
    <s v="2"/>
    <n v="2"/>
    <x v="10"/>
    <s v="CARDIOLOGIA"/>
    <x v="5"/>
    <s v="CHIRURGIA VASCOLARE  - ANGIOLOGIA"/>
    <x v="0"/>
    <m/>
    <x v="0"/>
    <m/>
  </r>
  <r>
    <x v="184"/>
    <s v="39.95.1"/>
    <x v="1"/>
    <s v="prestazione:NO ciclica/NOper seduta/Nogruppo (rilevazione mensile per codice)"/>
    <n v="25"/>
    <n v="25"/>
    <s v="EMODIALISI IN ACETATO O IN BICARBONATO"/>
    <x v="184"/>
    <x v="82"/>
    <n v="183.18"/>
    <n v="183.18"/>
    <n v="183.18"/>
    <n v="174.18"/>
    <n v="174.18"/>
    <n v="174.18"/>
    <n v="170.43"/>
    <n v="170.43077669953055"/>
    <n v="154.93706972684595"/>
    <n v="19.242930273154059"/>
    <s v="M"/>
    <s v="MINISTERO"/>
    <s v="1"/>
    <n v="1"/>
    <x v="12"/>
    <s v="NEFROLOGIA"/>
    <x v="0"/>
    <m/>
    <x v="0"/>
    <m/>
    <x v="0"/>
    <m/>
  </r>
  <r>
    <x v="185"/>
    <s v="39.95.2"/>
    <x v="3"/>
    <s v="prestazione:NO ciclica/NOper seduta/Nogruppo (rilevazione mensile per codice)"/>
    <n v="25"/>
    <n v="25"/>
    <s v="EMODIALISI IN ACETATO O IN BICARBONATO, AD ASSISTENZA LIMITATA"/>
    <x v="185"/>
    <x v="83"/>
    <n v="154.15"/>
    <n v="154.15"/>
    <n v="154.15"/>
    <n v="145.15"/>
    <n v="145.15"/>
    <n v="145.15"/>
    <n v="142.03"/>
    <n v="142.0256472496088"/>
    <n v="129.11422477237161"/>
    <n v="16.035775227628392"/>
    <s v="M"/>
    <s v="MINISTERO"/>
    <s v="1"/>
    <n v="1"/>
    <x v="12"/>
    <s v="NEFROLOGIA"/>
    <x v="0"/>
    <m/>
    <x v="0"/>
    <m/>
    <x v="0"/>
    <m/>
  </r>
  <r>
    <x v="186"/>
    <s v="39.95.3"/>
    <x v="3"/>
    <s v="prestazione:NO ciclica/NOper seduta/Nogruppo (rilevazione mensile per codice)"/>
    <n v="25"/>
    <n v="25"/>
    <s v="EMODIALISI IN ACETATO O IN BICARBONATO, DOMICILIARE"/>
    <x v="186"/>
    <x v="84"/>
    <n v="116.12"/>
    <n v="116.12"/>
    <n v="116.12"/>
    <n v="116.12"/>
    <n v="116.12"/>
    <n v="116.12"/>
    <n v="113.62"/>
    <n v="113.62051779968702"/>
    <n v="103.29137981789729"/>
    <n v="12.828620182102711"/>
    <s v="M"/>
    <s v="MINISTERO"/>
    <s v="1"/>
    <n v="1"/>
    <x v="12"/>
    <s v="NEFROLOGIA"/>
    <x v="0"/>
    <m/>
    <x v="0"/>
    <m/>
    <x v="0"/>
    <m/>
  </r>
  <r>
    <x v="187"/>
    <s v="39.95.4"/>
    <x v="1"/>
    <s v="prestazione:NO ciclica/NOper seduta/Nogruppo (rilevazione mensile per codice)"/>
    <n v="25"/>
    <n v="25"/>
    <s v="EMODIALISI IN BICARBONATO E MEMBRANE MOLTO BIOCOMPATIBILI"/>
    <x v="187"/>
    <x v="85"/>
    <n v="194.79"/>
    <n v="194.79"/>
    <n v="194.79"/>
    <n v="185.79"/>
    <n v="185.79"/>
    <n v="185.79"/>
    <n v="181.79"/>
    <n v="181.79282847949924"/>
    <n v="165.26620770863568"/>
    <n v="20.523792291364316"/>
    <s v="M"/>
    <s v="MINISTERO"/>
    <s v="1"/>
    <n v="1"/>
    <x v="12"/>
    <s v="NEFROLOGIA"/>
    <x v="0"/>
    <m/>
    <x v="0"/>
    <m/>
    <x v="0"/>
    <m/>
  </r>
  <r>
    <x v="188"/>
    <s v="39.95.5"/>
    <x v="1"/>
    <s v="prestazione:NO ciclica/NOper seduta/Nogruppo (rilevazione mensile per codice)"/>
    <n v="25"/>
    <n v="25"/>
    <s v="EMODIAFILTRAZIONE"/>
    <x v="188"/>
    <x v="86"/>
    <n v="270.27"/>
    <n v="270.27"/>
    <n v="270.27"/>
    <n v="261.27"/>
    <n v="261.27"/>
    <n v="261.27"/>
    <n v="255.65"/>
    <n v="255.6461650492958"/>
    <n v="232.40560459026892"/>
    <n v="28.86439540973106"/>
    <s v="M"/>
    <s v="MINISTERO"/>
    <s v="1"/>
    <n v="1"/>
    <x v="12"/>
    <s v="NEFROLOGIA"/>
    <x v="0"/>
    <m/>
    <x v="0"/>
    <m/>
    <x v="0"/>
    <m/>
  </r>
  <r>
    <x v="189"/>
    <s v="39.95.6"/>
    <x v="3"/>
    <s v="prestazione:NO ciclica/NOper seduta/Nogruppo (rilevazione mensile per codice)"/>
    <n v="25"/>
    <n v="25"/>
    <s v="EMODIAFILTRAZIONE AD ASSISTENZA LIMITATA"/>
    <x v="189"/>
    <x v="87"/>
    <n v="241.24"/>
    <n v="241.24"/>
    <n v="241.24"/>
    <n v="232.24"/>
    <n v="232.24"/>
    <n v="232.24"/>
    <n v="227.24"/>
    <n v="227.24103559937404"/>
    <n v="206.58275963579459"/>
    <n v="25.657240364205421"/>
    <s v="M"/>
    <s v="MINISTERO"/>
    <s v="1"/>
    <n v="1"/>
    <x v="12"/>
    <s v="NEFROLOGIA"/>
    <x v="0"/>
    <m/>
    <x v="0"/>
    <m/>
    <x v="0"/>
    <m/>
  </r>
  <r>
    <x v="190"/>
    <s v="39.95.7"/>
    <x v="1"/>
    <s v="prestazione:NO ciclica/NOper seduta/Nogruppo (rilevazione mensile per codice)"/>
    <n v="25"/>
    <n v="25"/>
    <s v="ALTRA EMODIAFILTRAZIONE"/>
    <x v="190"/>
    <x v="88"/>
    <n v="299.3"/>
    <n v="299.3"/>
    <n v="299.3"/>
    <n v="290.3"/>
    <n v="290.3"/>
    <n v="290.3"/>
    <n v="284.05"/>
    <n v="284.05129449921759"/>
    <n v="258.22844954474323"/>
    <n v="32.071550455256784"/>
    <s v="M"/>
    <s v="MINISTERO"/>
    <s v="1"/>
    <n v="1"/>
    <x v="12"/>
    <s v="NEFROLOGIA"/>
    <x v="0"/>
    <m/>
    <x v="0"/>
    <m/>
    <x v="0"/>
    <m/>
  </r>
  <r>
    <x v="191"/>
    <s v="39.95.8"/>
    <x v="1"/>
    <s v="prestazione:NO ciclica/NOper seduta/Nogruppo (rilevazione mensile per codice)"/>
    <n v="25"/>
    <n v="25"/>
    <s v="EMOFILTRAZIONE"/>
    <x v="191"/>
    <x v="88"/>
    <n v="299.3"/>
    <n v="299.3"/>
    <n v="299.3"/>
    <n v="290.3"/>
    <n v="290.3"/>
    <n v="290.3"/>
    <n v="284.05"/>
    <n v="284.05129449921759"/>
    <n v="258.22844954474323"/>
    <n v="32.071550455256784"/>
    <s v="M"/>
    <s v="MINISTERO"/>
    <s v="1"/>
    <n v="1"/>
    <x v="12"/>
    <s v="NEFROLOGIA"/>
    <x v="0"/>
    <m/>
    <x v="0"/>
    <m/>
    <x v="0"/>
    <m/>
  </r>
  <r>
    <x v="192"/>
    <s v="39.95.9"/>
    <x v="1"/>
    <s v="prestazione:NO ciclica/NOper seduta/Nogruppo (rilevazione mensile per codice)"/>
    <n v="25"/>
    <n v="25"/>
    <s v="EMODIALISI - EMOFILTRAZIONE"/>
    <x v="192"/>
    <x v="87"/>
    <n v="241.24"/>
    <n v="241.24"/>
    <n v="241.24"/>
    <n v="232.24"/>
    <n v="232.24"/>
    <n v="232.24"/>
    <n v="227.24"/>
    <n v="227.24103559937404"/>
    <n v="206.58275963579459"/>
    <n v="25.657240364205421"/>
    <s v="M"/>
    <s v="MINISTERO"/>
    <s v="1"/>
    <n v="1"/>
    <x v="12"/>
    <s v="NEFROLOGIA"/>
    <x v="0"/>
    <m/>
    <x v="0"/>
    <m/>
    <x v="0"/>
    <m/>
  </r>
  <r>
    <x v="193"/>
    <s v="39.95.A"/>
    <x v="9"/>
    <s v="prestazione:NO ciclica/NOper seduta/Nogruppo (rilevazione mensile per codice)"/>
    <n v="25"/>
    <n v="25"/>
    <s v="EMODIALISI EXTRACORPOREA IN COSTANZA DI RICOVERO"/>
    <x v="193"/>
    <x v="89"/>
    <n v="115"/>
    <n v="115"/>
    <n v="115"/>
    <m/>
    <m/>
    <m/>
    <m/>
    <m/>
    <m/>
    <m/>
    <m/>
    <s v="REGIONE"/>
    <n v="1"/>
    <s v="1"/>
    <x v="12"/>
    <s v="NEFROLOGIA"/>
    <x v="0"/>
    <m/>
    <x v="0"/>
    <m/>
    <x v="0"/>
    <m/>
  </r>
  <r>
    <x v="194"/>
    <s v="39.99.1"/>
    <x v="3"/>
    <s v="prestazione:NO ciclica/NOper seduta/NOgruppo"/>
    <s v="8"/>
    <n v="1"/>
    <s v="VALUTAZIONE DEL RICIRCOLO DI FISTOLA ARTEROVENOSA"/>
    <x v="194"/>
    <x v="90"/>
    <n v="17.399999999999999"/>
    <n v="17.399999999999999"/>
    <n v="17.399999999999999"/>
    <n v="17.41"/>
    <n v="17.41"/>
    <n v="17.41"/>
    <n v="17.04"/>
    <n v="17.043077669953053"/>
    <n v="17.456243189224644"/>
    <n v="-4.6243189224643544E-2"/>
    <s v="M"/>
    <s v="MINISTERO"/>
    <s v="1"/>
    <n v="1"/>
    <x v="12"/>
    <s v="NEFROLOGIA"/>
    <x v="0"/>
    <m/>
    <x v="0"/>
    <m/>
    <x v="0"/>
    <m/>
  </r>
  <r>
    <x v="195"/>
    <s v="40.11"/>
    <x v="3"/>
    <s v="prestazione:NO ciclica/NOper seduta/NOgruppo"/>
    <s v="8"/>
    <n v="1"/>
    <s v="BIOPSIA DI STRUTTURE LINFATICHE"/>
    <x v="195"/>
    <x v="91"/>
    <n v="43.81"/>
    <n v="43.81"/>
    <n v="43.81"/>
    <n v="43.81"/>
    <n v="43.81"/>
    <n v="43.81"/>
    <n v="42.87"/>
    <n v="42.865922624427377"/>
    <n v="41.833008826248403"/>
    <n v="1.9769911737515997"/>
    <s v="M"/>
    <s v="MINISTERO"/>
    <s v="1"/>
    <n v="1"/>
    <x v="5"/>
    <s v="CHIRURGIA GENERALE"/>
    <x v="0"/>
    <m/>
    <x v="0"/>
    <m/>
    <x v="0"/>
    <m/>
  </r>
  <r>
    <x v="196"/>
    <s v="40.19.1"/>
    <x v="3"/>
    <s v="prestazione:NO ciclica/NOper seduta/NOgruppo"/>
    <s v="8"/>
    <n v="1"/>
    <s v="AGOBIOPSIA LINFONODALE ECO-GUIDATA"/>
    <x v="196"/>
    <x v="92"/>
    <n v="61.76"/>
    <n v="61.76"/>
    <n v="61.76"/>
    <n v="61.76"/>
    <n v="61.76"/>
    <n v="61.76"/>
    <n v="60.43"/>
    <n v="60.425457193469917"/>
    <n v="59.289252015473046"/>
    <n v="2.4707479845269518"/>
    <s v="M"/>
    <s v="MINISTERO"/>
    <s v="2"/>
    <n v="2"/>
    <x v="5"/>
    <s v="CHIRURGIA GENERALE"/>
    <x v="3"/>
    <s v="DIAGNOSTICA PER IMMAGINI: RADIOLOGIA DIAGNOSTICA"/>
    <x v="0"/>
    <m/>
    <x v="0"/>
    <m/>
  </r>
  <r>
    <x v="197"/>
    <s v="40.19.2"/>
    <x v="3"/>
    <s v="prestazione:NO ciclica/NOper seduta/NOgruppo"/>
    <s v="8"/>
    <n v="1"/>
    <s v="AGOBIOPSIA LINFONODALE TC-GUIDATA"/>
    <x v="197"/>
    <x v="92"/>
    <n v="61.76"/>
    <n v="61.76"/>
    <n v="61.76"/>
    <n v="61.76"/>
    <n v="61.76"/>
    <n v="61.76"/>
    <n v="60.43"/>
    <n v="60.425457193469917"/>
    <n v="104.58252206562102"/>
    <n v="-42.822522065621023"/>
    <s v="M"/>
    <s v="MINISTERO"/>
    <s v="2"/>
    <n v="2"/>
    <x v="5"/>
    <s v="CHIRURGIA GENERALE"/>
    <x v="3"/>
    <s v="DIAGNOSTICA PER IMMAGINI: RADIOLOGIA DIAGNOSTICA"/>
    <x v="0"/>
    <m/>
    <x v="0"/>
    <m/>
  </r>
  <r>
    <x v="198"/>
    <s v="41.31"/>
    <x v="3"/>
    <s v="prestazione:NO ciclica/NOper seduta/NOgruppo"/>
    <s v="8"/>
    <n v="1"/>
    <s v="BIOPSIA [AGOBIOPSIA] DEL MIDOLLO OSSEO"/>
    <x v="198"/>
    <x v="51"/>
    <n v="35.35"/>
    <n v="35.35"/>
    <n v="35.35"/>
    <n v="35.36"/>
    <n v="35.36"/>
    <n v="35.36"/>
    <n v="34.6"/>
    <n v="34.602612238995597"/>
    <n v="34.860840688540335"/>
    <n v="0.49915931145966397"/>
    <s v="M"/>
    <s v="MINISTERO"/>
    <s v="1"/>
    <n v="1"/>
    <x v="5"/>
    <s v="CHIRURGIA GENERALE"/>
    <x v="0"/>
    <m/>
    <x v="0"/>
    <m/>
    <x v="0"/>
    <m/>
  </r>
  <r>
    <x v="199"/>
    <s v="42.24"/>
    <x v="3"/>
    <s v="prestazione:NO ciclica/NOper seduta/NOgruppo"/>
    <s v="8"/>
    <n v="1"/>
    <s v="BIOPSIA [ENDOSCOPICA] DELL' ESOFAGO"/>
    <x v="199"/>
    <x v="93"/>
    <n v="50.14"/>
    <n v="50.14"/>
    <n v="50.14"/>
    <n v="50.14"/>
    <n v="50.14"/>
    <n v="50.14"/>
    <n v="49.06"/>
    <n v="49.063405413501215"/>
    <n v="45.964664018964299"/>
    <n v="4.1753359810357011"/>
    <s v="M"/>
    <s v="MINISTERO"/>
    <s v="1"/>
    <n v="1"/>
    <x v="14"/>
    <s v="GASTROENTEROLOGIA - CHIRURGIA ED ENDOSCOPIA DIGESTIVA"/>
    <x v="0"/>
    <m/>
    <x v="0"/>
    <m/>
    <x v="0"/>
    <m/>
  </r>
  <r>
    <x v="200"/>
    <s v="42.29.1"/>
    <x v="3"/>
    <s v="prestazione:NO ciclica/NOper seduta/NOgruppo"/>
    <s v="8"/>
    <n v="1"/>
    <s v="TEST DI BERNSTEIN"/>
    <x v="200"/>
    <x v="43"/>
    <n v="14.25"/>
    <n v="14.25"/>
    <n v="14.25"/>
    <n v="14.25"/>
    <n v="14.25"/>
    <n v="14.25"/>
    <n v="13.94"/>
    <n v="13.944336275416136"/>
    <n v="13.944336275416136"/>
    <n v="0.30566372458386404"/>
    <s v="M"/>
    <s v="MINISTERO"/>
    <s v="1"/>
    <n v="1"/>
    <x v="14"/>
    <s v="GASTROENTEROLOGIA - CHIRURGIA ED ENDOSCOPIA DIGESTIVA"/>
    <x v="0"/>
    <m/>
    <x v="0"/>
    <m/>
    <x v="0"/>
    <m/>
  </r>
  <r>
    <x v="201"/>
    <s v="42.29.2"/>
    <x v="3"/>
    <s v="prestazione:NO ciclica/NOper seduta/NOgruppo"/>
    <s v="8"/>
    <n v="1"/>
    <s v="pH METRIA ESOFAGEA (24 ORE)"/>
    <x v="201"/>
    <x v="94"/>
    <n v="89.2"/>
    <n v="89.2"/>
    <n v="89.2"/>
    <n v="89.2"/>
    <n v="89.2"/>
    <n v="89.2"/>
    <n v="87.28"/>
    <n v="87.281215946123211"/>
    <n v="81.600190056138871"/>
    <n v="7.599809943861132"/>
    <s v="M"/>
    <s v="MINISTERO"/>
    <s v="1"/>
    <n v="1"/>
    <x v="14"/>
    <s v="GASTROENTEROLOGIA - CHIRURGIA ED ENDOSCOPIA DIGESTIVA"/>
    <x v="0"/>
    <m/>
    <x v="0"/>
    <m/>
    <x v="0"/>
    <m/>
  </r>
  <r>
    <x v="202"/>
    <s v="42.29.3"/>
    <x v="9"/>
    <s v="prestazione:NO ciclica/NOper seduta/NOgruppo"/>
    <m/>
    <n v="1"/>
    <s v="IMPEDENZIOMETRIA ESOFAGEA "/>
    <x v="202"/>
    <x v="95"/>
    <n v="130"/>
    <m/>
    <m/>
    <m/>
    <m/>
    <m/>
    <m/>
    <m/>
    <m/>
    <m/>
    <m/>
    <s v="REGIONE"/>
    <n v="1"/>
    <m/>
    <x v="14"/>
    <s v="GASTROENTEROLOGIA - CHIRURGIA ED ENDOSCOPIA DIGESTIVA"/>
    <x v="0"/>
    <m/>
    <x v="0"/>
    <m/>
    <x v="0"/>
    <m/>
  </r>
  <r>
    <x v="203"/>
    <s v="42.33.1"/>
    <x v="3"/>
    <s v="prestazione:NO ciclica/NOper seduta/NOgruppo"/>
    <s v="8"/>
    <n v="1"/>
    <s v="ASPORTAZIONE O DEMOLIZIONE ENDOSCOPICA DI LESIONE O TESSUTO ESOFAGEO"/>
    <x v="203"/>
    <x v="96"/>
    <n v="57.63"/>
    <n v="57.63"/>
    <n v="57.63"/>
    <n v="57.63"/>
    <n v="57.63"/>
    <n v="54.89"/>
    <n v="53.71"/>
    <n v="53.711517505306595"/>
    <n v="50.354547661224935"/>
    <n v="4.535452338775066"/>
    <s v="M"/>
    <s v="MINISTERO"/>
    <s v="1"/>
    <n v="1"/>
    <x v="14"/>
    <s v="GASTROENTEROLOGIA - CHIRURGIA ED ENDOSCOPIA DIGESTIVA"/>
    <x v="0"/>
    <m/>
    <x v="0"/>
    <m/>
    <x v="0"/>
    <m/>
  </r>
  <r>
    <x v="204"/>
    <s v="42.33.2"/>
    <x v="1"/>
    <s v="prestazione:NO ciclica/NOper seduta/NOgruppo"/>
    <s v="8"/>
    <n v="1"/>
    <s v="ASPORTAZIONE  DI LESIONE O TESSUTO ESOFAGEO O RICANALIZZAZIONE ENDOSCOPICA"/>
    <x v="204"/>
    <x v="97"/>
    <n v="110.84"/>
    <n v="110.84"/>
    <n v="110.84"/>
    <n v="110.84"/>
    <n v="110.84"/>
    <n v="105.56"/>
    <n v="103.29"/>
    <n v="103.29137981789729"/>
    <n v="96.577440129733972"/>
    <n v="8.9825598702660301"/>
    <s v="M"/>
    <s v="MINISTERO"/>
    <s v="1"/>
    <n v="1"/>
    <x v="14"/>
    <s v="GASTROENTEROLOGIA - CHIRURGIA ED ENDOSCOPIA DIGESTIVA"/>
    <x v="0"/>
    <m/>
    <x v="0"/>
    <m/>
    <x v="0"/>
    <m/>
  </r>
  <r>
    <x v="205"/>
    <s v="43.11"/>
    <x v="4"/>
    <s v="prestazione:NO ciclica/NOper seduta/NOgruppo"/>
    <n v="1"/>
    <n v="1"/>
    <s v="GASTROSTOMIA PERCUTANEA ENDOSCOPICA PEG"/>
    <x v="205"/>
    <x v="98"/>
    <n v="250"/>
    <n v="250"/>
    <n v="250"/>
    <m/>
    <m/>
    <m/>
    <m/>
    <m/>
    <m/>
    <m/>
    <m/>
    <s v="REGIONE"/>
    <s v="2"/>
    <m/>
    <x v="14"/>
    <s v="GASTROENTEROLOGIA - CHIRURGIA ED ENDOSCOPIA DIGESTIVA"/>
    <x v="6"/>
    <s v="CHIRURGIA GENERALE"/>
    <x v="0"/>
    <m/>
    <x v="0"/>
    <m/>
  </r>
  <r>
    <x v="206"/>
    <s v="43.11.1"/>
    <x v="0"/>
    <s v="prestazione:NO ciclica/NOper seduta/NOgruppo"/>
    <s v="8"/>
    <n v="1"/>
    <s v="SOSTITUZIONE GASTROSTOMIA E/O DIGIUNOSTOMIA PERCUTANEA "/>
    <x v="206"/>
    <x v="99"/>
    <n v="67"/>
    <n v="67"/>
    <n v="67"/>
    <m/>
    <m/>
    <m/>
    <m/>
    <m/>
    <m/>
    <m/>
    <m/>
    <s v="REGIONE"/>
    <n v="1"/>
    <m/>
    <x v="14"/>
    <s v="GASTROENTEROLOGIA - CHIRURGIA ED ENDOSCOPIA DIGESTIVA"/>
    <x v="0"/>
    <m/>
    <x v="0"/>
    <m/>
    <x v="0"/>
    <m/>
  </r>
  <r>
    <x v="207"/>
    <s v="43.41.1"/>
    <x v="3"/>
    <s v="prestazione:NO ciclica/NOper seduta/NOgruppo"/>
    <s v="8"/>
    <n v="1"/>
    <s v="ASPORTAZIONE O DEMOLIZIONE LOCALE DI LESIONE O TESSUTO DELLO STOMACO PER VIA ENDOSCOPICA"/>
    <x v="207"/>
    <x v="100"/>
    <n v="55.98"/>
    <n v="55.98"/>
    <n v="55.98"/>
    <n v="55.98"/>
    <n v="55.98"/>
    <n v="53.31"/>
    <n v="52.16"/>
    <n v="52.162146808038138"/>
    <n v="48.805176963956477"/>
    <n v="4.5048230360435255"/>
    <s v="M"/>
    <s v="MINISTERO"/>
    <s v="1"/>
    <n v="1"/>
    <x v="14"/>
    <s v="GASTROENTEROLOGIA - CHIRURGIA ED ENDOSCOPIA DIGESTIVA"/>
    <x v="0"/>
    <m/>
    <x v="0"/>
    <m/>
    <x v="0"/>
    <m/>
  </r>
  <r>
    <x v="208"/>
    <s v="43.41.2"/>
    <x v="3"/>
    <s v="prestazione:NO ciclica/NOper seduta/NOgruppo"/>
    <s v="8"/>
    <n v="1"/>
    <s v="ASPORTAZIONE O DEMOLIZIONE LOCALE DI LESIONE O TESSUTO DELLO STOMACO PER VIA ENDOSCOPICA"/>
    <x v="208"/>
    <x v="76"/>
    <n v="88.67"/>
    <n v="88.67"/>
    <n v="88.67"/>
    <n v="88.67"/>
    <n v="88.67"/>
    <n v="84.45"/>
    <n v="82.63"/>
    <n v="82.633103854317838"/>
    <n v="77.468534863422974"/>
    <n v="6.9814651365770288"/>
    <s v="M"/>
    <s v="MINISTERO"/>
    <s v="1"/>
    <n v="1"/>
    <x v="14"/>
    <s v="GASTROENTEROLOGIA - CHIRURGIA ED ENDOSCOPIA DIGESTIVA"/>
    <x v="0"/>
    <m/>
    <x v="0"/>
    <m/>
    <x v="0"/>
    <m/>
  </r>
  <r>
    <x v="209"/>
    <s v="44.14"/>
    <x v="3"/>
    <s v="prestazione:NO ciclica/NOper seduta/NOgruppo"/>
    <s v="8"/>
    <n v="1"/>
    <s v="BIOPSIA [ENDOSCOPICA] DELLO STOMACO"/>
    <x v="209"/>
    <x v="101"/>
    <n v="55.94"/>
    <n v="55.94"/>
    <n v="55.94"/>
    <n v="55.94"/>
    <n v="55.94"/>
    <n v="55.94"/>
    <n v="54.74"/>
    <n v="54.74443130348557"/>
    <n v="51.129233009859163"/>
    <n v="4.8107669901408343"/>
    <s v="M"/>
    <s v="MINISTERO"/>
    <s v="1"/>
    <n v="1"/>
    <x v="14"/>
    <s v="GASTROENTEROLOGIA - CHIRURGIA ED ENDOSCOPIA DIGESTIVA"/>
    <x v="0"/>
    <m/>
    <x v="0"/>
    <m/>
    <x v="0"/>
    <m/>
  </r>
  <r>
    <x v="210"/>
    <s v="44.14.1"/>
    <x v="9"/>
    <s v="prestazione:NO ciclica/NOper seduta/NOgruppo"/>
    <m/>
    <n v="1"/>
    <s v="ECOENDOSCOPIA SUP. (esofago, stomaco, duodeno)  CON BIOPSIA"/>
    <x v="210"/>
    <x v="102"/>
    <n v="700"/>
    <m/>
    <m/>
    <m/>
    <m/>
    <m/>
    <m/>
    <m/>
    <m/>
    <m/>
    <m/>
    <s v="REGIONE"/>
    <n v="1"/>
    <m/>
    <x v="14"/>
    <s v="GASTROENTEROLOGIA - CHIRURGIA ED ENDOSCOPIA DIGESTIVA"/>
    <x v="0"/>
    <m/>
    <x v="0"/>
    <m/>
    <x v="0"/>
    <m/>
  </r>
  <r>
    <x v="211"/>
    <s v="44.19.1"/>
    <x v="3"/>
    <s v="prestazione:NO ciclica/NOper seduta/NOgruppo"/>
    <s v="8"/>
    <n v="1"/>
    <s v="SONDAGGIO GASTRICO FRAZIONATO"/>
    <x v="211"/>
    <x v="103"/>
    <n v="100.87"/>
    <n v="100.87"/>
    <n v="100.87"/>
    <n v="100.87"/>
    <n v="100.87"/>
    <n v="96.07"/>
    <n v="94"/>
    <n v="93.995155634286547"/>
    <n v="87.797672845212702"/>
    <n v="8.2723271547872912"/>
    <s v="M"/>
    <s v="MINISTERO"/>
    <s v="1"/>
    <n v="1"/>
    <x v="14"/>
    <s v="GASTROENTEROLOGIA - CHIRURGIA ED ENDOSCOPIA DIGESTIVA"/>
    <x v="0"/>
    <m/>
    <x v="0"/>
    <m/>
    <x v="0"/>
    <m/>
  </r>
  <r>
    <x v="212"/>
    <s v="44.19.2"/>
    <x v="7"/>
    <s v="prestazione:NO ciclica/NOper seduta/NOgruppo"/>
    <s v="8"/>
    <n v="1"/>
    <s v="BREATH TEST PER HELYCOBACTER PYLORI (UREA C13)"/>
    <x v="212"/>
    <x v="104"/>
    <n v="44.34"/>
    <n v="44.34"/>
    <n v="44.34"/>
    <n v="44.34"/>
    <n v="44.34"/>
    <n v="42.23"/>
    <n v="41.32"/>
    <n v="41.316551927158919"/>
    <n v="13.944336275416136"/>
    <n v="28.285663724583863"/>
    <s v="M"/>
    <s v="MINISTERO"/>
    <s v="2"/>
    <n v="2"/>
    <x v="14"/>
    <s v="GASTROENTEROLOGIA - CHIRURGIA ED ENDOSCOPIA DIGESTIVA"/>
    <x v="8"/>
    <s v="LABORATORIO ANALISI CHIMICO-CLINICHE, MICROBIOLOGIA ETC."/>
    <x v="0"/>
    <m/>
    <x v="0"/>
    <m/>
  </r>
  <r>
    <x v="213"/>
    <s v="44.19.3"/>
    <x v="9"/>
    <s v="prestazione:NO ciclica/NOper seduta/NOgruppo"/>
    <m/>
    <n v="1"/>
    <s v="ECOENDOSCOPIA SUP. (esofago, stomaco, duodeno)  "/>
    <x v="213"/>
    <x v="105"/>
    <n v="300"/>
    <m/>
    <m/>
    <m/>
    <m/>
    <m/>
    <m/>
    <m/>
    <m/>
    <m/>
    <m/>
    <s v="REGIONE"/>
    <n v="1"/>
    <m/>
    <x v="14"/>
    <s v="GASTROENTEROLOGIA - CHIRURGIA ED ENDOSCOPIA DIGESTIVA"/>
    <x v="0"/>
    <m/>
    <x v="0"/>
    <m/>
    <x v="0"/>
    <m/>
  </r>
  <r>
    <x v="214"/>
    <s v="44.22.1"/>
    <x v="0"/>
    <s v="prestazione:NO ciclica/NOper seduta/NOgruppo"/>
    <s v="8"/>
    <n v="1"/>
    <s v="DILATAZIONE ENDOSCOPICA DELLO STOMACO, DEL PILORO  "/>
    <x v="214"/>
    <x v="106"/>
    <n v="187"/>
    <n v="187"/>
    <n v="187"/>
    <m/>
    <m/>
    <m/>
    <m/>
    <m/>
    <m/>
    <m/>
    <m/>
    <s v="REGIONE"/>
    <n v="1"/>
    <m/>
    <x v="14"/>
    <s v="GASTROENTEROLOGIA - CHIRURGIA ED ENDOSCOPIA DIGESTIVA"/>
    <x v="0"/>
    <m/>
    <x v="0"/>
    <m/>
    <x v="0"/>
    <m/>
  </r>
  <r>
    <x v="215"/>
    <s v="45.13"/>
    <x v="3"/>
    <s v="prestazione:NO ciclica/NOper seduta/NOgruppo"/>
    <s v="8"/>
    <n v="1"/>
    <s v="ESOFAGOGASTRODUODENOSCOPIA [EGD]"/>
    <x v="215"/>
    <x v="107"/>
    <n v="64.849999999999994"/>
    <n v="64.849999999999994"/>
    <n v="64.849999999999994"/>
    <n v="64.849999999999994"/>
    <n v="64.849999999999994"/>
    <n v="61.76"/>
    <n v="60.43"/>
    <n v="60.43"/>
    <n v="56.810258899843511"/>
    <n v="4.9497411001564871"/>
    <s v="M"/>
    <s v="MINISTERO"/>
    <s v="1"/>
    <n v="1"/>
    <x v="14"/>
    <s v="GASTROENTEROLOGIA - CHIRURGIA ED ENDOSCOPIA DIGESTIVA"/>
    <x v="0"/>
    <m/>
    <x v="0"/>
    <m/>
    <x v="0"/>
    <m/>
  </r>
  <r>
    <x v="216"/>
    <s v="45.13.1"/>
    <x v="9"/>
    <s v="prestazione:NO ciclica/NOper seduta/NOgruppo"/>
    <n v="8"/>
    <n v="1"/>
    <s v="ENTEROSCOPIA CON MICROCAMERA INGERIBILE [VCE]"/>
    <x v="216"/>
    <x v="108"/>
    <n v="850"/>
    <n v="850"/>
    <n v="850"/>
    <m/>
    <m/>
    <m/>
    <m/>
    <m/>
    <m/>
    <m/>
    <m/>
    <s v="REGIONE"/>
    <s v="1"/>
    <n v="1"/>
    <x v="14"/>
    <s v="GASTROENTEROLOGIA - CHIRURGIA ED ENDOSCOPIA DIGESTIVA"/>
    <x v="0"/>
    <m/>
    <x v="0"/>
    <m/>
    <x v="0"/>
    <m/>
  </r>
  <r>
    <x v="217"/>
    <s v="45.13.A"/>
    <x v="9"/>
    <s v="prestazione:NO ciclica/NOper seduta/NOgruppo"/>
    <n v="8"/>
    <n v="1"/>
    <s v="ENTEROSCOPIA PER VIA ANTEROGRADA con pallone [BAE]"/>
    <x v="217"/>
    <x v="109"/>
    <n v="750"/>
    <n v="750"/>
    <n v="750"/>
    <m/>
    <m/>
    <m/>
    <m/>
    <m/>
    <m/>
    <m/>
    <m/>
    <s v="REGIONE"/>
    <s v="1"/>
    <n v="1"/>
    <x v="14"/>
    <s v="GASTROENTEROLOGIA - CHIRURGIA ED ENDOSCOPIA DIGESTIVA"/>
    <x v="0"/>
    <m/>
    <x v="0"/>
    <m/>
    <x v="0"/>
    <m/>
  </r>
  <r>
    <x v="218"/>
    <s v="45.13.B"/>
    <x v="9"/>
    <s v="prestazione:NO ciclica/NOper seduta/NOgruppo"/>
    <n v="8"/>
    <n v="1"/>
    <s v="ENTEROSCOPIA PER VIA ANTEROGRADA con pallone [BAE] CON BIOPSIA"/>
    <x v="218"/>
    <x v="108"/>
    <n v="850"/>
    <n v="850"/>
    <n v="850"/>
    <m/>
    <m/>
    <m/>
    <m/>
    <m/>
    <m/>
    <m/>
    <m/>
    <s v="REGIONE"/>
    <s v="1"/>
    <n v="1"/>
    <x v="14"/>
    <s v="GASTROENTEROLOGIA - CHIRURGIA ED ENDOSCOPIA DIGESTIVA"/>
    <x v="0"/>
    <m/>
    <x v="0"/>
    <m/>
    <x v="0"/>
    <m/>
  </r>
  <r>
    <x v="219"/>
    <s v="45.23.A"/>
    <x v="9"/>
    <s v="prestazione:NO ciclica/NOper seduta/NOgruppo"/>
    <n v="8"/>
    <n v="1"/>
    <s v="ILEOCOLONSCOPIA PER VIA RETROGRADA con pallone [BAE]"/>
    <x v="219"/>
    <x v="109"/>
    <n v="750"/>
    <n v="750"/>
    <n v="750"/>
    <m/>
    <m/>
    <m/>
    <m/>
    <m/>
    <m/>
    <m/>
    <m/>
    <s v="REGIONE"/>
    <s v="1"/>
    <n v="1"/>
    <x v="14"/>
    <s v="GASTROENTEROLOGIA - CHIRURGIA ED ENDOSCOPIA DIGESTIVA"/>
    <x v="0"/>
    <m/>
    <x v="0"/>
    <m/>
    <x v="0"/>
    <m/>
  </r>
  <r>
    <x v="220"/>
    <s v="45.23.B"/>
    <x v="9"/>
    <s v="prestazione:NO ciclica/NOper seduta/NOgruppo"/>
    <n v="8"/>
    <n v="1"/>
    <s v="ILEOCOLONSCOPIA PER VIA RETROGRADA con pallone [BAE] CON BIOPSIA"/>
    <x v="220"/>
    <x v="108"/>
    <n v="850"/>
    <n v="850"/>
    <n v="850"/>
    <m/>
    <m/>
    <m/>
    <m/>
    <m/>
    <m/>
    <m/>
    <m/>
    <s v="REGIONE"/>
    <s v="1"/>
    <n v="1"/>
    <x v="14"/>
    <s v="GASTROENTEROLOGIA - CHIRURGIA ED ENDOSCOPIA DIGESTIVA"/>
    <x v="0"/>
    <m/>
    <x v="0"/>
    <m/>
    <x v="0"/>
    <m/>
  </r>
  <r>
    <x v="221"/>
    <s v="45.14"/>
    <x v="3"/>
    <s v="prestazione:NO ciclica/NOper seduta/NOgruppo"/>
    <s v="8"/>
    <n v="1"/>
    <s v="BIOPSIA [ENDOSCOPICA] DELL' INTESTINO TENUE"/>
    <x v="221"/>
    <x v="110"/>
    <n v="65.98"/>
    <n v="65.98"/>
    <n v="65.98"/>
    <n v="65.98"/>
    <n v="65.98"/>
    <n v="65.98"/>
    <n v="64.56"/>
    <n v="64.557112386185807"/>
    <n v="60.425457193469917"/>
    <n v="5.5545428065300868"/>
    <s v="M"/>
    <s v="MINISTERO"/>
    <s v="1"/>
    <n v="1"/>
    <x v="14"/>
    <s v="GASTROENTEROLOGIA - CHIRURGIA ED ENDOSCOPIA DIGESTIVA"/>
    <x v="0"/>
    <m/>
    <x v="0"/>
    <m/>
    <x v="0"/>
    <m/>
  </r>
  <r>
    <x v="222"/>
    <s v="45.16"/>
    <x v="3"/>
    <s v="prestazione:NO ciclica/NOper seduta/NOgruppo"/>
    <s v="8"/>
    <n v="1"/>
    <s v="ESOFAGOGASTRODUODENOSCOPIA [EGD] CON BIOPSIA"/>
    <x v="222"/>
    <x v="45"/>
    <n v="77.59"/>
    <n v="77.59"/>
    <n v="77.59"/>
    <n v="77.59"/>
    <n v="77.59"/>
    <n v="77.59"/>
    <n v="75.92"/>
    <n v="75.919164166154516"/>
    <n v="71.012823624804398"/>
    <n v="6.5771763751956058"/>
    <s v="M"/>
    <s v="MINISTERO"/>
    <s v="1"/>
    <n v="1"/>
    <x v="14"/>
    <s v="GASTROENTEROLOGIA - CHIRURGIA ED ENDOSCOPIA DIGESTIVA"/>
    <x v="0"/>
    <m/>
    <x v="0"/>
    <m/>
    <x v="0"/>
    <m/>
  </r>
  <r>
    <x v="223"/>
    <s v="45.23"/>
    <x v="3"/>
    <s v="prestazione:NO ciclica/NOper seduta/NOgruppo"/>
    <s v="8"/>
    <n v="1"/>
    <s v="COLONSCOPIA CON ENDOSCOPIO FLESSIBILE"/>
    <x v="223"/>
    <x v="111"/>
    <n v="70.94"/>
    <n v="70.94"/>
    <n v="70.94"/>
    <n v="70.94"/>
    <n v="70.94"/>
    <n v="67.56"/>
    <n v="66.11"/>
    <n v="66.106483083454265"/>
    <n v="61.974827890738382"/>
    <n v="5.5851721092616202"/>
    <s v="M"/>
    <s v="MINISTERO"/>
    <s v="1"/>
    <n v="1"/>
    <x v="14"/>
    <s v="GASTROENTEROLOGIA - CHIRURGIA ED ENDOSCOPIA DIGESTIVA"/>
    <x v="0"/>
    <m/>
    <x v="0"/>
    <m/>
    <x v="0"/>
    <m/>
  </r>
  <r>
    <x v="224"/>
    <s v="45.23.1"/>
    <x v="3"/>
    <s v="prestazione:NO ciclica/NOper seduta/NOgruppo"/>
    <s v="8"/>
    <n v="1"/>
    <s v="COLONSCOPIA - ILEOSCOPIA RETROGRADA"/>
    <x v="224"/>
    <x v="112"/>
    <n v="118.6"/>
    <n v="118.6"/>
    <n v="118.6"/>
    <n v="118.6"/>
    <n v="118.6"/>
    <n v="112.95"/>
    <n v="110.52"/>
    <n v="110.52177640515011"/>
    <n v="103.29137981789729"/>
    <n v="9.6586201821027089"/>
    <s v="M"/>
    <s v="MINISTERO"/>
    <s v="1"/>
    <n v="1"/>
    <x v="14"/>
    <s v="GASTROENTEROLOGIA - CHIRURGIA ED ENDOSCOPIA DIGESTIVA"/>
    <x v="0"/>
    <m/>
    <x v="0"/>
    <m/>
    <x v="0"/>
    <m/>
  </r>
  <r>
    <x v="225"/>
    <s v="45.24"/>
    <x v="3"/>
    <s v="prestazione:NO ciclica/NOper seduta/NOgruppo"/>
    <s v="8"/>
    <n v="1"/>
    <s v="SIGMOIDOSCOPIA CON ENDOSCOPIO FLESSIBILE"/>
    <x v="225"/>
    <x v="113"/>
    <n v="42.67"/>
    <n v="42.67"/>
    <n v="42.67"/>
    <n v="42.67"/>
    <n v="42.67"/>
    <n v="40.64"/>
    <n v="39.770000000000003"/>
    <n v="39.767181229890461"/>
    <n v="37.184896734443029"/>
    <n v="3.4551032655569713"/>
    <s v="M"/>
    <s v="MINISTERO"/>
    <s v="1"/>
    <n v="1"/>
    <x v="14"/>
    <s v="GASTROENTEROLOGIA - CHIRURGIA ED ENDOSCOPIA DIGESTIVA"/>
    <x v="0"/>
    <m/>
    <x v="0"/>
    <m/>
    <x v="0"/>
    <m/>
  </r>
  <r>
    <x v="226"/>
    <s v="45.25"/>
    <x v="3"/>
    <s v="prestazione:NO ciclica/NOper seduta/NOgruppo"/>
    <s v="8"/>
    <n v="1"/>
    <s v="BIOPSIA [ENDOSCOPICA] DELL' INTESTINO CRASSO"/>
    <x v="226"/>
    <x v="114"/>
    <n v="95.54"/>
    <n v="95.54"/>
    <n v="95.54"/>
    <n v="95.54"/>
    <n v="95.54"/>
    <n v="95.54"/>
    <n v="93.48"/>
    <n v="93.478698735197057"/>
    <n v="87.281215946123211"/>
    <n v="8.2587840538767949"/>
    <s v="M"/>
    <s v="MINISTERO"/>
    <s v="1"/>
    <n v="1"/>
    <x v="14"/>
    <s v="GASTROENTEROLOGIA - CHIRURGIA ED ENDOSCOPIA DIGESTIVA"/>
    <x v="0"/>
    <m/>
    <x v="0"/>
    <m/>
    <x v="0"/>
    <m/>
  </r>
  <r>
    <x v="227"/>
    <s v="45.29.1"/>
    <x v="3"/>
    <s v="prestazione:NO ciclica/NOper seduta/NOgruppo"/>
    <s v="8"/>
    <n v="1"/>
    <s v="BREATH TEST PER DETERMINAZIONE TEMPO DI TRANSITO INTESTINALE"/>
    <x v="227"/>
    <x v="115"/>
    <n v="85.9"/>
    <n v="85.9"/>
    <n v="85.9"/>
    <n v="85.9"/>
    <n v="85.9"/>
    <n v="81.81"/>
    <n v="80.05"/>
    <n v="80.050819358870413"/>
    <n v="74.886250367975535"/>
    <n v="6.9237496320244674"/>
    <s v="M"/>
    <s v="MINISTERO"/>
    <s v="1"/>
    <n v="1"/>
    <x v="14"/>
    <s v="GASTROENTEROLOGIA - CHIRURGIA ED ENDOSCOPIA DIGESTIVA"/>
    <x v="0"/>
    <m/>
    <x v="0"/>
    <m/>
    <x v="0"/>
    <m/>
  </r>
  <r>
    <x v="228"/>
    <s v="45.29.2"/>
    <x v="3"/>
    <s v="prestazione:NO ciclica/NOper seduta/NOgruppo"/>
    <s v="8"/>
    <n v="1"/>
    <s v="BREATH TEST PER DETERMINAZIONE DI COLONIZZAZIONE BATTERICA ANOMALA"/>
    <x v="228"/>
    <x v="116"/>
    <n v="47.67"/>
    <n v="47.67"/>
    <n v="47.67"/>
    <n v="47.67"/>
    <n v="47.67"/>
    <n v="45.4"/>
    <n v="44.42"/>
    <n v="44.415293321695842"/>
    <n v="41.833008826248403"/>
    <n v="3.566991173751596"/>
    <s v="M"/>
    <s v="MINISTERO"/>
    <s v="1"/>
    <n v="1"/>
    <x v="14"/>
    <s v="GASTROENTEROLOGIA - CHIRURGIA ED ENDOSCOPIA DIGESTIVA"/>
    <x v="0"/>
    <m/>
    <x v="0"/>
    <m/>
    <x v="0"/>
    <m/>
  </r>
  <r>
    <x v="229"/>
    <s v="45.29.3"/>
    <x v="3"/>
    <s v="prestazione:NO ciclica/NOper seduta/NOgruppo"/>
    <s v="8"/>
    <n v="1"/>
    <s v="BREATH TEST AL LATTOSIO"/>
    <x v="229"/>
    <x v="57"/>
    <n v="28.5"/>
    <n v="28.5"/>
    <n v="28.5"/>
    <n v="28.5"/>
    <n v="28.5"/>
    <n v="28.5"/>
    <n v="27.89"/>
    <n v="27.888672550832272"/>
    <n v="27.888672550832272"/>
    <n v="0.61132744916772808"/>
    <s v="M"/>
    <s v="MINISTERO"/>
    <s v="1"/>
    <n v="1"/>
    <x v="14"/>
    <s v="GASTROENTEROLOGIA - CHIRURGIA ED ENDOSCOPIA DIGESTIVA"/>
    <x v="0"/>
    <m/>
    <x v="0"/>
    <m/>
    <x v="0"/>
    <m/>
  </r>
  <r>
    <x v="230"/>
    <s v="45.29.4"/>
    <x v="3"/>
    <s v="prestazione:NO ciclica/NOper seduta/NOgruppo"/>
    <s v="8"/>
    <n v="1"/>
    <s v="MANOMETRIA DEL COLON"/>
    <x v="230"/>
    <x v="117"/>
    <n v="183.15"/>
    <n v="183.15"/>
    <n v="183.15"/>
    <n v="183.15"/>
    <n v="183.15"/>
    <n v="183.15"/>
    <n v="179.21"/>
    <n v="179.21054398405181"/>
    <n v="167.33203530499361"/>
    <n v="15.817964695006395"/>
    <s v="M"/>
    <s v="MINISTERO"/>
    <s v="1"/>
    <n v="1"/>
    <x v="14"/>
    <s v="GASTROENTEROLOGIA - CHIRURGIA ED ENDOSCOPIA DIGESTIVA"/>
    <x v="0"/>
    <m/>
    <x v="0"/>
    <m/>
    <x v="0"/>
    <m/>
  </r>
  <r>
    <x v="231"/>
    <s v="45.42"/>
    <x v="3"/>
    <s v="prestazione:NO ciclica/NOper seduta/NOgruppo"/>
    <s v="8"/>
    <n v="1"/>
    <s v="POLIPECTOMIA ENDOSCOPICA  DELL' INTESTINO CRASSO"/>
    <x v="231"/>
    <x v="97"/>
    <n v="110.84"/>
    <n v="110.84"/>
    <n v="110.84"/>
    <n v="110.84"/>
    <n v="110.84"/>
    <n v="105.56"/>
    <n v="103.29"/>
    <n v="103.29137981789729"/>
    <n v="96.835668579278718"/>
    <n v="8.7243314207212848"/>
    <s v="M"/>
    <s v="MINISTERO"/>
    <s v="1"/>
    <n v="1"/>
    <x v="14"/>
    <s v="GASTROENTEROLOGIA - CHIRURGIA ED ENDOSCOPIA DIGESTIVA"/>
    <x v="0"/>
    <m/>
    <x v="0"/>
    <m/>
    <x v="0"/>
    <m/>
  </r>
  <r>
    <x v="232"/>
    <s v="45.43.1"/>
    <x v="3"/>
    <s v="prestazione:NO ciclica/NOper seduta/NOgruppo"/>
    <s v="8"/>
    <n v="1"/>
    <s v="ASPORTAZIONE O DEMOLIZIONE LOCALE DI LESIONE O TESSUTO DELL' INTESTINO CRASSO PER VIA ENDOSCOPICA"/>
    <x v="232"/>
    <x v="112"/>
    <n v="118.6"/>
    <n v="118.6"/>
    <n v="118.6"/>
    <n v="118.6"/>
    <n v="118.6"/>
    <n v="112.95"/>
    <n v="110.52"/>
    <n v="110.52177640515011"/>
    <n v="103.29137981789729"/>
    <n v="9.6586201821027089"/>
    <s v="M"/>
    <s v="MINISTERO"/>
    <s v="1"/>
    <n v="1"/>
    <x v="14"/>
    <s v="GASTROENTEROLOGIA - CHIRURGIA ED ENDOSCOPIA DIGESTIVA"/>
    <x v="0"/>
    <m/>
    <x v="0"/>
    <m/>
    <x v="0"/>
    <m/>
  </r>
  <r>
    <x v="233"/>
    <s v="46.85.1"/>
    <x v="0"/>
    <s v="prestazione:NO ciclica/NOper seduta/NOgruppo"/>
    <s v="8"/>
    <n v="1"/>
    <s v="DILATAZIONE DELL'INTESTINO "/>
    <x v="233"/>
    <x v="106"/>
    <n v="187"/>
    <n v="187"/>
    <n v="187"/>
    <m/>
    <m/>
    <m/>
    <m/>
    <m/>
    <m/>
    <m/>
    <m/>
    <s v="REGIONE"/>
    <n v="1"/>
    <m/>
    <x v="14"/>
    <s v="GASTROENTEROLOGIA - CHIRURGIA ED ENDOSCOPIA DIGESTIVA"/>
    <x v="0"/>
    <m/>
    <x v="0"/>
    <m/>
    <x v="0"/>
    <m/>
  </r>
  <r>
    <x v="234"/>
    <s v="48.23"/>
    <x v="3"/>
    <s v="prestazione:NO ciclica/NOper seduta/NOgruppo"/>
    <s v="8"/>
    <n v="1"/>
    <s v="PROCTOSIGMOIDOSCOPIA CON ENDOSCOPIO RIGIDO"/>
    <x v="234"/>
    <x v="118"/>
    <n v="25.3"/>
    <n v="25.3"/>
    <n v="25.3"/>
    <n v="25.34"/>
    <n v="25.34"/>
    <n v="25.34"/>
    <n v="24.79"/>
    <n v="24.789931156295353"/>
    <n v="25.048159605840095"/>
    <n v="0.29184039415990526"/>
    <s v="M"/>
    <s v="MINISTERO"/>
    <s v="1"/>
    <n v="1"/>
    <x v="14"/>
    <s v="GASTROENTEROLOGIA - CHIRURGIA ED ENDOSCOPIA DIGESTIVA"/>
    <x v="0"/>
    <m/>
    <x v="0"/>
    <m/>
    <x v="0"/>
    <m/>
  </r>
  <r>
    <x v="235"/>
    <s v="48.24"/>
    <x v="3"/>
    <s v="prestazione:NO ciclica/NOper seduta/NOgruppo"/>
    <s v="8"/>
    <n v="1"/>
    <s v="BIOPSIA [ENDOSCOPICA] DEL RETTO"/>
    <x v="235"/>
    <x v="119"/>
    <n v="45.4"/>
    <n v="45.4"/>
    <n v="45.4"/>
    <n v="45.4"/>
    <n v="45.4"/>
    <n v="45.4"/>
    <n v="44.42"/>
    <n v="44.415293321695842"/>
    <n v="41.833008826248403"/>
    <n v="3.566991173751596"/>
    <s v="M"/>
    <s v="MINISTERO"/>
    <s v="1"/>
    <n v="1"/>
    <x v="14"/>
    <s v="GASTROENTEROLOGIA - CHIRURGIA ED ENDOSCOPIA DIGESTIVA"/>
    <x v="0"/>
    <m/>
    <x v="0"/>
    <m/>
    <x v="0"/>
    <m/>
  </r>
  <r>
    <x v="236"/>
    <s v="48.24.1"/>
    <x v="9"/>
    <s v="prestazione:NO ciclica/NOper seduta/NOgruppo"/>
    <m/>
    <n v="1"/>
    <s v="ECOENDOSCOPIA  INF.   (retto,colon)  CON BIOPSIA"/>
    <x v="236"/>
    <x v="102"/>
    <n v="700"/>
    <m/>
    <m/>
    <m/>
    <m/>
    <m/>
    <m/>
    <m/>
    <m/>
    <m/>
    <m/>
    <s v="REGIONE"/>
    <n v="1"/>
    <m/>
    <x v="14"/>
    <s v="GASTROENTEROLOGIA - CHIRURGIA ED ENDOSCOPIA DIGESTIVA"/>
    <x v="0"/>
    <m/>
    <x v="0"/>
    <m/>
    <x v="0"/>
    <m/>
  </r>
  <r>
    <x v="237"/>
    <s v="48.29.1"/>
    <x v="3"/>
    <s v="prestazione:NO ciclica/NOper seduta/NOgruppo"/>
    <s v="8"/>
    <n v="1"/>
    <s v="MANOMETRIA ANO-RETTALE"/>
    <x v="237"/>
    <x v="10"/>
    <n v="63.86"/>
    <n v="63.86"/>
    <n v="63.86"/>
    <n v="63.86"/>
    <n v="63.86"/>
    <n v="63.86"/>
    <n v="62.49"/>
    <n v="62.491284789827866"/>
    <n v="58.359629597111976"/>
    <n v="5.5003704028880236"/>
    <s v="M"/>
    <s v="MINISTERO"/>
    <s v="1"/>
    <n v="1"/>
    <x v="14"/>
    <s v="GASTROENTEROLOGIA - CHIRURGIA ED ENDOSCOPIA DIGESTIVA"/>
    <x v="0"/>
    <m/>
    <x v="0"/>
    <m/>
    <x v="0"/>
    <m/>
  </r>
  <r>
    <x v="238"/>
    <s v="48.29.2"/>
    <x v="9"/>
    <s v="prestazione:NO ciclica/NOper seduta/NOgruppo"/>
    <m/>
    <n v="1"/>
    <s v="ECOENDOSCOPIA  INF.   (retto,colon)  "/>
    <x v="238"/>
    <x v="105"/>
    <n v="300"/>
    <m/>
    <m/>
    <m/>
    <m/>
    <m/>
    <m/>
    <m/>
    <m/>
    <m/>
    <m/>
    <s v="REGIONE"/>
    <n v="1"/>
    <m/>
    <x v="14"/>
    <s v="GASTROENTEROLOGIA - CHIRURGIA ED ENDOSCOPIA DIGESTIVA"/>
    <x v="0"/>
    <m/>
    <x v="0"/>
    <m/>
    <x v="0"/>
    <m/>
  </r>
  <r>
    <x v="239"/>
    <s v="48.35"/>
    <x v="10"/>
    <s v="prestazione:NO ciclica/NOper seduta/NOgruppo"/>
    <s v="8"/>
    <n v="1"/>
    <s v="ASPORTAZIONE LOCALE DI LESIONE O TESSUTO DEL RETTO"/>
    <x v="239"/>
    <x v="71"/>
    <n v="184.74"/>
    <n v="184.74"/>
    <n v="184.74"/>
    <n v="184.74"/>
    <n v="184.74"/>
    <n v="184.74"/>
    <n v="180.76"/>
    <n v="180.75991468132028"/>
    <n v="34.860840688540335"/>
    <n v="149.87915931145966"/>
    <s v="M"/>
    <s v="MINISTERO"/>
    <s v="2"/>
    <n v="2"/>
    <x v="5"/>
    <s v="CHIRURGIA GENERALE"/>
    <x v="9"/>
    <s v="GASTROENTEROLOGIA - CHIRURGIA ED ENDOSCOPIA DIGESTIVA"/>
    <x v="0"/>
    <m/>
    <x v="0"/>
    <m/>
  </r>
  <r>
    <x v="240"/>
    <s v="49.01"/>
    <x v="2"/>
    <s v="prestazione:NO ciclica/NOper seduta/NOgruppo"/>
    <s v="8"/>
    <n v="1"/>
    <s v="INCISIONE DI ASCESSO PERIANALE"/>
    <x v="240"/>
    <x v="120"/>
    <n v="220.63"/>
    <n v="220.63"/>
    <n v="220.63"/>
    <n v="220.63"/>
    <n v="220.63"/>
    <n v="220.63"/>
    <n v="215.88"/>
    <n v="215.87898381940536"/>
    <n v="34.860840688540335"/>
    <n v="185.76915931145965"/>
    <s v="M"/>
    <s v="MINISTERO"/>
    <s v="1"/>
    <n v="1"/>
    <x v="5"/>
    <s v="CHIRURGIA GENERALE"/>
    <x v="0"/>
    <m/>
    <x v="0"/>
    <m/>
    <x v="0"/>
    <m/>
  </r>
  <r>
    <x v="241"/>
    <s v="49.02"/>
    <x v="2"/>
    <s v="prestazione:NO ciclica/NOper seduta/NOgruppo"/>
    <s v="8"/>
    <n v="1"/>
    <s v="ALTRA INCISIONE DI TESSUTI PERIANALI"/>
    <x v="241"/>
    <x v="121"/>
    <n v="195.29"/>
    <n v="195.29"/>
    <n v="195.29"/>
    <n v="195.29"/>
    <n v="195.29"/>
    <n v="195.29"/>
    <n v="191.09"/>
    <n v="191.08905266311001"/>
    <n v="34.860840688540335"/>
    <n v="160.42915931145967"/>
    <s v="M"/>
    <s v="MINISTERO"/>
    <s v="1"/>
    <n v="1"/>
    <x v="5"/>
    <s v="CHIRURGIA GENERALE"/>
    <x v="0"/>
    <m/>
    <x v="0"/>
    <m/>
    <x v="0"/>
    <m/>
  </r>
  <r>
    <x v="242"/>
    <s v="49.11"/>
    <x v="2"/>
    <s v="prestazione:NO ciclica/NOper seduta/NOgruppo"/>
    <s v="8"/>
    <n v="1"/>
    <s v="FISTULOTOMIA ANALE"/>
    <x v="242"/>
    <x v="122"/>
    <n v="198.98"/>
    <n v="198.98"/>
    <n v="198.98"/>
    <n v="198.98"/>
    <n v="198.98"/>
    <n v="198.98"/>
    <n v="194.7"/>
    <n v="194.70425095673642"/>
    <n v="34.860840688540335"/>
    <n v="164.11915931145967"/>
    <s v="M"/>
    <s v="MINISTERO"/>
    <s v="1"/>
    <n v="1"/>
    <x v="5"/>
    <s v="CHIRURGIA GENERALE"/>
    <x v="0"/>
    <m/>
    <x v="0"/>
    <m/>
    <x v="0"/>
    <m/>
  </r>
  <r>
    <x v="243"/>
    <s v="49.21"/>
    <x v="3"/>
    <s v="prestazione:NO ciclica/NOper seduta/NOgruppo"/>
    <s v="8"/>
    <n v="1"/>
    <s v="ANOSCOPIA"/>
    <x v="243"/>
    <x v="22"/>
    <n v="23.2"/>
    <n v="23.2"/>
    <n v="23.2"/>
    <n v="23.22"/>
    <n v="23.22"/>
    <n v="23.22"/>
    <n v="22.72"/>
    <n v="22.724103559937404"/>
    <n v="22.724103559937404"/>
    <n v="0.49589644006259448"/>
    <s v="M"/>
    <s v="MINISTERO"/>
    <s v="1"/>
    <n v="1"/>
    <x v="14"/>
    <s v="GASTROENTEROLOGIA - CHIRURGIA ED ENDOSCOPIA DIGESTIVA"/>
    <x v="0"/>
    <m/>
    <x v="0"/>
    <m/>
    <x v="0"/>
    <m/>
  </r>
  <r>
    <x v="244"/>
    <s v="49.23"/>
    <x v="3"/>
    <s v="prestazione:NO ciclica/NOper seduta/NOgruppo"/>
    <s v="8"/>
    <n v="1"/>
    <s v="BIOPSIA DELL' ANO"/>
    <x v="244"/>
    <x v="123"/>
    <n v="24.25"/>
    <n v="24.25"/>
    <n v="24.25"/>
    <n v="24.28"/>
    <n v="24.28"/>
    <n v="24.28"/>
    <n v="23.76"/>
    <n v="23.757017358116379"/>
    <n v="23.757017358116379"/>
    <n v="0.52298264188362253"/>
    <s v="M"/>
    <s v="MINISTERO"/>
    <s v="1"/>
    <n v="1"/>
    <x v="5"/>
    <s v="CHIRURGIA GENERALE"/>
    <x v="0"/>
    <m/>
    <x v="0"/>
    <m/>
    <x v="0"/>
    <m/>
  </r>
  <r>
    <x v="245"/>
    <s v="49.31"/>
    <x v="3"/>
    <s v="prestazione:NO ciclica/NOper seduta/NOgruppo"/>
    <s v="8"/>
    <n v="1"/>
    <s v="ASPORTAZIONE ENDOSCOPICA O DEMOLIZIONE DI LESIONE O TESSUTO DELL'ANO"/>
    <x v="245"/>
    <x v="124"/>
    <n v="45.44"/>
    <n v="45.44"/>
    <n v="45.44"/>
    <n v="45.44"/>
    <n v="45.44"/>
    <n v="43.28"/>
    <n v="42.35"/>
    <n v="42.349465725337893"/>
    <n v="41.833008826248403"/>
    <n v="1.4469911737515986"/>
    <s v="M"/>
    <s v="MINISTERO"/>
    <s v="1"/>
    <n v="1"/>
    <x v="5"/>
    <s v="CHIRURGIA GENERALE"/>
    <x v="0"/>
    <m/>
    <x v="0"/>
    <m/>
    <x v="0"/>
    <m/>
  </r>
  <r>
    <x v="246"/>
    <s v="49.39"/>
    <x v="2"/>
    <s v="prestazione:NO ciclica/NOper seduta/NOgruppo"/>
    <s v="8"/>
    <n v="1"/>
    <s v="ALTRA ASPORTAZIONE O DEMOLIZIONE LOCALE DI LESIONE O TESSUTO DELL'ANO"/>
    <x v="246"/>
    <x v="125"/>
    <n v="223.8"/>
    <n v="223.8"/>
    <n v="223.8"/>
    <n v="223.8"/>
    <n v="223.8"/>
    <n v="223.8"/>
    <n v="218.98"/>
    <n v="218.97772521394228"/>
    <n v="41.833008826248403"/>
    <n v="181.96699117375161"/>
    <s v="M"/>
    <s v="MINISTERO"/>
    <s v="1"/>
    <n v="1"/>
    <x v="5"/>
    <s v="CHIRURGIA GENERALE"/>
    <x v="0"/>
    <m/>
    <x v="0"/>
    <m/>
    <x v="0"/>
    <m/>
  </r>
  <r>
    <x v="247"/>
    <s v="49.39.1"/>
    <x v="0"/>
    <s v="prestazione:NO ciclica/NOper seduta/NOgruppo"/>
    <s v="8"/>
    <n v="1"/>
    <s v="ASPORTAZIONE DI CONDILOMI PERIANALI"/>
    <x v="247"/>
    <x v="52"/>
    <n v="31.65"/>
    <n v="31.65"/>
    <n v="31.65"/>
    <n v="31.67"/>
    <n v="31.67"/>
    <n v="31.67"/>
    <n v="30.99"/>
    <n v="30.987413945369191"/>
    <m/>
    <m/>
    <s v=""/>
    <s v="REGIONE"/>
    <s v="1"/>
    <n v="1"/>
    <x v="5"/>
    <s v="CHIRURGIA GENERALE"/>
    <x v="0"/>
    <m/>
    <x v="0"/>
    <m/>
    <x v="0"/>
    <m/>
  </r>
  <r>
    <x v="248"/>
    <s v="49.42"/>
    <x v="3"/>
    <s v="prestazione:NO ciclica/NOper seduta/NOgruppo"/>
    <s v="8"/>
    <n v="1"/>
    <s v="INIEZIONI DELLE EMORROIDI"/>
    <x v="248"/>
    <x v="126"/>
    <n v="16.850000000000001"/>
    <n v="16.850000000000001"/>
    <n v="16.850000000000001"/>
    <n v="16.89"/>
    <n v="16.89"/>
    <n v="16.89"/>
    <n v="16.53"/>
    <n v="16.526620770863566"/>
    <n v="16.526620770863566"/>
    <n v="0.36337922913643439"/>
    <s v="M"/>
    <s v="MINISTERO"/>
    <s v="1"/>
    <n v="1"/>
    <x v="5"/>
    <s v="CHIRURGIA GENERALE"/>
    <x v="0"/>
    <m/>
    <x v="0"/>
    <m/>
    <x v="0"/>
    <m/>
  </r>
  <r>
    <x v="249"/>
    <s v="49.45"/>
    <x v="2"/>
    <s v="prestazione:NO ciclica/NOper seduta/NOgruppo"/>
    <s v="8"/>
    <n v="1"/>
    <s v="LEGATURA DELLE EMORROIDI"/>
    <x v="249"/>
    <x v="127"/>
    <n v="175.23"/>
    <n v="175.23"/>
    <n v="175.23"/>
    <n v="175.23"/>
    <n v="175.23"/>
    <n v="175.23"/>
    <n v="171.46"/>
    <n v="171.46369049770951"/>
    <n v="41.833008826248403"/>
    <n v="133.39699117375159"/>
    <s v="M"/>
    <s v="MINISTERO"/>
    <s v="1"/>
    <n v="1"/>
    <x v="5"/>
    <s v="CHIRURGIA GENERALE"/>
    <x v="0"/>
    <m/>
    <x v="0"/>
    <m/>
    <x v="0"/>
    <m/>
  </r>
  <r>
    <x v="250"/>
    <s v="49.46"/>
    <x v="2"/>
    <s v="prestazione:NO ciclica/NOper seduta/NOgruppo"/>
    <s v="8"/>
    <n v="1"/>
    <s v="ASPORTAZIONE DELLE EMORROIDI"/>
    <x v="250"/>
    <x v="128"/>
    <n v="192.66"/>
    <n v="192.66"/>
    <n v="192.66"/>
    <n v="192.66"/>
    <n v="192.66"/>
    <n v="192.66"/>
    <n v="188.51"/>
    <n v="188.50676816766256"/>
    <n v="41.833008826248403"/>
    <n v="150.82699117375159"/>
    <s v="M"/>
    <s v="MINISTERO"/>
    <s v="1"/>
    <n v="1"/>
    <x v="5"/>
    <s v="CHIRURGIA GENERALE"/>
    <x v="0"/>
    <m/>
    <x v="0"/>
    <m/>
    <x v="0"/>
    <m/>
  </r>
  <r>
    <x v="251"/>
    <s v="49.47"/>
    <x v="3"/>
    <s v="prestazione:NO ciclica/NOper seduta/NOgruppo"/>
    <s v="8"/>
    <n v="1"/>
    <s v="RIMOZIONE DI EMORROIDI TROMBIZZATE"/>
    <x v="251"/>
    <x v="129"/>
    <n v="43.28"/>
    <n v="43.28"/>
    <n v="43.28"/>
    <n v="43.28"/>
    <n v="43.28"/>
    <n v="43.28"/>
    <n v="42.35"/>
    <n v="42.349465725337893"/>
    <n v="41.833008826248403"/>
    <n v="1.4469911737515986"/>
    <s v="M"/>
    <s v="MINISTERO"/>
    <s v="1"/>
    <n v="1"/>
    <x v="5"/>
    <s v="CHIRURGIA GENERALE"/>
    <x v="0"/>
    <m/>
    <x v="0"/>
    <m/>
    <x v="0"/>
    <m/>
  </r>
  <r>
    <x v="252"/>
    <s v="49.59"/>
    <x v="2"/>
    <s v="prestazione:NO ciclica/NOper seduta/NOgruppo"/>
    <s v="8"/>
    <n v="1"/>
    <s v="SFINTEROTOMIA ANALE"/>
    <x v="252"/>
    <x v="130"/>
    <n v="157.82"/>
    <n v="157.82"/>
    <n v="157.82"/>
    <n v="157.82"/>
    <n v="157.82"/>
    <n v="157.82"/>
    <n v="154.41999999999999"/>
    <n v="154.42061282775646"/>
    <n v="41.833008826248403"/>
    <n v="115.98699117375159"/>
    <s v="M"/>
    <s v="MINISTERO"/>
    <s v="1"/>
    <n v="1"/>
    <x v="5"/>
    <s v="CHIRURGIA GENERALE"/>
    <x v="0"/>
    <m/>
    <x v="0"/>
    <m/>
    <x v="0"/>
    <m/>
  </r>
  <r>
    <x v="253"/>
    <s v="50.11"/>
    <x v="1"/>
    <s v="prestazione:NO ciclica/NOper seduta/NOgruppo"/>
    <s v="8"/>
    <n v="1"/>
    <s v="BIOPSIA [PERCUTANEA][AGOBIOPSIA] DEL FEGATO"/>
    <x v="253"/>
    <x v="131"/>
    <n v="80.23"/>
    <n v="80.23"/>
    <n v="80.23"/>
    <n v="80.23"/>
    <n v="80.23"/>
    <n v="80.23"/>
    <n v="78.5"/>
    <n v="78.501448661601941"/>
    <n v="77.468534863422974"/>
    <n v="2.76146513657703"/>
    <s v="M"/>
    <s v="MINISTERO"/>
    <s v="1"/>
    <n v="1"/>
    <x v="5"/>
    <s v="CHIRURGIA GENERALE"/>
    <x v="0"/>
    <m/>
    <x v="0"/>
    <m/>
    <x v="0"/>
    <m/>
  </r>
  <r>
    <x v="254"/>
    <s v="50.19.1"/>
    <x v="1"/>
    <s v="prestazione:NO ciclica/NOper seduta/NOgruppo"/>
    <s v="8"/>
    <n v="1"/>
    <s v="BIOPSIA [PERCUTANEA][AGOBIOPSIA] DEL FEGATO"/>
    <x v="254"/>
    <x v="132"/>
    <n v="161.52000000000001"/>
    <n v="161.52000000000001"/>
    <n v="161.52000000000001"/>
    <n v="161.52000000000001"/>
    <n v="161.52000000000001"/>
    <n v="161.52000000000001"/>
    <n v="158.04"/>
    <n v="158.03581112138286"/>
    <n v="154.93706972684595"/>
    <n v="6.5829302731540622"/>
    <s v="M"/>
    <s v="MINISTERO"/>
    <s v="2"/>
    <n v="2"/>
    <x v="5"/>
    <s v="CHIRURGIA GENERALE"/>
    <x v="3"/>
    <s v="DIAGNOSTICA PER IMMAGINI: RADIOLOGIA DIAGNOSTICA"/>
    <x v="0"/>
    <m/>
    <x v="0"/>
    <m/>
  </r>
  <r>
    <x v="255"/>
    <s v="50.91"/>
    <x v="1"/>
    <s v="prestazione:NO ciclica/NOper seduta/NOgruppo"/>
    <s v="8"/>
    <n v="1"/>
    <s v="ASPIRAZIONE PERCUTANEA DEL FEGATO"/>
    <x v="255"/>
    <x v="72"/>
    <n v="160.99"/>
    <n v="160.99"/>
    <n v="160.99"/>
    <n v="160.99"/>
    <n v="160.99"/>
    <n v="160.99"/>
    <n v="157.52000000000001"/>
    <n v="157.51935422229337"/>
    <n v="154.93706972684595"/>
    <n v="6.0529302731540611"/>
    <s v="M"/>
    <s v="MINISTERO"/>
    <s v="2"/>
    <n v="2"/>
    <x v="5"/>
    <s v="CHIRURGIA GENERALE"/>
    <x v="3"/>
    <s v="DIAGNOSTICA PER IMMAGINI: RADIOLOGIA DIAGNOSTICA"/>
    <x v="0"/>
    <m/>
    <x v="0"/>
    <m/>
  </r>
  <r>
    <x v="256"/>
    <s v="51.12"/>
    <x v="1"/>
    <s v="prestazione:NO ciclica/NOper seduta/NOgruppo"/>
    <s v="8"/>
    <n v="1"/>
    <s v="BIOPSIA PERCUTANEA DELLA COLECISTI E DEI DOTTI BILIARI"/>
    <x v="256"/>
    <x v="133"/>
    <n v="91.32"/>
    <n v="91.32"/>
    <n v="91.32"/>
    <n v="91.32"/>
    <n v="91.32"/>
    <n v="91.32"/>
    <n v="89.35"/>
    <n v="89.34704354248116"/>
    <n v="87.797672845212702"/>
    <n v="3.5223271547872912"/>
    <s v="M"/>
    <s v="MINISTERO"/>
    <s v="3"/>
    <n v="3"/>
    <x v="5"/>
    <s v="CHIRURGIA GENERALE"/>
    <x v="3"/>
    <s v="DIAGNOSTICA PER IMMAGINI: RADIOLOGIA DIAGNOSTICA"/>
    <x v="4"/>
    <s v="GASTROENTEROLOGIA - CHIRURGIA ED ENDOSCOPIA DIGESTIVA"/>
    <x v="0"/>
    <m/>
  </r>
  <r>
    <x v="257"/>
    <s v="52.11.1"/>
    <x v="9"/>
    <s v="prestazione:NO ciclica/NOper seduta/NOgruppo"/>
    <s v="8"/>
    <n v="1"/>
    <s v="BIOPSIA [AGOBIOPSIA] [PERCUTANEA] [ASPIRAZIONE] DEL PANCREAS ECOGUIDATA"/>
    <x v="257"/>
    <x v="133"/>
    <n v="91.32"/>
    <n v="91.32"/>
    <n v="91.32"/>
    <n v="91.32"/>
    <n v="91.32"/>
    <n v="91.32"/>
    <n v="89.35"/>
    <n v="89.34704354248116"/>
    <m/>
    <m/>
    <s v=""/>
    <s v="REGIONE"/>
    <s v="2"/>
    <n v="2"/>
    <x v="5"/>
    <s v="CHIRURGIA GENERALE"/>
    <x v="3"/>
    <s v="DIAGNOSTICA PER IMMAGINI: RADIOLOGIA DIAGNOSTICA"/>
    <x v="0"/>
    <m/>
    <x v="0"/>
    <m/>
  </r>
  <r>
    <x v="258"/>
    <s v="52.11.2"/>
    <x v="9"/>
    <s v="prestazione:NO ciclica/NOper seduta/NOgruppo"/>
    <s v="8"/>
    <n v="1"/>
    <s v="BIOPSIA [AGOBIOPSIA] [PERCUTANEA] [ASPIRAZIONE] DEL PANCREAS TC - GUIDATA"/>
    <x v="258"/>
    <x v="72"/>
    <n v="160.99"/>
    <n v="160.99"/>
    <n v="160.99"/>
    <n v="160.99"/>
    <n v="160.99"/>
    <n v="160.99"/>
    <n v="157.52000000000001"/>
    <n v="157.51935422229337"/>
    <m/>
    <m/>
    <s v=""/>
    <s v="REGIONE"/>
    <s v="2"/>
    <n v="2"/>
    <x v="5"/>
    <s v="CHIRURGIA GENERALE"/>
    <x v="3"/>
    <s v="DIAGNOSTICA PER IMMAGINI: RADIOLOGIA DIAGNOSTICA"/>
    <x v="0"/>
    <m/>
    <x v="0"/>
    <m/>
  </r>
  <r>
    <x v="259"/>
    <s v="52.13.1"/>
    <x v="9"/>
    <s v="prestazione:NO ciclica/NOper seduta/NOgruppo"/>
    <m/>
    <n v="1"/>
    <s v="ECOENDOSCOPIA DEL  PANCREAS"/>
    <x v="259"/>
    <x v="134"/>
    <n v="350"/>
    <m/>
    <m/>
    <m/>
    <m/>
    <m/>
    <m/>
    <m/>
    <m/>
    <m/>
    <m/>
    <s v="REGIONE"/>
    <n v="1"/>
    <m/>
    <x v="14"/>
    <s v="GASTROENTEROLOGIA - CHIRURGIA ED ENDOSCOPIA DIGESTIVA"/>
    <x v="0"/>
    <m/>
    <x v="0"/>
    <m/>
    <x v="0"/>
    <m/>
  </r>
  <r>
    <x v="260"/>
    <s v="52.14.1"/>
    <x v="9"/>
    <s v="prestazione:NO ciclica/NOper seduta/NOgruppo"/>
    <m/>
    <n v="1"/>
    <s v="ECOENDOSCOPIA DEL PANCREAS CON BIOPSIA"/>
    <x v="260"/>
    <x v="108"/>
    <n v="850"/>
    <m/>
    <m/>
    <m/>
    <m/>
    <m/>
    <m/>
    <m/>
    <m/>
    <m/>
    <m/>
    <s v="REGIONE"/>
    <n v="1"/>
    <m/>
    <x v="14"/>
    <s v="GASTROENTEROLOGIA - CHIRURGIA ED ENDOSCOPIA DIGESTIVA"/>
    <x v="0"/>
    <m/>
    <x v="0"/>
    <m/>
    <x v="0"/>
    <m/>
  </r>
  <r>
    <x v="261"/>
    <s v="54.22"/>
    <x v="3"/>
    <s v="prestazione:NO ciclica/NOper seduta/NOgruppo"/>
    <s v="8"/>
    <n v="1"/>
    <s v="BIOPSIA DELLA PARETE ADDOMINALE O DELL' OMBELICO"/>
    <x v="261"/>
    <x v="59"/>
    <n v="21.1"/>
    <n v="21.1"/>
    <n v="21.1"/>
    <n v="21.11"/>
    <n v="21.11"/>
    <n v="21.11"/>
    <n v="20.66"/>
    <n v="20.658275963579459"/>
    <n v="20.916504413124201"/>
    <n v="0.19349558687579815"/>
    <s v="M"/>
    <s v="MINISTERO"/>
    <s v="1"/>
    <n v="1"/>
    <x v="5"/>
    <s v="CHIRURGIA GENERALE"/>
    <x v="0"/>
    <m/>
    <x v="0"/>
    <m/>
    <x v="0"/>
    <m/>
  </r>
  <r>
    <x v="262"/>
    <s v="54.23"/>
    <x v="9"/>
    <s v="prestazione:NO ciclica/NOper seduta/NOgruppo"/>
    <s v="8"/>
    <n v="1"/>
    <s v="BIOPSIA DEL PERITONEO"/>
    <x v="262"/>
    <x v="73"/>
    <n v="134.07"/>
    <n v="134.07"/>
    <n v="134.07"/>
    <n v="134.07"/>
    <n v="134.07"/>
    <n v="134.07"/>
    <n v="131.18"/>
    <n v="131.18005236872958"/>
    <m/>
    <m/>
    <s v=""/>
    <s v="REGIONE"/>
    <s v="2"/>
    <n v="2"/>
    <x v="5"/>
    <s v="CHIRURGIA GENERALE"/>
    <x v="3"/>
    <s v="DIAGNOSTICA PER IMMAGINI: RADIOLOGIA DIAGNOSTICA"/>
    <x v="0"/>
    <m/>
    <x v="0"/>
    <m/>
  </r>
  <r>
    <x v="263"/>
    <s v="54.24"/>
    <x v="1"/>
    <s v="prestazione:NO ciclica/NOper seduta/NOgruppo"/>
    <s v="8"/>
    <n v="1"/>
    <s v="BIOPSIA [PERCUTANEA][AGOBIOPSIA] DI MASSA INTRAADDOMINALE"/>
    <x v="263"/>
    <x v="135"/>
    <n v="64.400000000000006"/>
    <n v="64.400000000000006"/>
    <n v="64.400000000000006"/>
    <n v="64.400000000000006"/>
    <n v="64.400000000000006"/>
    <n v="64.400000000000006"/>
    <n v="63.01"/>
    <n v="63.007741688917349"/>
    <n v="61.974827890738382"/>
    <n v="2.4251721092616236"/>
    <s v="M"/>
    <s v="MINISTERO"/>
    <s v="1"/>
    <n v="1"/>
    <x v="5"/>
    <s v="CHIRURGIA GENERALE"/>
    <x v="0"/>
    <m/>
    <x v="0"/>
    <m/>
    <x v="0"/>
    <m/>
  </r>
  <r>
    <x v="264"/>
    <s v="54.24.1"/>
    <x v="1"/>
    <s v="prestazione:NO ciclica/NOper seduta/NOgruppo"/>
    <s v="8"/>
    <n v="1"/>
    <s v="BIOPSIA [PERCUTANEA][AGOBIOPSIA] ECO-GUIDATA DI MASSA INTRAADDOMINALE"/>
    <x v="264"/>
    <x v="133"/>
    <n v="91.32"/>
    <n v="91.32"/>
    <n v="91.32"/>
    <n v="91.32"/>
    <n v="91.32"/>
    <n v="91.32"/>
    <n v="89.35"/>
    <n v="89.34704354248116"/>
    <n v="87.797672845212702"/>
    <n v="3.5223271547872912"/>
    <s v="M"/>
    <s v="MINISTERO"/>
    <s v="2"/>
    <n v="2"/>
    <x v="5"/>
    <s v="CHIRURGIA GENERALE"/>
    <x v="3"/>
    <s v="DIAGNOSTICA PER IMMAGINI: RADIOLOGIA DIAGNOSTICA"/>
    <x v="0"/>
    <m/>
    <x v="0"/>
    <m/>
  </r>
  <r>
    <x v="265"/>
    <s v="54.91"/>
    <x v="3"/>
    <s v="prestazione:NO ciclica/NOper seduta/NOgruppo"/>
    <s v="8"/>
    <n v="1"/>
    <s v="DRENAGGIO PERCUTANEO ADDOMINALE"/>
    <x v="265"/>
    <x v="51"/>
    <n v="35.35"/>
    <n v="35.35"/>
    <n v="35.35"/>
    <n v="35.36"/>
    <n v="35.36"/>
    <n v="35.36"/>
    <n v="34.6"/>
    <n v="34.602612238995597"/>
    <n v="34.860840688540335"/>
    <n v="0.49915931145966397"/>
    <s v="M"/>
    <s v="MINISTERO"/>
    <s v="1"/>
    <n v="1"/>
    <x v="5"/>
    <s v="CHIRURGIA GENERALE"/>
    <x v="0"/>
    <m/>
    <x v="0"/>
    <m/>
    <x v="0"/>
    <m/>
  </r>
  <r>
    <x v="266"/>
    <s v="54.91.1"/>
    <x v="1"/>
    <s v="prestazione:NO ciclica/NOper seduta/NOgruppo"/>
    <s v="8"/>
    <n v="1"/>
    <s v="DRENAGGIO TC-GUIDATO PERCUTANEO ADDOMINALE"/>
    <x v="266"/>
    <x v="73"/>
    <n v="134.07"/>
    <n v="134.07"/>
    <n v="134.07"/>
    <n v="134.07"/>
    <n v="134.07"/>
    <n v="134.07"/>
    <n v="131.18"/>
    <n v="131.18005236872958"/>
    <n v="129.11422477237161"/>
    <n v="4.9557752276283793"/>
    <s v="M"/>
    <s v="MINISTERO"/>
    <s v="2"/>
    <n v="2"/>
    <x v="5"/>
    <s v="CHIRURGIA GENERALE"/>
    <x v="3"/>
    <s v="DIAGNOSTICA PER IMMAGINI: RADIOLOGIA DIAGNOSTICA"/>
    <x v="0"/>
    <m/>
    <x v="0"/>
    <m/>
  </r>
  <r>
    <x v="267"/>
    <s v="54.93"/>
    <x v="3"/>
    <s v="prestazione:NO ciclica/NOper seduta/NOgruppo"/>
    <s v="8"/>
    <n v="1"/>
    <s v="CREAZIONE DI FISTOLA CUTANEOPERITONEALE"/>
    <x v="267"/>
    <x v="136"/>
    <n v="149.38"/>
    <n v="149.38"/>
    <n v="149.38"/>
    <n v="149.38"/>
    <n v="149.38"/>
    <n v="149.38"/>
    <n v="146.16"/>
    <n v="146.15730244232466"/>
    <n v="104.58252206562102"/>
    <n v="44.797477934378975"/>
    <s v="M"/>
    <s v="MINISTERO"/>
    <s v="1"/>
    <n v="1"/>
    <x v="12"/>
    <s v="NEFROLOGIA"/>
    <x v="0"/>
    <m/>
    <x v="0"/>
    <m/>
    <x v="0"/>
    <m/>
  </r>
  <r>
    <x v="268"/>
    <s v="54.97"/>
    <x v="1"/>
    <s v="prestazione:NO ciclica/NOper seduta/NOgruppo"/>
    <s v="8"/>
    <n v="1"/>
    <s v="INIEZIONE DI SOSTANZE TERAPEUTICHE AD AZIONE LOCALE NELLA CAVITA'  PERITONEALE"/>
    <x v="268"/>
    <x v="76"/>
    <n v="88.67"/>
    <n v="88.67"/>
    <n v="88.67"/>
    <n v="88.67"/>
    <n v="88.67"/>
    <n v="88.67"/>
    <n v="86.76"/>
    <n v="86.764759047033735"/>
    <n v="61.974827890738382"/>
    <n v="26.69517210926162"/>
    <s v="M"/>
    <s v="MINISTERO"/>
    <s v="1"/>
    <n v="1"/>
    <x v="1"/>
    <s v="ONCOLOGIA"/>
    <x v="0"/>
    <m/>
    <x v="0"/>
    <m/>
    <x v="0"/>
    <m/>
  </r>
  <r>
    <x v="269"/>
    <s v="54.98.1"/>
    <x v="3"/>
    <s v="prestazione:NO ciclica/NOper seduta/Nogruppo (rilevazione mensile per codice)"/>
    <n v="31"/>
    <n v="31"/>
    <s v="DIALISI PERITONEALE AUTOMATIZZATA (CCPD)"/>
    <x v="269"/>
    <x v="137"/>
    <n v="67.03"/>
    <n v="67.03"/>
    <n v="67.03"/>
    <n v="67.03"/>
    <n v="67.03"/>
    <n v="67.03"/>
    <n v="65.59"/>
    <n v="65.590026184364788"/>
    <n v="54.74443130348557"/>
    <n v="12.285568696514432"/>
    <s v="M"/>
    <s v="MINISTERO"/>
    <s v="1"/>
    <n v="1"/>
    <x v="12"/>
    <s v="NEFROLOGIA"/>
    <x v="0"/>
    <m/>
    <x v="0"/>
    <m/>
    <x v="0"/>
    <m/>
  </r>
  <r>
    <x v="270"/>
    <s v="54.98.2"/>
    <x v="3"/>
    <s v="prestazione:NO ciclica/NOper seduta/Nogruppo (rilevazione mensile per codice)"/>
    <n v="31"/>
    <n v="31"/>
    <s v="DIALISI PERITONEALE CONTINUA (CAPD)"/>
    <x v="270"/>
    <x v="138"/>
    <n v="57.01"/>
    <n v="57.01"/>
    <n v="57.01"/>
    <n v="57.01"/>
    <n v="57.01"/>
    <n v="57.01"/>
    <n v="55.78"/>
    <n v="55.777345101664544"/>
    <n v="46.481120918053783"/>
    <n v="10.528879081946215"/>
    <s v="M"/>
    <s v="MINISTERO"/>
    <s v="1"/>
    <n v="1"/>
    <x v="12"/>
    <s v="NEFROLOGIA"/>
    <x v="0"/>
    <m/>
    <x v="0"/>
    <m/>
    <x v="0"/>
    <m/>
  </r>
  <r>
    <x v="271"/>
    <s v="55.92"/>
    <x v="1"/>
    <s v="prestazione:NO ciclica/NOper seduta/NOgruppo"/>
    <s v="8"/>
    <n v="1"/>
    <s v="ASPIRAZIONE PERCUTANEA RENALE"/>
    <x v="271"/>
    <x v="76"/>
    <n v="88.67"/>
    <n v="88.67"/>
    <n v="88.67"/>
    <n v="88.67"/>
    <n v="88.67"/>
    <n v="88.67"/>
    <n v="86.76"/>
    <n v="86.764759047033735"/>
    <n v="61.974827890738382"/>
    <n v="26.69517210926162"/>
    <s v="M"/>
    <s v="MINISTERO"/>
    <s v="1"/>
    <n v="1"/>
    <x v="15"/>
    <s v="UROLOGIA"/>
    <x v="0"/>
    <m/>
    <x v="0"/>
    <m/>
    <x v="0"/>
    <m/>
  </r>
  <r>
    <x v="272"/>
    <s v="56.31"/>
    <x v="1"/>
    <s v="prestazione:NO ciclica/NOper seduta/NOgruppo"/>
    <s v="8"/>
    <n v="1"/>
    <s v="URETEROSCOPIA"/>
    <x v="272"/>
    <x v="139"/>
    <n v="103.98"/>
    <n v="103.98"/>
    <n v="103.98"/>
    <n v="103.98"/>
    <n v="103.98"/>
    <n v="103.98"/>
    <n v="101.74"/>
    <n v="101.74200912062884"/>
    <n v="72.717131391799697"/>
    <n v="31.262868608200307"/>
    <s v="M"/>
    <s v="MINISTERO"/>
    <s v="1"/>
    <n v="1"/>
    <x v="15"/>
    <s v="UROLOGIA"/>
    <x v="0"/>
    <m/>
    <x v="0"/>
    <m/>
    <x v="0"/>
    <m/>
  </r>
  <r>
    <x v="273"/>
    <s v="57.17"/>
    <x v="7"/>
    <s v="prestazione:NO ciclica/NOper seduta/NOgruppo"/>
    <s v="8"/>
    <n v="1"/>
    <s v="CISTOSTOMIA PERCUTANEA"/>
    <x v="273"/>
    <x v="14"/>
    <n v="27.45"/>
    <n v="27.45"/>
    <n v="27.45"/>
    <n v="27.45"/>
    <n v="27.45"/>
    <n v="27.45"/>
    <n v="26.86"/>
    <n v="26.855758752653298"/>
    <n v="27.268924271924888"/>
    <n v="0.18107572807511119"/>
    <s v="M"/>
    <s v="MINISTERO"/>
    <s v="1"/>
    <n v="1"/>
    <x v="15"/>
    <s v="UROLOGIA"/>
    <x v="0"/>
    <m/>
    <x v="0"/>
    <m/>
    <x v="0"/>
    <m/>
  </r>
  <r>
    <x v="274"/>
    <s v="57.32"/>
    <x v="3"/>
    <s v="prestazione:NO ciclica/NOper seduta/NOgruppo"/>
    <s v="8"/>
    <n v="1"/>
    <s v="CISTOSCOPIA [TRANSURETRALE]"/>
    <x v="274"/>
    <x v="15"/>
    <n v="64.92"/>
    <n v="64.92"/>
    <n v="64.92"/>
    <n v="64.92"/>
    <n v="64.92"/>
    <n v="64.92"/>
    <n v="63.52"/>
    <n v="63.52419858800684"/>
    <n v="45.448207119874809"/>
    <n v="19.471792880125193"/>
    <s v="M"/>
    <s v="MINISTERO"/>
    <s v="1"/>
    <n v="1"/>
    <x v="15"/>
    <s v="UROLOGIA"/>
    <x v="0"/>
    <m/>
    <x v="0"/>
    <m/>
    <x v="0"/>
    <m/>
  </r>
  <r>
    <x v="275"/>
    <s v="57.33"/>
    <x v="3"/>
    <s v="prestazione:NO ciclica/NOper seduta/NOgruppo"/>
    <s v="8"/>
    <n v="1"/>
    <s v="CISTOSCOPIA [TRANSURETRALE] CON BIOPSIA"/>
    <x v="275"/>
    <x v="140"/>
    <n v="211.12"/>
    <n v="211.12"/>
    <n v="211.12"/>
    <n v="211.12"/>
    <n v="211.12"/>
    <n v="211.12"/>
    <n v="206.58"/>
    <n v="206.58275963579459"/>
    <n v="56.810258899843511"/>
    <n v="154.30974110015649"/>
    <s v="M"/>
    <s v="MINISTERO"/>
    <s v="1"/>
    <n v="1"/>
    <x v="15"/>
    <s v="UROLOGIA"/>
    <x v="0"/>
    <m/>
    <x v="0"/>
    <m/>
    <x v="0"/>
    <m/>
  </r>
  <r>
    <x v="276"/>
    <s v="57.39.1"/>
    <x v="3"/>
    <s v="prestazione:NO ciclica/NOper seduta/NOgruppo"/>
    <s v="8"/>
    <n v="1"/>
    <s v="CROMOCISTOSCOPIA"/>
    <x v="276"/>
    <x v="140"/>
    <n v="211.12"/>
    <n v="211.12"/>
    <n v="211.12"/>
    <n v="211.12"/>
    <n v="211.12"/>
    <n v="211.12"/>
    <n v="206.58"/>
    <n v="206.58275963579459"/>
    <n v="56.810258899843511"/>
    <n v="154.30974110015649"/>
    <s v="M"/>
    <s v="MINISTERO"/>
    <s v="1"/>
    <n v="1"/>
    <x v="15"/>
    <s v="UROLOGIA"/>
    <x v="0"/>
    <m/>
    <x v="0"/>
    <m/>
    <x v="0"/>
    <m/>
  </r>
  <r>
    <x v="277"/>
    <s v="57.39.2"/>
    <x v="3"/>
    <s v="prestazione:NO ciclica/NOper seduta/NOgruppo"/>
    <s v="8"/>
    <n v="1"/>
    <s v="ESAME URODINAMICO INVASIVO"/>
    <x v="277"/>
    <x v="140"/>
    <n v="211.12"/>
    <n v="211.12"/>
    <n v="211.12"/>
    <n v="211.12"/>
    <n v="211.12"/>
    <n v="211.12"/>
    <n v="206.58"/>
    <n v="206.58275963579459"/>
    <n v="56.810258899843511"/>
    <n v="154.30974110015649"/>
    <s v="M"/>
    <s v="MINISTERO"/>
    <s v="1"/>
    <n v="1"/>
    <x v="15"/>
    <s v="UROLOGIA"/>
    <x v="0"/>
    <m/>
    <x v="0"/>
    <m/>
    <x v="0"/>
    <m/>
  </r>
  <r>
    <x v="278"/>
    <s v="57.49.1"/>
    <x v="2"/>
    <s v="prestazione:NO ciclica/NOper seduta/NOgruppo"/>
    <s v="8"/>
    <n v="1"/>
    <s v="RESEZIONE TRANSURETRALE DI LESIONE VESCICALE O NEOPLASIA"/>
    <x v="278"/>
    <x v="141"/>
    <n v="195.83"/>
    <n v="195.83"/>
    <n v="195.83"/>
    <n v="195.83"/>
    <n v="195.83"/>
    <n v="195.83"/>
    <n v="191.61"/>
    <n v="191.6055095621995"/>
    <n v="56.810258899843511"/>
    <n v="139.01974110015649"/>
    <s v="M"/>
    <s v="MINISTERO"/>
    <s v="1"/>
    <n v="1"/>
    <x v="15"/>
    <s v="UROLOGIA"/>
    <x v="0"/>
    <m/>
    <x v="0"/>
    <m/>
    <x v="0"/>
    <m/>
  </r>
  <r>
    <x v="279"/>
    <s v="57.94"/>
    <x v="3"/>
    <s v="prestazione:NO ciclica/NOper seduta/NOgruppo"/>
    <s v="8"/>
    <n v="1"/>
    <s v="CATETERISMO VESCICALE"/>
    <x v="279"/>
    <x v="47"/>
    <n v="8.9499999999999993"/>
    <n v="8.9499999999999993"/>
    <n v="8.9499999999999993"/>
    <n v="8.9700000000000006"/>
    <n v="8.9700000000000006"/>
    <n v="8.9700000000000006"/>
    <n v="8.7799999999999994"/>
    <n v="8.7797672845212702"/>
    <n v="9.0896414239749621"/>
    <n v="-0.11964142397496147"/>
    <s v="M"/>
    <s v="MINISTERO"/>
    <s v="1"/>
    <n v="1"/>
    <x v="15"/>
    <s v="UROLOGIA"/>
    <x v="0"/>
    <m/>
    <x v="0"/>
    <m/>
    <x v="0"/>
    <m/>
  </r>
  <r>
    <x v="280"/>
    <s v="58.22"/>
    <x v="3"/>
    <s v="prestazione:NO ciclica/NOper seduta/NOgruppo"/>
    <s v="8"/>
    <n v="1"/>
    <s v="URETROSCOPIA"/>
    <x v="280"/>
    <x v="14"/>
    <n v="27.45"/>
    <n v="27.45"/>
    <n v="27.45"/>
    <n v="27.45"/>
    <n v="27.45"/>
    <n v="27.45"/>
    <n v="26.86"/>
    <n v="26.855758752653298"/>
    <n v="27.268924271924888"/>
    <n v="0.18107572807511119"/>
    <s v="M"/>
    <s v="MINISTERO"/>
    <s v="1"/>
    <n v="1"/>
    <x v="15"/>
    <s v="UROLOGIA"/>
    <x v="0"/>
    <m/>
    <x v="0"/>
    <m/>
    <x v="0"/>
    <m/>
  </r>
  <r>
    <x v="281"/>
    <s v="58.23"/>
    <x v="3"/>
    <s v="prestazione:NO ciclica/NOper seduta/NOgruppo"/>
    <s v="8"/>
    <n v="1"/>
    <s v="BIOPSIA DELL' URETRA"/>
    <x v="281"/>
    <x v="142"/>
    <n v="54.89"/>
    <n v="54.89"/>
    <n v="54.89"/>
    <n v="54.89"/>
    <n v="54.89"/>
    <n v="54.89"/>
    <n v="53.71"/>
    <n v="53.711517505306595"/>
    <n v="38.63097605189359"/>
    <n v="16.25902394810641"/>
    <s v="M"/>
    <s v="MINISTERO"/>
    <s v="1"/>
    <n v="1"/>
    <x v="15"/>
    <s v="UROLOGIA"/>
    <x v="0"/>
    <m/>
    <x v="0"/>
    <m/>
    <x v="0"/>
    <m/>
  </r>
  <r>
    <x v="282"/>
    <s v="58.31"/>
    <x v="3"/>
    <s v="prestazione:NO ciclica/NOper seduta/NOgruppo"/>
    <s v="8"/>
    <n v="1"/>
    <s v="ASPORTAZIONE O  ELETTROCOAGULAZIONE DI LESIONE O TESSUTO DELL'URETRA"/>
    <x v="282"/>
    <x v="142"/>
    <n v="54.89"/>
    <n v="54.89"/>
    <n v="54.89"/>
    <n v="54.89"/>
    <n v="54.89"/>
    <n v="54.89"/>
    <n v="53.71"/>
    <n v="53.711517505306595"/>
    <n v="38.63097605189359"/>
    <n v="16.25902394810641"/>
    <s v="M"/>
    <s v="MINISTERO"/>
    <s v="1"/>
    <n v="1"/>
    <x v="15"/>
    <s v="UROLOGIA"/>
    <x v="0"/>
    <m/>
    <x v="0"/>
    <m/>
    <x v="0"/>
    <m/>
  </r>
  <r>
    <x v="283"/>
    <s v="58.47"/>
    <x v="10"/>
    <s v="prestazione:NO ciclica/NOper seduta/NOgruppo"/>
    <s v="8"/>
    <n v="1"/>
    <s v="MEATOPLASTICA URETRALE"/>
    <x v="283"/>
    <x v="143"/>
    <n v="144.09"/>
    <n v="144.09"/>
    <n v="144.09"/>
    <n v="144.09"/>
    <n v="144.09"/>
    <n v="144.09"/>
    <n v="140.99"/>
    <n v="140.99273345142981"/>
    <n v="87.797672845212702"/>
    <n v="56.292327154787301"/>
    <s v="M"/>
    <s v="MINISTERO"/>
    <s v="1"/>
    <n v="1"/>
    <x v="15"/>
    <s v="UROLOGIA"/>
    <x v="0"/>
    <m/>
    <x v="0"/>
    <m/>
    <x v="0"/>
    <m/>
  </r>
  <r>
    <x v="284"/>
    <s v="58.5"/>
    <x v="10"/>
    <s v="prestazione:NO ciclica/NOper seduta/NOgruppo"/>
    <s v="8"/>
    <n v="1"/>
    <s v="URETROTOMIA ENDOSCOPICA"/>
    <x v="284"/>
    <x v="144"/>
    <n v="159.61000000000001"/>
    <n v="159.61000000000001"/>
    <n v="159.61000000000001"/>
    <n v="159.61000000000001"/>
    <n v="159.61000000000001"/>
    <n v="152.01"/>
    <n v="148.74"/>
    <n v="148.73958693777212"/>
    <n v="38.63097605189359"/>
    <n v="113.37902394810641"/>
    <s v="M"/>
    <s v="MINISTERO"/>
    <s v="1"/>
    <n v="1"/>
    <x v="15"/>
    <s v="UROLOGIA"/>
    <x v="0"/>
    <m/>
    <x v="0"/>
    <m/>
    <x v="0"/>
    <m/>
  </r>
  <r>
    <x v="285"/>
    <s v="58.60.1"/>
    <x v="3"/>
    <s v="seduta unica"/>
    <s v="8"/>
    <n v="1"/>
    <s v="DILATAZIONE URETRALE"/>
    <x v="285"/>
    <x v="16"/>
    <n v="34.799999999999997"/>
    <n v="34.799999999999997"/>
    <n v="34.799999999999997"/>
    <n v="34.840000000000003"/>
    <n v="34.840000000000003"/>
    <n v="34.840000000000003"/>
    <n v="34.090000000000003"/>
    <n v="34.086155339906107"/>
    <n v="34.086155339906107"/>
    <n v="0.75384466009389683"/>
    <s v="M"/>
    <s v="MINISTERO"/>
    <s v="1"/>
    <n v="1"/>
    <x v="15"/>
    <s v="UROLOGIA"/>
    <x v="0"/>
    <m/>
    <x v="0"/>
    <m/>
    <x v="0"/>
    <m/>
  </r>
  <r>
    <x v="286"/>
    <s v="58.60.2"/>
    <x v="3"/>
    <s v="per seduta (prestazione non ciclica)"/>
    <s v="8"/>
    <n v="1"/>
    <s v="DILATAZIONI URETRALI PROGRESSIVE"/>
    <x v="286"/>
    <x v="65"/>
    <n v="10"/>
    <n v="10"/>
    <n v="10"/>
    <n v="10.029999999999999"/>
    <n v="10.029999999999999"/>
    <n v="10.029999999999999"/>
    <n v="9.81"/>
    <n v="9.8126810827002426"/>
    <n v="10.225846601971833"/>
    <n v="-0.19584660197183368"/>
    <s v="M"/>
    <s v="MINISTERO"/>
    <s v="1"/>
    <n v="1"/>
    <x v="15"/>
    <s v="UROLOGIA"/>
    <x v="0"/>
    <m/>
    <x v="0"/>
    <m/>
    <x v="0"/>
    <m/>
  </r>
  <r>
    <x v="287"/>
    <s v="58.60.3"/>
    <x v="3"/>
    <s v="prestazione:NO ciclica/NOper seduta/NOgruppo"/>
    <s v="8"/>
    <n v="1"/>
    <s v="RIMOZIONE [ENDOSCOPICA] DI CALCOLO URETRALE"/>
    <x v="287"/>
    <x v="96"/>
    <n v="57.63"/>
    <n v="57.63"/>
    <n v="57.63"/>
    <n v="57.63"/>
    <n v="57.63"/>
    <n v="54.89"/>
    <n v="53.71"/>
    <n v="53.711517505306595"/>
    <n v="38.63097605189359"/>
    <n v="16.25902394810641"/>
    <s v="M"/>
    <s v="MINISTERO"/>
    <s v="1"/>
    <n v="1"/>
    <x v="15"/>
    <s v="UROLOGIA"/>
    <x v="0"/>
    <m/>
    <x v="0"/>
    <m/>
    <x v="0"/>
    <m/>
  </r>
  <r>
    <x v="288"/>
    <s v="59.8"/>
    <x v="3"/>
    <s v="prestazione:NO ciclica/NOper seduta/NOgruppo"/>
    <s v="8"/>
    <n v="1"/>
    <s v="CATETERIZZAZIONE URETERALE"/>
    <x v="288"/>
    <x v="22"/>
    <n v="23.2"/>
    <n v="23.2"/>
    <n v="23.2"/>
    <n v="23.22"/>
    <n v="23.22"/>
    <n v="23.22"/>
    <n v="22.72"/>
    <n v="22.724103559937404"/>
    <n v="22.724103559937404"/>
    <n v="0.49589644006259448"/>
    <s v="M"/>
    <s v="MINISTERO"/>
    <s v="1"/>
    <n v="1"/>
    <x v="15"/>
    <s v="UROLOGIA"/>
    <x v="0"/>
    <m/>
    <x v="0"/>
    <m/>
    <x v="0"/>
    <m/>
  </r>
  <r>
    <x v="289"/>
    <s v="60.0"/>
    <x v="3"/>
    <s v="prestazione:NO ciclica/NOper seduta/NOgruppo"/>
    <s v="8"/>
    <n v="1"/>
    <s v="DRENAGGIO ASCESSO PROSTATICO"/>
    <x v="289"/>
    <x v="2"/>
    <n v="105.56"/>
    <n v="105.56"/>
    <n v="105.56"/>
    <n v="105.56"/>
    <n v="105.56"/>
    <n v="105.56"/>
    <n v="103.29"/>
    <n v="103.29137981789729"/>
    <n v="27.268924271924888"/>
    <n v="78.291075728075114"/>
    <s v="M"/>
    <s v="MINISTERO"/>
    <s v="1"/>
    <n v="1"/>
    <x v="15"/>
    <s v="UROLOGIA"/>
    <x v="0"/>
    <m/>
    <x v="0"/>
    <m/>
    <x v="0"/>
    <m/>
  </r>
  <r>
    <x v="290"/>
    <s v="60.11"/>
    <x v="3"/>
    <s v="prestazione:NO ciclica/NOper seduta/NOgruppo"/>
    <s v="8"/>
    <n v="1"/>
    <s v="BIOPSIA TRANSPERINEALE [PERCUTANEA] [AGOBIOPSIA] DELLA PROSTATA"/>
    <x v="290"/>
    <x v="14"/>
    <n v="27.45"/>
    <n v="27.45"/>
    <n v="27.45"/>
    <n v="27.45"/>
    <n v="27.45"/>
    <n v="27.45"/>
    <n v="26.86"/>
    <n v="26.855758752653298"/>
    <n v="27.268924271924888"/>
    <n v="0.18107572807511119"/>
    <s v="M"/>
    <s v="MINISTERO"/>
    <s v="1"/>
    <n v="1"/>
    <x v="15"/>
    <s v="UROLOGIA"/>
    <x v="0"/>
    <m/>
    <x v="0"/>
    <m/>
    <x v="0"/>
    <m/>
  </r>
  <r>
    <x v="291"/>
    <s v="60.11.1"/>
    <x v="3"/>
    <s v="prestazione:NO ciclica/NOper seduta/NOgruppo"/>
    <s v="8"/>
    <n v="1"/>
    <s v="BIOPSIA TRANSPERINEALE [PERCUTANEA] [AGOBIOPSIA] DELLA PROSTATA"/>
    <x v="291"/>
    <x v="145"/>
    <n v="57.53"/>
    <n v="57.53"/>
    <n v="57.53"/>
    <n v="57.53"/>
    <n v="57.53"/>
    <n v="57.53"/>
    <n v="56.29"/>
    <n v="56.293802000754027"/>
    <n v="48.288720064866986"/>
    <n v="9.241279935133015"/>
    <s v="M"/>
    <s v="MINISTERO"/>
    <s v="2"/>
    <n v="2"/>
    <x v="16"/>
    <s v="DIAGNOSTICA PER IMMAGINI: RADIOLOGIA DIAGNOSTICA"/>
    <x v="10"/>
    <s v="UROLOGIA"/>
    <x v="0"/>
    <m/>
    <x v="0"/>
    <m/>
  </r>
  <r>
    <x v="292"/>
    <s v="60.13"/>
    <x v="1"/>
    <s v="prestazione:NO ciclica/NOper seduta/NOgruppo"/>
    <s v="8"/>
    <n v="1"/>
    <s v="BIOPSIA [PERCUTANEA] DELLE VESCICOLE SEMINALI"/>
    <x v="292"/>
    <x v="76"/>
    <n v="88.67"/>
    <n v="88.67"/>
    <n v="88.67"/>
    <n v="88.67"/>
    <n v="88.67"/>
    <n v="88.67"/>
    <n v="86.76"/>
    <n v="86.764759047033735"/>
    <n v="61.974827890738382"/>
    <n v="26.69517210926162"/>
    <s v="M"/>
    <s v="MINISTERO"/>
    <s v="1"/>
    <n v="1"/>
    <x v="15"/>
    <s v="UROLOGIA"/>
    <x v="0"/>
    <m/>
    <x v="0"/>
    <m/>
    <x v="0"/>
    <m/>
  </r>
  <r>
    <x v="293"/>
    <s v="60.91"/>
    <x v="3"/>
    <s v="prestazione:NO ciclica/NOper seduta/NOgruppo"/>
    <s v="8"/>
    <n v="1"/>
    <s v="ASPIRAZIONE PERCUTANEA [CITOASPIRAZIONE] DELLA PROSTATA"/>
    <x v="293"/>
    <x v="14"/>
    <n v="27.45"/>
    <n v="27.45"/>
    <n v="27.45"/>
    <n v="27.45"/>
    <n v="27.45"/>
    <n v="27.45"/>
    <n v="26.86"/>
    <n v="26.855758752653298"/>
    <n v="27.268924271924888"/>
    <n v="0.18107572807511119"/>
    <s v="M"/>
    <s v="MINISTERO"/>
    <s v="1"/>
    <n v="1"/>
    <x v="15"/>
    <s v="UROLOGIA"/>
    <x v="0"/>
    <m/>
    <x v="0"/>
    <m/>
    <x v="0"/>
    <m/>
  </r>
  <r>
    <x v="294"/>
    <s v="61.0"/>
    <x v="3"/>
    <s v="prestazione:NO ciclica/NOper seduta/NOgruppo"/>
    <s v="8"/>
    <n v="1"/>
    <s v="INCISIONE E DRENAGGIO DELLO SCROTO E DELLA TUNICA VAGINALE"/>
    <x v="294"/>
    <x v="90"/>
    <n v="17.399999999999999"/>
    <n v="17.399999999999999"/>
    <n v="17.399999999999999"/>
    <n v="17.41"/>
    <n v="17.41"/>
    <n v="17.41"/>
    <n v="17.04"/>
    <n v="17.043077669953053"/>
    <n v="17.352951809406747"/>
    <n v="5.7048190593253167E-2"/>
    <s v="M"/>
    <s v="MINISTERO"/>
    <s v="1"/>
    <n v="1"/>
    <x v="15"/>
    <s v="UROLOGIA"/>
    <x v="0"/>
    <m/>
    <x v="0"/>
    <m/>
    <x v="0"/>
    <m/>
  </r>
  <r>
    <x v="295"/>
    <s v="61.91"/>
    <x v="3"/>
    <s v="prestazione:NO ciclica/NOper seduta/NOgruppo"/>
    <s v="8"/>
    <n v="1"/>
    <s v="PUNTURA EVACUATIVA DI IDROCELE DELLA TUNICA VAGINALE"/>
    <x v="295"/>
    <x v="90"/>
    <n v="17.399999999999999"/>
    <n v="17.399999999999999"/>
    <n v="17.399999999999999"/>
    <n v="17.41"/>
    <n v="17.41"/>
    <n v="17.41"/>
    <n v="17.04"/>
    <n v="17.043077669953053"/>
    <n v="17.352951809406747"/>
    <n v="5.7048190593253167E-2"/>
    <s v="M"/>
    <s v="MINISTERO"/>
    <s v="1"/>
    <n v="1"/>
    <x v="15"/>
    <s v="UROLOGIA"/>
    <x v="0"/>
    <m/>
    <x v="0"/>
    <m/>
    <x v="0"/>
    <m/>
  </r>
  <r>
    <x v="296"/>
    <s v="62.11"/>
    <x v="3"/>
    <s v="prestazione:NO ciclica/NOper seduta/NOgruppo"/>
    <s v="8"/>
    <n v="1"/>
    <s v="BIOPSIA [PERCUTANEA] [AGOBIOPSIA] DEL TESTICOLO"/>
    <x v="296"/>
    <x v="14"/>
    <n v="27.45"/>
    <n v="27.45"/>
    <n v="27.45"/>
    <n v="27.45"/>
    <n v="27.45"/>
    <n v="27.45"/>
    <n v="26.86"/>
    <n v="26.855758752653298"/>
    <n v="27.268924271924888"/>
    <n v="0.18107572807511119"/>
    <s v="M"/>
    <s v="MINISTERO"/>
    <s v="1"/>
    <n v="1"/>
    <x v="15"/>
    <s v="UROLOGIA"/>
    <x v="0"/>
    <m/>
    <x v="0"/>
    <m/>
    <x v="0"/>
    <m/>
  </r>
  <r>
    <x v="297"/>
    <s v="63.52"/>
    <x v="3"/>
    <s v="prestazione:NO ciclica/NOper seduta/NOgruppo"/>
    <s v="8"/>
    <n v="1"/>
    <s v="DEROTAZIONE DEL FUNICOLO E DEL TESTICOLO"/>
    <x v="297"/>
    <x v="63"/>
    <n v="14.75"/>
    <n v="14.75"/>
    <n v="14.75"/>
    <n v="14.78"/>
    <n v="14.78"/>
    <n v="14.78"/>
    <n v="14.46"/>
    <n v="14.460793174505621"/>
    <n v="14.873958693777212"/>
    <n v="-9.3958693777212332E-2"/>
    <s v="M"/>
    <s v="MINISTERO"/>
    <s v="1"/>
    <n v="1"/>
    <x v="15"/>
    <s v="UROLOGIA"/>
    <x v="0"/>
    <m/>
    <x v="0"/>
    <m/>
    <x v="0"/>
    <m/>
  </r>
  <r>
    <x v="298"/>
    <s v="63.71"/>
    <x v="1"/>
    <s v="prestazione:NO ciclica/NOper seduta/NOgruppo"/>
    <s v="8"/>
    <n v="1"/>
    <s v="LEGATURA DEI DOTTI DEFERENTI"/>
    <x v="298"/>
    <x v="146"/>
    <n v="125.62"/>
    <n v="125.62"/>
    <n v="125.62"/>
    <n v="125.62"/>
    <n v="125.62"/>
    <n v="125.62"/>
    <n v="122.92"/>
    <n v="122.91674198329778"/>
    <n v="87.797672845212702"/>
    <n v="37.822327154787303"/>
    <s v="M"/>
    <s v="MINISTERO"/>
    <s v="1"/>
    <n v="1"/>
    <x v="15"/>
    <s v="UROLOGIA"/>
    <x v="0"/>
    <m/>
    <x v="0"/>
    <m/>
    <x v="0"/>
    <m/>
  </r>
  <r>
    <x v="299"/>
    <s v="64.0"/>
    <x v="4"/>
    <s v="prestazione:NO ciclica/NOper seduta/NOgruppo"/>
    <n v="1"/>
    <n v="1"/>
    <s v="CIRCONCISIONE"/>
    <x v="299"/>
    <x v="147"/>
    <n v="1065"/>
    <n v="1065"/>
    <n v="1065"/>
    <m/>
    <m/>
    <m/>
    <m/>
    <m/>
    <m/>
    <m/>
    <m/>
    <s v="REGIONE"/>
    <s v="2"/>
    <m/>
    <x v="15"/>
    <s v="UROLOGIA"/>
    <x v="6"/>
    <s v="CHIRURGIA GENERALE"/>
    <x v="0"/>
    <m/>
    <x v="0"/>
    <m/>
  </r>
  <r>
    <x v="300"/>
    <s v="64.11"/>
    <x v="3"/>
    <s v="prestazione:NO ciclica/NOper seduta/NOgruppo"/>
    <s v="8"/>
    <n v="1"/>
    <s v="BIOPSIA DEL PENE"/>
    <x v="300"/>
    <x v="59"/>
    <n v="21.1"/>
    <n v="21.1"/>
    <n v="21.1"/>
    <n v="21.11"/>
    <n v="21.11"/>
    <n v="21.11"/>
    <n v="20.66"/>
    <n v="20.658275963579459"/>
    <n v="19.831944925036282"/>
    <n v="1.2780550749637172"/>
    <s v="M"/>
    <s v="MINISTERO"/>
    <s v="1"/>
    <n v="1"/>
    <x v="15"/>
    <s v="UROLOGIA"/>
    <x v="0"/>
    <m/>
    <x v="0"/>
    <m/>
    <x v="0"/>
    <m/>
  </r>
  <r>
    <x v="301"/>
    <s v="64.19.1"/>
    <x v="3"/>
    <s v="prestazione:NO ciclica/NOper seduta/NOgruppo"/>
    <s v="8"/>
    <n v="1"/>
    <s v="BALANOSCOPIA"/>
    <x v="301"/>
    <x v="148"/>
    <n v="6.3"/>
    <n v="6.3"/>
    <n v="6.3"/>
    <n v="6.34"/>
    <n v="6.34"/>
    <n v="6.34"/>
    <n v="6.2"/>
    <n v="6.1974827890738382"/>
    <n v="6.1974827890738382"/>
    <n v="0.14251721092616165"/>
    <s v="M"/>
    <s v="MINISTERO"/>
    <s v="1"/>
    <n v="1"/>
    <x v="15"/>
    <s v="UROLOGIA"/>
    <x v="0"/>
    <m/>
    <x v="0"/>
    <m/>
    <x v="0"/>
    <m/>
  </r>
  <r>
    <x v="302"/>
    <s v="64.19.2"/>
    <x v="3"/>
    <s v="prestazione:NO ciclica/NOper seduta/NOgruppo"/>
    <s v="8"/>
    <n v="1"/>
    <s v="RICERCA DEL TREPONEMA AL PARABOLOIDE"/>
    <x v="302"/>
    <x v="149"/>
    <n v="7.9"/>
    <n v="7.9"/>
    <n v="7.9"/>
    <n v="7.92"/>
    <n v="7.92"/>
    <n v="7.92"/>
    <n v="7.75"/>
    <n v="7.7468534863422978"/>
    <n v="7.7468534863422978"/>
    <n v="0.17314651365770217"/>
    <s v="M"/>
    <s v="MINISTERO"/>
    <s v="1"/>
    <n v="1"/>
    <x v="17"/>
    <s v="DERMOSIFILOPATIA"/>
    <x v="0"/>
    <m/>
    <x v="0"/>
    <m/>
    <x v="0"/>
    <m/>
  </r>
  <r>
    <x v="303"/>
    <s v="64.2"/>
    <x v="3"/>
    <s v="prestazione:NO ciclica/NOper seduta/NOgruppo"/>
    <s v="8"/>
    <n v="1"/>
    <s v="ASPORTAZIONE O DEMOLIZIONE DI LESIONE DEL PENE"/>
    <x v="303"/>
    <x v="150"/>
    <n v="30.05"/>
    <n v="30.05"/>
    <n v="30.05"/>
    <n v="30.09"/>
    <n v="30.09"/>
    <n v="30.09"/>
    <n v="29.44"/>
    <n v="29.43804324810073"/>
    <n v="29.747917387554423"/>
    <n v="0.34208261244557647"/>
    <s v="M"/>
    <s v="MINISTERO"/>
    <s v="1"/>
    <n v="1"/>
    <x v="17"/>
    <s v="DERMOSIFILOPATIA"/>
    <x v="0"/>
    <m/>
    <x v="0"/>
    <m/>
    <x v="0"/>
    <m/>
  </r>
  <r>
    <x v="304"/>
    <s v="64.92.1"/>
    <x v="3"/>
    <s v="prestazione:NO ciclica/NOper seduta/NOgruppo"/>
    <s v="8"/>
    <n v="1"/>
    <s v="FRENULOTOMIA"/>
    <x v="304"/>
    <x v="30"/>
    <n v="174.18"/>
    <n v="174.18"/>
    <n v="174.18"/>
    <n v="174.18"/>
    <n v="174.18"/>
    <n v="174.18"/>
    <n v="170.43"/>
    <n v="170.43077669953055"/>
    <n v="18.592448367221515"/>
    <n v="155.58755163277849"/>
    <s v="M"/>
    <s v="MINISTERO"/>
    <s v="1"/>
    <n v="1"/>
    <x v="15"/>
    <s v="UROLOGIA"/>
    <x v="0"/>
    <m/>
    <x v="0"/>
    <m/>
    <x v="0"/>
    <m/>
  </r>
  <r>
    <x v="305"/>
    <s v="64.93"/>
    <x v="3"/>
    <s v="prestazione:NO ciclica/NOper seduta/NOgruppo"/>
    <s v="8"/>
    <n v="1"/>
    <s v="LIBERAZIONE DI SINECHIE PENIENE"/>
    <x v="305"/>
    <x v="71"/>
    <n v="184.74"/>
    <n v="184.74"/>
    <n v="184.74"/>
    <n v="184.74"/>
    <n v="184.74"/>
    <n v="184.74"/>
    <n v="180.76"/>
    <n v="180.75991468132028"/>
    <n v="19.831944925036282"/>
    <n v="164.90805507496373"/>
    <s v="M"/>
    <s v="MINISTERO"/>
    <s v="1"/>
    <n v="1"/>
    <x v="15"/>
    <s v="UROLOGIA"/>
    <x v="0"/>
    <m/>
    <x v="0"/>
    <m/>
    <x v="0"/>
    <m/>
  </r>
  <r>
    <x v="306"/>
    <s v="65.11"/>
    <x v="1"/>
    <s v="prestazione:NO ciclica/NOper seduta/NOgruppo"/>
    <s v="8"/>
    <n v="1"/>
    <s v="AGOASPIRAZIONE ECO-GUIDATA DEI FOLLICOLI"/>
    <x v="306"/>
    <x v="146"/>
    <n v="125.62"/>
    <n v="125.62"/>
    <n v="125.62"/>
    <n v="125.62"/>
    <n v="125.62"/>
    <n v="125.62"/>
    <n v="122.92"/>
    <n v="122.91674198329778"/>
    <n v="87.797672845212702"/>
    <n v="37.822327154787303"/>
    <s v="M"/>
    <s v="MINISTERO"/>
    <s v="1"/>
    <n v="1"/>
    <x v="18"/>
    <s v="OSTETRICIA E GINECOLOGIA"/>
    <x v="0"/>
    <m/>
    <x v="0"/>
    <m/>
    <x v="0"/>
    <m/>
  </r>
  <r>
    <x v="307"/>
    <s v="65.91"/>
    <x v="1"/>
    <s v="prestazione:NO ciclica/NOper seduta/NOgruppo"/>
    <s v="8"/>
    <n v="1"/>
    <s v="AGOASPIRAZIONE DI CISTI DELL' OVAIO"/>
    <x v="307"/>
    <x v="52"/>
    <n v="31.65"/>
    <n v="31.65"/>
    <n v="31.65"/>
    <n v="31.67"/>
    <n v="31.67"/>
    <n v="31.67"/>
    <n v="30.99"/>
    <n v="30.987413945369191"/>
    <n v="42.1428829657021"/>
    <n v="-10.472882965702098"/>
    <s v="M"/>
    <s v="MINISTERO"/>
    <s v="1"/>
    <n v="1"/>
    <x v="18"/>
    <s v="OSTETRICIA E GINECOLOGIA"/>
    <x v="0"/>
    <m/>
    <x v="0"/>
    <m/>
    <x v="0"/>
    <m/>
  </r>
  <r>
    <x v="308"/>
    <s v="66.8"/>
    <x v="3"/>
    <s v="prestazione:NO ciclica/NOper seduta/NOgruppo"/>
    <s v="8"/>
    <n v="1"/>
    <s v="INSUFFLAZIONE DELLE TUBE"/>
    <x v="308"/>
    <x v="46"/>
    <n v="22.15"/>
    <n v="22.15"/>
    <n v="22.15"/>
    <n v="22.17"/>
    <n v="22.17"/>
    <n v="22.17"/>
    <n v="21.69"/>
    <n v="21.691189761758434"/>
    <n v="21.691189761758434"/>
    <n v="0.47881023824156799"/>
    <s v="M"/>
    <s v="MINISTERO"/>
    <s v="1"/>
    <n v="1"/>
    <x v="18"/>
    <s v="OSTETRICIA E GINECOLOGIA"/>
    <x v="0"/>
    <m/>
    <x v="0"/>
    <m/>
    <x v="0"/>
    <m/>
  </r>
  <r>
    <x v="309"/>
    <s v="67.12"/>
    <x v="3"/>
    <s v="prestazione:NO ciclica/NOper seduta/NOgruppo"/>
    <s v="8"/>
    <n v="1"/>
    <s v="BIOPSIA ENDOCERVICALE [ISTEROSCOPIA]"/>
    <x v="309"/>
    <x v="38"/>
    <n v="95.01"/>
    <n v="95.01"/>
    <n v="95.01"/>
    <n v="95.01"/>
    <n v="95.01"/>
    <n v="95.01"/>
    <n v="92.96"/>
    <n v="92.962241836107566"/>
    <n v="24.789931156295353"/>
    <n v="70.220068843704652"/>
    <s v="M"/>
    <s v="MINISTERO"/>
    <s v="1"/>
    <n v="1"/>
    <x v="18"/>
    <s v="OSTETRICIA E GINECOLOGIA"/>
    <x v="0"/>
    <m/>
    <x v="0"/>
    <m/>
    <x v="0"/>
    <m/>
  </r>
  <r>
    <x v="310"/>
    <s v="67.19.1"/>
    <x v="3"/>
    <s v="prestazione:NO ciclica/NOper seduta/NOgruppo"/>
    <s v="8"/>
    <n v="1"/>
    <s v="BIOPSIA MIRATA  DELLA PORTIO A GUIDA COLPOSCOPICA"/>
    <x v="310"/>
    <x v="14"/>
    <n v="27.45"/>
    <n v="27.45"/>
    <n v="27.45"/>
    <n v="27.45"/>
    <n v="27.45"/>
    <n v="27.45"/>
    <n v="26.86"/>
    <n v="26.855758752653298"/>
    <n v="27.268924271924888"/>
    <n v="0.18107572807511119"/>
    <s v="M"/>
    <s v="MINISTERO"/>
    <s v="1"/>
    <n v="1"/>
    <x v="18"/>
    <s v="OSTETRICIA E GINECOLOGIA"/>
    <x v="0"/>
    <m/>
    <x v="0"/>
    <m/>
    <x v="0"/>
    <m/>
  </r>
  <r>
    <x v="311"/>
    <s v="67.32"/>
    <x v="3"/>
    <s v="prestazione:NO ciclica/NOper seduta/NOgruppo"/>
    <s v="8"/>
    <n v="1"/>
    <s v="CAUTERIZZAZIONE DEL COLLO UTERINO"/>
    <x v="311"/>
    <x v="6"/>
    <n v="52.79"/>
    <n v="52.79"/>
    <n v="52.79"/>
    <n v="52.79"/>
    <n v="52.79"/>
    <n v="52.79"/>
    <n v="51.65"/>
    <n v="51.645689908948647"/>
    <n v="37.184896734443029"/>
    <n v="15.60510326555697"/>
    <s v="M"/>
    <s v="MINISTERO"/>
    <s v="1"/>
    <n v="1"/>
    <x v="18"/>
    <s v="OSTETRICIA E GINECOLOGIA"/>
    <x v="0"/>
    <m/>
    <x v="0"/>
    <m/>
    <x v="0"/>
    <m/>
  </r>
  <r>
    <x v="312"/>
    <s v="67.33"/>
    <x v="3"/>
    <s v="prestazione:NO ciclica/NOper seduta/NOgruppo"/>
    <s v="8"/>
    <n v="1"/>
    <s v="CRIOCHIRURGIA DEL COLLO UTERINO"/>
    <x v="312"/>
    <x v="6"/>
    <n v="52.79"/>
    <n v="52.79"/>
    <n v="52.79"/>
    <n v="52.79"/>
    <n v="52.79"/>
    <n v="52.79"/>
    <n v="51.65"/>
    <n v="51.645689908948647"/>
    <n v="37.184896734443029"/>
    <n v="15.60510326555697"/>
    <s v="M"/>
    <s v="MINISTERO"/>
    <s v="1"/>
    <n v="1"/>
    <x v="18"/>
    <s v="OSTETRICIA E GINECOLOGIA"/>
    <x v="0"/>
    <m/>
    <x v="0"/>
    <m/>
    <x v="0"/>
    <m/>
  </r>
  <r>
    <x v="313"/>
    <s v="68.12.1"/>
    <x v="3"/>
    <s v="prestazione:NO ciclica/NOper seduta/NOgruppo"/>
    <s v="8"/>
    <n v="1"/>
    <s v="ISTEROSCOPIA"/>
    <x v="313"/>
    <x v="38"/>
    <n v="95.01"/>
    <n v="95.01"/>
    <n v="95.01"/>
    <n v="95.01"/>
    <n v="95.01"/>
    <n v="95.01"/>
    <n v="92.96"/>
    <n v="92.962241836107566"/>
    <n v="21.691189761758434"/>
    <n v="73.318810238241568"/>
    <s v="M"/>
    <s v="MINISTERO"/>
    <s v="1"/>
    <n v="1"/>
    <x v="18"/>
    <s v="OSTETRICIA E GINECOLOGIA"/>
    <x v="0"/>
    <m/>
    <x v="0"/>
    <m/>
    <x v="0"/>
    <m/>
  </r>
  <r>
    <x v="314"/>
    <s v="68.16.1"/>
    <x v="3"/>
    <s v="prestazione:NO ciclica/NOper seduta/NOgruppo"/>
    <s v="8"/>
    <n v="1"/>
    <s v="BIOPSIA DEL CORPO UTERINO"/>
    <x v="314"/>
    <x v="38"/>
    <n v="95.01"/>
    <n v="95.01"/>
    <n v="95.01"/>
    <n v="95.01"/>
    <n v="95.01"/>
    <n v="95.01"/>
    <n v="92.96"/>
    <n v="92.962241836107566"/>
    <n v="29.747917387554423"/>
    <n v="65.262082612445582"/>
    <s v="M"/>
    <s v="MINISTERO"/>
    <s v="1"/>
    <n v="1"/>
    <x v="18"/>
    <s v="OSTETRICIA E GINECOLOGIA"/>
    <x v="0"/>
    <m/>
    <x v="0"/>
    <m/>
    <x v="0"/>
    <m/>
  </r>
  <r>
    <x v="315"/>
    <s v="68.16.2"/>
    <x v="4"/>
    <s v="prestazione:NO ciclica/NOper seduta/NOgruppo"/>
    <n v="1"/>
    <n v="1"/>
    <s v="BIOPSIA DELL'UTERO CON DILATAZIONE DEL CANALE CERVICALE"/>
    <x v="315"/>
    <x v="151"/>
    <n v="945"/>
    <n v="945"/>
    <n v="945"/>
    <m/>
    <m/>
    <m/>
    <m/>
    <m/>
    <m/>
    <m/>
    <m/>
    <s v="REGIONE"/>
    <s v="2"/>
    <m/>
    <x v="18"/>
    <s v="OSTETRICIA E GINECOLOGIA"/>
    <x v="6"/>
    <s v="CHIRURGIA GENERALE"/>
    <x v="0"/>
    <m/>
    <x v="0"/>
    <m/>
  </r>
  <r>
    <x v="316"/>
    <s v="68.29.1"/>
    <x v="3"/>
    <s v="prestazione:NO ciclica/NOper seduta/NOgruppo"/>
    <s v="8"/>
    <n v="1"/>
    <s v="ASPORTAZIONE DI TUMORI BENIGNI PEDUNCOLATI DELL' UTERO"/>
    <x v="316"/>
    <x v="38"/>
    <n v="95.01"/>
    <n v="95.01"/>
    <n v="95.01"/>
    <n v="95.01"/>
    <n v="95.01"/>
    <n v="95.01"/>
    <n v="92.96"/>
    <n v="92.962241836107566"/>
    <n v="46.481120918053783"/>
    <n v="48.528879081946222"/>
    <s v="M"/>
    <s v="MINISTERO"/>
    <s v="1"/>
    <n v="1"/>
    <x v="18"/>
    <s v="OSTETRICIA E GINECOLOGIA"/>
    <x v="0"/>
    <m/>
    <x v="0"/>
    <m/>
    <x v="0"/>
    <m/>
  </r>
  <r>
    <x v="317"/>
    <s v="69.09"/>
    <x v="4"/>
    <s v="prestazione:NO ciclica/NOper seduta/NOgruppo"/>
    <n v="1"/>
    <n v="1"/>
    <s v="ALTRA DILATAZIONE O RASCHIAMENTO DELL'UTERO"/>
    <x v="317"/>
    <x v="151"/>
    <n v="945"/>
    <n v="945"/>
    <n v="945"/>
    <m/>
    <m/>
    <m/>
    <m/>
    <m/>
    <m/>
    <m/>
    <m/>
    <s v="REGIONE"/>
    <s v="2"/>
    <m/>
    <x v="18"/>
    <s v="OSTETRICIA E GINECOLOGIA"/>
    <x v="6"/>
    <s v="CHIRURGIA GENERALE"/>
    <x v="0"/>
    <m/>
    <x v="0"/>
    <m/>
  </r>
  <r>
    <x v="318"/>
    <s v="69.7"/>
    <x v="3"/>
    <s v="prestazione:NO ciclica/NOper seduta/NOgruppo"/>
    <s v="8"/>
    <n v="1"/>
    <s v="INSERZIONE DI DISPOSITIVO CONTRACCETTIVO INTRAUTERINO (I.U.D.)"/>
    <x v="318"/>
    <x v="68"/>
    <n v="13.15"/>
    <n v="13.15"/>
    <n v="13.15"/>
    <n v="13.19"/>
    <n v="13.19"/>
    <n v="13.19"/>
    <n v="12.91"/>
    <n v="12.911422477237162"/>
    <n v="12.911422477237162"/>
    <n v="0.27857752276283776"/>
    <s v="M"/>
    <s v="MINISTERO"/>
    <s v="1"/>
    <n v="1"/>
    <x v="18"/>
    <s v="OSTETRICIA E GINECOLOGIA"/>
    <x v="0"/>
    <m/>
    <x v="0"/>
    <m/>
    <x v="0"/>
    <m/>
  </r>
  <r>
    <x v="319"/>
    <s v="69.92"/>
    <x v="1"/>
    <s v="prestazione:NO ciclica/NOper seduta/NOgruppo"/>
    <s v="8"/>
    <n v="1"/>
    <s v="INSEMINAZIONE ARTIFICIALE"/>
    <x v="319"/>
    <x v="152"/>
    <n v="110.85"/>
    <n v="110.85"/>
    <n v="110.85"/>
    <n v="110.85"/>
    <n v="110.85"/>
    <n v="110.85"/>
    <n v="108.46"/>
    <n v="108.45594880879216"/>
    <n v="77.468534863422974"/>
    <n v="33.38146513657702"/>
    <s v="M"/>
    <s v="MINISTERO"/>
    <s v="1"/>
    <n v="1"/>
    <x v="18"/>
    <s v="OSTETRICIA E GINECOLOGIA"/>
    <x v="0"/>
    <m/>
    <x v="0"/>
    <m/>
    <x v="0"/>
    <m/>
  </r>
  <r>
    <x v="320"/>
    <s v="69.92.1"/>
    <x v="1"/>
    <s v="prestazione:NO ciclica/NOper seduta/NOgruppo"/>
    <s v="8"/>
    <n v="1"/>
    <s v="CAPACITAZIONE DEL MATERIALE SEMINALE"/>
    <x v="320"/>
    <x v="68"/>
    <n v="13.15"/>
    <n v="13.15"/>
    <n v="13.15"/>
    <n v="13.19"/>
    <n v="13.19"/>
    <n v="13.19"/>
    <n v="12.91"/>
    <n v="12.911422477237162"/>
    <n v="12.911422477237162"/>
    <n v="0.27857752276283776"/>
    <s v="M"/>
    <s v="MINISTERO"/>
    <s v="1"/>
    <n v="1"/>
    <x v="18"/>
    <s v="OSTETRICIA E GINECOLOGIA"/>
    <x v="0"/>
    <m/>
    <x v="0"/>
    <m/>
    <x v="0"/>
    <m/>
  </r>
  <r>
    <x v="321"/>
    <s v="70.11.1"/>
    <x v="3"/>
    <s v="prestazione:NO ciclica/NOper seduta/NOgruppo"/>
    <s v="8"/>
    <n v="1"/>
    <s v="IMENOTOMIA"/>
    <x v="321"/>
    <x v="118"/>
    <n v="25.3"/>
    <n v="25.3"/>
    <n v="25.3"/>
    <n v="25.34"/>
    <n v="25.34"/>
    <n v="25.34"/>
    <n v="24.79"/>
    <n v="24.789931156295353"/>
    <n v="24.789931156295353"/>
    <n v="0.55006884370464704"/>
    <s v="M"/>
    <s v="MINISTERO"/>
    <s v="1"/>
    <n v="1"/>
    <x v="18"/>
    <s v="OSTETRICIA E GINECOLOGIA"/>
    <x v="0"/>
    <m/>
    <x v="0"/>
    <m/>
    <x v="0"/>
    <m/>
  </r>
  <r>
    <x v="322"/>
    <s v="70.21"/>
    <x v="3"/>
    <s v="prestazione:NO ciclica/NOper seduta/NOgruppo"/>
    <s v="8"/>
    <n v="1"/>
    <s v="COLPOSCOPIA"/>
    <x v="322"/>
    <x v="153"/>
    <n v="10.55"/>
    <n v="10.55"/>
    <n v="10.55"/>
    <n v="10.56"/>
    <n v="10.56"/>
    <n v="10.56"/>
    <n v="10.33"/>
    <n v="10.32913798178973"/>
    <n v="10.742303501061318"/>
    <n v="-0.18230350106131787"/>
    <s v="M"/>
    <s v="MINISTERO"/>
    <s v="1"/>
    <n v="1"/>
    <x v="18"/>
    <s v="OSTETRICIA E GINECOLOGIA"/>
    <x v="0"/>
    <m/>
    <x v="0"/>
    <m/>
    <x v="0"/>
    <m/>
  </r>
  <r>
    <x v="323"/>
    <s v="70.24"/>
    <x v="3"/>
    <s v="prestazione:NO ciclica/NOper seduta/NOgruppo"/>
    <s v="8"/>
    <n v="1"/>
    <s v="BIOPSIA DELLE PARETI VAGINALI"/>
    <x v="323"/>
    <x v="44"/>
    <n v="20.05"/>
    <n v="20.05"/>
    <n v="20.05"/>
    <n v="20.059999999999999"/>
    <n v="20.059999999999999"/>
    <n v="20.059999999999999"/>
    <n v="19.63"/>
    <n v="19.625362165400485"/>
    <n v="19.831944925036282"/>
    <n v="0.22805507496371646"/>
    <s v="M"/>
    <s v="MINISTERO"/>
    <s v="1"/>
    <n v="1"/>
    <x v="18"/>
    <s v="OSTETRICIA E GINECOLOGIA"/>
    <x v="0"/>
    <m/>
    <x v="0"/>
    <m/>
    <x v="0"/>
    <m/>
  </r>
  <r>
    <x v="324"/>
    <s v="70.29.1"/>
    <x v="3"/>
    <s v="prestazione:NO ciclica/NOper seduta/NOgruppo"/>
    <s v="8"/>
    <n v="1"/>
    <s v="BIOPSIA DELLE PARETI VAGINALI A GUIDA COLPOSCOPICA"/>
    <x v="324"/>
    <x v="118"/>
    <n v="25.3"/>
    <n v="25.3"/>
    <n v="25.3"/>
    <n v="25.34"/>
    <n v="25.34"/>
    <n v="25.34"/>
    <n v="24.79"/>
    <n v="24.789931156295353"/>
    <n v="24.789931156295353"/>
    <n v="0.55006884370464704"/>
    <s v="M"/>
    <s v="MINISTERO"/>
    <s v="1"/>
    <n v="1"/>
    <x v="18"/>
    <s v="OSTETRICIA E GINECOLOGIA"/>
    <x v="0"/>
    <m/>
    <x v="0"/>
    <m/>
    <x v="0"/>
    <m/>
  </r>
  <r>
    <x v="325"/>
    <s v="70.33.1"/>
    <x v="3"/>
    <s v="prestazione:NO ciclica/NOper seduta/NOgruppo"/>
    <s v="8"/>
    <n v="1"/>
    <s v="ASPORTAZIONE DI CONDILOMI VAGINALI"/>
    <x v="325"/>
    <x v="150"/>
    <n v="30.05"/>
    <n v="30.05"/>
    <n v="30.05"/>
    <n v="30.09"/>
    <n v="30.09"/>
    <n v="30.09"/>
    <n v="29.44"/>
    <n v="29.43804324810073"/>
    <n v="29.747917387554423"/>
    <n v="0.34208261244557647"/>
    <s v="M"/>
    <s v="MINISTERO"/>
    <s v="2"/>
    <n v="2"/>
    <x v="17"/>
    <s v="DERMOSIFILOPATIA"/>
    <x v="11"/>
    <s v="OSTETRICIA E GINECOLOGIA"/>
    <x v="0"/>
    <m/>
    <x v="0"/>
    <m/>
  </r>
  <r>
    <x v="326"/>
    <s v="71.11"/>
    <x v="3"/>
    <s v="prestazione:NO ciclica/NOper seduta/NOgruppo"/>
    <s v="8"/>
    <n v="1"/>
    <s v="BIOPSIA DELLA VULVA O DELLA CUTE PERINEALE"/>
    <x v="326"/>
    <x v="44"/>
    <n v="20.05"/>
    <n v="20.05"/>
    <n v="20.05"/>
    <n v="20.059999999999999"/>
    <n v="20.059999999999999"/>
    <n v="20.059999999999999"/>
    <n v="19.63"/>
    <n v="19.625362165400485"/>
    <n v="19.831944925036282"/>
    <n v="0.22805507496371646"/>
    <s v="M"/>
    <s v="MINISTERO"/>
    <s v="1"/>
    <n v="1"/>
    <x v="18"/>
    <s v="OSTETRICIA E GINECOLOGIA"/>
    <x v="0"/>
    <m/>
    <x v="0"/>
    <m/>
    <x v="0"/>
    <m/>
  </r>
  <r>
    <x v="327"/>
    <s v="71.22"/>
    <x v="3"/>
    <s v="prestazione:NO ciclica/NOper seduta/NOgruppo"/>
    <s v="8"/>
    <n v="1"/>
    <s v="INCISIONE DI ASCESSO DELLA GHIANDOLA DEL BARTOLINO"/>
    <x v="327"/>
    <x v="118"/>
    <n v="25.3"/>
    <n v="25.3"/>
    <n v="25.3"/>
    <n v="25.34"/>
    <n v="25.34"/>
    <n v="25.34"/>
    <n v="24.79"/>
    <n v="24.789931156295353"/>
    <n v="24.789931156295353"/>
    <n v="0.55006884370464704"/>
    <s v="M"/>
    <s v="MINISTERO"/>
    <s v="1"/>
    <n v="1"/>
    <x v="18"/>
    <s v="OSTETRICIA E GINECOLOGIA"/>
    <x v="0"/>
    <m/>
    <x v="0"/>
    <m/>
    <x v="0"/>
    <m/>
  </r>
  <r>
    <x v="328"/>
    <s v="71.30.1"/>
    <x v="3"/>
    <s v="prestazione:NO ciclica/NOper seduta/NOgruppo"/>
    <s v="8"/>
    <n v="1"/>
    <s v="ASPORTAZIONE CONDILOMI VULVARI E  PERINEALI"/>
    <x v="328"/>
    <x v="44"/>
    <n v="20.05"/>
    <n v="20.05"/>
    <n v="20.05"/>
    <n v="20.059999999999999"/>
    <n v="20.059999999999999"/>
    <n v="20.059999999999999"/>
    <n v="19.63"/>
    <n v="19.625362165400485"/>
    <n v="19.831944925036282"/>
    <n v="0.22805507496371646"/>
    <s v="M"/>
    <s v="MINISTERO"/>
    <s v="2"/>
    <n v="2"/>
    <x v="17"/>
    <s v="DERMOSIFILOPATIA"/>
    <x v="11"/>
    <s v="OSTETRICIA E GINECOLOGIA"/>
    <x v="0"/>
    <m/>
    <x v="0"/>
    <m/>
  </r>
  <r>
    <x v="329"/>
    <s v="71.90.1"/>
    <x v="3"/>
    <s v="prestazione:NO ciclica/NOper seduta/NOgruppo"/>
    <s v="8"/>
    <n v="1"/>
    <s v="ALTRI INTERVENTI SULL' APPARATO GENITALE FEMMINILE"/>
    <x v="329"/>
    <x v="150"/>
    <n v="30.05"/>
    <n v="30.05"/>
    <n v="30.05"/>
    <n v="30.09"/>
    <n v="30.09"/>
    <n v="30.09"/>
    <n v="29.44"/>
    <n v="29.43804324810073"/>
    <n v="29.747917387554423"/>
    <n v="0.34208261244557647"/>
    <s v="M"/>
    <s v="MINISTERO"/>
    <s v="1"/>
    <n v="2"/>
    <x v="18"/>
    <s v="OSTETRICIA E GINECOLOGIA"/>
    <x v="0"/>
    <m/>
    <x v="0"/>
    <m/>
    <x v="0"/>
    <m/>
  </r>
  <r>
    <x v="330"/>
    <s v="75.10.1"/>
    <x v="1"/>
    <s v="prestazione:NO ciclica/NOper seduta/NOgruppo"/>
    <s v="8"/>
    <n v="1"/>
    <s v="PRELIEVO DEI VILLI CORIALI"/>
    <x v="330"/>
    <x v="1"/>
    <n v="73.89"/>
    <n v="73.89"/>
    <n v="73.89"/>
    <n v="73.89"/>
    <n v="73.89"/>
    <n v="73.89"/>
    <n v="72.3"/>
    <n v="72.30396587252811"/>
    <n v="87.797672845212702"/>
    <n v="-13.907672845212701"/>
    <s v="M"/>
    <s v="MINISTERO"/>
    <s v="1"/>
    <n v="1"/>
    <x v="18"/>
    <s v="OSTETRICIA E GINECOLOGIA"/>
    <x v="0"/>
    <m/>
    <x v="0"/>
    <m/>
    <x v="0"/>
    <m/>
  </r>
  <r>
    <x v="331"/>
    <s v="75.10.2"/>
    <x v="1"/>
    <s v="prestazione:NO ciclica/NOper seduta/NOgruppo"/>
    <s v="8"/>
    <n v="1"/>
    <s v="AMNIOCENTESI PRECOCE"/>
    <x v="331"/>
    <x v="1"/>
    <n v="73.89"/>
    <n v="73.89"/>
    <n v="73.89"/>
    <n v="73.89"/>
    <n v="73.89"/>
    <n v="73.89"/>
    <n v="72.3"/>
    <n v="72.30396587252811"/>
    <n v="77.468534863422974"/>
    <n v="-3.5785348634229734"/>
    <s v="M"/>
    <s v="MINISTERO"/>
    <s v="1"/>
    <n v="1"/>
    <x v="18"/>
    <s v="OSTETRICIA E GINECOLOGIA"/>
    <x v="0"/>
    <m/>
    <x v="0"/>
    <m/>
    <x v="0"/>
    <m/>
  </r>
  <r>
    <x v="332"/>
    <s v="75.10.3"/>
    <x v="1"/>
    <s v="prestazione:NO ciclica/NOper seduta/NOgruppo"/>
    <s v="8"/>
    <n v="1"/>
    <s v="AMNIOCENTESI TARDIVA"/>
    <x v="332"/>
    <x v="1"/>
    <n v="73.89"/>
    <n v="73.89"/>
    <n v="73.89"/>
    <n v="73.89"/>
    <n v="73.89"/>
    <n v="73.89"/>
    <n v="72.3"/>
    <n v="72.30396587252811"/>
    <n v="61.974827890738382"/>
    <n v="11.915172109261619"/>
    <s v="M"/>
    <s v="MINISTERO"/>
    <s v="1"/>
    <n v="1"/>
    <x v="18"/>
    <s v="OSTETRICIA E GINECOLOGIA"/>
    <x v="0"/>
    <m/>
    <x v="0"/>
    <m/>
    <x v="0"/>
    <m/>
  </r>
  <r>
    <x v="333"/>
    <s v="75.33.1"/>
    <x v="1"/>
    <s v="prestazione:NO ciclica/NOper seduta/NOgruppo"/>
    <s v="8"/>
    <n v="1"/>
    <s v="FUNICOLOCENTESI CON RACCOLTA DI CELLULE STAMINALI EMOPOIETICHE"/>
    <x v="333"/>
    <x v="38"/>
    <n v="95.01"/>
    <n v="95.01"/>
    <n v="95.01"/>
    <n v="95.01"/>
    <n v="95.01"/>
    <n v="95.01"/>
    <n v="92.96"/>
    <n v="92.962241836107566"/>
    <n v="87.797672845212702"/>
    <n v="7.2123271547873031"/>
    <s v="M"/>
    <s v="MINISTERO"/>
    <s v="1"/>
    <n v="1"/>
    <x v="18"/>
    <s v="OSTETRICIA E GINECOLOGIA"/>
    <x v="0"/>
    <m/>
    <x v="0"/>
    <m/>
    <x v="0"/>
    <m/>
  </r>
  <r>
    <x v="334"/>
    <s v="75.34.1"/>
    <x v="3"/>
    <s v="prestazione:NO ciclica/NOper seduta/NOgruppo"/>
    <s v="8"/>
    <n v="1"/>
    <s v="CARDIOTOCOGRAFIA"/>
    <x v="334"/>
    <x v="90"/>
    <n v="17.399999999999999"/>
    <n v="17.399999999999999"/>
    <n v="17.399999999999999"/>
    <n v="17.41"/>
    <n v="17.41"/>
    <n v="17.41"/>
    <n v="17.04"/>
    <n v="17.043077669953053"/>
    <n v="16.423329391045669"/>
    <n v="0.98667060895433067"/>
    <s v="M"/>
    <s v="MINISTERO"/>
    <s v="1"/>
    <n v="1"/>
    <x v="18"/>
    <s v="OSTETRICIA E GINECOLOGIA"/>
    <x v="0"/>
    <m/>
    <x v="0"/>
    <m/>
    <x v="0"/>
    <m/>
  </r>
  <r>
    <x v="335"/>
    <s v="75.8"/>
    <x v="1"/>
    <s v="prestazione:NO ciclica/NOper seduta/NOgruppo"/>
    <s v="8"/>
    <n v="1"/>
    <s v="TAMPONAMENTO OSTETRICO DELL' UTERO O DELLA VAGINA"/>
    <x v="335"/>
    <x v="52"/>
    <n v="31.65"/>
    <n v="31.65"/>
    <n v="31.65"/>
    <n v="31.67"/>
    <n v="31.67"/>
    <n v="31.67"/>
    <n v="30.99"/>
    <n v="30.987413945369191"/>
    <n v="30.987413945369191"/>
    <n v="0.68258605463081068"/>
    <s v="M"/>
    <s v="MINISTERO"/>
    <s v="1"/>
    <n v="1"/>
    <x v="18"/>
    <s v="OSTETRICIA E GINECOLOGIA"/>
    <x v="0"/>
    <m/>
    <x v="0"/>
    <m/>
    <x v="0"/>
    <m/>
  </r>
  <r>
    <x v="336"/>
    <s v="76.01"/>
    <x v="2"/>
    <s v="prestazione:NO ciclica/NOper seduta/NOgruppo"/>
    <s v="8"/>
    <n v="1"/>
    <s v="SEQUESTRECTOMIA DI OSSO FACCIALE"/>
    <x v="336"/>
    <x v="8"/>
    <n v="79.17"/>
    <n v="79.17"/>
    <n v="79.17"/>
    <n v="79.17"/>
    <n v="79.17"/>
    <n v="79.17"/>
    <n v="77.47"/>
    <n v="77.468534863422974"/>
    <n v="21.691189761758434"/>
    <n v="57.478810238241564"/>
    <s v="M"/>
    <s v="MINISTERO"/>
    <s v="1"/>
    <n v="1"/>
    <x v="8"/>
    <s v="ODONTOSTOMATOLOGIA - CHIRURGIA MAXILLO FACCIALE"/>
    <x v="0"/>
    <m/>
    <x v="0"/>
    <m/>
    <x v="0"/>
    <m/>
  </r>
  <r>
    <x v="337"/>
    <s v="76.2"/>
    <x v="1"/>
    <s v="prestazione:NO ciclica/NOper seduta/NOgruppo"/>
    <s v="8"/>
    <n v="1"/>
    <s v="ASPORTAZIONE O DEMOLIZIONE LOCALE DI LESIONE DELLE OSSA FACCIALI"/>
    <x v="337"/>
    <x v="154"/>
    <n v="100.29"/>
    <n v="100.29"/>
    <n v="100.29"/>
    <n v="100.29"/>
    <n v="100.29"/>
    <n v="100.29"/>
    <n v="98.13"/>
    <n v="98.12681082700243"/>
    <n v="98.12681082700243"/>
    <n v="2.1631891729975763"/>
    <s v="M"/>
    <s v="MINISTERO"/>
    <s v="1"/>
    <n v="1"/>
    <x v="8"/>
    <s v="ODONTOSTOMATOLOGIA - CHIRURGIA MAXILLO FACCIALE"/>
    <x v="0"/>
    <m/>
    <x v="0"/>
    <m/>
    <x v="0"/>
    <m/>
  </r>
  <r>
    <x v="338"/>
    <s v="76.77"/>
    <x v="3"/>
    <s v="prestazione:NO ciclica/NOper seduta/NOgruppo"/>
    <s v="8"/>
    <n v="1"/>
    <s v="RIDUZIONE APERTA DI FRATTURA ALVEOLARE"/>
    <x v="338"/>
    <x v="62"/>
    <n v="19.5"/>
    <n v="19.5"/>
    <n v="19.5"/>
    <n v="19.53"/>
    <n v="19.53"/>
    <n v="19.53"/>
    <n v="19.11"/>
    <n v="19.108905266311002"/>
    <n v="19.522070785582589"/>
    <n v="7.9292144174125667E-3"/>
    <s v="M"/>
    <s v="MINISTERO"/>
    <s v="1"/>
    <n v="1"/>
    <x v="8"/>
    <s v="ODONTOSTOMATOLOGIA - CHIRURGIA MAXILLO FACCIALE"/>
    <x v="0"/>
    <m/>
    <x v="0"/>
    <m/>
    <x v="0"/>
    <m/>
  </r>
  <r>
    <x v="339"/>
    <s v="76.93"/>
    <x v="2"/>
    <s v="prestazione:NO ciclica/NOper seduta/NOgruppo"/>
    <s v="8"/>
    <n v="1"/>
    <s v="RIDUZIONE CHIUSA DI LUSSAZIONE TEMPOROMANDIBOLARE"/>
    <x v="339"/>
    <x v="130"/>
    <n v="157.82"/>
    <n v="157.82"/>
    <n v="157.82"/>
    <n v="157.82"/>
    <n v="157.82"/>
    <n v="157.82"/>
    <n v="154.41999999999999"/>
    <n v="154.42061282775646"/>
    <n v="27.888672550832272"/>
    <n v="129.93132744916772"/>
    <s v="M"/>
    <s v="MINISTERO"/>
    <s v="1"/>
    <n v="1"/>
    <x v="4"/>
    <s v="ORTOPEDIA E TRAUMATOLOGIA"/>
    <x v="0"/>
    <m/>
    <x v="0"/>
    <m/>
    <x v="0"/>
    <m/>
  </r>
  <r>
    <x v="340"/>
    <s v="76.96"/>
    <x v="3"/>
    <s v="prestazione:NO ciclica/NOper seduta/NOgruppo"/>
    <s v="8"/>
    <n v="1"/>
    <s v="INIEZIONE DI SOSTANZA TERAPEUTICA NELL'ARTICOLAZIONE TEMPOROMANDIBOLARE"/>
    <x v="340"/>
    <x v="57"/>
    <n v="28.5"/>
    <n v="28.5"/>
    <n v="28.5"/>
    <n v="28.5"/>
    <n v="28.5"/>
    <n v="28.5"/>
    <n v="27.89"/>
    <n v="27.888672550832272"/>
    <n v="27.888672550832272"/>
    <n v="0.61132744916772808"/>
    <s v="M"/>
    <s v="MINISTERO"/>
    <s v="1"/>
    <n v="1"/>
    <x v="4"/>
    <s v="ORTOPEDIA E TRAUMATOLOGIA"/>
    <x v="0"/>
    <m/>
    <x v="0"/>
    <m/>
    <x v="0"/>
    <m/>
  </r>
  <r>
    <x v="341"/>
    <s v="77.40.1"/>
    <x v="9"/>
    <s v="prestazione:NO ciclica/NOper seduta/NOgruppo"/>
    <s v="8"/>
    <n v="1"/>
    <s v="BIOPSIA DELL'OSSO, SEDE NON SPECIFICATA TC - GUIDATA"/>
    <x v="341"/>
    <x v="72"/>
    <n v="160.99"/>
    <n v="160.99"/>
    <n v="160.99"/>
    <n v="160.99"/>
    <n v="160.99"/>
    <n v="160.99"/>
    <n v="157.52000000000001"/>
    <n v="157.51935422229337"/>
    <m/>
    <m/>
    <s v=""/>
    <s v="REGIONE"/>
    <s v="3"/>
    <n v="3"/>
    <x v="4"/>
    <s v="ORTOPEDIA E TRAUMATOLOGIA"/>
    <x v="3"/>
    <s v="DIAGNOSTICA PER IMMAGINI: RADIOLOGIA DIAGNOSTICA"/>
    <x v="5"/>
    <s v="CHIRURGIA GENERALE"/>
    <x v="0"/>
    <m/>
  </r>
  <r>
    <x v="342"/>
    <s v="77.56"/>
    <x v="4"/>
    <s v="prestazione:NO ciclica/NOper seduta/NOgruppo"/>
    <n v="1"/>
    <n v="1"/>
    <s v="RIPARAZIONE DI DITO A MARTELLO/ARTIGLIO"/>
    <x v="342"/>
    <x v="155"/>
    <n v="1777"/>
    <n v="1777"/>
    <n v="1777"/>
    <m/>
    <m/>
    <m/>
    <m/>
    <m/>
    <m/>
    <m/>
    <m/>
    <s v="REGIONE"/>
    <n v="1"/>
    <m/>
    <x v="4"/>
    <s v="ORTOPEDIA E TRAUMATOLOGIA"/>
    <x v="0"/>
    <m/>
    <x v="0"/>
    <m/>
    <x v="0"/>
    <m/>
  </r>
  <r>
    <x v="343"/>
    <s v="78.7"/>
    <x v="3"/>
    <s v="prestazione:NO ciclica/NOper seduta/NOgruppo"/>
    <s v="8"/>
    <n v="1"/>
    <s v="OSTEOCLASIA"/>
    <x v="343"/>
    <x v="62"/>
    <n v="19.5"/>
    <n v="19.5"/>
    <n v="19.5"/>
    <n v="19.53"/>
    <n v="19.53"/>
    <n v="19.53"/>
    <n v="19.11"/>
    <n v="19.108905266311002"/>
    <n v="19.522070785582589"/>
    <n v="7.9292144174125667E-3"/>
    <s v="M"/>
    <s v="MINISTERO"/>
    <s v="1"/>
    <n v="1"/>
    <x v="4"/>
    <s v="ORTOPEDIA E TRAUMATOLOGIA"/>
    <x v="0"/>
    <m/>
    <x v="0"/>
    <m/>
    <x v="0"/>
    <m/>
  </r>
  <r>
    <x v="344"/>
    <s v="79.00"/>
    <x v="10"/>
    <s v="prestazione:NO ciclica/NOper seduta/NOgruppo"/>
    <s v="8"/>
    <n v="1"/>
    <s v="RIDUZIONE CHIUSA DI FRATTURA SENZA FISSAZIONE INTERNA IN SEDE NON SPECIFICATA"/>
    <x v="344"/>
    <x v="156"/>
    <n v="127.73"/>
    <n v="127.73"/>
    <n v="127.73"/>
    <n v="127.73"/>
    <n v="127.73"/>
    <n v="127.73"/>
    <n v="124.98"/>
    <n v="124.98256957965573"/>
    <n v="51.645689908948647"/>
    <n v="76.08431009105135"/>
    <s v="M"/>
    <s v="MINISTERO"/>
    <s v="1"/>
    <n v="1"/>
    <x v="4"/>
    <s v="ORTOPEDIA E TRAUMATOLOGIA"/>
    <x v="0"/>
    <m/>
    <x v="0"/>
    <m/>
    <x v="0"/>
    <m/>
  </r>
  <r>
    <x v="345"/>
    <s v="79.01"/>
    <x v="10"/>
    <s v="prestazione:NO ciclica/NOper seduta/NOgruppo"/>
    <s v="8"/>
    <n v="1"/>
    <s v="RIDUZIONE CHIUSA DI FRATTURA DELL'OMERO SENZA FISSAZIONE INTERNA"/>
    <x v="345"/>
    <x v="157"/>
    <n v="106.62"/>
    <n v="106.62"/>
    <n v="106.62"/>
    <n v="106.62"/>
    <n v="106.62"/>
    <n v="106.62"/>
    <n v="104.32"/>
    <n v="104.32429361607628"/>
    <n v="51.645689908948647"/>
    <n v="54.974310091051358"/>
    <s v="M"/>
    <s v="MINISTERO"/>
    <s v="1"/>
    <n v="1"/>
    <x v="4"/>
    <s v="ORTOPEDIA E TRAUMATOLOGIA"/>
    <x v="0"/>
    <m/>
    <x v="0"/>
    <m/>
    <x v="0"/>
    <m/>
  </r>
  <r>
    <x v="346"/>
    <s v="79.02"/>
    <x v="10"/>
    <s v="prestazione:NO ciclica/NOper seduta/NOgruppo"/>
    <s v="8"/>
    <n v="1"/>
    <s v="RIDUZIONE CHIUSA DI FRATTURA DI RADIO E ULNA SENZA FISSAZIONE INTERNA"/>
    <x v="346"/>
    <x v="158"/>
    <n v="132.47999999999999"/>
    <n v="132.47999999999999"/>
    <n v="132.47999999999999"/>
    <n v="132.47999999999999"/>
    <n v="132.47999999999999"/>
    <n v="132.47999999999999"/>
    <n v="129.63"/>
    <n v="129.6306816714611"/>
    <n v="51.645689908948647"/>
    <n v="80.83431009105135"/>
    <s v="M"/>
    <s v="MINISTERO"/>
    <s v="1"/>
    <n v="1"/>
    <x v="4"/>
    <s v="ORTOPEDIA E TRAUMATOLOGIA"/>
    <x v="0"/>
    <m/>
    <x v="0"/>
    <m/>
    <x v="0"/>
    <m/>
  </r>
  <r>
    <x v="347"/>
    <s v="79.03"/>
    <x v="10"/>
    <s v="prestazione:NO ciclica/NOper seduta/NOgruppo"/>
    <s v="8"/>
    <n v="1"/>
    <s v="RIDUZIONE CHIUSA DI FRATTURA DI CARPO E METACARPO SENZA FISSAZIONE INTERNA"/>
    <x v="347"/>
    <x v="156"/>
    <n v="127.73"/>
    <n v="127.73"/>
    <n v="127.73"/>
    <n v="127.73"/>
    <n v="127.73"/>
    <n v="127.73"/>
    <n v="124.98"/>
    <n v="124.98256957965573"/>
    <n v="51.645689908948647"/>
    <n v="76.08431009105135"/>
    <s v="M"/>
    <s v="MINISTERO"/>
    <s v="1"/>
    <n v="1"/>
    <x v="4"/>
    <s v="ORTOPEDIA E TRAUMATOLOGIA"/>
    <x v="0"/>
    <m/>
    <x v="0"/>
    <m/>
    <x v="0"/>
    <m/>
  </r>
  <r>
    <x v="348"/>
    <s v="79.04"/>
    <x v="10"/>
    <s v="prestazione:NO ciclica/NOper seduta/NOgruppo"/>
    <s v="8"/>
    <n v="1"/>
    <s v="RIDUZIONE CHIUSA DI FRATTURA DELLE FALANGI DELLA MANO SENZA FISSAZIONE INTERNA"/>
    <x v="348"/>
    <x v="159"/>
    <n v="123.51"/>
    <n v="123.51"/>
    <n v="123.51"/>
    <n v="123.51"/>
    <n v="123.51"/>
    <n v="123.51"/>
    <n v="120.85"/>
    <n v="120.85091438693983"/>
    <n v="41.316551927158919"/>
    <n v="82.193448072841079"/>
    <s v="M"/>
    <s v="MINISTERO"/>
    <s v="1"/>
    <n v="1"/>
    <x v="4"/>
    <s v="ORTOPEDIA E TRAUMATOLOGIA"/>
    <x v="0"/>
    <m/>
    <x v="0"/>
    <m/>
    <x v="0"/>
    <m/>
  </r>
  <r>
    <x v="349"/>
    <s v="79.07"/>
    <x v="10"/>
    <s v="prestazione:NO ciclica/NOper seduta/NOgruppo"/>
    <s v="8"/>
    <n v="1"/>
    <s v="RIDUZIONE CHIUSA DI FRATTURA DI TARSO E METATARSO SENZA FISSAZIONE INTERNA"/>
    <x v="349"/>
    <x v="70"/>
    <n v="118.24"/>
    <n v="118.24"/>
    <n v="118.24"/>
    <n v="118.24"/>
    <n v="118.24"/>
    <n v="118.24"/>
    <n v="115.69"/>
    <n v="115.68634539604497"/>
    <n v="51.645689908948647"/>
    <n v="66.594310091051341"/>
    <s v="M"/>
    <s v="MINISTERO"/>
    <s v="1"/>
    <n v="1"/>
    <x v="4"/>
    <s v="ORTOPEDIA E TRAUMATOLOGIA"/>
    <x v="0"/>
    <m/>
    <x v="0"/>
    <m/>
    <x v="0"/>
    <m/>
  </r>
  <r>
    <x v="350"/>
    <s v="79.08"/>
    <x v="10"/>
    <s v="prestazione:NO ciclica/NOper seduta/NOgruppo"/>
    <s v="8"/>
    <n v="1"/>
    <s v="RIDUZIONE CHIUSA DI FRATTURA DELLE FALANGI DEL PIEDE SENZA FISSAZIONE INTERNA"/>
    <x v="350"/>
    <x v="160"/>
    <n v="109.78"/>
    <n v="109.78"/>
    <n v="109.78"/>
    <n v="109.78"/>
    <n v="109.78"/>
    <n v="109.78"/>
    <n v="107.42"/>
    <n v="107.42303501061319"/>
    <n v="51.645689908948647"/>
    <n v="58.134310091051354"/>
    <s v="M"/>
    <s v="MINISTERO"/>
    <s v="1"/>
    <n v="1"/>
    <x v="4"/>
    <s v="ORTOPEDIA E TRAUMATOLOGIA"/>
    <x v="0"/>
    <m/>
    <x v="0"/>
    <m/>
    <x v="0"/>
    <m/>
  </r>
  <r>
    <x v="351"/>
    <s v="79.70"/>
    <x v="10"/>
    <s v="prestazione:NO ciclica/NOper seduta/NOgruppo"/>
    <s v="8"/>
    <n v="1"/>
    <s v="RIDUZIONE CHIUSA DI LUSSAZIONE IN SEDE NON SPECIFICATA"/>
    <x v="351"/>
    <x v="130"/>
    <n v="157.82"/>
    <n v="157.82"/>
    <n v="157.82"/>
    <n v="157.82"/>
    <n v="157.82"/>
    <n v="157.82"/>
    <n v="154.41999999999999"/>
    <n v="154.42061282775646"/>
    <n v="36.151982936264055"/>
    <n v="121.66801706373593"/>
    <s v="M"/>
    <s v="MINISTERO"/>
    <s v="1"/>
    <n v="1"/>
    <x v="4"/>
    <s v="ORTOPEDIA E TRAUMATOLOGIA"/>
    <x v="0"/>
    <m/>
    <x v="0"/>
    <m/>
    <x v="0"/>
    <m/>
  </r>
  <r>
    <x v="352"/>
    <s v="79.71"/>
    <x v="10"/>
    <s v="prestazione:NO ciclica/NOper seduta/NOgruppo"/>
    <s v="8"/>
    <n v="1"/>
    <s v="RIDUZIONE CHIUSA DI LUSSAZIONE DELLA SPALLA"/>
    <x v="352"/>
    <x v="161"/>
    <n v="97.64"/>
    <n v="97.64"/>
    <n v="97.64"/>
    <n v="97.64"/>
    <n v="97.64"/>
    <n v="97.64"/>
    <n v="95.54"/>
    <n v="95.544526331555005"/>
    <n v="36.151982936264055"/>
    <n v="61.488017063735946"/>
    <s v="M"/>
    <s v="MINISTERO"/>
    <s v="1"/>
    <n v="1"/>
    <x v="4"/>
    <s v="ORTOPEDIA E TRAUMATOLOGIA"/>
    <x v="0"/>
    <m/>
    <x v="0"/>
    <m/>
    <x v="0"/>
    <m/>
  </r>
  <r>
    <x v="353"/>
    <s v="79.72"/>
    <x v="10"/>
    <s v="prestazione:NO ciclica/NOper seduta/NOgruppo"/>
    <s v="8"/>
    <n v="1"/>
    <s v="RIDUZIONE CHIUSA DI LUSSAZIONE DEL GOMITO"/>
    <x v="353"/>
    <x v="161"/>
    <n v="97.64"/>
    <n v="97.64"/>
    <n v="97.64"/>
    <n v="97.64"/>
    <n v="97.64"/>
    <n v="97.64"/>
    <n v="95.54"/>
    <n v="95.544526331555005"/>
    <n v="36.151982936264055"/>
    <n v="61.488017063735946"/>
    <s v="M"/>
    <s v="MINISTERO"/>
    <s v="1"/>
    <n v="1"/>
    <x v="4"/>
    <s v="ORTOPEDIA E TRAUMATOLOGIA"/>
    <x v="0"/>
    <m/>
    <x v="0"/>
    <m/>
    <x v="0"/>
    <m/>
  </r>
  <r>
    <x v="354"/>
    <s v="79.73"/>
    <x v="10"/>
    <s v="prestazione:NO ciclica/NOper seduta/NOgruppo"/>
    <s v="8"/>
    <n v="1"/>
    <s v="RIDUZIONE CHIUSA DI LUSSAZIONE DEL POLSO"/>
    <x v="354"/>
    <x v="161"/>
    <n v="97.64"/>
    <n v="97.64"/>
    <n v="97.64"/>
    <n v="97.64"/>
    <n v="97.64"/>
    <n v="97.64"/>
    <n v="95.54"/>
    <n v="95.544526331555005"/>
    <n v="36.151982936264055"/>
    <n v="61.488017063735946"/>
    <s v="M"/>
    <s v="MINISTERO"/>
    <s v="1"/>
    <n v="1"/>
    <x v="4"/>
    <s v="ORTOPEDIA E TRAUMATOLOGIA"/>
    <x v="0"/>
    <m/>
    <x v="0"/>
    <m/>
    <x v="0"/>
    <m/>
  </r>
  <r>
    <x v="355"/>
    <s v="79.74"/>
    <x v="10"/>
    <s v="prestazione:NO ciclica/NOper seduta/NOgruppo"/>
    <s v="8"/>
    <n v="1"/>
    <s v="RIDUZIONE CHIUSA DI LUSSAZIONE DELLA MANO E DELLE DITA DELLA MANO"/>
    <x v="355"/>
    <x v="161"/>
    <n v="97.64"/>
    <n v="97.64"/>
    <n v="97.64"/>
    <n v="97.64"/>
    <n v="97.64"/>
    <n v="97.64"/>
    <n v="95.54"/>
    <n v="95.544526331555005"/>
    <n v="36.151982936264055"/>
    <n v="61.488017063735946"/>
    <s v="M"/>
    <s v="MINISTERO"/>
    <s v="1"/>
    <n v="1"/>
    <x v="4"/>
    <s v="ORTOPEDIA E TRAUMATOLOGIA"/>
    <x v="0"/>
    <m/>
    <x v="0"/>
    <m/>
    <x v="0"/>
    <m/>
  </r>
  <r>
    <x v="356"/>
    <s v="80.23"/>
    <x v="4"/>
    <s v="prestazione:NO ciclica/NOper seduta/NOgruppo"/>
    <n v="1"/>
    <n v="1"/>
    <s v="ARTROSCOPIA DEL POLSO"/>
    <x v="356"/>
    <x v="162"/>
    <n v="1320"/>
    <n v="1320"/>
    <n v="1320"/>
    <m/>
    <m/>
    <m/>
    <m/>
    <m/>
    <m/>
    <m/>
    <m/>
    <s v="REGIONE"/>
    <s v="2"/>
    <m/>
    <x v="4"/>
    <s v="ORTOPEDIA E TRAUMATOLOGIA"/>
    <x v="2"/>
    <s v="CHIRURGIA PLASTICA"/>
    <x v="0"/>
    <m/>
    <x v="0"/>
    <m/>
  </r>
  <r>
    <x v="357"/>
    <s v="80.26"/>
    <x v="4"/>
    <s v="prestazione:NO ciclica/NOper seduta/NOgruppo"/>
    <n v="1"/>
    <n v="1"/>
    <s v="ARTROSCOPIA DIAGNOSTICA GINOCCHIO"/>
    <x v="357"/>
    <x v="162"/>
    <n v="1320"/>
    <n v="1320"/>
    <n v="1320"/>
    <m/>
    <m/>
    <m/>
    <m/>
    <m/>
    <m/>
    <m/>
    <m/>
    <s v="REGIONE"/>
    <n v="1"/>
    <m/>
    <x v="4"/>
    <s v="ORTOPEDIA E TRAUMATOLOGIA"/>
    <x v="0"/>
    <m/>
    <x v="0"/>
    <m/>
    <x v="0"/>
    <m/>
  </r>
  <r>
    <x v="358"/>
    <s v="80.30"/>
    <x v="3"/>
    <s v="prestazione:NO ciclica/NOper seduta/NOgruppo"/>
    <s v="8"/>
    <n v="1"/>
    <s v="BIOPSIA DELLE STRUTTURE ARTICOLARI, SEDE NON SPECIFICATA"/>
    <x v="358"/>
    <x v="163"/>
    <n v="59.64"/>
    <n v="59.64"/>
    <n v="59.64"/>
    <n v="59.64"/>
    <n v="59.64"/>
    <n v="59.64"/>
    <n v="58.36"/>
    <n v="58.359629597111976"/>
    <n v="41.833008826248403"/>
    <n v="17.806991173751598"/>
    <s v="M"/>
    <s v="MINISTERO"/>
    <s v="1"/>
    <n v="1"/>
    <x v="4"/>
    <s v="ORTOPEDIA E TRAUMATOLOGIA"/>
    <x v="0"/>
    <m/>
    <x v="0"/>
    <m/>
    <x v="0"/>
    <m/>
  </r>
  <r>
    <x v="359"/>
    <s v="80.61"/>
    <x v="4"/>
    <s v="prestazione:NO ciclica/NOper seduta/NOgruppo"/>
    <n v="1"/>
    <n v="1"/>
    <s v="ASPORTAZIONE ARTROSCOPICA DI CARTILAGINE SEMILUNARE DEL GINOCCHIO"/>
    <x v="359"/>
    <x v="164"/>
    <n v="2005"/>
    <n v="2005"/>
    <n v="2005"/>
    <m/>
    <m/>
    <m/>
    <m/>
    <m/>
    <m/>
    <m/>
    <m/>
    <s v="REGIONE"/>
    <n v="1"/>
    <m/>
    <x v="4"/>
    <s v="ORTOPEDIA E TRAUMATOLOGIA"/>
    <x v="0"/>
    <m/>
    <x v="0"/>
    <m/>
    <x v="0"/>
    <m/>
  </r>
  <r>
    <x v="360"/>
    <s v="80.74"/>
    <x v="4"/>
    <s v="prestazione:NO ciclica/NOper seduta/NOgruppo"/>
    <n v="1"/>
    <n v="1"/>
    <s v="SINOVIECTOMIA DELLA MANO E DELLE DITA DELLA MANO"/>
    <x v="360"/>
    <x v="165"/>
    <n v="1134"/>
    <n v="1134"/>
    <n v="1134"/>
    <m/>
    <m/>
    <m/>
    <m/>
    <m/>
    <m/>
    <m/>
    <m/>
    <s v="REGIONE"/>
    <s v="2"/>
    <m/>
    <x v="4"/>
    <s v="ORTOPEDIA E TRAUMATOLOGIA"/>
    <x v="2"/>
    <s v="CHIRURGIA PLASTICA"/>
    <x v="0"/>
    <m/>
    <x v="0"/>
    <m/>
  </r>
  <r>
    <x v="361"/>
    <s v="81.72"/>
    <x v="4"/>
    <s v="prestazione:NO ciclica/NOper seduta/NOgruppo"/>
    <n v="1"/>
    <n v="1"/>
    <s v="ARTROPLASTICA DELL' ARTICOLAZIONE METACARPOFALANGEA E INTERFALANGEA SENZA IMPIANTO"/>
    <x v="361"/>
    <x v="166"/>
    <n v="1750"/>
    <n v="1750"/>
    <n v="1750"/>
    <m/>
    <m/>
    <m/>
    <m/>
    <m/>
    <m/>
    <m/>
    <m/>
    <s v="REGIONE"/>
    <s v="2"/>
    <m/>
    <x v="4"/>
    <s v="ORTOPEDIA E TRAUMATOLOGIA"/>
    <x v="2"/>
    <s v="CHIRURGIA PLASTICA"/>
    <x v="0"/>
    <m/>
    <x v="0"/>
    <m/>
  </r>
  <r>
    <x v="362"/>
    <s v="81.75"/>
    <x v="4"/>
    <s v="prestazione:NO ciclica/NOper seduta/NOgruppo"/>
    <n v="1"/>
    <n v="1"/>
    <s v="ARTROPLASTICA DELL' ARTICOLAZIONE CARPOCARPALE E CARPOMETACARPALE SENZA IMPIANTO "/>
    <x v="362"/>
    <x v="166"/>
    <n v="1750"/>
    <n v="1750"/>
    <n v="1750"/>
    <m/>
    <m/>
    <m/>
    <m/>
    <m/>
    <m/>
    <m/>
    <m/>
    <s v="REGIONE"/>
    <s v="2"/>
    <m/>
    <x v="4"/>
    <s v="ORTOPEDIA E TRAUMATOLOGIA"/>
    <x v="2"/>
    <s v="CHIRURGIA PLASTICA"/>
    <x v="0"/>
    <m/>
    <x v="0"/>
    <m/>
  </r>
  <r>
    <x v="363"/>
    <s v="81.91"/>
    <x v="3"/>
    <s v="prestazione:NO ciclica/NOper seduta/NOgruppo"/>
    <s v="8"/>
    <n v="1"/>
    <s v="ARTROCENTESI"/>
    <x v="363"/>
    <x v="57"/>
    <n v="28.5"/>
    <n v="28.5"/>
    <n v="28.5"/>
    <n v="28.5"/>
    <n v="28.5"/>
    <n v="28.5"/>
    <n v="27.89"/>
    <n v="27.888672550832272"/>
    <n v="27.888672550832272"/>
    <n v="0.61132744916772808"/>
    <s v="M"/>
    <s v="MINISTERO"/>
    <s v="1"/>
    <n v="1"/>
    <x v="4"/>
    <s v="ORTOPEDIA E TRAUMATOLOGIA"/>
    <x v="0"/>
    <m/>
    <x v="0"/>
    <m/>
    <x v="0"/>
    <m/>
  </r>
  <r>
    <x v="364"/>
    <s v="81.92"/>
    <x v="3"/>
    <s v="prestazione:NO ciclica/NOper seduta/NOgruppo"/>
    <s v="8"/>
    <n v="1"/>
    <s v="INIEZIONE DI SOSTANZE TERAPEUTICHE NELL'ARTICOLAZIONE O NEL LEGAMENTO"/>
    <x v="364"/>
    <x v="57"/>
    <n v="28.5"/>
    <n v="28.5"/>
    <n v="28.5"/>
    <n v="28.5"/>
    <n v="28.5"/>
    <n v="28.5"/>
    <n v="27.89"/>
    <n v="27.888672550832272"/>
    <n v="27.888672550832272"/>
    <n v="0.61132744916772808"/>
    <s v="M"/>
    <s v="MINISTERO"/>
    <s v="2"/>
    <n v="2"/>
    <x v="1"/>
    <s v="ONCOLOGIA"/>
    <x v="12"/>
    <s v="ORTOPEDIA E TRAUMATOLOGIA"/>
    <x v="0"/>
    <m/>
    <x v="0"/>
    <m/>
  </r>
  <r>
    <x v="365"/>
    <s v="82.01"/>
    <x v="4"/>
    <s v="prestazione:NO ciclica/NOper seduta/NOgruppo"/>
    <n v="1"/>
    <n v="1"/>
    <s v="ESPLORAZIONE DELLA FASCIA TENDINEA DELLA MANO"/>
    <x v="365"/>
    <x v="165"/>
    <n v="1134"/>
    <n v="1134"/>
    <n v="1134"/>
    <m/>
    <m/>
    <m/>
    <m/>
    <m/>
    <m/>
    <m/>
    <m/>
    <s v="REGIONE"/>
    <s v="2"/>
    <m/>
    <x v="4"/>
    <s v="ORTOPEDIA E TRAUMATOLOGIA"/>
    <x v="2"/>
    <s v="CHIRURGIA PLASTICA"/>
    <x v="0"/>
    <m/>
    <x v="0"/>
    <m/>
  </r>
  <r>
    <x v="366"/>
    <s v="82.12"/>
    <x v="4"/>
    <s v="prestazione:NO ciclica/NOper seduta/NOgruppo"/>
    <n v="1"/>
    <n v="1"/>
    <s v="FASCIOTOMIA DELLA MANO SEZIONE DI FASCIA DELLA MANO"/>
    <x v="366"/>
    <x v="165"/>
    <n v="1134"/>
    <n v="1134"/>
    <n v="1134"/>
    <m/>
    <m/>
    <m/>
    <m/>
    <m/>
    <m/>
    <m/>
    <m/>
    <s v="REGIONE"/>
    <s v="2"/>
    <m/>
    <x v="4"/>
    <s v="ORTOPEDIA E TRAUMATOLOGIA"/>
    <x v="2"/>
    <s v="CHIRURGIA PLASTICA"/>
    <x v="0"/>
    <m/>
    <x v="0"/>
    <m/>
  </r>
  <r>
    <x v="367"/>
    <s v="82.21"/>
    <x v="4"/>
    <s v="prestazione:NO ciclica/NOper seduta/NOgruppo"/>
    <n v="1"/>
    <n v="1"/>
    <s v="ASPORTAZIONE DI LESIONE DELLA FASCIA TENDINEA DELLA MANO "/>
    <x v="367"/>
    <x v="165"/>
    <n v="1134"/>
    <n v="1134"/>
    <n v="1134"/>
    <m/>
    <m/>
    <m/>
    <m/>
    <m/>
    <m/>
    <m/>
    <m/>
    <s v="REGIONE"/>
    <s v="2"/>
    <m/>
    <x v="4"/>
    <s v="ORTOPEDIA E TRAUMATOLOGIA"/>
    <x v="2"/>
    <s v="CHIRURGIA PLASTICA"/>
    <x v="0"/>
    <m/>
    <x v="0"/>
    <m/>
  </r>
  <r>
    <x v="368"/>
    <s v="82.29"/>
    <x v="4"/>
    <s v="prestazione:NO ciclica/NOper seduta/NOgruppo"/>
    <n v="1"/>
    <n v="1"/>
    <s v="ASPORTAZIONE DI ALTRE LESIONI DEI TESSUTI MOLLI DELLA MANO"/>
    <x v="368"/>
    <x v="165"/>
    <n v="1134"/>
    <n v="1134"/>
    <n v="1134"/>
    <m/>
    <m/>
    <m/>
    <m/>
    <m/>
    <m/>
    <m/>
    <m/>
    <s v="REGIONE"/>
    <s v="2"/>
    <m/>
    <x v="4"/>
    <s v="ORTOPEDIA E TRAUMATOLOGIA"/>
    <x v="2"/>
    <s v="CHIRURGIA PLASTICA"/>
    <x v="0"/>
    <m/>
    <x v="0"/>
    <m/>
  </r>
  <r>
    <x v="369"/>
    <s v="82.31"/>
    <x v="4"/>
    <s v="prestazione:NO ciclica/NOper seduta/NOgruppo"/>
    <n v="1"/>
    <n v="1"/>
    <s v="BORSECTOMIA DELLA MANO "/>
    <x v="369"/>
    <x v="165"/>
    <n v="1134"/>
    <n v="1134"/>
    <n v="1134"/>
    <m/>
    <m/>
    <m/>
    <m/>
    <m/>
    <m/>
    <m/>
    <m/>
    <s v="REGIONE"/>
    <s v="2"/>
    <m/>
    <x v="4"/>
    <s v="ORTOPEDIA E TRAUMATOLOGIA"/>
    <x v="2"/>
    <s v="CHIRURGIA PLASTICA"/>
    <x v="0"/>
    <m/>
    <x v="0"/>
    <m/>
  </r>
  <r>
    <x v="370"/>
    <s v="82.33"/>
    <x v="4"/>
    <s v="prestazione:NO ciclica/NOper seduta/NOgruppo"/>
    <n v="1"/>
    <n v="1"/>
    <s v="ALTRA TENDINECTOMIA DELLA MANO"/>
    <x v="370"/>
    <x v="165"/>
    <n v="1134"/>
    <n v="1134"/>
    <n v="1134"/>
    <m/>
    <m/>
    <m/>
    <m/>
    <m/>
    <m/>
    <m/>
    <m/>
    <s v="REGIONE"/>
    <s v="2"/>
    <m/>
    <x v="4"/>
    <s v="ORTOPEDIA E TRAUMATOLOGIA"/>
    <x v="2"/>
    <s v="CHIRURGIA PLASTICA"/>
    <x v="0"/>
    <m/>
    <x v="0"/>
    <m/>
  </r>
  <r>
    <x v="371"/>
    <s v="82.39"/>
    <x v="4"/>
    <s v="prestazione:NO ciclica/NOper seduta/NOgruppo"/>
    <n v="1"/>
    <n v="1"/>
    <s v="ALTRA ASPORTAZIONE DEI TESSUTI MOLLI DELLA MANO"/>
    <x v="371"/>
    <x v="165"/>
    <n v="1134"/>
    <n v="1134"/>
    <n v="1134"/>
    <m/>
    <m/>
    <m/>
    <m/>
    <m/>
    <m/>
    <m/>
    <m/>
    <s v="REGIONE"/>
    <s v="3"/>
    <m/>
    <x v="4"/>
    <s v="ORTOPEDIA E TRAUMATOLOGIA"/>
    <x v="6"/>
    <s v="CHIRURGIA GENERALE"/>
    <x v="6"/>
    <s v="CHIRURGIA PLASTICA"/>
    <x v="0"/>
    <m/>
  </r>
  <r>
    <x v="372"/>
    <s v="82.45"/>
    <x v="4"/>
    <s v="prestazione:NO ciclica/NOper seduta/NOgruppo"/>
    <n v="1"/>
    <n v="1"/>
    <s v="SUTURA DEI TENDINI DELLA MANO "/>
    <x v="372"/>
    <x v="167"/>
    <n v="1294"/>
    <n v="1294"/>
    <n v="1294"/>
    <m/>
    <m/>
    <m/>
    <m/>
    <m/>
    <m/>
    <m/>
    <m/>
    <s v="REGIONE"/>
    <s v="3"/>
    <m/>
    <x v="4"/>
    <s v="ORTOPEDIA E TRAUMATOLOGIA"/>
    <x v="6"/>
    <s v="CHIRURGIA GENERALE"/>
    <x v="6"/>
    <s v="CHIRURGIA PLASTICA"/>
    <x v="0"/>
    <m/>
  </r>
  <r>
    <x v="373"/>
    <s v="82.53"/>
    <x v="4"/>
    <s v="prestazione:NO ciclica/NOper seduta/NOgruppo"/>
    <n v="1"/>
    <n v="1"/>
    <s v="REINSERZIONE DI TENDINI DELLA MANO "/>
    <x v="373"/>
    <x v="168"/>
    <n v="1467"/>
    <n v="1467"/>
    <n v="1467"/>
    <m/>
    <m/>
    <m/>
    <m/>
    <m/>
    <m/>
    <m/>
    <m/>
    <s v="REGIONE"/>
    <s v="2"/>
    <m/>
    <x v="4"/>
    <s v="ORTOPEDIA E TRAUMATOLOGIA"/>
    <x v="2"/>
    <s v="CHIRURGIA PLASTICA"/>
    <x v="0"/>
    <m/>
    <x v="0"/>
    <m/>
  </r>
  <r>
    <x v="374"/>
    <s v="82.91"/>
    <x v="4"/>
    <s v="prestazione:NO ciclica/NOper seduta/NOgruppo"/>
    <n v="1"/>
    <n v="1"/>
    <s v="LISI DI ADERENZE DELLA MANO [Dito a scatto]"/>
    <x v="374"/>
    <x v="165"/>
    <n v="1134"/>
    <n v="1134"/>
    <n v="1134"/>
    <m/>
    <m/>
    <m/>
    <m/>
    <m/>
    <m/>
    <m/>
    <m/>
    <s v="REGIONE"/>
    <s v="4"/>
    <m/>
    <x v="4"/>
    <s v="ORTOPEDIA E TRAUMATOLOGIA"/>
    <x v="1"/>
    <s v="NEUROCHIRURGIA"/>
    <x v="5"/>
    <s v="CHIRURGIA GENERALE"/>
    <x v="1"/>
    <s v="CHIRURGIA PLASTICA"/>
  </r>
  <r>
    <x v="375"/>
    <s v="83.01"/>
    <x v="11"/>
    <s v="prestazione:NO ciclica/NOper seduta/NOgruppo"/>
    <n v="1"/>
    <n v="1"/>
    <s v="ESPLORAZIONE DELLA FASCIA TENDINEA AD ECCEZIONE DELLA MANO"/>
    <x v="375"/>
    <x v="169"/>
    <n v="1341"/>
    <n v="1341"/>
    <n v="1341"/>
    <m/>
    <m/>
    <m/>
    <m/>
    <m/>
    <m/>
    <m/>
    <m/>
    <s v="REGIONE"/>
    <s v="2"/>
    <m/>
    <x v="4"/>
    <s v="ORTOPEDIA E TRAUMATOLOGIA"/>
    <x v="2"/>
    <s v="CHIRURGIA PLASTICA"/>
    <x v="0"/>
    <m/>
    <x v="0"/>
    <m/>
  </r>
  <r>
    <x v="376"/>
    <s v="83.02"/>
    <x v="3"/>
    <s v="prestazione:NO ciclica/NOper seduta/NOgruppo"/>
    <s v="8"/>
    <n v="1"/>
    <s v="MIOTOMIA"/>
    <x v="376"/>
    <x v="62"/>
    <n v="19.5"/>
    <n v="19.5"/>
    <n v="19.5"/>
    <n v="19.53"/>
    <n v="19.53"/>
    <n v="19.53"/>
    <n v="19.11"/>
    <n v="19.108905266311002"/>
    <n v="19.522070785582589"/>
    <n v="7.9292144174125667E-3"/>
    <s v="M"/>
    <s v="MINISTERO"/>
    <s v="1"/>
    <n v="1"/>
    <x v="4"/>
    <s v="ORTOPEDIA E TRAUMATOLOGIA"/>
    <x v="0"/>
    <m/>
    <x v="0"/>
    <m/>
    <x v="0"/>
    <m/>
  </r>
  <r>
    <x v="377"/>
    <s v="83.03"/>
    <x v="3"/>
    <s v="prestazione:NO ciclica/NOper seduta/NOgruppo"/>
    <s v="8"/>
    <n v="1"/>
    <s v="BORSOTOMIA"/>
    <x v="377"/>
    <x v="57"/>
    <n v="28.5"/>
    <n v="28.5"/>
    <n v="28.5"/>
    <n v="28.5"/>
    <n v="28.5"/>
    <n v="28.5"/>
    <n v="27.89"/>
    <n v="27.888672550832272"/>
    <n v="27.888672550832272"/>
    <n v="0.61132744916772808"/>
    <s v="M"/>
    <s v="MINISTERO"/>
    <s v="1"/>
    <n v="1"/>
    <x v="4"/>
    <s v="ORTOPEDIA E TRAUMATOLOGIA"/>
    <x v="0"/>
    <m/>
    <x v="0"/>
    <m/>
    <x v="0"/>
    <m/>
  </r>
  <r>
    <x v="378"/>
    <s v="83.09"/>
    <x v="3"/>
    <s v="prestazione:NO ciclica/NOper seduta/NOgruppo"/>
    <s v="8"/>
    <n v="1"/>
    <s v="ALTRA INCISIONE DEI TESSUTI MOLLI"/>
    <x v="378"/>
    <x v="170"/>
    <n v="34.299999999999997"/>
    <n v="34.299999999999997"/>
    <n v="34.299999999999997"/>
    <n v="34.31"/>
    <n v="34.31"/>
    <n v="34.31"/>
    <n v="33.57"/>
    <n v="33.569698440816623"/>
    <n v="33.466407060998726"/>
    <n v="0.84359293900127597"/>
    <s v="M"/>
    <s v="MINISTERO"/>
    <s v="1"/>
    <n v="1"/>
    <x v="5"/>
    <s v="CHIRURGIA GENERALE"/>
    <x v="0"/>
    <m/>
    <x v="0"/>
    <m/>
    <x v="0"/>
    <m/>
  </r>
  <r>
    <x v="379"/>
    <s v="83.21"/>
    <x v="3"/>
    <s v="prestazione:NO ciclica/NOper seduta/NOgruppo"/>
    <s v="8"/>
    <n v="1"/>
    <s v="BIOPSIA DEI TESSUTI MOLLI"/>
    <x v="379"/>
    <x v="170"/>
    <n v="34.299999999999997"/>
    <n v="34.299999999999997"/>
    <n v="34.299999999999997"/>
    <n v="34.31"/>
    <n v="34.31"/>
    <n v="34.31"/>
    <n v="33.57"/>
    <n v="33.569698440816623"/>
    <n v="33.466407060998726"/>
    <n v="0.84359293900127597"/>
    <s v="M"/>
    <s v="MINISTERO"/>
    <s v="1"/>
    <n v="1"/>
    <x v="5"/>
    <s v="CHIRURGIA GENERALE"/>
    <x v="0"/>
    <m/>
    <x v="0"/>
    <m/>
    <x v="0"/>
    <m/>
  </r>
  <r>
    <x v="380"/>
    <s v="83.21.1"/>
    <x v="3"/>
    <s v="prestazione:NO ciclica/NOper seduta/NOgruppo"/>
    <s v="8"/>
    <n v="1"/>
    <s v="BIOPSIA ECO-GUIDATA DEI TESSUTI MOLLI"/>
    <x v="380"/>
    <x v="170"/>
    <n v="34.299999999999997"/>
    <n v="34.299999999999997"/>
    <n v="34.299999999999997"/>
    <n v="34.31"/>
    <n v="34.31"/>
    <n v="34.31"/>
    <n v="33.57"/>
    <n v="33.569698440816623"/>
    <n v="47.41074333641486"/>
    <n v="-13.100743336414858"/>
    <s v="M"/>
    <s v="MINISTERO"/>
    <s v="2"/>
    <n v="2"/>
    <x v="5"/>
    <s v="CHIRURGIA GENERALE"/>
    <x v="3"/>
    <s v="DIAGNOSTICA PER IMMAGINI: RADIOLOGIA DIAGNOSTICA"/>
    <x v="0"/>
    <m/>
    <x v="0"/>
    <m/>
  </r>
  <r>
    <x v="381"/>
    <s v="83.31"/>
    <x v="3"/>
    <s v="prestazione:NO ciclica/NOper seduta/NOgruppo"/>
    <s v="8"/>
    <n v="1"/>
    <s v="ASPORTAZIONE DI LESIONE DELLE FASCE TENDINEE"/>
    <x v="381"/>
    <x v="170"/>
    <n v="34.299999999999997"/>
    <n v="34.299999999999997"/>
    <n v="34.299999999999997"/>
    <n v="34.31"/>
    <n v="34.31"/>
    <n v="34.31"/>
    <n v="33.57"/>
    <n v="33.569698440816623"/>
    <n v="33.466407060998726"/>
    <n v="0.84359293900127597"/>
    <s v="M"/>
    <s v="MINISTERO"/>
    <s v="1"/>
    <n v="1"/>
    <x v="5"/>
    <s v="CHIRURGIA GENERALE"/>
    <x v="0"/>
    <m/>
    <x v="0"/>
    <m/>
    <x v="0"/>
    <m/>
  </r>
  <r>
    <x v="382"/>
    <s v="83.64"/>
    <x v="9"/>
    <s v="prestazione:NO ciclica/NOper seduta/NOgruppo"/>
    <s v="8"/>
    <n v="1"/>
    <s v="TENORRAFIA SEMPLICE"/>
    <x v="382"/>
    <x v="52"/>
    <n v="31.65"/>
    <n v="31.65"/>
    <n v="31.65"/>
    <n v="31.67"/>
    <n v="31.67"/>
    <n v="31.67"/>
    <n v="30.99"/>
    <n v="30.987413945369191"/>
    <m/>
    <m/>
    <s v=""/>
    <s v="REGIONE"/>
    <s v="1"/>
    <n v="1"/>
    <x v="19"/>
    <s v="ALTRE PRESTAZIONI"/>
    <x v="0"/>
    <m/>
    <x v="0"/>
    <m/>
    <x v="0"/>
    <m/>
  </r>
  <r>
    <x v="383"/>
    <s v="83.65"/>
    <x v="9"/>
    <s v="prestazione:NO ciclica/NOper seduta/NOgruppo"/>
    <s v="8"/>
    <n v="1"/>
    <s v="SUTURA DI FERITA PROFONDA CON LESIONE FASCIALE"/>
    <x v="383"/>
    <x v="80"/>
    <n v="26.35"/>
    <n v="26.35"/>
    <n v="26.35"/>
    <n v="26.39"/>
    <n v="26.39"/>
    <n v="26.39"/>
    <n v="25.82"/>
    <n v="25.822844954474323"/>
    <m/>
    <m/>
    <s v=""/>
    <s v="REGIONE"/>
    <s v="1"/>
    <n v="1"/>
    <x v="19"/>
    <s v="ALTRE PRESTAZIONI"/>
    <x v="0"/>
    <m/>
    <x v="0"/>
    <m/>
    <x v="0"/>
    <m/>
  </r>
  <r>
    <x v="384"/>
    <s v="83.98"/>
    <x v="7"/>
    <s v="prestazione:NO ciclica/NOper seduta/NOgruppo"/>
    <s v="8"/>
    <n v="1"/>
    <s v="INIEZIONE DI SOSTANZE TERAPEUTICHE AD AZIONE LOCALE ALL' INTERNO DI ALTRI TESSUTI MOLLI"/>
    <x v="384"/>
    <x v="66"/>
    <n v="6.85"/>
    <n v="6.85"/>
    <n v="6.85"/>
    <n v="6.86"/>
    <n v="6.86"/>
    <n v="6.86"/>
    <n v="6.71"/>
    <n v="6.7139396881633244"/>
    <n v="6.972168137708068"/>
    <n v="-0.11216813770806766"/>
    <s v="M"/>
    <s v="MINISTERO"/>
    <s v="1"/>
    <n v="1"/>
    <x v="5"/>
    <s v="CHIRURGIA GENERALE"/>
    <x v="0"/>
    <m/>
    <x v="0"/>
    <m/>
    <x v="0"/>
    <m/>
  </r>
  <r>
    <x v="385"/>
    <s v="85.0"/>
    <x v="3"/>
    <s v="prestazione:NO ciclica/NOper seduta/NOgruppo"/>
    <s v="8"/>
    <n v="1"/>
    <s v="MASTOTOMIA"/>
    <x v="385"/>
    <x v="150"/>
    <n v="30.05"/>
    <n v="30.05"/>
    <n v="30.05"/>
    <n v="30.09"/>
    <n v="30.09"/>
    <n v="30.09"/>
    <n v="29.44"/>
    <n v="29.43804324810073"/>
    <n v="29.747917387554423"/>
    <n v="0.34208261244557647"/>
    <s v="M"/>
    <s v="MINISTERO"/>
    <s v="1"/>
    <n v="1"/>
    <x v="5"/>
    <s v="CHIRURGIA GENERALE"/>
    <x v="0"/>
    <m/>
    <x v="0"/>
    <m/>
    <x v="0"/>
    <m/>
  </r>
  <r>
    <x v="386"/>
    <s v="85.11"/>
    <x v="3"/>
    <s v="prestazione:NO ciclica/NOper seduta/NOgruppo"/>
    <s v="8"/>
    <n v="1"/>
    <s v="BIOPSIA [PERCUTANEA][AGOBIOPSIA] DELLA MAMMELLA"/>
    <x v="386"/>
    <x v="118"/>
    <n v="25.3"/>
    <n v="25.3"/>
    <n v="25.3"/>
    <n v="25.34"/>
    <n v="25.34"/>
    <n v="25.34"/>
    <n v="24.79"/>
    <n v="24.789931156295353"/>
    <n v="24.789931156295353"/>
    <n v="0.55006884370464704"/>
    <s v="M"/>
    <s v="MINISTERO"/>
    <s v="1"/>
    <n v="1"/>
    <x v="5"/>
    <s v="CHIRURGIA GENERALE"/>
    <x v="0"/>
    <m/>
    <x v="0"/>
    <m/>
    <x v="0"/>
    <m/>
  </r>
  <r>
    <x v="387"/>
    <s v="85.11.1"/>
    <x v="3"/>
    <s v="prestazione:NO ciclica/NOper seduta/NOgruppo"/>
    <s v="8"/>
    <n v="1"/>
    <s v="BIOPSIA ECO-GUIDATA  DELLA MAMMELLA"/>
    <x v="387"/>
    <x v="171"/>
    <n v="38.53"/>
    <n v="38.53"/>
    <n v="38.53"/>
    <n v="38.53"/>
    <n v="38.53"/>
    <n v="38.53"/>
    <n v="37.700000000000003"/>
    <n v="37.701353633532513"/>
    <n v="37.184896734443029"/>
    <n v="1.3451032655569719"/>
    <s v="M"/>
    <s v="MINISTERO"/>
    <s v="2"/>
    <n v="2"/>
    <x v="5"/>
    <s v="CHIRURGIA GENERALE"/>
    <x v="3"/>
    <s v="DIAGNOSTICA PER IMMAGINI: RADIOLOGIA DIAGNOSTICA"/>
    <x v="0"/>
    <m/>
    <x v="0"/>
    <m/>
  </r>
  <r>
    <x v="388"/>
    <s v="85.11.2"/>
    <x v="0"/>
    <s v="prestazione:NO ciclica/NOper seduta/NOgruppo"/>
    <s v="8"/>
    <n v="1"/>
    <s v="BIOPSIA MINIINVSIVA &quot;VACUUM ASSISTED&quot; CON SISTEMA DI GUIDA ECOGRAFICO"/>
    <x v="388"/>
    <x v="172"/>
    <n v="454.79"/>
    <n v="454.79"/>
    <n v="454.79"/>
    <n v="454.79"/>
    <n v="454.79"/>
    <n v="454.79"/>
    <s v="445,00"/>
    <m/>
    <m/>
    <m/>
    <m/>
    <s v="REGIONE"/>
    <s v="2"/>
    <s v="2"/>
    <x v="5"/>
    <s v="CHIRURGIA GENERALE"/>
    <x v="3"/>
    <s v="DIAGNOSTICA PER IMMAGINI: RADIOLOGIA DIAGNOSTICA"/>
    <x v="0"/>
    <m/>
    <x v="0"/>
    <m/>
  </r>
  <r>
    <x v="389"/>
    <s v="85.11.3"/>
    <x v="0"/>
    <s v="prestazione:NO ciclica/NOper seduta/NOgruppo"/>
    <s v="8"/>
    <n v="1"/>
    <s v="BIOPSIA MINIINVSIVA &quot;VACUUM ASSISTED&quot; CON SISTEMA DI GUIDA STEREOTASSICO"/>
    <x v="389"/>
    <x v="173"/>
    <n v="562.1"/>
    <n v="562.1"/>
    <n v="562.1"/>
    <n v="562.1"/>
    <n v="562.1"/>
    <n v="562.1"/>
    <s v="550,00"/>
    <m/>
    <m/>
    <m/>
    <m/>
    <s v="REGIONE"/>
    <s v="2"/>
    <s v="2"/>
    <x v="5"/>
    <s v="CHIRURGIA GENERALE"/>
    <x v="3"/>
    <s v="DIAGNOSTICA PER IMMAGINI: RADIOLOGIA DIAGNOSTICA"/>
    <x v="0"/>
    <m/>
    <x v="0"/>
    <m/>
  </r>
  <r>
    <x v="390"/>
    <s v="85.20"/>
    <x v="3"/>
    <s v="prestazione:NO ciclica/NOper seduta/NOgruppo"/>
    <s v="8"/>
    <n v="1"/>
    <s v="ASPORTAZIONE O DEMOLIZIONE DI TESSUTO DELLA MAMMELLA, NAS"/>
    <x v="390"/>
    <x v="150"/>
    <n v="30.05"/>
    <n v="30.05"/>
    <n v="30.05"/>
    <n v="30.09"/>
    <n v="30.09"/>
    <n v="30.09"/>
    <n v="29.44"/>
    <n v="29.43804324810073"/>
    <n v="29.747917387554423"/>
    <n v="0.34208261244557647"/>
    <s v="M"/>
    <s v="MINISTERO"/>
    <s v="1"/>
    <n v="1"/>
    <x v="5"/>
    <s v="CHIRURGIA GENERALE"/>
    <x v="0"/>
    <m/>
    <x v="0"/>
    <m/>
    <x v="0"/>
    <m/>
  </r>
  <r>
    <x v="391"/>
    <s v="85.21"/>
    <x v="2"/>
    <s v="prestazione:NO ciclica/NOper seduta/NOgruppo"/>
    <s v="8"/>
    <n v="1"/>
    <s v="ASPORTAZIONE LOCALE DI LESIONE DELLA MAMMELLA"/>
    <x v="391"/>
    <x v="174"/>
    <n v="196.35"/>
    <n v="196.35"/>
    <n v="196.35"/>
    <n v="196.35"/>
    <n v="196.35"/>
    <n v="196.35"/>
    <n v="192.12"/>
    <n v="192.12196646128896"/>
    <n v="29.747917387554423"/>
    <n v="166.60208261244557"/>
    <s v="M"/>
    <s v="MINISTERO"/>
    <s v="1"/>
    <n v="1"/>
    <x v="5"/>
    <s v="CHIRURGIA GENERALE"/>
    <x v="0"/>
    <m/>
    <x v="0"/>
    <m/>
    <x v="0"/>
    <m/>
  </r>
  <r>
    <x v="392"/>
    <s v="85.21.1"/>
    <x v="3"/>
    <s v="prestazione:NO ciclica/NOper seduta/NOgruppo"/>
    <s v="8"/>
    <n v="1"/>
    <s v="ASPIRAZIONE PERCUTANEA DI CISTI DELLA MAMMELLA"/>
    <x v="392"/>
    <x v="171"/>
    <n v="38.53"/>
    <n v="38.53"/>
    <n v="38.53"/>
    <n v="38.53"/>
    <n v="38.53"/>
    <n v="38.53"/>
    <n v="37.700000000000003"/>
    <n v="37.701353633532513"/>
    <n v="37.184896734443029"/>
    <n v="1.3451032655569719"/>
    <s v="M"/>
    <s v="MINISTERO"/>
    <s v="2"/>
    <n v="2"/>
    <x v="5"/>
    <s v="CHIRURGIA GENERALE"/>
    <x v="3"/>
    <s v="DIAGNOSTICA PER IMMAGINI: RADIOLOGIA DIAGNOSTICA"/>
    <x v="0"/>
    <m/>
    <x v="0"/>
    <m/>
  </r>
  <r>
    <x v="393"/>
    <s v="86.01"/>
    <x v="3"/>
    <s v="prestazione:NO ciclica/NOper seduta/NOgruppo"/>
    <s v="8"/>
    <n v="1"/>
    <s v="ASPIRAZIONE DELLA CUTE E DEL TESSUTO SOTTOCUTANEO"/>
    <x v="393"/>
    <x v="149"/>
    <n v="7.9"/>
    <n v="7.9"/>
    <n v="7.9"/>
    <n v="7.92"/>
    <n v="7.92"/>
    <n v="7.92"/>
    <n v="7.75"/>
    <n v="7.7468534863422978"/>
    <n v="7.7468534863422978"/>
    <n v="0.17314651365770217"/>
    <s v="M"/>
    <s v="MINISTERO"/>
    <s v="2"/>
    <n v="1"/>
    <x v="5"/>
    <s v="CHIRURGIA GENERALE"/>
    <x v="13"/>
    <s v="DERMOSIFILOPATIA"/>
    <x v="0"/>
    <m/>
    <x v="0"/>
    <m/>
  </r>
  <r>
    <x v="394"/>
    <s v="86.02.1"/>
    <x v="3"/>
    <s v="prestazione:NO ciclica/NOper seduta/NOgruppo"/>
    <s v="8"/>
    <n v="1"/>
    <s v="SCLEROSI DI FISTOLA PILONIDALE"/>
    <x v="394"/>
    <x v="7"/>
    <n v="15.8"/>
    <n v="15.8"/>
    <n v="15.8"/>
    <n v="15.83"/>
    <n v="15.83"/>
    <n v="15.83"/>
    <n v="15.49"/>
    <n v="15.493706972684596"/>
    <n v="15.493706972684596"/>
    <n v="0.33629302731540456"/>
    <s v="M"/>
    <s v="MINISTERO"/>
    <s v="2"/>
    <n v="1"/>
    <x v="5"/>
    <s v="CHIRURGIA GENERALE"/>
    <x v="13"/>
    <s v="DERMOSIFILOPATIA"/>
    <x v="0"/>
    <m/>
    <x v="0"/>
    <m/>
  </r>
  <r>
    <x v="395"/>
    <s v="86.02.2"/>
    <x v="3"/>
    <s v="prestazione:NO ciclica/NOper seduta/NOgruppo"/>
    <s v="8"/>
    <n v="1"/>
    <s v="INFILTRAZIONE DI CHELOIDE"/>
    <x v="395"/>
    <x v="47"/>
    <n v="8.9499999999999993"/>
    <n v="8.9499999999999993"/>
    <n v="8.9499999999999993"/>
    <n v="8.9700000000000006"/>
    <n v="8.9700000000000006"/>
    <n v="8.9700000000000006"/>
    <n v="8.7799999999999994"/>
    <n v="8.7797672845212702"/>
    <n v="9.0379957340660138"/>
    <n v="-6.7995734066013114E-2"/>
    <s v="M"/>
    <s v="MINISTERO"/>
    <s v="2"/>
    <n v="1"/>
    <x v="20"/>
    <s v="CHIRURGIA PLASTICA"/>
    <x v="13"/>
    <s v="DERMOSIFILOPATIA"/>
    <x v="0"/>
    <m/>
    <x v="0"/>
    <m/>
  </r>
  <r>
    <x v="396"/>
    <s v="86.03"/>
    <x v="3"/>
    <s v="prestazione:NO ciclica/NOper seduta/NOgruppo"/>
    <s v="8"/>
    <n v="1"/>
    <s v="INCISIONE DI CISTI O SENO PILONIDALE"/>
    <x v="396"/>
    <x v="61"/>
    <n v="26.9"/>
    <n v="26.9"/>
    <n v="26.9"/>
    <n v="26.92"/>
    <n v="26.92"/>
    <n v="26.92"/>
    <n v="26.34"/>
    <n v="26.339301853563811"/>
    <n v="26.339301853563811"/>
    <n v="0.58069814643619111"/>
    <s v="M"/>
    <s v="MINISTERO"/>
    <s v="2"/>
    <n v="1"/>
    <x v="5"/>
    <s v="CHIRURGIA GENERALE"/>
    <x v="13"/>
    <s v="DERMOSIFILOPATIA"/>
    <x v="0"/>
    <m/>
    <x v="0"/>
    <m/>
  </r>
  <r>
    <x v="397"/>
    <s v="86.04"/>
    <x v="7"/>
    <s v="prestazione:NO ciclica/NOper seduta/NOgruppo"/>
    <s v="8"/>
    <n v="1"/>
    <s v="INCISIONE CON DRENAGGIO DELLA CUTE E DEL TESSUTO SOTTOCUTANEO"/>
    <x v="397"/>
    <x v="31"/>
    <n v="29"/>
    <n v="29"/>
    <n v="29"/>
    <n v="29.04"/>
    <n v="29.04"/>
    <n v="29.04"/>
    <s v="28,41"/>
    <n v="37.701353633532513"/>
    <n v="37.184896734443029"/>
    <n v="-8.1448967344430301"/>
    <s v="M"/>
    <s v="MINISTERO"/>
    <s v="2"/>
    <n v="1"/>
    <x v="5"/>
    <s v="CHIRURGIA GENERALE"/>
    <x v="13"/>
    <s v="DERMOSIFILOPATIA"/>
    <x v="0"/>
    <m/>
    <x v="0"/>
    <m/>
  </r>
  <r>
    <x v="398"/>
    <s v="86.05.1"/>
    <x v="3"/>
    <s v="prestazione:NO ciclica/NOper seduta/NOgruppo"/>
    <s v="8"/>
    <n v="1"/>
    <s v="INCISIONE CON RIMOZIONE DI CORPO ESTRANEO DA CUTE E TESSUTO SOTTOCUTANEO"/>
    <x v="398"/>
    <x v="171"/>
    <n v="38.53"/>
    <n v="38.53"/>
    <n v="38.53"/>
    <n v="38.53"/>
    <n v="38.53"/>
    <n v="38.53"/>
    <n v="37.700000000000003"/>
    <n v="37.701353633532513"/>
    <n v="37.184896734443029"/>
    <n v="1.3451032655569719"/>
    <s v="M"/>
    <s v="MINISTERO"/>
    <s v="2"/>
    <n v="1"/>
    <x v="5"/>
    <s v="CHIRURGIA GENERALE"/>
    <x v="13"/>
    <s v="DERMOSIFILOPATIA"/>
    <x v="0"/>
    <m/>
    <x v="0"/>
    <m/>
  </r>
  <r>
    <x v="399"/>
    <s v="86.11"/>
    <x v="3"/>
    <s v="prestazione:NO ciclica/NOper seduta/NOgruppo"/>
    <s v="8"/>
    <n v="1"/>
    <s v="BIOPSIA DELLA CUTE E DEL TESSUTO SOTTOCUTANEO"/>
    <x v="399"/>
    <x v="43"/>
    <n v="14.25"/>
    <n v="14.25"/>
    <n v="14.25"/>
    <n v="14.25"/>
    <n v="14.25"/>
    <n v="14.25"/>
    <n v="13.94"/>
    <n v="13.944336275416136"/>
    <n v="13.944336275416136"/>
    <n v="0.30566372458386404"/>
    <s v="M"/>
    <s v="MINISTERO"/>
    <s v="2"/>
    <n v="2"/>
    <x v="5"/>
    <s v="CHIRURGIA GENERALE"/>
    <x v="13"/>
    <s v="DERMOSIFILOPATIA"/>
    <x v="0"/>
    <m/>
    <x v="0"/>
    <m/>
  </r>
  <r>
    <x v="400"/>
    <s v="86.22"/>
    <x v="3"/>
    <s v="prestazione:NO ciclica/NOper seduta/NOgruppo"/>
    <s v="8"/>
    <n v="1"/>
    <s v="RIMOZIONE ASPORTATIVA DI FERITA, INFEZIONE O USTIONE"/>
    <x v="400"/>
    <x v="90"/>
    <n v="17.399999999999999"/>
    <n v="17.399999999999999"/>
    <n v="17.399999999999999"/>
    <n v="17.41"/>
    <n v="17.41"/>
    <n v="17.41"/>
    <n v="17.04"/>
    <n v="17.043077669953053"/>
    <n v="17.043077669953053"/>
    <n v="0.36692233004694685"/>
    <s v="M"/>
    <s v="MINISTERO"/>
    <s v="2"/>
    <n v="2"/>
    <x v="5"/>
    <s v="CHIRURGIA GENERALE"/>
    <x v="2"/>
    <s v="CHIRURGIA PLASTICA"/>
    <x v="0"/>
    <m/>
    <x v="0"/>
    <m/>
  </r>
  <r>
    <x v="401"/>
    <s v="86.23"/>
    <x v="3"/>
    <s v="prestazione:NO ciclica/NOper seduta/NOgruppo"/>
    <s v="8"/>
    <n v="1"/>
    <s v="RIMOZIONE DI UNGHIA, MATRICE UNGUEALE O PLICA UNGUEALE"/>
    <x v="401"/>
    <x v="175"/>
    <n v="25.85"/>
    <n v="25.85"/>
    <n v="25.85"/>
    <n v="25.87"/>
    <n v="25.87"/>
    <n v="25.87"/>
    <n v="25.31"/>
    <n v="25.306388055384836"/>
    <n v="25.564616504929582"/>
    <n v="0.30538349507041929"/>
    <s v="M"/>
    <s v="MINISTERO"/>
    <s v="1"/>
    <n v="1"/>
    <x v="5"/>
    <s v="CHIRURGIA GENERALE"/>
    <x v="0"/>
    <m/>
    <x v="0"/>
    <m/>
    <x v="0"/>
    <m/>
  </r>
  <r>
    <x v="402"/>
    <s v="86.24"/>
    <x v="12"/>
    <s v="prestazione:NO ciclica/NOper seduta/NOgruppo"/>
    <s v="8"/>
    <n v="1"/>
    <s v="CHEMIOCHIRURGIA DELLA CUTE"/>
    <x v="402"/>
    <x v="66"/>
    <n v="6.85"/>
    <n v="6.85"/>
    <n v="6.85"/>
    <n v="6.86"/>
    <n v="6.86"/>
    <n v="6.86"/>
    <n v="6.71"/>
    <n v="6.7139396881633244"/>
    <n v="7.1787508973438623"/>
    <n v="-0.31875089734386197"/>
    <s v="M"/>
    <s v="MINISTERO"/>
    <s v="2"/>
    <n v="2"/>
    <x v="20"/>
    <s v="CHIRURGIA PLASTICA"/>
    <x v="13"/>
    <s v="DERMOSIFILOPATIA"/>
    <x v="0"/>
    <m/>
    <x v="0"/>
    <m/>
  </r>
  <r>
    <x v="403"/>
    <s v="86.25"/>
    <x v="3"/>
    <s v="per seduta (prestazione non ciclica)"/>
    <s v="8"/>
    <n v="1"/>
    <s v="DERMOABRASIONE"/>
    <x v="403"/>
    <x v="90"/>
    <n v="17.399999999999999"/>
    <n v="17.399999999999999"/>
    <n v="17.399999999999999"/>
    <n v="17.41"/>
    <n v="17.41"/>
    <n v="17.41"/>
    <n v="17.04"/>
    <n v="17.043077669953053"/>
    <n v="17.043077669953053"/>
    <n v="0.36692233004694685"/>
    <s v="M"/>
    <s v="MINISTERO"/>
    <s v="1"/>
    <n v="2"/>
    <x v="20"/>
    <s v="CHIRURGIA PLASTICA"/>
    <x v="0"/>
    <m/>
    <x v="0"/>
    <m/>
    <x v="0"/>
    <m/>
  </r>
  <r>
    <x v="404"/>
    <s v="86.27"/>
    <x v="3"/>
    <s v="prestazione:NO ciclica/NOper seduta/NOgruppo"/>
    <s v="8"/>
    <n v="1"/>
    <s v="CURETTAGE DI UNGHIA, MATRICE UNGUEALE O PLICA UNGUEALE"/>
    <x v="404"/>
    <x v="90"/>
    <n v="17.399999999999999"/>
    <n v="17.399999999999999"/>
    <n v="17.399999999999999"/>
    <n v="17.41"/>
    <n v="17.41"/>
    <n v="17.41"/>
    <n v="17.04"/>
    <n v="17.043077669953053"/>
    <n v="17.043077669953053"/>
    <n v="0.36692233004694685"/>
    <s v="M"/>
    <s v="MINISTERO"/>
    <s v="1"/>
    <n v="1"/>
    <x v="5"/>
    <s v="CHIRURGIA GENERALE"/>
    <x v="0"/>
    <m/>
    <x v="0"/>
    <m/>
    <x v="0"/>
    <m/>
  </r>
  <r>
    <x v="405"/>
    <s v="86.28"/>
    <x v="3"/>
    <s v="per seduta (prestazione non ciclica)"/>
    <s v="8"/>
    <n v="1"/>
    <s v="RIMOZIONE NON ASPORTATIVA DI FERITA, INFEZIONE O USTIONE"/>
    <x v="405"/>
    <x v="81"/>
    <n v="8.4"/>
    <n v="8.4"/>
    <n v="8.4"/>
    <n v="8.44"/>
    <n v="8.44"/>
    <n v="8.44"/>
    <n v="8.26"/>
    <n v="8.2633103854317831"/>
    <n v="8.4182474551586299"/>
    <n v="2.175254484136957E-2"/>
    <s v="M"/>
    <s v="MINISTERO"/>
    <s v="2"/>
    <n v="1"/>
    <x v="5"/>
    <s v="CHIRURGIA GENERALE"/>
    <x v="13"/>
    <s v="DERMOSIFILOPATIA"/>
    <x v="0"/>
    <m/>
    <x v="0"/>
    <m/>
  </r>
  <r>
    <x v="406"/>
    <s v="86.30.1"/>
    <x v="7"/>
    <s v="per seduta (prestazione non ciclica)"/>
    <s v="8"/>
    <n v="1"/>
    <s v="ASPORTAZIONE O DEMOLIZIONE LOCALE DI LESIONE O TESSUTO CUTANEO E SOTTOCUTANEO MEDIANTE CRIOTERAPIA "/>
    <x v="406"/>
    <x v="42"/>
    <n v="12.65"/>
    <n v="12.65"/>
    <n v="12.65"/>
    <n v="12.66"/>
    <n v="12.66"/>
    <n v="12.66"/>
    <n v="12.39"/>
    <n v="12.394965578147676"/>
    <n v="12.808131097419265"/>
    <n v="-0.14813109741926489"/>
    <s v="M"/>
    <s v="MINISTERO"/>
    <s v="1"/>
    <n v="1"/>
    <x v="17"/>
    <s v="DERMOSIFILOPATIA"/>
    <x v="0"/>
    <m/>
    <x v="0"/>
    <m/>
    <x v="0"/>
    <m/>
  </r>
  <r>
    <x v="407"/>
    <s v="86.30.3"/>
    <x v="3"/>
    <s v="per seduta (prestazione non ciclica)"/>
    <s v="8"/>
    <n v="1"/>
    <s v="ASPORTAZIONE O DEMOLIZIONE LOCALE DI LESIONE O TESSUTO CUTANEO E SOTTOCUTANEO,"/>
    <x v="407"/>
    <x v="42"/>
    <n v="12.65"/>
    <n v="12.65"/>
    <n v="12.65"/>
    <n v="12.66"/>
    <n v="12.66"/>
    <n v="12.66"/>
    <n v="12.39"/>
    <n v="12.394965578147676"/>
    <n v="12.808131097419265"/>
    <n v="-0.14813109741926489"/>
    <s v="M"/>
    <s v="MINISTERO"/>
    <s v="1"/>
    <n v="1"/>
    <x v="17"/>
    <s v="DERMOSIFILOPATIA"/>
    <x v="0"/>
    <m/>
    <x v="0"/>
    <m/>
    <x v="0"/>
    <m/>
  </r>
  <r>
    <x v="408"/>
    <s v="86.30.4"/>
    <x v="0"/>
    <s v="prestazione:NO ciclica/NOper seduta/NOgruppo"/>
    <s v="8"/>
    <n v="1"/>
    <s v="ASPORTAZIONE O DISTRUZIONE DI NEOFORMAZIONI CUTANEE, MEDIANTE LASER"/>
    <x v="408"/>
    <x v="176"/>
    <n v="22.45"/>
    <n v="22.45"/>
    <n v="22.45"/>
    <n v="22.48"/>
    <n v="22.48"/>
    <n v="22.48"/>
    <s v="22,00"/>
    <m/>
    <m/>
    <m/>
    <m/>
    <s v="REGIONE"/>
    <s v="1"/>
    <s v="1"/>
    <x v="17"/>
    <s v="DERMOSIFILOPATIA"/>
    <x v="0"/>
    <m/>
    <x v="0"/>
    <m/>
    <x v="0"/>
    <m/>
  </r>
  <r>
    <x v="409"/>
    <s v="86.30.5"/>
    <x v="0"/>
    <s v="prestazione:NO ciclica/NOper seduta/NOgruppo"/>
    <s v="8"/>
    <n v="1"/>
    <s v="TRATTAMENTO DI ANGIOMI MEDIANTE LASER"/>
    <x v="409"/>
    <x v="176"/>
    <n v="22.45"/>
    <n v="22.45"/>
    <n v="22.45"/>
    <n v="22.48"/>
    <n v="22.48"/>
    <n v="22.48"/>
    <s v="22,00"/>
    <m/>
    <m/>
    <m/>
    <m/>
    <s v="REGIONE"/>
    <s v="1"/>
    <s v="1"/>
    <x v="17"/>
    <s v="DERMOSIFILOPATIA"/>
    <x v="0"/>
    <m/>
    <x v="0"/>
    <m/>
    <x v="0"/>
    <m/>
  </r>
  <r>
    <x v="410"/>
    <s v="86.4"/>
    <x v="3"/>
    <s v="prestazione:NO ciclica/NOper seduta/NOgruppo"/>
    <s v="8"/>
    <n v="1"/>
    <s v="ASPORTAZIONE RADICALE DI LESIONE DELLA CUTE"/>
    <x v="410"/>
    <x v="177"/>
    <n v="51.1"/>
    <n v="51.1"/>
    <n v="51.1"/>
    <n v="51.1"/>
    <n v="51.1"/>
    <n v="51.1"/>
    <s v="50,00"/>
    <n v="28.405129449921755"/>
    <n v="28.405129449921755"/>
    <n v="22.694870550078246"/>
    <s v="M"/>
    <s v="MINISTERO"/>
    <s v="2"/>
    <n v="1"/>
    <x v="20"/>
    <s v="CHIRURGIA PLASTICA"/>
    <x v="13"/>
    <s v="DERMOSIFILOPATIA"/>
    <x v="0"/>
    <m/>
    <x v="0"/>
    <m/>
  </r>
  <r>
    <x v="411"/>
    <s v="86.59.1"/>
    <x v="3"/>
    <s v="prestazione:NO ciclica/NOper seduta/NOgruppo"/>
    <s v="8"/>
    <n v="1"/>
    <s v="SUTURA ESTETICA DI FERITA DEL VOLTO"/>
    <x v="411"/>
    <x v="31"/>
    <n v="29"/>
    <n v="29"/>
    <n v="29"/>
    <n v="29.04"/>
    <n v="29.04"/>
    <n v="29.04"/>
    <n v="28.41"/>
    <n v="28.405129449921755"/>
    <n v="28.405129449921755"/>
    <n v="0.63487055007824367"/>
    <s v="M"/>
    <s v="MINISTERO"/>
    <s v="1"/>
    <n v="1"/>
    <x v="20"/>
    <s v="CHIRURGIA PLASTICA"/>
    <x v="0"/>
    <m/>
    <x v="0"/>
    <m/>
    <x v="0"/>
    <m/>
  </r>
  <r>
    <x v="412"/>
    <s v="86.59.2"/>
    <x v="3"/>
    <s v="prestazione:NO ciclica/NOper seduta/NOgruppo"/>
    <s v="8"/>
    <n v="1"/>
    <s v="SUTURA ESTETICA DI FERITA IN ALTRI DISTRETTI DEL CORPO"/>
    <x v="412"/>
    <x v="81"/>
    <n v="8.4"/>
    <n v="8.4"/>
    <n v="8.4"/>
    <n v="8.44"/>
    <n v="8.44"/>
    <n v="8.44"/>
    <n v="8.26"/>
    <n v="8.2633103854317831"/>
    <n v="8.4182474551586299"/>
    <n v="2.175254484136957E-2"/>
    <s v="M"/>
    <s v="MINISTERO"/>
    <s v="1"/>
    <n v="1"/>
    <x v="20"/>
    <s v="CHIRURGIA PLASTICA"/>
    <x v="0"/>
    <m/>
    <x v="0"/>
    <m/>
    <x v="0"/>
    <m/>
  </r>
  <r>
    <x v="413"/>
    <s v="86.59.3"/>
    <x v="3"/>
    <s v="prestazione:NO ciclica/NOper seduta/NOgruppo"/>
    <s v="8"/>
    <n v="1"/>
    <s v="ALTRA SUTURA ESTETICA DI FERITA IN ALTRI DISTRETTI DEL CORPO"/>
    <x v="413"/>
    <x v="28"/>
    <n v="11.6"/>
    <n v="11.6"/>
    <n v="11.6"/>
    <n v="11.61"/>
    <n v="11.61"/>
    <n v="11.61"/>
    <n v="11.36"/>
    <n v="11.362051779968702"/>
    <n v="11.362051779968702"/>
    <n v="0.24794822003129724"/>
    <s v="M"/>
    <s v="MINISTERO"/>
    <s v="1"/>
    <n v="1"/>
    <x v="20"/>
    <s v="CHIRURGIA PLASTICA"/>
    <x v="0"/>
    <m/>
    <x v="0"/>
    <m/>
    <x v="0"/>
    <m/>
  </r>
  <r>
    <x v="414"/>
    <s v="86.60"/>
    <x v="1"/>
    <s v="prestazione:NO ciclica/NOper seduta/NOgruppo"/>
    <s v="8"/>
    <n v="1"/>
    <s v="INNESTO CUTANEO, NAS"/>
    <x v="414"/>
    <x v="140"/>
    <n v="211.12"/>
    <n v="211.12"/>
    <n v="211.12"/>
    <n v="211.12"/>
    <n v="211.12"/>
    <n v="211.12"/>
    <n v="206.58"/>
    <n v="206.58275963579459"/>
    <n v="206.58275963579459"/>
    <n v="4.5372403642054167"/>
    <s v="M"/>
    <s v="MINISTERO"/>
    <s v="1"/>
    <n v="1"/>
    <x v="20"/>
    <s v="CHIRURGIA PLASTICA"/>
    <x v="0"/>
    <m/>
    <x v="0"/>
    <m/>
    <x v="0"/>
    <m/>
  </r>
  <r>
    <x v="415"/>
    <s v="86.61"/>
    <x v="1"/>
    <s v="prestazione:NO ciclica/NOper seduta/NOgruppo"/>
    <s v="8"/>
    <n v="1"/>
    <s v="INNESTO DI CUTE A PIENO SPESSORE NELLA MANO"/>
    <x v="415"/>
    <x v="178"/>
    <n v="263.91000000000003"/>
    <n v="263.91000000000003"/>
    <n v="263.91000000000003"/>
    <n v="263.91000000000003"/>
    <n v="263.91000000000003"/>
    <n v="263.91000000000003"/>
    <n v="258.23"/>
    <n v="258.22844954474323"/>
    <n v="258.22844954474323"/>
    <n v="5.6815504552567972"/>
    <s v="M"/>
    <s v="MINISTERO"/>
    <s v="1"/>
    <n v="1"/>
    <x v="20"/>
    <s v="CHIRURGIA PLASTICA"/>
    <x v="0"/>
    <m/>
    <x v="0"/>
    <m/>
    <x v="0"/>
    <m/>
  </r>
  <r>
    <x v="416"/>
    <s v="86.62"/>
    <x v="1"/>
    <s v="prestazione:NO ciclica/NOper seduta/NOgruppo"/>
    <s v="8"/>
    <n v="1"/>
    <s v="ALTRO INNESTO DI CUTE NELLA MANO"/>
    <x v="416"/>
    <x v="140"/>
    <n v="211.12"/>
    <n v="211.12"/>
    <n v="211.12"/>
    <n v="211.12"/>
    <n v="211.12"/>
    <n v="211.12"/>
    <n v="206.58"/>
    <n v="206.58275963579459"/>
    <n v="206.58275963579459"/>
    <n v="4.5372403642054167"/>
    <s v="M"/>
    <s v="MINISTERO"/>
    <s v="1"/>
    <n v="1"/>
    <x v="20"/>
    <s v="CHIRURGIA PLASTICA"/>
    <x v="0"/>
    <m/>
    <x v="0"/>
    <m/>
    <x v="0"/>
    <m/>
  </r>
  <r>
    <x v="417"/>
    <s v="86.71"/>
    <x v="1"/>
    <s v="prestazione:NO ciclica/NOper seduta/NOgruppo"/>
    <s v="8"/>
    <n v="1"/>
    <s v="ALLESTIMENTO E PREPARAZIONE DI LEMBI PEDUNCOLATI"/>
    <x v="417"/>
    <x v="179"/>
    <n v="316.69"/>
    <n v="316.69"/>
    <n v="316.69"/>
    <n v="316.69"/>
    <n v="316.69"/>
    <n v="316.69"/>
    <n v="309.87"/>
    <n v="309.8741394536919"/>
    <n v="309.8741394536919"/>
    <n v="6.8158605463081017"/>
    <s v="M"/>
    <s v="MINISTERO"/>
    <s v="1"/>
    <n v="1"/>
    <x v="20"/>
    <s v="CHIRURGIA PLASTICA"/>
    <x v="0"/>
    <m/>
    <x v="0"/>
    <m/>
    <x v="0"/>
    <m/>
  </r>
  <r>
    <x v="418"/>
    <s v="86.72"/>
    <x v="1"/>
    <s v="prestazione:NO ciclica/NOper seduta/NOgruppo"/>
    <s v="8"/>
    <n v="1"/>
    <s v="AVANZAMENTO DI LEMBO PEDUNCOLATO"/>
    <x v="418"/>
    <x v="179"/>
    <n v="316.69"/>
    <n v="316.69"/>
    <n v="316.69"/>
    <n v="316.69"/>
    <n v="316.69"/>
    <n v="316.69"/>
    <n v="309.87"/>
    <n v="309.8741394536919"/>
    <n v="309.8741394536919"/>
    <n v="6.8158605463081017"/>
    <s v="M"/>
    <s v="MINISTERO"/>
    <s v="1"/>
    <n v="1"/>
    <x v="20"/>
    <s v="CHIRURGIA PLASTICA"/>
    <x v="0"/>
    <m/>
    <x v="0"/>
    <m/>
    <x v="0"/>
    <m/>
  </r>
  <r>
    <x v="419"/>
    <s v="86.73"/>
    <x v="1"/>
    <s v="prestazione:NO ciclica/NOper seduta/NOgruppo"/>
    <s v="8"/>
    <n v="1"/>
    <s v="TRASFERIMENTO DI LEMBO PEDUNCOLATO SULLA MANO"/>
    <x v="419"/>
    <x v="179"/>
    <n v="316.69"/>
    <n v="316.69"/>
    <n v="316.69"/>
    <n v="316.69"/>
    <n v="316.69"/>
    <n v="316.69"/>
    <n v="309.87"/>
    <n v="309.8741394536919"/>
    <n v="309.8741394536919"/>
    <n v="6.8158605463081017"/>
    <s v="M"/>
    <s v="MINISTERO"/>
    <s v="1"/>
    <n v="1"/>
    <x v="20"/>
    <s v="CHIRURGIA PLASTICA"/>
    <x v="0"/>
    <m/>
    <x v="0"/>
    <m/>
    <x v="0"/>
    <m/>
  </r>
  <r>
    <x v="420"/>
    <s v="86.74"/>
    <x v="1"/>
    <s v="prestazione:NO ciclica/NOper seduta/NOgruppo"/>
    <s v="8"/>
    <n v="1"/>
    <s v="TRASFERIMENTO DI LEMBO PEDUNCOLATO IN ALTRE SEDI"/>
    <x v="420"/>
    <x v="180"/>
    <n v="422.26"/>
    <n v="422.26"/>
    <n v="422.26"/>
    <n v="422.26"/>
    <n v="422.26"/>
    <n v="422.26"/>
    <n v="413.17"/>
    <n v="413.16551927158918"/>
    <n v="413.16551927158918"/>
    <n v="9.0944807284108151"/>
    <s v="M"/>
    <s v="MINISTERO"/>
    <s v="1"/>
    <n v="1"/>
    <x v="20"/>
    <s v="CHIRURGIA PLASTICA"/>
    <x v="0"/>
    <m/>
    <x v="0"/>
    <m/>
    <x v="0"/>
    <m/>
  </r>
  <r>
    <x v="421"/>
    <s v="86.75"/>
    <x v="1"/>
    <s v="prestazione:NO ciclica/NOper seduta/NOgruppo"/>
    <s v="8"/>
    <n v="1"/>
    <s v="REVISIONE DI LEMBO PEDUNCOLATO"/>
    <x v="421"/>
    <x v="178"/>
    <n v="263.91000000000003"/>
    <n v="263.91000000000003"/>
    <n v="263.91000000000003"/>
    <n v="263.91000000000003"/>
    <n v="263.91000000000003"/>
    <n v="263.91000000000003"/>
    <n v="258.23"/>
    <n v="258.22844954474323"/>
    <n v="258.22844954474323"/>
    <n v="5.6815504552567972"/>
    <s v="M"/>
    <s v="MINISTERO"/>
    <s v="1"/>
    <n v="1"/>
    <x v="20"/>
    <s v="CHIRURGIA PLASTICA"/>
    <x v="0"/>
    <m/>
    <x v="0"/>
    <m/>
    <x v="0"/>
    <m/>
  </r>
  <r>
    <x v="422"/>
    <s v="86.81"/>
    <x v="3"/>
    <s v="prestazione:NO ciclica/NOper seduta/NOgruppo"/>
    <s v="8"/>
    <n v="1"/>
    <s v="RIPARAZIONE DI DIFETTI DEL VISO"/>
    <x v="422"/>
    <x v="22"/>
    <n v="23.2"/>
    <n v="23.2"/>
    <n v="23.2"/>
    <n v="23.22"/>
    <n v="23.22"/>
    <n v="23.22"/>
    <n v="22.72"/>
    <n v="22.724103559937404"/>
    <n v="22.724103559937404"/>
    <n v="0.49589644006259448"/>
    <s v="M"/>
    <s v="MINISTERO"/>
    <s v="1"/>
    <n v="1"/>
    <x v="5"/>
    <s v="CHIRURGIA GENERALE"/>
    <x v="0"/>
    <m/>
    <x v="0"/>
    <m/>
    <x v="0"/>
    <m/>
  </r>
  <r>
    <x v="423"/>
    <s v="86.84"/>
    <x v="1"/>
    <s v="prestazione:NO ciclica/NOper seduta/NOgruppo"/>
    <s v="8"/>
    <n v="1"/>
    <s v="CORREZIONE DI CICATRICE O BRIGLIA RETRATTILE DELLA CUTE"/>
    <x v="423"/>
    <x v="178"/>
    <n v="263.91000000000003"/>
    <n v="263.91000000000003"/>
    <n v="263.91000000000003"/>
    <n v="263.91000000000003"/>
    <n v="263.91000000000003"/>
    <n v="263.91000000000003"/>
    <n v="258.23"/>
    <n v="258.22844954474323"/>
    <n v="258.22844954474323"/>
    <n v="5.6815504552567972"/>
    <s v="M"/>
    <s v="MINISTERO"/>
    <s v="1"/>
    <n v="1"/>
    <x v="20"/>
    <s v="CHIRURGIA PLASTICA"/>
    <x v="0"/>
    <m/>
    <x v="0"/>
    <m/>
    <x v="0"/>
    <m/>
  </r>
  <r>
    <x v="424"/>
    <s v="87.03"/>
    <x v="3"/>
    <s v="prestazione:NO ciclica/NOper seduta/NOgruppo"/>
    <s v="8"/>
    <n v="1"/>
    <s v="TOMOGRAFIA COMPUTERIZZATA (TC) DEL CAPO"/>
    <x v="424"/>
    <x v="181"/>
    <n v="99.23"/>
    <n v="99.23"/>
    <n v="99.23"/>
    <n v="99.23"/>
    <n v="99.23"/>
    <n v="99.23"/>
    <n v="97.09"/>
    <n v="97.093897028823463"/>
    <n v="83.149560753407329"/>
    <n v="16.080439246592675"/>
    <s v="M"/>
    <s v="MINISTERO"/>
    <s v="1"/>
    <n v="1"/>
    <x v="16"/>
    <s v="DIAGNOSTICA PER IMMAGINI: RADIOLOGIA DIAGNOSTICA"/>
    <x v="0"/>
    <m/>
    <x v="0"/>
    <m/>
    <x v="0"/>
    <m/>
  </r>
  <r>
    <x v="425"/>
    <s v="87.03.1"/>
    <x v="3"/>
    <s v="prestazione:NO ciclica/NOper seduta/NOgruppo"/>
    <s v="8"/>
    <n v="1"/>
    <s v="TOMOGRAFIA COMPUTERIZZATA (TC) DEL CAPO, SENZA E CON CONTRASTO"/>
    <x v="425"/>
    <x v="182"/>
    <n v="159.93"/>
    <n v="159.93"/>
    <n v="159.93"/>
    <n v="159.93"/>
    <n v="159.93"/>
    <n v="159.93"/>
    <n v="156.49"/>
    <n v="156.48644042411442"/>
    <n v="133.762336864177"/>
    <n v="26.167663135823005"/>
    <s v="M"/>
    <s v="MINISTERO"/>
    <s v="1"/>
    <n v="1"/>
    <x v="16"/>
    <s v="DIAGNOSTICA PER IMMAGINI: RADIOLOGIA DIAGNOSTICA"/>
    <x v="0"/>
    <m/>
    <x v="0"/>
    <m/>
    <x v="0"/>
    <m/>
  </r>
  <r>
    <x v="426"/>
    <s v="87.03.2"/>
    <x v="3"/>
    <s v="prestazione:NO ciclica/NOper seduta/NOgruppo"/>
    <s v="8"/>
    <n v="1"/>
    <s v="TOMOGRAFIA COMPUTERIZZATA (TC) DEL MASSICCIO FACCIALE"/>
    <x v="426"/>
    <x v="157"/>
    <n v="106.62"/>
    <n v="106.62"/>
    <n v="106.62"/>
    <n v="106.62"/>
    <n v="106.62"/>
    <n v="106.62"/>
    <n v="104.32"/>
    <n v="104.32429361607628"/>
    <n v="89.34704354248116"/>
    <n v="17.272956457518845"/>
    <s v="M"/>
    <s v="MINISTERO"/>
    <s v="1"/>
    <n v="1"/>
    <x v="16"/>
    <s v="DIAGNOSTICA PER IMMAGINI: RADIOLOGIA DIAGNOSTICA"/>
    <x v="0"/>
    <m/>
    <x v="0"/>
    <m/>
    <x v="0"/>
    <m/>
  </r>
  <r>
    <x v="427"/>
    <s v="87.03.3"/>
    <x v="3"/>
    <s v="prestazione:NO ciclica/NOper seduta/NOgruppo"/>
    <s v="8"/>
    <n v="1"/>
    <s v="TOMOGRAFIA COMPUTERIZZATA (TC) DEL MASSICCIO FACCIALE, SENZA E CON CONTRASTO"/>
    <x v="427"/>
    <x v="183"/>
    <n v="160.96"/>
    <n v="160.96"/>
    <n v="160.96"/>
    <n v="160.96"/>
    <n v="160.96"/>
    <n v="169.43"/>
    <n v="165.78"/>
    <n v="165.78266460772517"/>
    <n v="142.0256472496088"/>
    <n v="27.404352750391212"/>
    <s v="M"/>
    <s v="MINISTERO"/>
    <s v="1"/>
    <n v="1"/>
    <x v="16"/>
    <s v="DIAGNOSTICA PER IMMAGINI: RADIOLOGIA DIAGNOSTICA"/>
    <x v="0"/>
    <m/>
    <x v="0"/>
    <m/>
    <x v="0"/>
    <m/>
  </r>
  <r>
    <x v="428"/>
    <s v="87.03.4"/>
    <x v="3"/>
    <s v="prestazione:NO ciclica/NOper seduta/NOgruppo"/>
    <s v="8"/>
    <n v="1"/>
    <s v="TOMOGRAFIA COMPUTERIZZATA (TC) DELLE ARCATE DENTARIE [DENTALSCAN]"/>
    <x v="428"/>
    <x v="159"/>
    <n v="123.51"/>
    <n v="123.51"/>
    <n v="123.51"/>
    <n v="123.51"/>
    <n v="123.51"/>
    <n v="123.51"/>
    <n v="120.85"/>
    <n v="120.85091438693983"/>
    <n v="103.29137981789729"/>
    <n v="20.218620182102711"/>
    <s v="M"/>
    <s v="MINISTERO"/>
    <s v="1"/>
    <n v="1"/>
    <x v="16"/>
    <s v="DIAGNOSTICA PER IMMAGINI: RADIOLOGIA DIAGNOSTICA"/>
    <x v="0"/>
    <m/>
    <x v="0"/>
    <m/>
    <x v="0"/>
    <m/>
  </r>
  <r>
    <x v="429"/>
    <s v="87.03.5"/>
    <x v="3"/>
    <s v="prestazione:NO ciclica/NOper seduta/NOgruppo"/>
    <s v="8"/>
    <n v="1"/>
    <s v="TOMOGRAFIA COMPUTERIZZATA (TC) DELL' ORECCHIO"/>
    <x v="429"/>
    <x v="181"/>
    <n v="99.23"/>
    <n v="99.23"/>
    <n v="99.23"/>
    <n v="99.23"/>
    <n v="99.23"/>
    <n v="99.23"/>
    <n v="97.09"/>
    <n v="97.093897028823463"/>
    <n v="83.149560753407329"/>
    <n v="16.080439246592675"/>
    <s v="M"/>
    <s v="MINISTERO"/>
    <s v="1"/>
    <n v="1"/>
    <x v="16"/>
    <s v="DIAGNOSTICA PER IMMAGINI: RADIOLOGIA DIAGNOSTICA"/>
    <x v="0"/>
    <m/>
    <x v="0"/>
    <m/>
    <x v="0"/>
    <m/>
  </r>
  <r>
    <x v="430"/>
    <s v="87.03.6"/>
    <x v="3"/>
    <s v="prestazione:NO ciclica/NOper seduta/NOgruppo"/>
    <s v="8"/>
    <n v="1"/>
    <s v="TOMOGRAFIA COMPUTERIZZATA (TC) DELL' ORECCHIO, SENZA E CON CONTRASTO"/>
    <x v="430"/>
    <x v="182"/>
    <n v="159.93"/>
    <n v="159.93"/>
    <n v="159.93"/>
    <n v="159.93"/>
    <n v="159.93"/>
    <n v="159.93"/>
    <n v="156.49"/>
    <n v="156.48644042411442"/>
    <n v="133.762336864177"/>
    <n v="26.167663135823005"/>
    <s v="M"/>
    <s v="MINISTERO"/>
    <s v="1"/>
    <n v="1"/>
    <x v="16"/>
    <s v="DIAGNOSTICA PER IMMAGINI: RADIOLOGIA DIAGNOSTICA"/>
    <x v="0"/>
    <m/>
    <x v="0"/>
    <m/>
    <x v="0"/>
    <m/>
  </r>
  <r>
    <x v="431"/>
    <s v="87.03.7"/>
    <x v="3"/>
    <s v="prestazione:NO ciclica/NOper seduta/NOgruppo"/>
    <s v="8"/>
    <n v="1"/>
    <s v="TOMOGRAFIA COMPUTERIZZATA (TC) DEL COLLO"/>
    <x v="431"/>
    <x v="181"/>
    <n v="99.23"/>
    <n v="99.23"/>
    <n v="99.23"/>
    <n v="99.23"/>
    <n v="99.23"/>
    <n v="99.23"/>
    <n v="97.09"/>
    <n v="97.093897028823463"/>
    <n v="83.149560753407329"/>
    <n v="16.080439246592675"/>
    <s v="M"/>
    <s v="MINISTERO"/>
    <s v="1"/>
    <n v="1"/>
    <x v="16"/>
    <s v="DIAGNOSTICA PER IMMAGINI: RADIOLOGIA DIAGNOSTICA"/>
    <x v="0"/>
    <m/>
    <x v="0"/>
    <m/>
    <x v="0"/>
    <m/>
  </r>
  <r>
    <x v="432"/>
    <s v="87.03.8"/>
    <x v="3"/>
    <s v="prestazione:NO ciclica/NOper seduta/NOgruppo"/>
    <s v="8"/>
    <n v="1"/>
    <s v="TOMOGRAFIA COMPUTERIZZATA (TC) DEL COLLO, SENZA E CON CONTRASTO"/>
    <x v="432"/>
    <x v="182"/>
    <n v="159.93"/>
    <n v="159.93"/>
    <n v="159.93"/>
    <n v="159.93"/>
    <n v="159.93"/>
    <n v="159.93"/>
    <n v="156.49"/>
    <n v="156.48644042411442"/>
    <n v="133.762336864177"/>
    <n v="26.167663135823005"/>
    <s v="M"/>
    <s v="MINISTERO"/>
    <s v="1"/>
    <n v="1"/>
    <x v="16"/>
    <s v="DIAGNOSTICA PER IMMAGINI: RADIOLOGIA DIAGNOSTICA"/>
    <x v="0"/>
    <m/>
    <x v="0"/>
    <m/>
    <x v="0"/>
    <m/>
  </r>
  <r>
    <x v="433"/>
    <s v="87.03.9"/>
    <x v="3"/>
    <s v="prestazione:NO ciclica/NOper seduta/NOgruppo"/>
    <s v="8"/>
    <n v="1"/>
    <s v="TOMOGRAFIA COMPUTERIZZATA (TC) DELLE GHIANDOLE SALIVARI"/>
    <x v="433"/>
    <x v="181"/>
    <n v="99.23"/>
    <n v="99.23"/>
    <n v="99.23"/>
    <n v="99.23"/>
    <n v="99.23"/>
    <n v="99.23"/>
    <n v="97.09"/>
    <n v="97.093897028823463"/>
    <n v="83.149560753407329"/>
    <n v="16.080439246592675"/>
    <s v="M"/>
    <s v="MINISTERO"/>
    <s v="1"/>
    <n v="1"/>
    <x v="16"/>
    <s v="DIAGNOSTICA PER IMMAGINI: RADIOLOGIA DIAGNOSTICA"/>
    <x v="0"/>
    <m/>
    <x v="0"/>
    <m/>
    <x v="0"/>
    <m/>
  </r>
  <r>
    <x v="434"/>
    <s v="87.04.1"/>
    <x v="3"/>
    <s v="prestazione:NO ciclica/NOper seduta/NOgruppo"/>
    <s v="8"/>
    <n v="1"/>
    <s v="TOMOGRAFIA [STRATIGRAFIA] DELLA LARINGE"/>
    <x v="434"/>
    <x v="52"/>
    <n v="31.65"/>
    <n v="31.65"/>
    <n v="31.65"/>
    <n v="31.67"/>
    <n v="31.67"/>
    <n v="31.67"/>
    <n v="30.99"/>
    <n v="30.987413945369191"/>
    <n v="30.987413945369191"/>
    <n v="0.68258605463081068"/>
    <s v="M"/>
    <s v="MINISTERO"/>
    <s v="1"/>
    <n v="1"/>
    <x v="16"/>
    <s v="DIAGNOSTICA PER IMMAGINI: RADIOLOGIA DIAGNOSTICA"/>
    <x v="0"/>
    <m/>
    <x v="0"/>
    <m/>
    <x v="0"/>
    <m/>
  </r>
  <r>
    <x v="435"/>
    <s v="87.05"/>
    <x v="1"/>
    <s v="prestazione:NO ciclica/NOper seduta/NOgruppo"/>
    <s v="8"/>
    <n v="1"/>
    <s v="DACRIOCISTOGRAFIA"/>
    <x v="435"/>
    <x v="184"/>
    <n v="101.87"/>
    <n v="101.87"/>
    <n v="101.87"/>
    <n v="101.87"/>
    <n v="101.87"/>
    <n v="101.87"/>
    <n v="99.68"/>
    <n v="99.676181524270888"/>
    <n v="85.215388349765277"/>
    <n v="16.654611650234727"/>
    <s v="M"/>
    <s v="MINISTERO"/>
    <s v="1"/>
    <n v="1"/>
    <x v="16"/>
    <s v="DIAGNOSTICA PER IMMAGINI: RADIOLOGIA DIAGNOSTICA"/>
    <x v="0"/>
    <m/>
    <x v="0"/>
    <m/>
    <x v="0"/>
    <m/>
  </r>
  <r>
    <x v="436"/>
    <s v="87.06"/>
    <x v="3"/>
    <s v="prestazione:NO ciclica/NOper seduta/NOgruppo"/>
    <s v="8"/>
    <n v="1"/>
    <s v="FARINGOGRAFIA"/>
    <x v="436"/>
    <x v="185"/>
    <n v="31.1"/>
    <n v="31.1"/>
    <n v="31.1"/>
    <n v="31.14"/>
    <n v="31.14"/>
    <n v="31.14"/>
    <n v="30.47"/>
    <n v="30.470957046279704"/>
    <n v="30.470957046279704"/>
    <n v="0.66904295372029665"/>
    <s v="M"/>
    <s v="MINISTERO"/>
    <s v="1"/>
    <n v="1"/>
    <x v="16"/>
    <s v="DIAGNOSTICA PER IMMAGINI: RADIOLOGIA DIAGNOSTICA"/>
    <x v="0"/>
    <m/>
    <x v="0"/>
    <m/>
    <x v="0"/>
    <m/>
  </r>
  <r>
    <x v="437"/>
    <s v="87.06.1"/>
    <x v="3"/>
    <s v="prestazione:NO ciclica/NOper seduta/NOgruppo"/>
    <s v="8"/>
    <n v="1"/>
    <s v="RADIOGRAFIA CON CONTRASTO DELLE GHIANDOLE SALIVARI"/>
    <x v="437"/>
    <x v="186"/>
    <n v="65.45"/>
    <n v="65.45"/>
    <n v="65.45"/>
    <n v="65.45"/>
    <n v="65.45"/>
    <n v="65.45"/>
    <n v="64.040000000000006"/>
    <n v="64.04065548709633"/>
    <n v="54.74443130348557"/>
    <n v="10.705568696514433"/>
    <s v="M"/>
    <s v="MINISTERO"/>
    <s v="1"/>
    <n v="1"/>
    <x v="16"/>
    <s v="DIAGNOSTICA PER IMMAGINI: RADIOLOGIA DIAGNOSTICA"/>
    <x v="0"/>
    <m/>
    <x v="0"/>
    <m/>
    <x v="0"/>
    <m/>
  </r>
  <r>
    <x v="438"/>
    <s v="87.07"/>
    <x v="3"/>
    <s v="prestazione:NO ciclica/NOper seduta/NOgruppo"/>
    <s v="8"/>
    <n v="1"/>
    <s v="LARINGOGRAFIA CON CONTRASTO"/>
    <x v="438"/>
    <x v="187"/>
    <n v="55.42"/>
    <n v="55.42"/>
    <n v="55.42"/>
    <n v="55.42"/>
    <n v="55.42"/>
    <n v="55.42"/>
    <n v="54.23"/>
    <n v="54.227974404396079"/>
    <n v="46.481120918053783"/>
    <n v="8.9388790819462187"/>
    <s v="M"/>
    <s v="MINISTERO"/>
    <s v="1"/>
    <n v="1"/>
    <x v="16"/>
    <s v="DIAGNOSTICA PER IMMAGINI: RADIOLOGIA DIAGNOSTICA"/>
    <x v="0"/>
    <m/>
    <x v="0"/>
    <m/>
    <x v="0"/>
    <m/>
  </r>
  <r>
    <x v="439"/>
    <s v="87.09.1"/>
    <x v="3"/>
    <s v="prestazione:NO ciclica/NOper seduta/NOgruppo"/>
    <s v="8"/>
    <n v="1"/>
    <s v="RADIOGRAFIA DEI TESSUTI MOLLI DELLA FACCIA, DEL CAPO E DEL COLLO"/>
    <x v="439"/>
    <x v="188"/>
    <n v="16.8"/>
    <n v="16.8"/>
    <n v="16.8"/>
    <n v="16.84"/>
    <n v="16.84"/>
    <n v="16.84"/>
    <n v="16.48"/>
    <n v="14.977250073595108"/>
    <n v="15.235478523139852"/>
    <n v="1.6045214768601479"/>
    <s v="M"/>
    <s v="MINISTERO"/>
    <s v="1"/>
    <n v="1"/>
    <x v="16"/>
    <s v="DIAGNOSTICA PER IMMAGINI: RADIOLOGIA DIAGNOSTICA"/>
    <x v="0"/>
    <m/>
    <x v="0"/>
    <m/>
    <x v="0"/>
    <m/>
  </r>
  <r>
    <x v="440"/>
    <s v="87.09.2"/>
    <x v="3"/>
    <s v="prestazione:NO ciclica/NOper seduta/NOgruppo"/>
    <s v="8"/>
    <n v="1"/>
    <s v="RADIOGRAFIA DEL TRATTO FARINGO-CRICO-ESOFAGEO-CARDIALE"/>
    <x v="440"/>
    <x v="8"/>
    <n v="79.17"/>
    <n v="79.17"/>
    <n v="79.17"/>
    <n v="79.17"/>
    <n v="79.17"/>
    <n v="79.17"/>
    <n v="77.47"/>
    <n v="77.468534863422974"/>
    <n v="66.622939982543755"/>
    <n v="12.547060017456246"/>
    <s v="M"/>
    <s v="MINISTERO"/>
    <s v="1"/>
    <n v="1"/>
    <x v="16"/>
    <s v="DIAGNOSTICA PER IMMAGINI: RADIOLOGIA DIAGNOSTICA"/>
    <x v="0"/>
    <m/>
    <x v="0"/>
    <m/>
    <x v="0"/>
    <m/>
  </r>
  <r>
    <x v="441"/>
    <s v="87.11.1"/>
    <x v="3"/>
    <s v="prestazione:NO ciclica/NOper seduta/NOgruppo"/>
    <s v="8"/>
    <n v="1"/>
    <s v="RADIOGRAFIA DI ARCATA  DENTARIA"/>
    <x v="441"/>
    <x v="28"/>
    <n v="11.6"/>
    <n v="11.6"/>
    <n v="11.6"/>
    <n v="11.61"/>
    <n v="11.61"/>
    <n v="11.61"/>
    <n v="11.36"/>
    <n v="10.32913798178973"/>
    <n v="10.32913798178973"/>
    <n v="1.2808620182102697"/>
    <s v="M"/>
    <s v="MINISTERO"/>
    <s v="1"/>
    <n v="1"/>
    <x v="16"/>
    <s v="DIAGNOSTICA PER IMMAGINI: RADIOLOGIA DIAGNOSTICA"/>
    <x v="0"/>
    <m/>
    <x v="0"/>
    <m/>
    <x v="0"/>
    <m/>
  </r>
  <r>
    <x v="442"/>
    <s v="87.11.2"/>
    <x v="3"/>
    <s v="prestazione:NO ciclica/NOper seduta/NOgruppo"/>
    <s v="8"/>
    <n v="1"/>
    <s v="RADIOGRAFIA CON OCCLUSALE DI ARCATA  DENTARIA"/>
    <x v="442"/>
    <x v="189"/>
    <n v="10.45"/>
    <n v="10.45"/>
    <n v="10.45"/>
    <n v="10.46"/>
    <n v="10.46"/>
    <n v="10.46"/>
    <n v="10.23"/>
    <n v="9.2962241836107573"/>
    <n v="9.2962241836107573"/>
    <n v="1.1637758163892435"/>
    <s v="M"/>
    <s v="MINISTERO"/>
    <s v="1"/>
    <n v="1"/>
    <x v="16"/>
    <s v="DIAGNOSTICA PER IMMAGINI: RADIOLOGIA DIAGNOSTICA"/>
    <x v="0"/>
    <m/>
    <x v="0"/>
    <m/>
    <x v="0"/>
    <m/>
  </r>
  <r>
    <x v="443"/>
    <s v="87.11.3"/>
    <x v="3"/>
    <s v="prestazione:NO ciclica/NOper seduta/NOgruppo"/>
    <s v="8"/>
    <n v="1"/>
    <s v="ORTOPANORAMICA DELLE ARCATE DENTARIE"/>
    <x v="443"/>
    <x v="22"/>
    <n v="23.2"/>
    <n v="23.2"/>
    <n v="23.2"/>
    <n v="23.23"/>
    <n v="23.23"/>
    <n v="23.23"/>
    <n v="22.73"/>
    <n v="20.658275963579459"/>
    <n v="20.658275963579459"/>
    <n v="2.5717240364205409"/>
    <s v="M"/>
    <s v="MINISTERO"/>
    <s v="1"/>
    <n v="1"/>
    <x v="16"/>
    <s v="DIAGNOSTICA PER IMMAGINI: RADIOLOGIA DIAGNOSTICA"/>
    <x v="0"/>
    <m/>
    <x v="0"/>
    <m/>
    <x v="0"/>
    <m/>
  </r>
  <r>
    <x v="444"/>
    <s v="87.11.4"/>
    <x v="3"/>
    <s v="prestazione:NO ciclica/NOper seduta/NOgruppo"/>
    <s v="8"/>
    <n v="1"/>
    <s v="TOMOGRAFIA [STRATIGRAFIA] DELLE ARCATE DENTARIE"/>
    <x v="444"/>
    <x v="67"/>
    <n v="24.8"/>
    <n v="24.8"/>
    <n v="24.8"/>
    <n v="24.8"/>
    <n v="24.8"/>
    <n v="24.8"/>
    <n v="24.27"/>
    <n v="24.273474257205866"/>
    <n v="24.273474257205866"/>
    <n v="0.526525742794135"/>
    <s v="M"/>
    <s v="MINISTERO"/>
    <s v="1"/>
    <n v="1"/>
    <x v="16"/>
    <s v="DIAGNOSTICA PER IMMAGINI: RADIOLOGIA DIAGNOSTICA"/>
    <x v="0"/>
    <m/>
    <x v="0"/>
    <m/>
    <x v="0"/>
    <m/>
  </r>
  <r>
    <x v="445"/>
    <s v="87.12.1"/>
    <x v="3"/>
    <s v="prestazione:NO ciclica/NOper seduta/NOgruppo"/>
    <s v="8"/>
    <n v="1"/>
    <s v="TELERADIOGRAFIA DEL CRANIO"/>
    <x v="445"/>
    <x v="28"/>
    <n v="11.6"/>
    <n v="11.6"/>
    <n v="11.6"/>
    <n v="11.61"/>
    <n v="11.61"/>
    <n v="11.61"/>
    <n v="11.36"/>
    <n v="10.32913798178973"/>
    <n v="10.32913798178973"/>
    <n v="1.2808620182102697"/>
    <s v="M"/>
    <s v="MINISTERO"/>
    <s v="1"/>
    <n v="1"/>
    <x v="16"/>
    <s v="DIAGNOSTICA PER IMMAGINI: RADIOLOGIA DIAGNOSTICA"/>
    <x v="0"/>
    <m/>
    <x v="0"/>
    <m/>
    <x v="0"/>
    <m/>
  </r>
  <r>
    <x v="446"/>
    <s v="87.12.2"/>
    <x v="3"/>
    <s v="prestazione:NO ciclica/NOper seduta/NOgruppo"/>
    <s v="8"/>
    <n v="1"/>
    <s v="ALTRA RADIOGRAFIA DENTARIA"/>
    <x v="446"/>
    <x v="148"/>
    <n v="6.3"/>
    <n v="6.3"/>
    <n v="6.3"/>
    <n v="6.34"/>
    <n v="6.34"/>
    <n v="6.34"/>
    <n v="6.2"/>
    <n v="6.1974827890738382"/>
    <n v="6.1974827890738382"/>
    <n v="0.14251721092616165"/>
    <s v="M"/>
    <s v="MINISTERO"/>
    <s v="1"/>
    <n v="1"/>
    <x v="16"/>
    <s v="DIAGNOSTICA PER IMMAGINI: RADIOLOGIA DIAGNOSTICA"/>
    <x v="0"/>
    <m/>
    <x v="0"/>
    <m/>
    <x v="0"/>
    <m/>
  </r>
  <r>
    <x v="447"/>
    <s v="87.13.1"/>
    <x v="3"/>
    <s v="prestazione:NO ciclica/NOper seduta/NOgruppo"/>
    <s v="8"/>
    <n v="1"/>
    <s v="ARTROGRAFIA TEMPOROMANDIBOLARE CON CONTRASTO"/>
    <x v="447"/>
    <x v="131"/>
    <n v="80.23"/>
    <n v="80.23"/>
    <n v="80.23"/>
    <n v="80.23"/>
    <n v="80.23"/>
    <n v="80.23"/>
    <n v="78.5"/>
    <n v="78.501448661601941"/>
    <n v="67.139396881633246"/>
    <n v="13.090603118366758"/>
    <s v="M"/>
    <s v="MINISTERO"/>
    <s v="1"/>
    <n v="1"/>
    <x v="16"/>
    <s v="DIAGNOSTICA PER IMMAGINI: RADIOLOGIA DIAGNOSTICA"/>
    <x v="0"/>
    <m/>
    <x v="0"/>
    <m/>
    <x v="0"/>
    <m/>
  </r>
  <r>
    <x v="448"/>
    <s v="87.13.2"/>
    <x v="3"/>
    <s v="prestazione:NO ciclica/NOper seduta/NOgruppo"/>
    <s v="8"/>
    <n v="1"/>
    <s v="ARTROGRAFIA TEMPOROMANDIBOLARE CON CONTRASTO"/>
    <x v="448"/>
    <x v="190"/>
    <n v="100.81"/>
    <n v="100.81"/>
    <n v="100.81"/>
    <n v="100.81"/>
    <n v="100.81"/>
    <n v="100.81"/>
    <n v="98.64"/>
    <n v="98.643267726091921"/>
    <n v="84.698931450675786"/>
    <n v="16.111068549324216"/>
    <s v="M"/>
    <s v="MINISTERO"/>
    <s v="1"/>
    <n v="1"/>
    <x v="16"/>
    <s v="DIAGNOSTICA PER IMMAGINI: RADIOLOGIA DIAGNOSTICA"/>
    <x v="0"/>
    <m/>
    <x v="0"/>
    <m/>
    <x v="0"/>
    <m/>
  </r>
  <r>
    <x v="449"/>
    <s v="87.16.1"/>
    <x v="3"/>
    <s v="prestazione:NO ciclica/NOper seduta/NOgruppo"/>
    <s v="8"/>
    <n v="1"/>
    <s v="ALTRA RADIOGRAFIA DI OSSA DELLA FACCIA"/>
    <x v="449"/>
    <x v="188"/>
    <n v="16.8"/>
    <n v="16.8"/>
    <n v="16.8"/>
    <n v="16.84"/>
    <n v="16.84"/>
    <n v="16.84"/>
    <n v="16.48"/>
    <n v="14.977250073595108"/>
    <n v="14.977250073595108"/>
    <n v="1.8627499264048915"/>
    <s v="M"/>
    <s v="MINISTERO"/>
    <s v="1"/>
    <n v="1"/>
    <x v="16"/>
    <s v="DIAGNOSTICA PER IMMAGINI: RADIOLOGIA DIAGNOSTICA"/>
    <x v="0"/>
    <m/>
    <x v="0"/>
    <m/>
    <x v="0"/>
    <m/>
  </r>
  <r>
    <x v="450"/>
    <s v="87.16.2"/>
    <x v="3"/>
    <s v="prestazione:NO ciclica/NOper seduta/NOgruppo"/>
    <s v="8"/>
    <n v="1"/>
    <s v="TOMOGRAFIA [STRATIGRAFIA] ARTICOLAZIONE TEMPOROMANDIBOLARE"/>
    <x v="450"/>
    <x v="64"/>
    <n v="63.33"/>
    <n v="63.33"/>
    <n v="63.33"/>
    <n v="63.33"/>
    <n v="63.33"/>
    <n v="63.33"/>
    <n v="61.97"/>
    <n v="61.974827890738382"/>
    <n v="53.195060606217112"/>
    <n v="10.134939393782886"/>
    <s v="M"/>
    <s v="MINISTERO"/>
    <s v="1"/>
    <n v="1"/>
    <x v="16"/>
    <s v="DIAGNOSTICA PER IMMAGINI: RADIOLOGIA DIAGNOSTICA"/>
    <x v="0"/>
    <m/>
    <x v="0"/>
    <m/>
    <x v="0"/>
    <m/>
  </r>
  <r>
    <x v="451"/>
    <s v="87.16.3"/>
    <x v="3"/>
    <s v="prestazione:NO ciclica/NOper seduta/NOgruppo"/>
    <s v="8"/>
    <n v="1"/>
    <s v="TOMOGRAFIA [STRATIGRAFIA] ARTICOLAZIONE TEMPOROMANDIBOLARE"/>
    <x v="451"/>
    <x v="14"/>
    <n v="27.45"/>
    <n v="27.45"/>
    <n v="27.45"/>
    <n v="27.45"/>
    <n v="27.45"/>
    <n v="27.45"/>
    <n v="26.86"/>
    <n v="26.855758752653298"/>
    <n v="26.855758752653298"/>
    <n v="0.59424124734670158"/>
    <s v="M"/>
    <s v="MINISTERO"/>
    <s v="1"/>
    <n v="1"/>
    <x v="16"/>
    <s v="DIAGNOSTICA PER IMMAGINI: RADIOLOGIA DIAGNOSTICA"/>
    <x v="0"/>
    <m/>
    <x v="0"/>
    <m/>
    <x v="0"/>
    <m/>
  </r>
  <r>
    <x v="452"/>
    <s v="87.16.4"/>
    <x v="3"/>
    <s v="prestazione:NO ciclica/NOper seduta/NOgruppo"/>
    <s v="8"/>
    <n v="1"/>
    <s v="TOMOGRAFIA [STRATIGRAFIA] ARTICOLAZIONE TEMPOROMANDIBOLARE"/>
    <x v="452"/>
    <x v="6"/>
    <n v="52.79"/>
    <n v="52.79"/>
    <n v="52.79"/>
    <n v="52.79"/>
    <n v="52.79"/>
    <n v="52.79"/>
    <n v="51.65"/>
    <n v="51.645689908948647"/>
    <n v="44.415293321695842"/>
    <n v="8.3747066783041575"/>
    <s v="M"/>
    <s v="MINISTERO"/>
    <s v="1"/>
    <n v="1"/>
    <x v="16"/>
    <s v="DIAGNOSTICA PER IMMAGINI: RADIOLOGIA DIAGNOSTICA"/>
    <x v="0"/>
    <m/>
    <x v="0"/>
    <m/>
    <x v="0"/>
    <m/>
  </r>
  <r>
    <x v="453"/>
    <s v="87.17.1"/>
    <x v="3"/>
    <s v="prestazione:NO ciclica/NOper seduta/NOgruppo"/>
    <s v="8"/>
    <n v="1"/>
    <s v="RADIOGRAFIA DEL CRANIO E  DEI SENI PARANASALI"/>
    <x v="453"/>
    <x v="191"/>
    <n v="24.95"/>
    <n v="24.95"/>
    <n v="24.95"/>
    <n v="24.97"/>
    <n v="24.97"/>
    <n v="24.97"/>
    <n v="24.43"/>
    <n v="22.207646660847921"/>
    <n v="22.207646660847921"/>
    <n v="2.762353339152078"/>
    <s v="M"/>
    <s v="MINISTERO"/>
    <s v="1"/>
    <n v="1"/>
    <x v="16"/>
    <s v="DIAGNOSTICA PER IMMAGINI: RADIOLOGIA DIAGNOSTICA"/>
    <x v="0"/>
    <m/>
    <x v="0"/>
    <m/>
    <x v="0"/>
    <m/>
  </r>
  <r>
    <x v="454"/>
    <s v="87.17.2"/>
    <x v="3"/>
    <s v="prestazione:NO ciclica/NOper seduta/NOgruppo"/>
    <s v="8"/>
    <n v="1"/>
    <s v="RADIOGRAFIA DELLA SELLA TURCICA"/>
    <x v="454"/>
    <x v="192"/>
    <n v="15.3"/>
    <n v="15.3"/>
    <n v="15.3"/>
    <n v="15.31"/>
    <n v="15.31"/>
    <n v="15.31"/>
    <n v="14.98"/>
    <n v="14.977250073595108"/>
    <n v="15.235478523139852"/>
    <n v="7.4521476860148539E-2"/>
    <s v="M"/>
    <s v="MINISTERO"/>
    <s v="1"/>
    <n v="1"/>
    <x v="16"/>
    <s v="DIAGNOSTICA PER IMMAGINI: RADIOLOGIA DIAGNOSTICA"/>
    <x v="0"/>
    <m/>
    <x v="0"/>
    <m/>
    <x v="0"/>
    <m/>
  </r>
  <r>
    <x v="455"/>
    <s v="87.17.3"/>
    <x v="3"/>
    <s v="prestazione:NO ciclica/NOper seduta/NOgruppo"/>
    <s v="8"/>
    <n v="1"/>
    <s v="CONTROLLO RADIOLOGICO DI DERIVAZIONI LIQUORALI"/>
    <x v="455"/>
    <x v="90"/>
    <n v="17.399999999999999"/>
    <n v="17.399999999999999"/>
    <n v="17.399999999999999"/>
    <n v="17.41"/>
    <n v="17.41"/>
    <n v="17.41"/>
    <n v="17.04"/>
    <n v="17.043077669953053"/>
    <n v="17.301306119497799"/>
    <n v="0.10869388050220152"/>
    <s v="M"/>
    <s v="MINISTERO"/>
    <s v="1"/>
    <n v="1"/>
    <x v="16"/>
    <s v="DIAGNOSTICA PER IMMAGINI: RADIOLOGIA DIAGNOSTICA"/>
    <x v="0"/>
    <m/>
    <x v="0"/>
    <m/>
    <x v="0"/>
    <m/>
  </r>
  <r>
    <x v="456"/>
    <s v="87.22"/>
    <x v="3"/>
    <s v="prestazione:NO ciclica/NOper seduta/NOgruppo"/>
    <s v="8"/>
    <n v="1"/>
    <s v="RADIOGRAFIA DELLA COLONNA CERVICALE"/>
    <x v="456"/>
    <x v="193"/>
    <n v="18.45"/>
    <n v="18.45"/>
    <n v="18.45"/>
    <n v="18.48"/>
    <n v="18.48"/>
    <n v="18.48"/>
    <n v="18.079999999999998"/>
    <n v="18.075991468132028"/>
    <n v="18.075991468132028"/>
    <n v="0.40400853186797292"/>
    <s v="M"/>
    <s v="MINISTERO"/>
    <s v="1"/>
    <n v="1"/>
    <x v="16"/>
    <s v="DIAGNOSTICA PER IMMAGINI: RADIOLOGIA DIAGNOSTICA"/>
    <x v="0"/>
    <m/>
    <x v="0"/>
    <m/>
    <x v="0"/>
    <m/>
  </r>
  <r>
    <x v="457"/>
    <s v="87.23"/>
    <x v="3"/>
    <s v="prestazione:NO ciclica/NOper seduta/NOgruppo"/>
    <s v="8"/>
    <n v="1"/>
    <s v="RADIOGRAFIA DELLA COLONNA TORACICA (DORSALE)"/>
    <x v="457"/>
    <x v="90"/>
    <n v="17.399999999999999"/>
    <n v="17.399999999999999"/>
    <n v="17.399999999999999"/>
    <n v="17.41"/>
    <n v="17.41"/>
    <n v="17.41"/>
    <n v="17.04"/>
    <n v="17.043077669953053"/>
    <n v="17.301306119497799"/>
    <n v="0.10869388050220152"/>
    <s v="M"/>
    <s v="MINISTERO"/>
    <s v="1"/>
    <n v="1"/>
    <x v="16"/>
    <s v="DIAGNOSTICA PER IMMAGINI: RADIOLOGIA DIAGNOSTICA"/>
    <x v="0"/>
    <m/>
    <x v="0"/>
    <m/>
    <x v="0"/>
    <m/>
  </r>
  <r>
    <x v="458"/>
    <s v="87.24"/>
    <x v="3"/>
    <s v="prestazione:NO ciclica/NOper seduta/NOgruppo"/>
    <s v="8"/>
    <n v="1"/>
    <s v="RADIOGRAFIA DELLA COLONNA LOMBOSACRALE"/>
    <x v="458"/>
    <x v="90"/>
    <n v="17.399999999999999"/>
    <n v="17.399999999999999"/>
    <n v="17.399999999999999"/>
    <n v="17.41"/>
    <n v="17.41"/>
    <n v="17.41"/>
    <n v="17.04"/>
    <n v="17.043077669953053"/>
    <n v="17.301306119497799"/>
    <n v="0.10869388050220152"/>
    <s v="M"/>
    <s v="MINISTERO"/>
    <s v="1"/>
    <n v="1"/>
    <x v="16"/>
    <s v="DIAGNOSTICA PER IMMAGINI: RADIOLOGIA DIAGNOSTICA"/>
    <x v="0"/>
    <m/>
    <x v="0"/>
    <m/>
    <x v="0"/>
    <m/>
  </r>
  <r>
    <x v="459"/>
    <s v="87.29"/>
    <x v="3"/>
    <s v="prestazione:NO ciclica/NOper seduta/NOgruppo"/>
    <s v="8"/>
    <n v="1"/>
    <s v="RADIOGRAFIA COMPLETA DELLA COLONNA"/>
    <x v="459"/>
    <x v="194"/>
    <n v="38.9"/>
    <n v="38.9"/>
    <n v="38.9"/>
    <n v="38.9"/>
    <n v="38.9"/>
    <n v="38.9"/>
    <n v="38.06"/>
    <n v="34.602612238995597"/>
    <n v="34.602612238995597"/>
    <n v="4.2973877610044013"/>
    <s v="M"/>
    <s v="MINISTERO"/>
    <s v="1"/>
    <n v="1"/>
    <x v="16"/>
    <s v="DIAGNOSTICA PER IMMAGINI: RADIOLOGIA DIAGNOSTICA"/>
    <x v="0"/>
    <m/>
    <x v="0"/>
    <m/>
    <x v="0"/>
    <m/>
  </r>
  <r>
    <x v="460"/>
    <s v="87.35"/>
    <x v="3"/>
    <s v="prestazione:NO ciclica/NOper seduta/NOgruppo"/>
    <s v="8"/>
    <n v="1"/>
    <s v="GALATTOGRAFIA"/>
    <x v="460"/>
    <x v="23"/>
    <n v="81.28"/>
    <n v="81.28"/>
    <n v="81.28"/>
    <n v="81.28"/>
    <n v="81.28"/>
    <n v="81.28"/>
    <n v="79.53"/>
    <n v="79.534362459780922"/>
    <n v="68.172310679812213"/>
    <n v="13.107689320187788"/>
    <s v="M"/>
    <s v="MINISTERO"/>
    <s v="1"/>
    <n v="1"/>
    <x v="16"/>
    <s v="DIAGNOSTICA PER IMMAGINI: RADIOLOGIA DIAGNOSTICA"/>
    <x v="0"/>
    <m/>
    <x v="0"/>
    <m/>
    <x v="0"/>
    <m/>
  </r>
  <r>
    <x v="461"/>
    <s v="87.37.1"/>
    <x v="3"/>
    <s v="prestazione:NO ciclica/NOper seduta/NOgruppo"/>
    <s v="8"/>
    <n v="1"/>
    <s v="MAMMOGRAFIA  BILATERALE"/>
    <x v="461"/>
    <x v="11"/>
    <n v="44.87"/>
    <n v="44.87"/>
    <n v="44.87"/>
    <n v="44.87"/>
    <n v="44.87"/>
    <n v="44.87"/>
    <n v="43.9"/>
    <n v="43.898836422606351"/>
    <n v="34.860840688540335"/>
    <n v="10.009159311459662"/>
    <s v="M"/>
    <s v="MINISTERO"/>
    <s v="1"/>
    <n v="1"/>
    <x v="16"/>
    <s v="DIAGNOSTICA PER IMMAGINI: RADIOLOGIA DIAGNOSTICA"/>
    <x v="0"/>
    <m/>
    <x v="0"/>
    <m/>
    <x v="0"/>
    <m/>
  </r>
  <r>
    <x v="462"/>
    <s v="87.37.2"/>
    <x v="3"/>
    <s v="prestazione:NO ciclica/NOper seduta/NOgruppo"/>
    <s v="8"/>
    <n v="1"/>
    <s v="MAMMOGRAFIA MONOLATERALE"/>
    <x v="462"/>
    <x v="195"/>
    <n v="25.5"/>
    <n v="25.5"/>
    <n v="25.5"/>
    <n v="25.54"/>
    <n v="25.54"/>
    <n v="25.54"/>
    <n v="24.99"/>
    <n v="22.724103559937404"/>
    <n v="22.98233200948215"/>
    <n v="2.5576679905178494"/>
    <s v="M"/>
    <s v="MINISTERO"/>
    <s v="1"/>
    <n v="1"/>
    <x v="16"/>
    <s v="DIAGNOSTICA PER IMMAGINI: RADIOLOGIA DIAGNOSTICA"/>
    <x v="0"/>
    <m/>
    <x v="0"/>
    <m/>
    <x v="0"/>
    <m/>
  </r>
  <r>
    <x v="463"/>
    <s v="87.37.3"/>
    <x v="3"/>
    <s v="prestazione:NO ciclica/NOper seduta/NOgruppo"/>
    <s v="8"/>
    <n v="1"/>
    <s v="PNEUMOCISTIGRAFIA MAMMARIA"/>
    <x v="463"/>
    <x v="196"/>
    <n v="32.700000000000003"/>
    <n v="32.700000000000003"/>
    <n v="32.700000000000003"/>
    <n v="32.72"/>
    <n v="32.72"/>
    <n v="32.72"/>
    <n v="32.020000000000003"/>
    <n v="32.020327743548165"/>
    <n v="32.020327743548165"/>
    <n v="0.69967225645183362"/>
    <s v="M"/>
    <s v="MINISTERO"/>
    <s v="1"/>
    <n v="1"/>
    <x v="16"/>
    <s v="DIAGNOSTICA PER IMMAGINI: RADIOLOGIA DIAGNOSTICA"/>
    <x v="0"/>
    <m/>
    <x v="0"/>
    <m/>
    <x v="0"/>
    <m/>
  </r>
  <r>
    <x v="464"/>
    <s v="87.38"/>
    <x v="3"/>
    <s v="prestazione:NO ciclica/NOper seduta/NOgruppo"/>
    <s v="8"/>
    <n v="1"/>
    <s v="FISTOLOGRAFIA DELLA PARETE TORACICA"/>
    <x v="464"/>
    <x v="135"/>
    <n v="64.400000000000006"/>
    <n v="64.400000000000006"/>
    <n v="64.400000000000006"/>
    <n v="64.400000000000006"/>
    <n v="64.400000000000006"/>
    <n v="64.400000000000006"/>
    <n v="63.01"/>
    <n v="63.007741688917349"/>
    <n v="54.227974404396079"/>
    <n v="10.172025595603927"/>
    <s v="M"/>
    <s v="MINISTERO"/>
    <s v="1"/>
    <n v="1"/>
    <x v="16"/>
    <s v="DIAGNOSTICA PER IMMAGINI: RADIOLOGIA DIAGNOSTICA"/>
    <x v="0"/>
    <m/>
    <x v="0"/>
    <m/>
    <x v="0"/>
    <m/>
  </r>
  <r>
    <x v="465"/>
    <s v="87.41"/>
    <x v="3"/>
    <s v="prestazione:NO ciclica/NOper seduta/NOgruppo"/>
    <s v="8"/>
    <n v="1"/>
    <s v="TOMOGRAFIA COMPUTERIZZATA (TC) DEL TORACE"/>
    <x v="465"/>
    <x v="197"/>
    <n v="102.93"/>
    <n v="102.93"/>
    <n v="102.93"/>
    <n v="102.93"/>
    <n v="102.93"/>
    <n v="102.93"/>
    <n v="100.71"/>
    <n v="100.70909532244987"/>
    <n v="86.248302147944244"/>
    <n v="16.681697852055763"/>
    <s v="M"/>
    <s v="MINISTERO"/>
    <s v="1"/>
    <n v="1"/>
    <x v="16"/>
    <s v="DIAGNOSTICA PER IMMAGINI: RADIOLOGIA DIAGNOSTICA"/>
    <x v="0"/>
    <m/>
    <x v="0"/>
    <m/>
    <x v="0"/>
    <m/>
  </r>
  <r>
    <x v="466"/>
    <s v="87.41.1"/>
    <x v="3"/>
    <s v="prestazione:NO ciclica/NOper seduta/NOgruppo"/>
    <s v="8"/>
    <n v="1"/>
    <s v="TOMOGRAFIA COMPUTERIZZATA (TC) DEL TORACE, SENZA E CON CONTRASTO"/>
    <x v="466"/>
    <x v="198"/>
    <n v="164.67"/>
    <n v="164.67"/>
    <n v="164.67"/>
    <n v="164.67"/>
    <n v="164.67"/>
    <n v="164.67"/>
    <n v="161.13"/>
    <n v="161.13455251591978"/>
    <n v="137.8939920568929"/>
    <n v="26.776007943107089"/>
    <s v="M"/>
    <s v="MINISTERO"/>
    <s v="1"/>
    <n v="1"/>
    <x v="16"/>
    <s v="DIAGNOSTICA PER IMMAGINI: RADIOLOGIA DIAGNOSTICA"/>
    <x v="0"/>
    <m/>
    <x v="0"/>
    <m/>
    <x v="0"/>
    <m/>
  </r>
  <r>
    <x v="467"/>
    <s v="87.42.1"/>
    <x v="3"/>
    <s v="prestazione:NO ciclica/NOper seduta/NOgruppo"/>
    <s v="8"/>
    <n v="1"/>
    <s v="TOMOGRAFIA [STRATIGRAFIA] TORACICA BILATERALE"/>
    <x v="467"/>
    <x v="199"/>
    <n v="58.59"/>
    <n v="58.59"/>
    <n v="58.59"/>
    <n v="58.59"/>
    <n v="58.59"/>
    <n v="58.59"/>
    <n v="57.33"/>
    <n v="57.326715798933002"/>
    <n v="49.063405413501215"/>
    <n v="9.5265945864987884"/>
    <s v="M"/>
    <s v="MINISTERO"/>
    <s v="1"/>
    <n v="1"/>
    <x v="16"/>
    <s v="DIAGNOSTICA PER IMMAGINI: RADIOLOGIA DIAGNOSTICA"/>
    <x v="0"/>
    <m/>
    <x v="0"/>
    <m/>
    <x v="0"/>
    <m/>
  </r>
  <r>
    <x v="468"/>
    <s v="87.42.2"/>
    <x v="3"/>
    <s v="prestazione:NO ciclica/NOper seduta/NOgruppo"/>
    <s v="8"/>
    <n v="1"/>
    <s v="TOMOGRAFIA [STRATIGRAFIA] TORACICA MONOLATERALE"/>
    <x v="468"/>
    <x v="51"/>
    <n v="35.35"/>
    <n v="35.35"/>
    <n v="35.35"/>
    <n v="35.36"/>
    <n v="35.36"/>
    <n v="35.36"/>
    <n v="34.6"/>
    <n v="34.602612238995597"/>
    <n v="34.602612238995597"/>
    <n v="0.75738776100440219"/>
    <s v="M"/>
    <s v="MINISTERO"/>
    <s v="1"/>
    <n v="1"/>
    <x v="16"/>
    <s v="DIAGNOSTICA PER IMMAGINI: RADIOLOGIA DIAGNOSTICA"/>
    <x v="0"/>
    <m/>
    <x v="0"/>
    <m/>
    <x v="0"/>
    <m/>
  </r>
  <r>
    <x v="469"/>
    <s v="87.42.3"/>
    <x v="3"/>
    <s v="prestazione:NO ciclica/NOper seduta/NOgruppo"/>
    <s v="8"/>
    <n v="1"/>
    <s v="TOMOGRAFIA [STRATIGRAFIA] DEL MEDIASTINO"/>
    <x v="469"/>
    <x v="200"/>
    <n v="47.5"/>
    <n v="47.5"/>
    <n v="47.5"/>
    <n v="47.5"/>
    <n v="47.5"/>
    <n v="47.5"/>
    <n v="46.48"/>
    <n v="46.481120918053783"/>
    <n v="40.025409679435207"/>
    <n v="7.4745903205647934"/>
    <s v="M"/>
    <s v="MINISTERO"/>
    <s v="1"/>
    <n v="1"/>
    <x v="16"/>
    <s v="DIAGNOSTICA PER IMMAGINI: RADIOLOGIA DIAGNOSTICA"/>
    <x v="0"/>
    <m/>
    <x v="0"/>
    <m/>
    <x v="0"/>
    <m/>
  </r>
  <r>
    <x v="470"/>
    <s v="87.43.1"/>
    <x v="7"/>
    <s v="prestazione:NO ciclica/NOper seduta/NOgruppo"/>
    <s v="8"/>
    <n v="1"/>
    <s v="RADIOGRAFIA BILATERALE DI COSTE, CLAVICOLA"/>
    <x v="470"/>
    <x v="67"/>
    <n v="24.8"/>
    <n v="24.8"/>
    <n v="24.8"/>
    <n v="24.8"/>
    <n v="24.8"/>
    <n v="24.8"/>
    <n v="24.27"/>
    <n v="24.273474257205866"/>
    <n v="24.273474257205866"/>
    <n v="0.526525742794135"/>
    <s v="M"/>
    <s v="MINISTERO"/>
    <s v="1"/>
    <n v="1"/>
    <x v="16"/>
    <s v="DIAGNOSTICA PER IMMAGINI: RADIOLOGIA DIAGNOSTICA"/>
    <x v="0"/>
    <m/>
    <x v="0"/>
    <m/>
    <x v="0"/>
    <m/>
  </r>
  <r>
    <x v="471"/>
    <s v="87.43.2"/>
    <x v="7"/>
    <s v="prestazione:NO ciclica/NOper seduta/NOgruppo"/>
    <s v="8"/>
    <n v="1"/>
    <s v="RADIOGRAFIA MONOLATERALE DI COSTE, STERNO, CLAVICOLA"/>
    <x v="471"/>
    <x v="201"/>
    <n v="18"/>
    <n v="18"/>
    <n v="18"/>
    <n v="18"/>
    <n v="18"/>
    <n v="18"/>
    <n v="17.61"/>
    <n v="16.010163871774083"/>
    <n v="16.010163871774083"/>
    <n v="1.9898361282259174"/>
    <s v="M"/>
    <s v="MINISTERO"/>
    <s v="1"/>
    <n v="1"/>
    <x v="16"/>
    <s v="DIAGNOSTICA PER IMMAGINI: RADIOLOGIA DIAGNOSTICA"/>
    <x v="0"/>
    <m/>
    <x v="0"/>
    <m/>
    <x v="0"/>
    <m/>
  </r>
  <r>
    <x v="472"/>
    <s v="87.44.1"/>
    <x v="3"/>
    <s v="prestazione:NO ciclica/NOper seduta/NOgruppo"/>
    <s v="8"/>
    <n v="1"/>
    <s v="RADIOGRAFIA DEL TORACE DI ROUTINE, NAS"/>
    <x v="472"/>
    <x v="90"/>
    <n v="17.399999999999999"/>
    <n v="17.399999999999999"/>
    <n v="17.399999999999999"/>
    <n v="17.41"/>
    <n v="17.41"/>
    <n v="17.41"/>
    <n v="17.04"/>
    <n v="15.493706972684596"/>
    <n v="15.493706972684596"/>
    <n v="1.9162930273154046"/>
    <s v="M"/>
    <s v="MINISTERO"/>
    <s v="1"/>
    <n v="1"/>
    <x v="16"/>
    <s v="DIAGNOSTICA PER IMMAGINI: RADIOLOGIA DIAGNOSTICA"/>
    <x v="0"/>
    <m/>
    <x v="0"/>
    <m/>
    <x v="0"/>
    <m/>
  </r>
  <r>
    <x v="473"/>
    <s v="87.44.2"/>
    <x v="3"/>
    <s v="prestazione:NO ciclica/NOper seduta/NOgruppo"/>
    <s v="8"/>
    <n v="1"/>
    <s v="TELECUORE CON ESOFAGO BARITATO"/>
    <x v="473"/>
    <x v="202"/>
    <n v="32.15"/>
    <n v="32.15"/>
    <n v="32.15"/>
    <n v="32.19"/>
    <n v="32.19"/>
    <n v="32.19"/>
    <n v="31.5"/>
    <n v="31.503870844458675"/>
    <n v="31.503870844458675"/>
    <n v="0.68612915554132314"/>
    <s v="M"/>
    <s v="MINISTERO"/>
    <s v="1"/>
    <n v="1"/>
    <x v="16"/>
    <s v="DIAGNOSTICA PER IMMAGINI: RADIOLOGIA DIAGNOSTICA"/>
    <x v="0"/>
    <m/>
    <x v="0"/>
    <m/>
    <x v="0"/>
    <m/>
  </r>
  <r>
    <x v="474"/>
    <s v="87.49.1"/>
    <x v="3"/>
    <s v="prestazione:NO ciclica/NOper seduta/NOgruppo"/>
    <s v="8"/>
    <n v="1"/>
    <s v="RADIOGRAFIA DELLA  TRACHEA"/>
    <x v="474"/>
    <x v="188"/>
    <n v="16.8"/>
    <n v="16.8"/>
    <n v="16.8"/>
    <n v="16.84"/>
    <n v="16.84"/>
    <n v="16.84"/>
    <n v="16.48"/>
    <n v="14.977250073595108"/>
    <n v="14.977250073595108"/>
    <n v="1.8627499264048915"/>
    <s v="M"/>
    <s v="MINISTERO"/>
    <s v="1"/>
    <n v="1"/>
    <x v="16"/>
    <s v="DIAGNOSTICA PER IMMAGINI: RADIOLOGIA DIAGNOSTICA"/>
    <x v="0"/>
    <m/>
    <x v="0"/>
    <m/>
    <x v="0"/>
    <m/>
  </r>
  <r>
    <x v="475"/>
    <s v="87.52"/>
    <x v="3"/>
    <s v="prestazione:NO ciclica/NOper seduta/NOgruppo"/>
    <s v="8"/>
    <n v="1"/>
    <s v="COLANGIOGRAFIA INTRAVENOSA"/>
    <x v="475"/>
    <x v="203"/>
    <n v="81.81"/>
    <n v="81.81"/>
    <n v="81.81"/>
    <n v="81.81"/>
    <n v="81.81"/>
    <n v="81.81"/>
    <n v="80.05"/>
    <n v="80.050819358870413"/>
    <n v="68.688767578901704"/>
    <n v="13.121232421098298"/>
    <s v="M"/>
    <s v="MINISTERO"/>
    <s v="1"/>
    <n v="1"/>
    <x v="16"/>
    <s v="DIAGNOSTICA PER IMMAGINI: RADIOLOGIA DIAGNOSTICA"/>
    <x v="0"/>
    <m/>
    <x v="0"/>
    <m/>
    <x v="0"/>
    <m/>
  </r>
  <r>
    <x v="476"/>
    <s v="87.54.1"/>
    <x v="1"/>
    <s v="prestazione:NO ciclica/NOper seduta/NOgruppo"/>
    <s v="8"/>
    <n v="1"/>
    <s v="COLANGIOGRAFIA TRANS-KEHR"/>
    <x v="476"/>
    <x v="6"/>
    <n v="52.79"/>
    <n v="52.79"/>
    <n v="52.79"/>
    <n v="52.79"/>
    <n v="52.79"/>
    <n v="52.79"/>
    <n v="51.65"/>
    <n v="51.645689908948647"/>
    <n v="44.415293321695842"/>
    <n v="8.3747066783041575"/>
    <s v="M"/>
    <s v="MINISTERO"/>
    <s v="1"/>
    <n v="1"/>
    <x v="16"/>
    <s v="DIAGNOSTICA PER IMMAGINI: RADIOLOGIA DIAGNOSTICA"/>
    <x v="0"/>
    <m/>
    <x v="0"/>
    <m/>
    <x v="0"/>
    <m/>
  </r>
  <r>
    <x v="477"/>
    <s v="87.59.1"/>
    <x v="3"/>
    <s v="prestazione:NO ciclica/NOper seduta/NOgruppo"/>
    <s v="8"/>
    <n v="1"/>
    <s v="COLECISTOGRAFIA"/>
    <x v="477"/>
    <x v="163"/>
    <n v="59.64"/>
    <n v="59.64"/>
    <n v="59.64"/>
    <n v="59.64"/>
    <n v="59.64"/>
    <n v="59.64"/>
    <n v="58.36"/>
    <n v="58.359629597111976"/>
    <n v="50.096319211680189"/>
    <n v="9.5436807883198114"/>
    <s v="M"/>
    <s v="MINISTERO"/>
    <s v="1"/>
    <n v="1"/>
    <x v="16"/>
    <s v="DIAGNOSTICA PER IMMAGINI: RADIOLOGIA DIAGNOSTICA"/>
    <x v="0"/>
    <m/>
    <x v="0"/>
    <m/>
    <x v="0"/>
    <m/>
  </r>
  <r>
    <x v="478"/>
    <s v="87.61"/>
    <x v="3"/>
    <s v="prestazione:NO ciclica/NOper seduta/NOgruppo"/>
    <s v="8"/>
    <n v="1"/>
    <s v="RADIOGRAFIA COMPLETA DEL TUBO DIGERENTE"/>
    <x v="478"/>
    <x v="204"/>
    <n v="83.93"/>
    <n v="83.93"/>
    <n v="83.93"/>
    <n v="83.93"/>
    <n v="83.93"/>
    <n v="83.93"/>
    <n v="82.12"/>
    <n v="82.116646955228347"/>
    <n v="70.496366725714907"/>
    <n v="13.4336332742851"/>
    <s v="M"/>
    <s v="MINISTERO"/>
    <s v="1"/>
    <n v="1"/>
    <x v="16"/>
    <s v="DIAGNOSTICA PER IMMAGINI: RADIOLOGIA DIAGNOSTICA"/>
    <x v="0"/>
    <m/>
    <x v="0"/>
    <m/>
    <x v="0"/>
    <m/>
  </r>
  <r>
    <x v="479"/>
    <s v="87.62"/>
    <x v="3"/>
    <s v="prestazione:NO ciclica/NOper seduta/NOgruppo"/>
    <s v="8"/>
    <n v="1"/>
    <s v="RADIOGRAFIA  DEL TRATTO GASTROINTESTINALE SUPERIORE"/>
    <x v="479"/>
    <x v="163"/>
    <n v="59.64"/>
    <n v="59.64"/>
    <n v="59.64"/>
    <n v="59.64"/>
    <n v="59.64"/>
    <n v="59.64"/>
    <n v="58.36"/>
    <n v="58.359629597111976"/>
    <n v="50.096319211680189"/>
    <n v="9.5436807883198114"/>
    <s v="M"/>
    <s v="MINISTERO"/>
    <s v="1"/>
    <n v="1"/>
    <x v="16"/>
    <s v="DIAGNOSTICA PER IMMAGINI: RADIOLOGIA DIAGNOSTICA"/>
    <x v="0"/>
    <m/>
    <x v="0"/>
    <m/>
    <x v="0"/>
    <m/>
  </r>
  <r>
    <x v="480"/>
    <s v="87.62.1"/>
    <x v="3"/>
    <s v="prestazione:NO ciclica/NOper seduta/NOgruppo"/>
    <s v="8"/>
    <n v="1"/>
    <s v="RADIOGRAFIA DELL'ESOFAGO CON CONTRASTO"/>
    <x v="480"/>
    <x v="205"/>
    <n v="44.33"/>
    <n v="44.33"/>
    <n v="44.33"/>
    <n v="44.33"/>
    <n v="44.33"/>
    <n v="44.33"/>
    <n v="43.38"/>
    <n v="43.382379523516867"/>
    <n v="37.443125183987767"/>
    <n v="6.8868748160122308"/>
    <s v="M"/>
    <s v="MINISTERO"/>
    <s v="1"/>
    <n v="1"/>
    <x v="16"/>
    <s v="DIAGNOSTICA PER IMMAGINI: RADIOLOGIA DIAGNOSTICA"/>
    <x v="0"/>
    <m/>
    <x v="0"/>
    <m/>
    <x v="0"/>
    <m/>
  </r>
  <r>
    <x v="481"/>
    <s v="87.62.2"/>
    <x v="3"/>
    <s v="prestazione:NO ciclica/NOper seduta/NOgruppo"/>
    <s v="8"/>
    <n v="1"/>
    <s v="RADIOGRAFIA DELL'ESOFAGO CON DOPPIO CONTRASTO"/>
    <x v="481"/>
    <x v="206"/>
    <n v="56.48"/>
    <n v="56.48"/>
    <n v="56.48"/>
    <n v="56.48"/>
    <n v="56.48"/>
    <n v="56.48"/>
    <n v="55.26"/>
    <n v="55.260888202575053"/>
    <n v="47.255806266688012"/>
    <n v="9.224193733311985"/>
    <s v="M"/>
    <s v="MINISTERO"/>
    <s v="1"/>
    <n v="1"/>
    <x v="16"/>
    <s v="DIAGNOSTICA PER IMMAGINI: RADIOLOGIA DIAGNOSTICA"/>
    <x v="0"/>
    <m/>
    <x v="0"/>
    <m/>
    <x v="0"/>
    <m/>
  </r>
  <r>
    <x v="482"/>
    <s v="87.62.3"/>
    <x v="3"/>
    <s v="prestazione:NO ciclica/NOper seduta/NOgruppo"/>
    <s v="8"/>
    <n v="1"/>
    <s v="RADIOGRAFIA  DELLO STOMACO E DEL DUODENO CON DOPPIO CONTRASTO"/>
    <x v="482"/>
    <x v="207"/>
    <n v="70.73"/>
    <n v="70.73"/>
    <n v="70.73"/>
    <n v="70.73"/>
    <n v="70.73"/>
    <n v="70.73"/>
    <n v="69.209999999999994"/>
    <n v="69.205224477991194"/>
    <n v="59.39254339529095"/>
    <n v="11.337456604709054"/>
    <s v="M"/>
    <s v="MINISTERO"/>
    <s v="1"/>
    <n v="1"/>
    <x v="16"/>
    <s v="DIAGNOSTICA PER IMMAGINI: RADIOLOGIA DIAGNOSTICA"/>
    <x v="0"/>
    <m/>
    <x v="0"/>
    <m/>
    <x v="0"/>
    <m/>
  </r>
  <r>
    <x v="483"/>
    <s v="87.63"/>
    <x v="3"/>
    <s v="prestazione:NO ciclica/NOper seduta/NOgruppo"/>
    <s v="8"/>
    <n v="1"/>
    <s v="STUDIO SERIATO DELL' INTESTINO TENUE"/>
    <x v="483"/>
    <x v="208"/>
    <n v="53.84"/>
    <n v="53.84"/>
    <n v="53.84"/>
    <n v="53.84"/>
    <n v="53.84"/>
    <n v="53.84"/>
    <n v="52.68"/>
    <n v="52.678603707127621"/>
    <n v="45.448207119874809"/>
    <n v="8.3917928801251946"/>
    <s v="M"/>
    <s v="MINISTERO"/>
    <s v="1"/>
    <n v="1"/>
    <x v="16"/>
    <s v="DIAGNOSTICA PER IMMAGINI: RADIOLOGIA DIAGNOSTICA"/>
    <x v="0"/>
    <m/>
    <x v="0"/>
    <m/>
    <x v="0"/>
    <m/>
  </r>
  <r>
    <x v="484"/>
    <s v="87.64"/>
    <x v="3"/>
    <s v="prestazione:NO ciclica/NOper seduta/NOgruppo"/>
    <s v="8"/>
    <n v="1"/>
    <s v="RADIOGRAFIA  DEL TRATTO GASTROINTESTINALE INFERIORE"/>
    <x v="484"/>
    <x v="49"/>
    <n v="30.6"/>
    <n v="30.6"/>
    <n v="30.6"/>
    <n v="30.61"/>
    <n v="30.61"/>
    <n v="30.61"/>
    <n v="29.95"/>
    <n v="29.954500147190217"/>
    <n v="29.954500147190217"/>
    <n v="0.65549985280978262"/>
    <s v="M"/>
    <s v="MINISTERO"/>
    <s v="1"/>
    <n v="1"/>
    <x v="16"/>
    <s v="DIAGNOSTICA PER IMMAGINI: RADIOLOGIA DIAGNOSTICA"/>
    <x v="0"/>
    <m/>
    <x v="0"/>
    <m/>
    <x v="0"/>
    <m/>
  </r>
  <r>
    <x v="485"/>
    <s v="87.65.1"/>
    <x v="3"/>
    <s v="prestazione:NO ciclica/NOper seduta/NOgruppo"/>
    <s v="8"/>
    <n v="1"/>
    <s v="CLISMA OPACO SEMPLICE"/>
    <x v="485"/>
    <x v="92"/>
    <n v="61.76"/>
    <n v="61.76"/>
    <n v="61.76"/>
    <n v="61.76"/>
    <n v="61.76"/>
    <n v="61.76"/>
    <n v="60.43"/>
    <n v="60.425457193469917"/>
    <n v="51.645689908948647"/>
    <n v="10.114310091051351"/>
    <s v="M"/>
    <s v="MINISTERO"/>
    <s v="1"/>
    <n v="1"/>
    <x v="16"/>
    <s v="DIAGNOSTICA PER IMMAGINI: RADIOLOGIA DIAGNOSTICA"/>
    <x v="0"/>
    <m/>
    <x v="0"/>
    <m/>
    <x v="0"/>
    <m/>
  </r>
  <r>
    <x v="486"/>
    <s v="87.65.2"/>
    <x v="3"/>
    <s v="prestazione:NO ciclica/NOper seduta/NOgruppo"/>
    <s v="8"/>
    <n v="1"/>
    <s v="CLISMA CON DOPPIO CONTRASTO"/>
    <x v="486"/>
    <x v="209"/>
    <n v="109.26"/>
    <n v="109.26"/>
    <n v="109.26"/>
    <n v="109.26"/>
    <n v="109.26"/>
    <n v="109.26"/>
    <n v="106.91"/>
    <n v="106.9065781115237"/>
    <n v="91.671099588383854"/>
    <n v="17.588900411616152"/>
    <s v="M"/>
    <s v="MINISTERO"/>
    <s v="1"/>
    <n v="1"/>
    <x v="16"/>
    <s v="DIAGNOSTICA PER IMMAGINI: RADIOLOGIA DIAGNOSTICA"/>
    <x v="0"/>
    <m/>
    <x v="0"/>
    <m/>
    <x v="0"/>
    <m/>
  </r>
  <r>
    <x v="487"/>
    <s v="87.65.3"/>
    <x v="3"/>
    <s v="prestazione:NO ciclica/NOper seduta/NOgruppo"/>
    <s v="8"/>
    <n v="1"/>
    <s v="CLISMA  DEL TENUE CON DOPPIO CONTRASTO"/>
    <x v="487"/>
    <x v="210"/>
    <n v="168.37"/>
    <n v="168.37"/>
    <n v="168.37"/>
    <n v="168.37"/>
    <n v="168.37"/>
    <n v="168.37"/>
    <n v="164.75"/>
    <n v="164.74975080954619"/>
    <n v="140.99273345142981"/>
    <n v="27.377266548570191"/>
    <s v="M"/>
    <s v="MINISTERO"/>
    <s v="1"/>
    <n v="1"/>
    <x v="16"/>
    <s v="DIAGNOSTICA PER IMMAGINI: RADIOLOGIA DIAGNOSTICA"/>
    <x v="0"/>
    <m/>
    <x v="0"/>
    <m/>
    <x v="0"/>
    <m/>
  </r>
  <r>
    <x v="488"/>
    <s v="87.66"/>
    <x v="1"/>
    <s v="prestazione:NO ciclica/NOper seduta/NOgruppo"/>
    <s v="8"/>
    <n v="1"/>
    <s v="RADIOGRAFIA DEL PANCREAS CON CONTRASTO"/>
    <x v="488"/>
    <x v="54"/>
    <n v="71.25"/>
    <n v="71.25"/>
    <n v="71.25"/>
    <n v="71.25"/>
    <n v="71.25"/>
    <n v="71.25"/>
    <n v="69.72"/>
    <n v="69.721681377080671"/>
    <n v="59.650771844835688"/>
    <n v="11.599228155164312"/>
    <s v="M"/>
    <s v="MINISTERO"/>
    <s v="1"/>
    <n v="1"/>
    <x v="16"/>
    <s v="DIAGNOSTICA PER IMMAGINI: RADIOLOGIA DIAGNOSTICA"/>
    <x v="0"/>
    <m/>
    <x v="0"/>
    <m/>
    <x v="0"/>
    <m/>
  </r>
  <r>
    <x v="489"/>
    <s v="87.69.1"/>
    <x v="3"/>
    <s v="prestazione:NO ciclica/NOper seduta/NOgruppo"/>
    <s v="8"/>
    <n v="1"/>
    <s v="ALTRE PROCEDURE DIAGNOSTICHE SULL' APPARATO DIGERENTE"/>
    <x v="489"/>
    <x v="211"/>
    <n v="75.47"/>
    <n v="75.47"/>
    <n v="75.47"/>
    <n v="75.47"/>
    <n v="75.47"/>
    <n v="75.47"/>
    <n v="73.849999999999994"/>
    <n v="73.853336569796568"/>
    <n v="63.265970138462094"/>
    <n v="12.204029861537904"/>
    <s v="M"/>
    <s v="MINISTERO"/>
    <s v="1"/>
    <n v="1"/>
    <x v="16"/>
    <s v="DIAGNOSTICA PER IMMAGINI: RADIOLOGIA DIAGNOSTICA"/>
    <x v="0"/>
    <m/>
    <x v="0"/>
    <m/>
    <x v="0"/>
    <m/>
  </r>
  <r>
    <x v="490"/>
    <s v="87.71"/>
    <x v="3"/>
    <s v="prestazione:NO ciclica/NOper seduta/NOgruppo"/>
    <s v="8"/>
    <n v="1"/>
    <s v="TOMOGRAFIA COMPUTERIZZATA (TC) DEI RENI"/>
    <x v="490"/>
    <x v="35"/>
    <n v="113.48"/>
    <n v="113.48"/>
    <n v="113.48"/>
    <n v="113.48"/>
    <n v="113.48"/>
    <n v="113.48"/>
    <n v="111.04"/>
    <n v="111.0382333042396"/>
    <n v="95.028069432465514"/>
    <n v="18.45193056753449"/>
    <s v="M"/>
    <s v="MINISTERO"/>
    <s v="1"/>
    <n v="1"/>
    <x v="16"/>
    <s v="DIAGNOSTICA PER IMMAGINI: RADIOLOGIA DIAGNOSTICA"/>
    <x v="0"/>
    <m/>
    <x v="0"/>
    <m/>
    <x v="0"/>
    <m/>
  </r>
  <r>
    <x v="491"/>
    <s v="87.71.1"/>
    <x v="3"/>
    <s v="prestazione:NO ciclica/NOper seduta/NOgruppo"/>
    <s v="8"/>
    <n v="1"/>
    <s v="TOMOGRAFIA COMPUTERIZZATA (TC) DEI RENI, SENZA E CON CONTRASTO"/>
    <x v="491"/>
    <x v="212"/>
    <n v="178.4"/>
    <n v="178.4"/>
    <n v="178.4"/>
    <n v="178.4"/>
    <n v="178.4"/>
    <n v="178.4"/>
    <n v="174.56"/>
    <n v="174.56243189224642"/>
    <n v="149.25604383686161"/>
    <n v="29.143956163138398"/>
    <s v="M"/>
    <s v="MINISTERO"/>
    <s v="1"/>
    <n v="1"/>
    <x v="16"/>
    <s v="DIAGNOSTICA PER IMMAGINI: RADIOLOGIA DIAGNOSTICA"/>
    <x v="0"/>
    <m/>
    <x v="0"/>
    <m/>
    <x v="0"/>
    <m/>
  </r>
  <r>
    <x v="492"/>
    <s v="87.72"/>
    <x v="3"/>
    <s v="prestazione:NO ciclica/NOper seduta/NOgruppo"/>
    <s v="8"/>
    <n v="1"/>
    <s v="TOMOGRAFIA [STRATIGRAFIA] RENALE"/>
    <x v="492"/>
    <x v="52"/>
    <n v="31.65"/>
    <n v="31.65"/>
    <n v="31.65"/>
    <n v="31.67"/>
    <n v="31.67"/>
    <n v="31.67"/>
    <n v="30.99"/>
    <n v="30.987413945369191"/>
    <n v="30.987413945369191"/>
    <n v="0.68258605463081068"/>
    <s v="M"/>
    <s v="MINISTERO"/>
    <s v="1"/>
    <n v="1"/>
    <x v="16"/>
    <s v="DIAGNOSTICA PER IMMAGINI: RADIOLOGIA DIAGNOSTICA"/>
    <x v="0"/>
    <m/>
    <x v="0"/>
    <m/>
    <x v="0"/>
    <m/>
  </r>
  <r>
    <x v="493"/>
    <s v="87.73"/>
    <x v="3"/>
    <s v="prestazione:NO ciclica/NOper seduta/NOgruppo"/>
    <s v="8"/>
    <n v="1"/>
    <s v="UROGRAFIA ENDOVENOSA"/>
    <x v="493"/>
    <x v="157"/>
    <n v="106.62"/>
    <n v="106.62"/>
    <n v="106.62"/>
    <n v="106.62"/>
    <n v="106.62"/>
    <n v="106.62"/>
    <n v="104.32"/>
    <n v="104.32429361607628"/>
    <n v="89.34704354248116"/>
    <n v="17.272956457518845"/>
    <s v="M"/>
    <s v="MINISTERO"/>
    <s v="1"/>
    <n v="1"/>
    <x v="16"/>
    <s v="DIAGNOSTICA PER IMMAGINI: RADIOLOGIA DIAGNOSTICA"/>
    <x v="0"/>
    <m/>
    <x v="0"/>
    <m/>
    <x v="0"/>
    <m/>
  </r>
  <r>
    <x v="494"/>
    <s v="87.74.1"/>
    <x v="1"/>
    <s v="prestazione:NO ciclica/NOper seduta/NOgruppo"/>
    <s v="8"/>
    <n v="1"/>
    <s v="PIELOGRAFIA RETROGRADA MONOLATERALE"/>
    <x v="494"/>
    <x v="203"/>
    <n v="81.81"/>
    <n v="81.81"/>
    <n v="81.81"/>
    <n v="81.81"/>
    <n v="81.81"/>
    <n v="81.81"/>
    <n v="80.05"/>
    <n v="80.050819358870413"/>
    <n v="68.688767578901704"/>
    <n v="13.121232421098298"/>
    <s v="M"/>
    <s v="MINISTERO"/>
    <s v="1"/>
    <n v="1"/>
    <x v="16"/>
    <s v="DIAGNOSTICA PER IMMAGINI: RADIOLOGIA DIAGNOSTICA"/>
    <x v="0"/>
    <m/>
    <x v="0"/>
    <m/>
    <x v="0"/>
    <m/>
  </r>
  <r>
    <x v="495"/>
    <s v="87.74.2"/>
    <x v="1"/>
    <s v="prestazione:NO ciclica/NOper seduta/NOgruppo"/>
    <s v="8"/>
    <n v="1"/>
    <s v="PIELOGRAFIA RETROGRADA BILATERALE"/>
    <x v="495"/>
    <x v="160"/>
    <n v="109.78"/>
    <n v="109.78"/>
    <n v="109.78"/>
    <n v="109.78"/>
    <n v="109.78"/>
    <n v="109.78"/>
    <n v="107.42"/>
    <n v="107.42303501061319"/>
    <n v="91.929328037928599"/>
    <n v="17.850671962071402"/>
    <s v="M"/>
    <s v="MINISTERO"/>
    <s v="1"/>
    <n v="1"/>
    <x v="16"/>
    <s v="DIAGNOSTICA PER IMMAGINI: RADIOLOGIA DIAGNOSTICA"/>
    <x v="0"/>
    <m/>
    <x v="0"/>
    <m/>
    <x v="0"/>
    <m/>
  </r>
  <r>
    <x v="496"/>
    <s v="87.75.1"/>
    <x v="3"/>
    <s v="prestazione:NO ciclica/NOper seduta/NOgruppo"/>
    <s v="8"/>
    <n v="1"/>
    <s v="PIELOGRAFIA TRANSPIELOSTOMICA"/>
    <x v="496"/>
    <x v="213"/>
    <n v="51.72"/>
    <n v="51.72"/>
    <n v="51.72"/>
    <n v="51.72"/>
    <n v="51.72"/>
    <n v="51.72"/>
    <n v="50.61"/>
    <n v="50.612776110769673"/>
    <n v="43.382379523516867"/>
    <n v="8.3376204764831314"/>
    <s v="M"/>
    <s v="MINISTERO"/>
    <s v="1"/>
    <n v="1"/>
    <x v="16"/>
    <s v="DIAGNOSTICA PER IMMAGINI: RADIOLOGIA DIAGNOSTICA"/>
    <x v="0"/>
    <m/>
    <x v="0"/>
    <m/>
    <x v="0"/>
    <m/>
  </r>
  <r>
    <x v="497"/>
    <s v="87.76"/>
    <x v="1"/>
    <s v="prestazione:NO ciclica/NOper seduta/NOgruppo"/>
    <s v="8"/>
    <n v="1"/>
    <s v="CISTOURETROGRAFIA RETROGRADA"/>
    <x v="497"/>
    <x v="214"/>
    <n v="78.64"/>
    <n v="78.64"/>
    <n v="78.64"/>
    <n v="78.64"/>
    <n v="78.64"/>
    <n v="78.64"/>
    <n v="76.95"/>
    <n v="76.952077964333483"/>
    <n v="66.106483083454265"/>
    <n v="12.533516916545736"/>
    <s v="M"/>
    <s v="MINISTERO"/>
    <s v="1"/>
    <n v="1"/>
    <x v="16"/>
    <s v="DIAGNOSTICA PER IMMAGINI: RADIOLOGIA DIAGNOSTICA"/>
    <x v="0"/>
    <m/>
    <x v="0"/>
    <m/>
    <x v="0"/>
    <m/>
  </r>
  <r>
    <x v="498"/>
    <s v="87.76.1"/>
    <x v="3"/>
    <s v="prestazione:NO ciclica/NOper seduta/NOgruppo"/>
    <s v="8"/>
    <n v="1"/>
    <s v="CISTOURETROGRAFIA MINZIONALE"/>
    <x v="498"/>
    <x v="10"/>
    <n v="63.86"/>
    <n v="63.86"/>
    <n v="63.86"/>
    <n v="63.86"/>
    <n v="63.86"/>
    <n v="63.86"/>
    <n v="62.49"/>
    <n v="62.491284789827866"/>
    <n v="53.711517505306595"/>
    <n v="10.148482494693404"/>
    <s v="M"/>
    <s v="MINISTERO"/>
    <s v="1"/>
    <n v="1"/>
    <x v="16"/>
    <s v="DIAGNOSTICA PER IMMAGINI: RADIOLOGIA DIAGNOSTICA"/>
    <x v="0"/>
    <m/>
    <x v="0"/>
    <m/>
    <x v="0"/>
    <m/>
  </r>
  <r>
    <x v="499"/>
    <s v="87.77"/>
    <x v="3"/>
    <s v="prestazione:NO ciclica/NOper seduta/NOgruppo"/>
    <s v="8"/>
    <n v="1"/>
    <s v="CISTOGRAFIA"/>
    <x v="499"/>
    <x v="145"/>
    <n v="57.53"/>
    <n v="57.53"/>
    <n v="57.53"/>
    <n v="57.53"/>
    <n v="57.53"/>
    <n v="57.53"/>
    <n v="56.29"/>
    <n v="56.293802000754027"/>
    <n v="48.288720064866986"/>
    <n v="9.241279935133015"/>
    <s v="M"/>
    <s v="MINISTERO"/>
    <s v="1"/>
    <n v="1"/>
    <x v="16"/>
    <s v="DIAGNOSTICA PER IMMAGINI: RADIOLOGIA DIAGNOSTICA"/>
    <x v="0"/>
    <m/>
    <x v="0"/>
    <m/>
    <x v="0"/>
    <m/>
  </r>
  <r>
    <x v="500"/>
    <s v="87.77.1"/>
    <x v="3"/>
    <s v="prestazione:NO ciclica/NOper seduta/NOgruppo"/>
    <s v="8"/>
    <n v="1"/>
    <s v="CISTOGRAFIA CON DOPPIO CONTRASTO"/>
    <x v="500"/>
    <x v="203"/>
    <n v="81.81"/>
    <n v="81.81"/>
    <n v="81.81"/>
    <n v="81.81"/>
    <n v="81.81"/>
    <n v="81.81"/>
    <n v="80.05"/>
    <n v="80.050819358870413"/>
    <n v="68.688767578901704"/>
    <n v="13.121232421098298"/>
    <s v="M"/>
    <s v="MINISTERO"/>
    <s v="1"/>
    <n v="1"/>
    <x v="16"/>
    <s v="DIAGNOSTICA PER IMMAGINI: RADIOLOGIA DIAGNOSTICA"/>
    <x v="0"/>
    <m/>
    <x v="0"/>
    <m/>
    <x v="0"/>
    <m/>
  </r>
  <r>
    <x v="501"/>
    <s v="87.79"/>
    <x v="3"/>
    <s v="prestazione:NO ciclica/NOper seduta/NOgruppo"/>
    <s v="8"/>
    <n v="1"/>
    <s v="RADIOGRAFIA DELL' APPARATO URINARIO"/>
    <x v="501"/>
    <x v="215"/>
    <n v="21.45"/>
    <n v="21.45"/>
    <n v="21.45"/>
    <n v="21.48"/>
    <n v="21.48"/>
    <n v="21.48"/>
    <n v="21.02"/>
    <n v="19.108905266311002"/>
    <n v="19.367133715855744"/>
    <n v="2.1128662841442569"/>
    <s v="M"/>
    <s v="MINISTERO"/>
    <s v="1"/>
    <n v="1"/>
    <x v="16"/>
    <s v="DIAGNOSTICA PER IMMAGINI: RADIOLOGIA DIAGNOSTICA"/>
    <x v="0"/>
    <m/>
    <x v="0"/>
    <m/>
    <x v="0"/>
    <m/>
  </r>
  <r>
    <x v="502"/>
    <s v="87.79.1"/>
    <x v="3"/>
    <s v="prestazione:NO ciclica/NOper seduta/NOgruppo"/>
    <s v="8"/>
    <n v="1"/>
    <s v="URETROGRAFIA"/>
    <x v="502"/>
    <x v="4"/>
    <n v="52.25"/>
    <n v="52.25"/>
    <n v="52.25"/>
    <n v="52.25"/>
    <n v="52.25"/>
    <n v="52.25"/>
    <n v="51.13"/>
    <n v="51.129233009859163"/>
    <n v="43.898836422606351"/>
    <n v="8.351163577393649"/>
    <s v="M"/>
    <s v="MINISTERO"/>
    <s v="1"/>
    <n v="1"/>
    <x v="16"/>
    <s v="DIAGNOSTICA PER IMMAGINI: RADIOLOGIA DIAGNOSTICA"/>
    <x v="0"/>
    <m/>
    <x v="0"/>
    <m/>
    <x v="0"/>
    <m/>
  </r>
  <r>
    <x v="503"/>
    <s v="87.83"/>
    <x v="3"/>
    <s v="prestazione:NO ciclica/NOper seduta/NOgruppo"/>
    <s v="8"/>
    <n v="1"/>
    <s v="ISTEROSALPINGOGRAFIA"/>
    <x v="503"/>
    <x v="216"/>
    <n v="129.31"/>
    <n v="129.31"/>
    <n v="129.31"/>
    <n v="129.31"/>
    <n v="129.31"/>
    <n v="129.31"/>
    <n v="126.53"/>
    <n v="126.53194027692419"/>
    <n v="108.45594880879216"/>
    <n v="20.854051191207844"/>
    <s v="M"/>
    <s v="MINISTERO"/>
    <s v="1"/>
    <n v="1"/>
    <x v="16"/>
    <s v="DIAGNOSTICA PER IMMAGINI: RADIOLOGIA DIAGNOSTICA"/>
    <x v="0"/>
    <m/>
    <x v="0"/>
    <m/>
    <x v="0"/>
    <m/>
  </r>
  <r>
    <x v="504"/>
    <s v="87.89.1"/>
    <x v="3"/>
    <s v="prestazione:NO ciclica/NOper seduta/NOgruppo"/>
    <s v="8"/>
    <n v="1"/>
    <s v="COLPOGRAFIA"/>
    <x v="504"/>
    <x v="217"/>
    <n v="66.5"/>
    <n v="66.5"/>
    <n v="66.5"/>
    <n v="66.5"/>
    <n v="66.5"/>
    <n v="66.5"/>
    <n v="65.069999999999993"/>
    <n v="65.073569285275298"/>
    <n v="55.777345101664544"/>
    <n v="10.722654898335456"/>
    <s v="M"/>
    <s v="MINISTERO"/>
    <s v="1"/>
    <n v="1"/>
    <x v="16"/>
    <s v="DIAGNOSTICA PER IMMAGINI: RADIOLOGIA DIAGNOSTICA"/>
    <x v="0"/>
    <m/>
    <x v="0"/>
    <m/>
    <x v="0"/>
    <m/>
  </r>
  <r>
    <x v="505"/>
    <s v="87.99.1"/>
    <x v="3"/>
    <s v="prestazione:NO ciclica/NOper seduta/NOgruppo"/>
    <s v="8"/>
    <n v="1"/>
    <s v="CAVERNOSOGRAFIA SEMPLICE"/>
    <x v="505"/>
    <x v="218"/>
    <n v="86.03"/>
    <n v="86.03"/>
    <n v="86.03"/>
    <n v="86.03"/>
    <n v="86.03"/>
    <n v="86.03"/>
    <n v="84.18"/>
    <n v="84.182474551586296"/>
    <n v="72.30396587252811"/>
    <n v="13.726034127471891"/>
    <s v="M"/>
    <s v="MINISTERO"/>
    <s v="1"/>
    <n v="1"/>
    <x v="16"/>
    <s v="DIAGNOSTICA PER IMMAGINI: RADIOLOGIA DIAGNOSTICA"/>
    <x v="0"/>
    <m/>
    <x v="0"/>
    <m/>
    <x v="0"/>
    <m/>
  </r>
  <r>
    <x v="506"/>
    <s v="87.99.2"/>
    <x v="3"/>
    <s v="prestazione:NO ciclica/NOper seduta/NOgruppo"/>
    <s v="8"/>
    <n v="1"/>
    <s v="CAVERNOSOGRAFIA  DINAMICA"/>
    <x v="506"/>
    <x v="219"/>
    <n v="88.15"/>
    <n v="88.15"/>
    <n v="88.15"/>
    <n v="88.15"/>
    <n v="88.15"/>
    <n v="88.15"/>
    <n v="86.25"/>
    <n v="86.248302147944244"/>
    <n v="73.853336569796568"/>
    <n v="14.296663430203438"/>
    <s v="M"/>
    <s v="MINISTERO"/>
    <s v="1"/>
    <n v="1"/>
    <x v="16"/>
    <s v="DIAGNOSTICA PER IMMAGINI: RADIOLOGIA DIAGNOSTICA"/>
    <x v="0"/>
    <m/>
    <x v="0"/>
    <m/>
    <x v="0"/>
    <m/>
  </r>
  <r>
    <x v="507"/>
    <s v="88.01.1"/>
    <x v="3"/>
    <s v="prestazione:NO ciclica/NOper seduta/NOgruppo"/>
    <s v="8"/>
    <n v="1"/>
    <s v="TOMOGRAFIA COMPUTERIZZATA (TC) DELL' ADDOME SUPERIORE"/>
    <x v="507"/>
    <x v="2"/>
    <n v="105.56"/>
    <n v="105.56"/>
    <n v="105.56"/>
    <n v="105.56"/>
    <n v="105.56"/>
    <n v="105.56"/>
    <n v="103.29"/>
    <n v="103.29137981789729"/>
    <n v="88.314129744302193"/>
    <n v="17.24587025569781"/>
    <s v="M"/>
    <s v="MINISTERO"/>
    <s v="1"/>
    <n v="1"/>
    <x v="16"/>
    <s v="DIAGNOSTICA PER IMMAGINI: RADIOLOGIA DIAGNOSTICA"/>
    <x v="0"/>
    <m/>
    <x v="0"/>
    <m/>
    <x v="0"/>
    <m/>
  </r>
  <r>
    <x v="508"/>
    <s v="88.01.2"/>
    <x v="3"/>
    <s v="prestazione:NO ciclica/NOper seduta/NOgruppo"/>
    <s v="8"/>
    <n v="1"/>
    <s v="TOMOGRAFIA COMPUTERIZZATA (TC) DELL' ADDOME SUPERIORE, SENZA E CON CONTRASTO"/>
    <x v="508"/>
    <x v="210"/>
    <n v="168.37"/>
    <n v="168.37"/>
    <n v="168.37"/>
    <n v="168.37"/>
    <n v="168.37"/>
    <n v="168.37"/>
    <n v="164.75"/>
    <n v="164.74975080954619"/>
    <n v="140.99273345142981"/>
    <n v="27.377266548570191"/>
    <s v="M"/>
    <s v="MINISTERO"/>
    <s v="1"/>
    <n v="1"/>
    <x v="16"/>
    <s v="DIAGNOSTICA PER IMMAGINI: RADIOLOGIA DIAGNOSTICA"/>
    <x v="0"/>
    <m/>
    <x v="0"/>
    <m/>
    <x v="0"/>
    <m/>
  </r>
  <r>
    <x v="509"/>
    <s v="88.01.3"/>
    <x v="3"/>
    <s v="prestazione:NO ciclica/NOper seduta/NOgruppo"/>
    <s v="8"/>
    <n v="1"/>
    <s v="TOMOGRAFIA COMPUTERIZZATA (TC) DELL' ADDOME INFERIORE"/>
    <x v="509"/>
    <x v="2"/>
    <n v="105.56"/>
    <n v="105.56"/>
    <n v="105.56"/>
    <n v="105.56"/>
    <n v="105.56"/>
    <n v="105.56"/>
    <n v="103.29"/>
    <n v="103.29137981789729"/>
    <n v="88.314129744302193"/>
    <n v="17.24587025569781"/>
    <s v="M"/>
    <s v="MINISTERO"/>
    <s v="1"/>
    <n v="1"/>
    <x v="16"/>
    <s v="DIAGNOSTICA PER IMMAGINI: RADIOLOGIA DIAGNOSTICA"/>
    <x v="0"/>
    <m/>
    <x v="0"/>
    <m/>
    <x v="0"/>
    <m/>
  </r>
  <r>
    <x v="510"/>
    <s v="88.01.4"/>
    <x v="3"/>
    <s v="prestazione:NO ciclica/NOper seduta/NOgruppo"/>
    <s v="8"/>
    <n v="1"/>
    <s v="TOMOGRAFIA COMPUTERIZZATA (TC) DELL' ADDOME INFERIORE, SENZA E CON CONTRASTO"/>
    <x v="510"/>
    <x v="210"/>
    <n v="168.37"/>
    <n v="168.37"/>
    <n v="168.37"/>
    <n v="168.37"/>
    <n v="168.37"/>
    <n v="168.37"/>
    <n v="164.75"/>
    <n v="164.74975080954619"/>
    <n v="140.99273345142981"/>
    <n v="27.377266548570191"/>
    <s v="M"/>
    <s v="MINISTERO"/>
    <s v="1"/>
    <n v="1"/>
    <x v="16"/>
    <s v="DIAGNOSTICA PER IMMAGINI: RADIOLOGIA DIAGNOSTICA"/>
    <x v="0"/>
    <m/>
    <x v="0"/>
    <m/>
    <x v="0"/>
    <m/>
  </r>
  <r>
    <x v="511"/>
    <s v="88.01.5"/>
    <x v="3"/>
    <s v="prestazione:NO ciclica/NOper seduta/NOgruppo"/>
    <s v="8"/>
    <n v="1"/>
    <s v="TOMOGRAFIA COMPUTERIZZATA (TC) DELL' ADDOME COMPLETO"/>
    <x v="511"/>
    <x v="220"/>
    <n v="137.22999999999999"/>
    <n v="137.22999999999999"/>
    <n v="137.22999999999999"/>
    <n v="137.22999999999999"/>
    <n v="137.22999999999999"/>
    <n v="137.22999999999999"/>
    <n v="134.28"/>
    <n v="134.27879376326649"/>
    <n v="115.16988849695549"/>
    <n v="22.060111503044496"/>
    <s v="M"/>
    <s v="MINISTERO"/>
    <s v="1"/>
    <n v="1"/>
    <x v="16"/>
    <s v="DIAGNOSTICA PER IMMAGINI: RADIOLOGIA DIAGNOSTICA"/>
    <x v="0"/>
    <m/>
    <x v="0"/>
    <m/>
    <x v="0"/>
    <m/>
  </r>
  <r>
    <x v="512"/>
    <s v="88.01.6"/>
    <x v="3"/>
    <s v="prestazione:NO ciclica/NOper seduta/NOgruppo"/>
    <s v="8"/>
    <n v="1"/>
    <s v="TOMOGRAFIA COMPUTERIZZATA (TC) DELL' ADDOME COMPLETO, SENZA E CON CONTRASTO"/>
    <x v="512"/>
    <x v="221"/>
    <n v="209.54"/>
    <n v="209.54"/>
    <n v="209.54"/>
    <n v="209.54"/>
    <n v="209.54"/>
    <n v="209.54"/>
    <n v="205.03"/>
    <n v="205.03338893852614"/>
    <n v="175.5953456904254"/>
    <n v="33.944654309574588"/>
    <s v="M"/>
    <s v="MINISTERO"/>
    <s v="1"/>
    <n v="1"/>
    <x v="16"/>
    <s v="DIAGNOSTICA PER IMMAGINI: RADIOLOGIA DIAGNOSTICA"/>
    <x v="0"/>
    <m/>
    <x v="0"/>
    <m/>
    <x v="0"/>
    <m/>
  </r>
  <r>
    <x v="513"/>
    <s v="88.03.1"/>
    <x v="3"/>
    <s v="prestazione:NO ciclica/NOper seduta/NOgruppo"/>
    <s v="8"/>
    <n v="1"/>
    <s v="FISTOLOGRAFIA DELLA PARETE ADDOMINALE E/O DELL' ADDOME"/>
    <x v="513"/>
    <x v="135"/>
    <n v="64.400000000000006"/>
    <n v="64.400000000000006"/>
    <n v="64.400000000000006"/>
    <n v="64.400000000000006"/>
    <n v="64.400000000000006"/>
    <n v="64.400000000000006"/>
    <n v="63.01"/>
    <n v="63.007741688917349"/>
    <n v="54.227974404396079"/>
    <n v="10.172025595603927"/>
    <s v="M"/>
    <s v="MINISTERO"/>
    <s v="1"/>
    <n v="1"/>
    <x v="16"/>
    <s v="DIAGNOSTICA PER IMMAGINI: RADIOLOGIA DIAGNOSTICA"/>
    <x v="0"/>
    <m/>
    <x v="0"/>
    <m/>
    <x v="0"/>
    <m/>
  </r>
  <r>
    <x v="514"/>
    <s v="88.04"/>
    <x v="3"/>
    <s v="prestazione:NO ciclica/NOper seduta/NOgruppo"/>
    <s v="8"/>
    <n v="1"/>
    <s v="LINFOGRAFIA ADDOMINALE"/>
    <x v="514"/>
    <x v="222"/>
    <n v="150.43"/>
    <n v="150.43"/>
    <n v="150.43"/>
    <n v="150.43"/>
    <n v="150.43"/>
    <n v="150.43"/>
    <n v="147.19"/>
    <n v="147.19021624050364"/>
    <n v="126.0154833778347"/>
    <n v="24.414516622165308"/>
    <s v="M"/>
    <s v="MINISTERO"/>
    <s v="1"/>
    <n v="1"/>
    <x v="16"/>
    <s v="DIAGNOSTICA PER IMMAGINI: RADIOLOGIA DIAGNOSTICA"/>
    <x v="0"/>
    <m/>
    <x v="0"/>
    <m/>
    <x v="0"/>
    <m/>
  </r>
  <r>
    <x v="515"/>
    <s v="88.19"/>
    <x v="3"/>
    <s v="prestazione:NO ciclica/NOper seduta/NOgruppo"/>
    <s v="8"/>
    <n v="1"/>
    <s v="RADIOGRAFIA DELL' ADDOME"/>
    <x v="515"/>
    <x v="215"/>
    <n v="21.45"/>
    <n v="21.45"/>
    <n v="21.45"/>
    <n v="21.48"/>
    <n v="21.48"/>
    <n v="21.48"/>
    <n v="21.02"/>
    <n v="19.108905266311002"/>
    <n v="19.367133715855744"/>
    <n v="2.1128662841442569"/>
    <s v="M"/>
    <s v="MINISTERO"/>
    <s v="1"/>
    <n v="1"/>
    <x v="16"/>
    <s v="DIAGNOSTICA PER IMMAGINI: RADIOLOGIA DIAGNOSTICA"/>
    <x v="0"/>
    <m/>
    <x v="0"/>
    <m/>
    <x v="0"/>
    <m/>
  </r>
  <r>
    <x v="516"/>
    <s v="88.21"/>
    <x v="7"/>
    <s v="prestazione:NO ciclica/NOper seduta/NOgruppo"/>
    <s v="8"/>
    <n v="1"/>
    <s v="RADIOGRAFIA DI SPALLA, BRACCIO, TORACO-BRACHIALE"/>
    <x v="516"/>
    <x v="223"/>
    <n v="19.75"/>
    <n v="19.75"/>
    <n v="19.75"/>
    <n v="19.75"/>
    <n v="19.75"/>
    <n v="19.75"/>
    <n v="19.32"/>
    <n v="17.55953456904254"/>
    <n v="17.817763018587286"/>
    <n v="1.9322369814127143"/>
    <s v="M"/>
    <s v="MINISTERO"/>
    <s v="1"/>
    <n v="1"/>
    <x v="16"/>
    <s v="DIAGNOSTICA PER IMMAGINI: RADIOLOGIA DIAGNOSTICA"/>
    <x v="0"/>
    <m/>
    <x v="0"/>
    <m/>
    <x v="0"/>
    <m/>
  </r>
  <r>
    <x v="517"/>
    <s v="88.22"/>
    <x v="7"/>
    <s v="prestazione:NO ciclica/NOper seduta/NOgruppo"/>
    <s v="8"/>
    <n v="1"/>
    <s v="RADIOGRAFIA DI GOMITO, AVAMBRACCIO"/>
    <x v="517"/>
    <x v="188"/>
    <n v="16.8"/>
    <n v="16.8"/>
    <n v="16.8"/>
    <n v="16.84"/>
    <n v="16.84"/>
    <n v="16.84"/>
    <n v="16.48"/>
    <n v="14.977250073595108"/>
    <n v="14.977250073595108"/>
    <n v="1.8627499264048915"/>
    <s v="M"/>
    <s v="MINISTERO"/>
    <s v="1"/>
    <n v="1"/>
    <x v="16"/>
    <s v="DIAGNOSTICA PER IMMAGINI: RADIOLOGIA DIAGNOSTICA"/>
    <x v="0"/>
    <m/>
    <x v="0"/>
    <m/>
    <x v="0"/>
    <m/>
  </r>
  <r>
    <x v="518"/>
    <s v="88.23"/>
    <x v="7"/>
    <s v="prestazione:NO ciclica/NOper seduta/NOgruppo"/>
    <s v="8"/>
    <n v="1"/>
    <s v="RADIOGRAFIA DI POLSO, MANO"/>
    <x v="518"/>
    <x v="224"/>
    <n v="15.65"/>
    <n v="15.65"/>
    <n v="15.65"/>
    <n v="15.67"/>
    <n v="15.67"/>
    <n v="15.67"/>
    <n v="15.33"/>
    <n v="13.944336275416136"/>
    <n v="14.202564724960878"/>
    <n v="1.4674352750391222"/>
    <s v="M"/>
    <s v="MINISTERO"/>
    <s v="1"/>
    <n v="1"/>
    <x v="16"/>
    <s v="DIAGNOSTICA PER IMMAGINI: RADIOLOGIA DIAGNOSTICA"/>
    <x v="0"/>
    <m/>
    <x v="0"/>
    <m/>
    <x v="0"/>
    <m/>
  </r>
  <r>
    <x v="519"/>
    <s v="88.25"/>
    <x v="3"/>
    <s v="prestazione:NO ciclica/NOper seduta/NOgruppo"/>
    <s v="8"/>
    <n v="1"/>
    <s v="PELVIMETRIA"/>
    <x v="519"/>
    <x v="225"/>
    <n v="17.95"/>
    <n v="17.95"/>
    <n v="17.95"/>
    <n v="17.95"/>
    <n v="17.95"/>
    <n v="17.95"/>
    <n v="17.559999999999999"/>
    <n v="17.55953456904254"/>
    <n v="17.55953456904254"/>
    <n v="0.39046543095745889"/>
    <s v="M"/>
    <s v="MINISTERO"/>
    <s v="1"/>
    <n v="1"/>
    <x v="16"/>
    <s v="DIAGNOSTICA PER IMMAGINI: RADIOLOGIA DIAGNOSTICA"/>
    <x v="0"/>
    <m/>
    <x v="0"/>
    <m/>
    <x v="0"/>
    <m/>
  </r>
  <r>
    <x v="520"/>
    <s v="88.26"/>
    <x v="7"/>
    <s v="prestazione:NO ciclica/NOper seduta/NOgruppo"/>
    <s v="8"/>
    <n v="1"/>
    <s v="RADIOGRAFIA DI BACINO, ANCA"/>
    <x v="520"/>
    <x v="225"/>
    <n v="17.95"/>
    <n v="17.95"/>
    <n v="17.95"/>
    <n v="17.95"/>
    <n v="17.95"/>
    <n v="17.95"/>
    <n v="17.559999999999999"/>
    <n v="17.55953456904254"/>
    <n v="17.55953456904254"/>
    <n v="0.39046543095745889"/>
    <s v="M"/>
    <s v="MINISTERO"/>
    <s v="1"/>
    <n v="1"/>
    <x v="16"/>
    <s v="DIAGNOSTICA PER IMMAGINI: RADIOLOGIA DIAGNOSTICA"/>
    <x v="0"/>
    <m/>
    <x v="0"/>
    <m/>
    <x v="0"/>
    <m/>
  </r>
  <r>
    <x v="521"/>
    <s v="88.27"/>
    <x v="7"/>
    <s v="prestazione:NO ciclica/NOper seduta/NOgruppo"/>
    <s v="8"/>
    <n v="1"/>
    <s v="RADIOGRAFIA DI FEMORE, GINOCCHIO, GAMBA"/>
    <x v="521"/>
    <x v="226"/>
    <n v="23.8"/>
    <n v="23.8"/>
    <n v="23.8"/>
    <n v="23.8"/>
    <n v="23.8"/>
    <n v="23.8"/>
    <n v="23.29"/>
    <n v="21.174732862668947"/>
    <n v="21.174732862668947"/>
    <n v="2.6252671373310541"/>
    <s v="M"/>
    <s v="MINISTERO"/>
    <s v="1"/>
    <n v="1"/>
    <x v="16"/>
    <s v="DIAGNOSTICA PER IMMAGINI: RADIOLOGIA DIAGNOSTICA"/>
    <x v="0"/>
    <m/>
    <x v="0"/>
    <m/>
    <x v="0"/>
    <m/>
  </r>
  <r>
    <x v="522"/>
    <s v="88.28"/>
    <x v="7"/>
    <s v="prestazione:NO ciclica/NOper seduta/NOgruppo"/>
    <s v="8"/>
    <n v="1"/>
    <s v="RADIOGRAFIA DI CAVIGLIA,  PIEDE "/>
    <x v="522"/>
    <x v="223"/>
    <n v="19.75"/>
    <n v="19.75"/>
    <n v="19.75"/>
    <n v="19.75"/>
    <n v="19.75"/>
    <n v="19.75"/>
    <n v="19.32"/>
    <n v="17.55953456904254"/>
    <n v="17.817763018587286"/>
    <n v="1.9322369814127143"/>
    <s v="M"/>
    <s v="MINISTERO"/>
    <s v="1"/>
    <n v="1"/>
    <x v="16"/>
    <s v="DIAGNOSTICA PER IMMAGINI: RADIOLOGIA DIAGNOSTICA"/>
    <x v="0"/>
    <m/>
    <x v="0"/>
    <m/>
    <x v="0"/>
    <m/>
  </r>
  <r>
    <x v="523"/>
    <s v="88.29.1"/>
    <x v="3"/>
    <s v="prestazione:NO ciclica/NOper seduta/NOgruppo"/>
    <s v="8"/>
    <n v="1"/>
    <s v="RADIOGRAFIA COMPLETA DEGLI ARTI INFERIORI E DEL BACINO SOTTO CARICO"/>
    <x v="523"/>
    <x v="49"/>
    <n v="30.6"/>
    <n v="30.6"/>
    <n v="30.6"/>
    <n v="30.61"/>
    <n v="30.61"/>
    <n v="30.61"/>
    <n v="29.95"/>
    <n v="29.954500147190217"/>
    <n v="30.212728596734959"/>
    <n v="0.39727140326504085"/>
    <s v="M"/>
    <s v="MINISTERO"/>
    <s v="1"/>
    <n v="1"/>
    <x v="16"/>
    <s v="DIAGNOSTICA PER IMMAGINI: RADIOLOGIA DIAGNOSTICA"/>
    <x v="0"/>
    <m/>
    <x v="0"/>
    <m/>
    <x v="0"/>
    <m/>
  </r>
  <r>
    <x v="524"/>
    <s v="88.29.2"/>
    <x v="3"/>
    <s v="prestazione:NO ciclica/NOper seduta/NOgruppo"/>
    <s v="8"/>
    <n v="1"/>
    <s v="RADIOGRAFIA  ASSIALE DELLA ROTULA"/>
    <x v="524"/>
    <x v="61"/>
    <n v="26.9"/>
    <n v="26.9"/>
    <n v="26.9"/>
    <n v="26.92"/>
    <n v="26.92"/>
    <n v="26.92"/>
    <n v="26.34"/>
    <n v="26.339301853563811"/>
    <n v="26.339301853563811"/>
    <n v="0.58069814643619111"/>
    <s v="M"/>
    <s v="MINISTERO"/>
    <s v="1"/>
    <n v="1"/>
    <x v="16"/>
    <s v="DIAGNOSTICA PER IMMAGINI: RADIOLOGIA DIAGNOSTICA"/>
    <x v="0"/>
    <m/>
    <x v="0"/>
    <m/>
    <x v="0"/>
    <m/>
  </r>
  <r>
    <x v="525"/>
    <s v="88.31"/>
    <x v="3"/>
    <s v="prestazione:NO ciclica/NOper seduta/NOgruppo"/>
    <s v="8"/>
    <n v="1"/>
    <s v="RADIOGRAFIA DELLO SCHELETRO IN TOTO"/>
    <x v="525"/>
    <x v="227"/>
    <n v="107.68"/>
    <n v="107.68"/>
    <n v="107.68"/>
    <n v="107.68"/>
    <n v="107.68"/>
    <n v="107.68"/>
    <n v="105.36"/>
    <n v="105.35720741425524"/>
    <n v="90.379957340660141"/>
    <n v="17.300042659339866"/>
    <s v="M"/>
    <s v="MINISTERO"/>
    <s v="1"/>
    <n v="1"/>
    <x v="16"/>
    <s v="DIAGNOSTICA PER IMMAGINI: RADIOLOGIA DIAGNOSTICA"/>
    <x v="0"/>
    <m/>
    <x v="0"/>
    <m/>
    <x v="0"/>
    <m/>
  </r>
  <r>
    <x v="526"/>
    <s v="88.31.1"/>
    <x v="3"/>
    <s v="prestazione:NO ciclica/NOper seduta/NOgruppo"/>
    <s v="8"/>
    <n v="1"/>
    <s v="RADIOGRAFIA COMPLETA DEL LATTANTE"/>
    <x v="526"/>
    <x v="69"/>
    <n v="22.7"/>
    <n v="22.7"/>
    <n v="22.7"/>
    <n v="22.7"/>
    <n v="22.7"/>
    <n v="22.7"/>
    <n v="22.21"/>
    <n v="22.207646660847921"/>
    <n v="22.465875110392663"/>
    <n v="0.23412488960733668"/>
    <s v="M"/>
    <s v="MINISTERO"/>
    <s v="1"/>
    <n v="1"/>
    <x v="16"/>
    <s v="DIAGNOSTICA PER IMMAGINI: RADIOLOGIA DIAGNOSTICA"/>
    <x v="0"/>
    <m/>
    <x v="0"/>
    <m/>
    <x v="0"/>
    <m/>
  </r>
  <r>
    <x v="527"/>
    <s v="88.32"/>
    <x v="3"/>
    <s v="prestazione:NO ciclica/NOper seduta/NOgruppo"/>
    <s v="8"/>
    <n v="1"/>
    <s v="ARTROGRAFIA CON CONTRASTO"/>
    <x v="527"/>
    <x v="228"/>
    <n v="98.17"/>
    <n v="98.17"/>
    <n v="98.17"/>
    <n v="98.17"/>
    <n v="98.17"/>
    <n v="98.17"/>
    <n v="96.06"/>
    <n v="96.060983230644482"/>
    <n v="82.116646955228347"/>
    <n v="16.053353044771654"/>
    <s v="M"/>
    <s v="MINISTERO"/>
    <s v="1"/>
    <n v="1"/>
    <x v="16"/>
    <s v="DIAGNOSTICA PER IMMAGINI: RADIOLOGIA DIAGNOSTICA"/>
    <x v="0"/>
    <m/>
    <x v="0"/>
    <m/>
    <x v="0"/>
    <m/>
  </r>
  <r>
    <x v="528"/>
    <s v="88.33.1"/>
    <x v="3"/>
    <s v="prestazione:NO ciclica/NOper seduta/NOgruppo"/>
    <s v="8"/>
    <n v="1"/>
    <s v="STUDIO DELL' ETA' OSSEA"/>
    <x v="528"/>
    <x v="229"/>
    <n v="13.35"/>
    <n v="13.35"/>
    <n v="13.35"/>
    <n v="13.36"/>
    <n v="13.36"/>
    <n v="13.36"/>
    <n v="13.07"/>
    <n v="11.878508679058189"/>
    <n v="12.136737128602933"/>
    <n v="1.2232628713970666"/>
    <s v="M"/>
    <s v="MINISTERO"/>
    <s v="1"/>
    <n v="1"/>
    <x v="16"/>
    <s v="DIAGNOSTICA PER IMMAGINI: RADIOLOGIA DIAGNOSTICA"/>
    <x v="0"/>
    <m/>
    <x v="0"/>
    <m/>
    <x v="0"/>
    <m/>
  </r>
  <r>
    <x v="529"/>
    <s v="88.33.2"/>
    <x v="3"/>
    <s v="prestazione:NO ciclica/NOper seduta/NOgruppo"/>
    <s v="8"/>
    <n v="1"/>
    <s v="TOMOGRAFIA [STRATIGRAFIA] DI SEGMENTO SCHELETRICO"/>
    <x v="529"/>
    <x v="230"/>
    <n v="35.4"/>
    <n v="35.4"/>
    <n v="35.4"/>
    <n v="35.409999999999997"/>
    <n v="35.409999999999997"/>
    <n v="35.409999999999997"/>
    <n v="34.65"/>
    <n v="31.503870844458675"/>
    <n v="31.503870844458675"/>
    <n v="3.906129155541322"/>
    <s v="M"/>
    <s v="MINISTERO"/>
    <s v="1"/>
    <n v="1"/>
    <x v="16"/>
    <s v="DIAGNOSTICA PER IMMAGINI: RADIOLOGIA DIAGNOSTICA"/>
    <x v="0"/>
    <m/>
    <x v="0"/>
    <m/>
    <x v="0"/>
    <m/>
  </r>
  <r>
    <x v="530"/>
    <s v="88.35.1"/>
    <x v="3"/>
    <s v="prestazione:NO ciclica/NOper seduta/NOgruppo"/>
    <s v="8"/>
    <n v="1"/>
    <s v="FISTOLOGRAFIA DELL' ARTO SUPERIORE"/>
    <x v="530"/>
    <x v="135"/>
    <n v="64.400000000000006"/>
    <n v="64.400000000000006"/>
    <n v="64.400000000000006"/>
    <n v="64.400000000000006"/>
    <n v="64.400000000000006"/>
    <n v="64.400000000000006"/>
    <n v="63.01"/>
    <n v="63.007741688917349"/>
    <n v="54.227974404396079"/>
    <n v="10.172025595603927"/>
    <s v="M"/>
    <s v="MINISTERO"/>
    <s v="1"/>
    <n v="1"/>
    <x v="16"/>
    <s v="DIAGNOSTICA PER IMMAGINI: RADIOLOGIA DIAGNOSTICA"/>
    <x v="0"/>
    <m/>
    <x v="0"/>
    <m/>
    <x v="0"/>
    <m/>
  </r>
  <r>
    <x v="531"/>
    <s v="88.37.1"/>
    <x v="3"/>
    <s v="prestazione:NO ciclica/NOper seduta/NOgruppo"/>
    <s v="8"/>
    <n v="1"/>
    <s v="FISTOLOGRAFIA DELL' ARTO INFERIORE"/>
    <x v="531"/>
    <x v="135"/>
    <n v="64.400000000000006"/>
    <n v="64.400000000000006"/>
    <n v="64.400000000000006"/>
    <n v="64.400000000000006"/>
    <n v="64.400000000000006"/>
    <n v="64.400000000000006"/>
    <n v="63.01"/>
    <n v="63.007741688917349"/>
    <n v="54.227974404396079"/>
    <n v="10.172025595603927"/>
    <s v="M"/>
    <s v="MINISTERO"/>
    <s v="1"/>
    <n v="1"/>
    <x v="16"/>
    <s v="DIAGNOSTICA PER IMMAGINI: RADIOLOGIA DIAGNOSTICA"/>
    <x v="0"/>
    <m/>
    <x v="0"/>
    <m/>
    <x v="0"/>
    <m/>
  </r>
  <r>
    <x v="532"/>
    <s v="88.38.1"/>
    <x v="3"/>
    <s v="prestazione:NO ciclica/NOper seduta/NOgruppo"/>
    <s v="8"/>
    <n v="1"/>
    <s v="TOMOGRAFIA COMPUTERIZZATA  (TC) DEL RACHIDE E DELLO SPECO VERTEBRALE"/>
    <x v="532"/>
    <x v="231"/>
    <n v="97.78"/>
    <n v="97.78"/>
    <n v="97.78"/>
    <n v="97.78"/>
    <n v="97.78"/>
    <n v="102.93"/>
    <n v="100.71"/>
    <n v="100.70909532244987"/>
    <n v="86.248302147944244"/>
    <n v="16.681697852055763"/>
    <s v="M"/>
    <s v="MINISTERO"/>
    <s v="1"/>
    <n v="1"/>
    <x v="16"/>
    <s v="DIAGNOSTICA PER IMMAGINI: RADIOLOGIA DIAGNOSTICA"/>
    <x v="0"/>
    <m/>
    <x v="0"/>
    <m/>
    <x v="0"/>
    <m/>
  </r>
  <r>
    <x v="533"/>
    <s v="88.38.2"/>
    <x v="3"/>
    <s v="prestazione:NO ciclica/NOper seduta/NOgruppo"/>
    <s v="8"/>
    <n v="1"/>
    <s v="TOMOGRAFIA COMPUTERIZZATA  (TC) DEL RACHIDE E DELLO SPECO VERTEBRALE, SENZA E CON CONTRASTO"/>
    <x v="533"/>
    <x v="232"/>
    <n v="156.44"/>
    <n v="156.44"/>
    <n v="156.44"/>
    <n v="156.44"/>
    <n v="156.44"/>
    <n v="164.67"/>
    <n v="161.13"/>
    <n v="161.13455251591978"/>
    <n v="137.8939920568929"/>
    <n v="26.776007943107089"/>
    <s v="M"/>
    <s v="MINISTERO"/>
    <s v="1"/>
    <n v="1"/>
    <x v="16"/>
    <s v="DIAGNOSTICA PER IMMAGINI: RADIOLOGIA DIAGNOSTICA"/>
    <x v="0"/>
    <m/>
    <x v="0"/>
    <m/>
    <x v="0"/>
    <m/>
  </r>
  <r>
    <x v="534"/>
    <s v="88.38.3"/>
    <x v="7"/>
    <s v="prestazione:NO ciclica/NOper seduta/NOgruppo"/>
    <s v="8"/>
    <n v="1"/>
    <s v="TOMOGRAFIA COMPUTERIZZATA  (TC) DI SPALLA, GOMITO, POLSO E MANO"/>
    <x v="534"/>
    <x v="233"/>
    <n v="102.79"/>
    <n v="102.79"/>
    <n v="102.79"/>
    <n v="102.79"/>
    <n v="102.79"/>
    <n v="108.2"/>
    <n v="105.87"/>
    <n v="105.87366431334473"/>
    <n v="90.896414239749618"/>
    <n v="17.303585760250385"/>
    <s v="M"/>
    <s v="MINISTERO"/>
    <s v="1"/>
    <n v="1"/>
    <x v="16"/>
    <s v="DIAGNOSTICA PER IMMAGINI: RADIOLOGIA DIAGNOSTICA"/>
    <x v="0"/>
    <m/>
    <x v="0"/>
    <m/>
    <x v="0"/>
    <m/>
  </r>
  <r>
    <x v="535"/>
    <s v="88.38.4"/>
    <x v="7"/>
    <s v="prestazione:NO ciclica/NOper seduta/NOgruppo"/>
    <s v="8"/>
    <n v="1"/>
    <s v="TOMOGRAFIA COMPUTERIZZATA  (TC) DI SPALLA, GOMITO, POLSO E MANO, SENZA E CON CONTRASTO"/>
    <x v="535"/>
    <x v="234"/>
    <n v="163.46"/>
    <n v="163.46"/>
    <n v="163.46"/>
    <n v="163.46"/>
    <n v="163.46"/>
    <n v="172.06"/>
    <n v="168.36"/>
    <n v="168.36494910317259"/>
    <n v="144.09147484596673"/>
    <n v="27.968525154033273"/>
    <s v="M"/>
    <s v="MINISTERO"/>
    <s v="1"/>
    <n v="1"/>
    <x v="16"/>
    <s v="DIAGNOSTICA PER IMMAGINI: RADIOLOGIA DIAGNOSTICA"/>
    <x v="0"/>
    <m/>
    <x v="0"/>
    <m/>
    <x v="0"/>
    <m/>
  </r>
  <r>
    <x v="536"/>
    <s v="88.38.5"/>
    <x v="3"/>
    <s v="prestazione:NO ciclica/NOper seduta/NOgruppo"/>
    <s v="8"/>
    <n v="1"/>
    <s v="TOMOGRAFIA COMPUTERIZZATA (TC) DEL BACINO"/>
    <x v="536"/>
    <x v="231"/>
    <n v="97.78"/>
    <n v="97.78"/>
    <n v="97.78"/>
    <n v="97.78"/>
    <n v="97.78"/>
    <n v="102.93"/>
    <n v="100.71"/>
    <n v="100.70909532244987"/>
    <n v="86.50653059748899"/>
    <n v="16.423469402511017"/>
    <s v="M"/>
    <s v="MINISTERO"/>
    <s v="1"/>
    <n v="1"/>
    <x v="16"/>
    <s v="DIAGNOSTICA PER IMMAGINI: RADIOLOGIA DIAGNOSTICA"/>
    <x v="0"/>
    <m/>
    <x v="0"/>
    <m/>
    <x v="0"/>
    <m/>
  </r>
  <r>
    <x v="537"/>
    <s v="88.38.6"/>
    <x v="7"/>
    <s v="prestazione:NO ciclica/NOper seduta/NOgruppo"/>
    <s v="8"/>
    <n v="1"/>
    <s v="TOMOGRAFIA COMPUTERIZZATA (TC) DI FEMORE, GINOCCHIO, CAVIGLIA E PIEDE"/>
    <x v="537"/>
    <x v="231"/>
    <n v="97.78"/>
    <n v="97.78"/>
    <n v="97.78"/>
    <n v="97.78"/>
    <n v="97.78"/>
    <n v="102.93"/>
    <n v="100.71"/>
    <n v="100.70909532244987"/>
    <n v="86.50653059748899"/>
    <n v="16.423469402511017"/>
    <s v="M"/>
    <s v="MINISTERO"/>
    <s v="1"/>
    <n v="1"/>
    <x v="16"/>
    <s v="DIAGNOSTICA PER IMMAGINI: RADIOLOGIA DIAGNOSTICA"/>
    <x v="0"/>
    <m/>
    <x v="0"/>
    <m/>
    <x v="0"/>
    <m/>
  </r>
  <r>
    <x v="538"/>
    <s v="88.38.7"/>
    <x v="7"/>
    <s v="prestazione:NO ciclica/NOper seduta/NOgruppo"/>
    <s v="8"/>
    <n v="1"/>
    <s v="TOMOGRAFIA COMPUTERIZZATA (TC) DI FEMORE, GINOCCHIO, CAVIGLIA E PIEDE, SENZA E CON CONTRASTO"/>
    <x v="538"/>
    <x v="232"/>
    <n v="156.44"/>
    <n v="156.44"/>
    <n v="156.44"/>
    <n v="156.44"/>
    <n v="156.44"/>
    <n v="164.67"/>
    <n v="161.13"/>
    <n v="161.13455251591978"/>
    <n v="137.8939920568929"/>
    <n v="26.776007943107089"/>
    <s v="M"/>
    <s v="MINISTERO"/>
    <s v="1"/>
    <n v="1"/>
    <x v="16"/>
    <s v="DIAGNOSTICA PER IMMAGINI: RADIOLOGIA DIAGNOSTICA"/>
    <x v="0"/>
    <m/>
    <x v="0"/>
    <m/>
    <x v="0"/>
    <m/>
  </r>
  <r>
    <x v="539"/>
    <s v="88.38.8"/>
    <x v="3"/>
    <s v="prestazione:NO ciclica/NOper seduta/NOgruppo"/>
    <s v="8"/>
    <n v="1"/>
    <s v="ARTRO TC"/>
    <x v="539"/>
    <x v="235"/>
    <n v="161.97999999999999"/>
    <n v="161.97999999999999"/>
    <n v="161.97999999999999"/>
    <n v="161.97999999999999"/>
    <n v="161.97999999999999"/>
    <n v="179.98"/>
    <n v="176.11"/>
    <n v="176.11180258951489"/>
    <n v="150.80541453413005"/>
    <n v="29.174585465869939"/>
    <s v="M"/>
    <s v="MINISTERO"/>
    <s v="1"/>
    <n v="1"/>
    <x v="16"/>
    <s v="DIAGNOSTICA PER IMMAGINI: RADIOLOGIA DIAGNOSTICA"/>
    <x v="0"/>
    <m/>
    <x v="0"/>
    <m/>
    <x v="0"/>
    <m/>
  </r>
  <r>
    <x v="540"/>
    <s v="88.39.1"/>
    <x v="3"/>
    <s v="prestazione:NO ciclica/NOper seduta/NOgruppo"/>
    <s v="8"/>
    <n v="1"/>
    <s v="LOCALIZZAZIONE RADIOLOGICA CORPO ESTRANEO"/>
    <x v="540"/>
    <x v="7"/>
    <n v="15.8"/>
    <n v="15.8"/>
    <n v="15.8"/>
    <n v="15.83"/>
    <n v="15.83"/>
    <n v="15.83"/>
    <n v="15.49"/>
    <n v="15.493706972684596"/>
    <n v="15.493706972684596"/>
    <n v="0.33629302731540456"/>
    <s v="M"/>
    <s v="MINISTERO"/>
    <s v="1"/>
    <n v="1"/>
    <x v="16"/>
    <s v="DIAGNOSTICA PER IMMAGINI: RADIOLOGIA DIAGNOSTICA"/>
    <x v="0"/>
    <m/>
    <x v="0"/>
    <m/>
    <x v="0"/>
    <m/>
  </r>
  <r>
    <x v="541"/>
    <s v="88.42.1"/>
    <x v="1"/>
    <s v="prestazione:NO ciclica/NOper seduta/NOgruppo"/>
    <s v="8"/>
    <n v="1"/>
    <s v="AORTOGRAFIA"/>
    <x v="541"/>
    <x v="236"/>
    <n v="338.33"/>
    <n v="338.33"/>
    <n v="338.33"/>
    <n v="338.33"/>
    <n v="338.33"/>
    <n v="338.33"/>
    <n v="331.05"/>
    <n v="331.04887231636081"/>
    <n v="283.27660915058334"/>
    <n v="55.053390849416644"/>
    <s v="M"/>
    <s v="MINISTERO"/>
    <s v="1"/>
    <n v="1"/>
    <x v="16"/>
    <s v="DIAGNOSTICA PER IMMAGINI: RADIOLOGIA DIAGNOSTICA"/>
    <x v="0"/>
    <m/>
    <x v="0"/>
    <m/>
    <x v="0"/>
    <m/>
  </r>
  <r>
    <x v="542"/>
    <s v="88.42.2"/>
    <x v="1"/>
    <s v="prestazione:NO ciclica/NOper seduta/NOgruppo"/>
    <s v="8"/>
    <n v="1"/>
    <s v="AORTOGRAFIA ADDOMINALE"/>
    <x v="542"/>
    <x v="236"/>
    <n v="338.33"/>
    <n v="338.33"/>
    <n v="338.33"/>
    <n v="338.33"/>
    <n v="338.33"/>
    <n v="338.33"/>
    <n v="331.05"/>
    <n v="331.04887231636081"/>
    <n v="283.27660915058334"/>
    <n v="55.053390849416644"/>
    <s v="M"/>
    <s v="MINISTERO"/>
    <s v="1"/>
    <n v="1"/>
    <x v="16"/>
    <s v="DIAGNOSTICA PER IMMAGINI: RADIOLOGIA DIAGNOSTICA"/>
    <x v="0"/>
    <m/>
    <x v="0"/>
    <m/>
    <x v="0"/>
    <m/>
  </r>
  <r>
    <x v="543"/>
    <s v="88.48"/>
    <x v="1"/>
    <s v="prestazione:NO ciclica/NOper seduta/NOgruppo"/>
    <s v="8"/>
    <n v="1"/>
    <s v="ARTERIOGRAFIA DELL' ARTO INFERIORE"/>
    <x v="543"/>
    <x v="236"/>
    <n v="338.33"/>
    <n v="338.33"/>
    <n v="338.33"/>
    <n v="338.33"/>
    <n v="338.33"/>
    <n v="338.33"/>
    <n v="331.05"/>
    <n v="331.04887231636081"/>
    <n v="283.27660915058334"/>
    <n v="55.053390849416644"/>
    <s v="M"/>
    <s v="MINISTERO"/>
    <s v="1"/>
    <n v="1"/>
    <x v="16"/>
    <s v="DIAGNOSTICA PER IMMAGINI: RADIOLOGIA DIAGNOSTICA"/>
    <x v="0"/>
    <m/>
    <x v="0"/>
    <m/>
    <x v="0"/>
    <m/>
  </r>
  <r>
    <x v="544"/>
    <s v="88.60.1"/>
    <x v="1"/>
    <s v="prestazione:NO ciclica/NOper seduta/NOgruppo"/>
    <s v="8"/>
    <n v="1"/>
    <s v="FLEBOGRAFIA  SPINALE"/>
    <x v="544"/>
    <x v="237"/>
    <n v="315.10000000000002"/>
    <n v="315.10000000000002"/>
    <n v="315.10000000000002"/>
    <n v="315.10000000000002"/>
    <n v="315.10000000000002"/>
    <n v="315.10000000000002"/>
    <n v="308.32"/>
    <n v="308.32476875642345"/>
    <n v="263.9094754347276"/>
    <n v="51.190524565272426"/>
    <s v="M"/>
    <s v="MINISTERO"/>
    <s v="1"/>
    <n v="1"/>
    <x v="16"/>
    <s v="DIAGNOSTICA PER IMMAGINI: RADIOLOGIA DIAGNOSTICA"/>
    <x v="0"/>
    <m/>
    <x v="0"/>
    <m/>
    <x v="0"/>
    <m/>
  </r>
  <r>
    <x v="545"/>
    <s v="88.61.1"/>
    <x v="1"/>
    <s v="prestazione:NO ciclica/NOper seduta/NOgruppo"/>
    <s v="8"/>
    <n v="1"/>
    <s v="FLEBOGRAFIA ORBITARIA"/>
    <x v="545"/>
    <x v="238"/>
    <n v="117.17"/>
    <n v="117.17"/>
    <n v="117.17"/>
    <n v="117.17"/>
    <n v="117.17"/>
    <n v="117.17"/>
    <n v="114.65"/>
    <n v="114.653431597866"/>
    <n v="98.12681082700243"/>
    <n v="19.043189172997572"/>
    <s v="M"/>
    <s v="MINISTERO"/>
    <s v="1"/>
    <n v="1"/>
    <x v="16"/>
    <s v="DIAGNOSTICA PER IMMAGINI: RADIOLOGIA DIAGNOSTICA"/>
    <x v="0"/>
    <m/>
    <x v="0"/>
    <m/>
    <x v="0"/>
    <m/>
  </r>
  <r>
    <x v="546"/>
    <s v="88.61.2"/>
    <x v="1"/>
    <s v="prestazione:NO ciclica/NOper seduta/NOgruppo"/>
    <s v="8"/>
    <n v="1"/>
    <s v="FLEBOGRAFIA GIUGULARE"/>
    <x v="546"/>
    <x v="239"/>
    <n v="306.66000000000003"/>
    <n v="306.66000000000003"/>
    <n v="306.66000000000003"/>
    <n v="306.66000000000003"/>
    <n v="306.66000000000003"/>
    <n v="306.66000000000003"/>
    <n v="300.06"/>
    <n v="300.06145837099166"/>
    <n v="256.67907884747478"/>
    <n v="49.980921152525241"/>
    <s v="M"/>
    <s v="MINISTERO"/>
    <s v="1"/>
    <n v="1"/>
    <x v="16"/>
    <s v="DIAGNOSTICA PER IMMAGINI: RADIOLOGIA DIAGNOSTICA"/>
    <x v="0"/>
    <m/>
    <x v="0"/>
    <m/>
    <x v="0"/>
    <m/>
  </r>
  <r>
    <x v="547"/>
    <s v="88.63.1"/>
    <x v="1"/>
    <s v="prestazione:NO ciclica/NOper seduta/NOgruppo"/>
    <s v="8"/>
    <n v="1"/>
    <s v="CAVOGRAFIA SUPERIORE"/>
    <x v="547"/>
    <x v="239"/>
    <n v="306.66000000000003"/>
    <n v="306.66000000000003"/>
    <n v="306.66000000000003"/>
    <n v="306.66000000000003"/>
    <n v="306.66000000000003"/>
    <n v="306.66000000000003"/>
    <n v="300.06"/>
    <n v="300.06145837099166"/>
    <n v="256.67907884747478"/>
    <n v="49.980921152525241"/>
    <s v="M"/>
    <s v="MINISTERO"/>
    <s v="1"/>
    <n v="1"/>
    <x v="16"/>
    <s v="DIAGNOSTICA PER IMMAGINI: RADIOLOGIA DIAGNOSTICA"/>
    <x v="0"/>
    <m/>
    <x v="0"/>
    <m/>
    <x v="0"/>
    <m/>
  </r>
  <r>
    <x v="548"/>
    <s v="88.63.2"/>
    <x v="1"/>
    <s v="prestazione:NO ciclica/NOper seduta/NOgruppo"/>
    <s v="8"/>
    <n v="1"/>
    <s v="FLEBOGRAFIA DELL' ARTO SUPERIORE"/>
    <x v="548"/>
    <x v="240"/>
    <n v="294.52"/>
    <n v="294.52"/>
    <n v="294.52"/>
    <n v="294.52"/>
    <n v="294.52"/>
    <n v="294.52"/>
    <n v="288.18"/>
    <n v="288.18294969193346"/>
    <n v="246.34994086568506"/>
    <n v="48.170059134314926"/>
    <s v="M"/>
    <s v="MINISTERO"/>
    <s v="1"/>
    <n v="1"/>
    <x v="16"/>
    <s v="DIAGNOSTICA PER IMMAGINI: RADIOLOGIA DIAGNOSTICA"/>
    <x v="0"/>
    <m/>
    <x v="0"/>
    <m/>
    <x v="0"/>
    <m/>
  </r>
  <r>
    <x v="549"/>
    <s v="88.65.1"/>
    <x v="1"/>
    <s v="prestazione:NO ciclica/NOper seduta/NOgruppo"/>
    <s v="8"/>
    <n v="1"/>
    <s v="CAVOGRAFIA INFERIORE"/>
    <x v="549"/>
    <x v="240"/>
    <n v="294.52"/>
    <n v="294.52"/>
    <n v="294.52"/>
    <n v="294.52"/>
    <n v="294.52"/>
    <n v="294.52"/>
    <n v="288.18"/>
    <n v="288.18294969193346"/>
    <n v="246.34994086568506"/>
    <n v="48.170059134314926"/>
    <s v="M"/>
    <s v="MINISTERO"/>
    <s v="1"/>
    <n v="1"/>
    <x v="16"/>
    <s v="DIAGNOSTICA PER IMMAGINI: RADIOLOGIA DIAGNOSTICA"/>
    <x v="0"/>
    <m/>
    <x v="0"/>
    <m/>
    <x v="0"/>
    <m/>
  </r>
  <r>
    <x v="550"/>
    <s v="88.65.2"/>
    <x v="1"/>
    <s v="prestazione:NO ciclica/NOper seduta/NOgruppo"/>
    <s v="8"/>
    <n v="1"/>
    <s v="FLEBOGRAFIA RENALE"/>
    <x v="550"/>
    <x v="240"/>
    <n v="294.52"/>
    <n v="294.52"/>
    <n v="294.52"/>
    <n v="294.52"/>
    <n v="294.52"/>
    <n v="294.52"/>
    <n v="288.18"/>
    <n v="288.18294969193346"/>
    <n v="246.34994086568506"/>
    <n v="48.170059134314926"/>
    <s v="M"/>
    <s v="MINISTERO"/>
    <s v="1"/>
    <n v="1"/>
    <x v="16"/>
    <s v="DIAGNOSTICA PER IMMAGINI: RADIOLOGIA DIAGNOSTICA"/>
    <x v="0"/>
    <m/>
    <x v="0"/>
    <m/>
    <x v="0"/>
    <m/>
  </r>
  <r>
    <x v="551"/>
    <s v="88.65.3"/>
    <x v="1"/>
    <s v="prestazione:NO ciclica/NOper seduta/NOgruppo"/>
    <s v="8"/>
    <n v="1"/>
    <s v="FLEBOGRAFIA ILIACA"/>
    <x v="551"/>
    <x v="239"/>
    <n v="306.66000000000003"/>
    <n v="306.66000000000003"/>
    <n v="306.66000000000003"/>
    <n v="306.66000000000003"/>
    <n v="306.66000000000003"/>
    <n v="306.66000000000003"/>
    <n v="300.06"/>
    <n v="300.06145837099166"/>
    <n v="256.67907884747478"/>
    <n v="49.980921152525241"/>
    <s v="M"/>
    <s v="MINISTERO"/>
    <s v="1"/>
    <n v="1"/>
    <x v="16"/>
    <s v="DIAGNOSTICA PER IMMAGINI: RADIOLOGIA DIAGNOSTICA"/>
    <x v="0"/>
    <m/>
    <x v="0"/>
    <m/>
    <x v="0"/>
    <m/>
  </r>
  <r>
    <x v="552"/>
    <s v="88.66.1"/>
    <x v="1"/>
    <s v="prestazione:NO ciclica/NOper seduta/NOgruppo"/>
    <s v="8"/>
    <n v="1"/>
    <s v="FLEBOGRAFIA  DEGLI ARTI INFERIORI"/>
    <x v="552"/>
    <x v="240"/>
    <n v="294.52"/>
    <n v="294.52"/>
    <n v="294.52"/>
    <n v="294.52"/>
    <n v="294.52"/>
    <n v="294.52"/>
    <n v="288.18"/>
    <n v="288.18294969193346"/>
    <n v="246.34994086568506"/>
    <n v="48.170059134314926"/>
    <s v="M"/>
    <s v="MINISTERO"/>
    <s v="1"/>
    <n v="1"/>
    <x v="16"/>
    <s v="DIAGNOSTICA PER IMMAGINI: RADIOLOGIA DIAGNOSTICA"/>
    <x v="0"/>
    <m/>
    <x v="0"/>
    <m/>
    <x v="0"/>
    <m/>
  </r>
  <r>
    <x v="553"/>
    <s v="88.66.2"/>
    <x v="1"/>
    <s v="prestazione:NO ciclica/NOper seduta/NOgruppo"/>
    <s v="8"/>
    <n v="1"/>
    <s v="FLEBOGRAFIA  DEGLI ARTI INFERIORI"/>
    <x v="553"/>
    <x v="241"/>
    <n v="340.44"/>
    <n v="340.44"/>
    <n v="340.44"/>
    <n v="340.44"/>
    <n v="340.44"/>
    <n v="340.44"/>
    <n v="333.11"/>
    <n v="333.11469991271878"/>
    <n v="285.08420829739657"/>
    <n v="55.355791702603426"/>
    <s v="M"/>
    <s v="MINISTERO"/>
    <s v="1"/>
    <n v="1"/>
    <x v="16"/>
    <s v="DIAGNOSTICA PER IMMAGINI: RADIOLOGIA DIAGNOSTICA"/>
    <x v="0"/>
    <m/>
    <x v="0"/>
    <m/>
    <x v="0"/>
    <m/>
  </r>
  <r>
    <x v="554"/>
    <s v="88.71.1"/>
    <x v="3"/>
    <s v="prestazione:NO ciclica/NOper seduta/NOgruppo"/>
    <s v="8"/>
    <n v="1"/>
    <s v="ECOENCEFALOGRAFIA"/>
    <x v="554"/>
    <x v="16"/>
    <n v="34.799999999999997"/>
    <n v="34.799999999999997"/>
    <n v="34.799999999999997"/>
    <n v="34.840000000000003"/>
    <n v="34.840000000000003"/>
    <n v="34.840000000000003"/>
    <n v="34.090000000000003"/>
    <n v="30.987413945369191"/>
    <n v="31.245642394913933"/>
    <n v="3.5943576050860706"/>
    <s v="M"/>
    <s v="MINISTERO"/>
    <s v="2"/>
    <n v="2"/>
    <x v="16"/>
    <s v="DIAGNOSTICA PER IMMAGINI: RADIOLOGIA DIAGNOSTICA"/>
    <x v="14"/>
    <s v="NEUROLOGIA"/>
    <x v="0"/>
    <m/>
    <x v="0"/>
    <m/>
  </r>
  <r>
    <x v="555"/>
    <s v="88.71.2"/>
    <x v="3"/>
    <s v="prestazione:NO ciclica/NOper seduta/NOgruppo"/>
    <s v="8"/>
    <n v="1"/>
    <s v="STUDIO DOPPLER TRANSCRANICO"/>
    <x v="555"/>
    <x v="242"/>
    <n v="46.97"/>
    <n v="46.97"/>
    <n v="46.97"/>
    <n v="46.97"/>
    <n v="46.97"/>
    <n v="46.97"/>
    <n v="45.96"/>
    <n v="45.964664018964299"/>
    <n v="45.964664018964299"/>
    <n v="1.0053359810356994"/>
    <s v="M"/>
    <s v="MINISTERO"/>
    <s v="3"/>
    <n v="3"/>
    <x v="10"/>
    <s v="CARDIOLOGIA"/>
    <x v="14"/>
    <s v="NEUROLOGIA"/>
    <x v="7"/>
    <s v="CHIRURGIA VASCOLARE  - ANGIOLOGIA"/>
    <x v="0"/>
    <m/>
  </r>
  <r>
    <x v="556"/>
    <s v="88.71.3"/>
    <x v="3"/>
    <s v="prestazione:NO ciclica/NOper seduta/NOgruppo"/>
    <s v="8"/>
    <n v="1"/>
    <s v="COLOR DOPPLER TRANSCRANICO"/>
    <x v="556"/>
    <x v="93"/>
    <n v="50.14"/>
    <n v="50.14"/>
    <n v="50.14"/>
    <n v="50.14"/>
    <n v="50.14"/>
    <n v="50.14"/>
    <n v="49.06"/>
    <n v="49.063405413501215"/>
    <n v="49.063405413501215"/>
    <n v="1.0765945864987856"/>
    <s v="M"/>
    <s v="MINISTERO"/>
    <s v="3"/>
    <n v="3"/>
    <x v="10"/>
    <s v="CARDIOLOGIA"/>
    <x v="14"/>
    <s v="NEUROLOGIA"/>
    <x v="7"/>
    <s v="CHIRURGIA VASCOLARE  - ANGIOLOGIA"/>
    <x v="0"/>
    <m/>
  </r>
  <r>
    <x v="557"/>
    <s v="88.71.4"/>
    <x v="3"/>
    <s v="prestazione:NO ciclica/NOper seduta/NOgruppo"/>
    <s v="8"/>
    <n v="1"/>
    <s v="DIAGNOSTICA ECOGRAFICA DEL CAPO E DEL COLLO"/>
    <x v="557"/>
    <x v="243"/>
    <n v="31.9"/>
    <n v="31.9"/>
    <n v="31.9"/>
    <n v="31.94"/>
    <n v="31.94"/>
    <n v="31.94"/>
    <n v="31.25"/>
    <n v="28.405129449921755"/>
    <n v="28.405129449921755"/>
    <n v="3.5348705500782458"/>
    <s v="M"/>
    <s v="MINISTERO"/>
    <s v="3"/>
    <n v="3"/>
    <x v="21"/>
    <s v="DIAGNOSTICA PER IMMAGINI: MEDICINA NUCLEARE"/>
    <x v="3"/>
    <s v="DIAGNOSTICA PER IMMAGINI: RADIOLOGIA DIAGNOSTICA"/>
    <x v="2"/>
    <s v="ENDOCRINOLOGIA"/>
    <x v="0"/>
    <m/>
  </r>
  <r>
    <x v="558"/>
    <s v="88.72.1"/>
    <x v="7"/>
    <s v="prestazione:NO ciclica/NOper seduta/NOgruppo"/>
    <s v="8"/>
    <n v="1"/>
    <s v="ECOGRAFIA CARDIACA "/>
    <x v="558"/>
    <x v="6"/>
    <n v="52.79"/>
    <n v="52.79"/>
    <n v="52.79"/>
    <n v="52.79"/>
    <n v="52.79"/>
    <n v="52.79"/>
    <n v="51.65"/>
    <n v="51.645689908948647"/>
    <n v="51.645689908948647"/>
    <n v="1.1443100910513522"/>
    <s v="M"/>
    <s v="MINISTERO"/>
    <s v="2"/>
    <n v="2"/>
    <x v="10"/>
    <s v="CARDIOLOGIA"/>
    <x v="3"/>
    <s v="DIAGNOSTICA PER IMMAGINI: RADIOLOGIA DIAGNOSTICA"/>
    <x v="0"/>
    <m/>
    <x v="0"/>
    <m/>
  </r>
  <r>
    <x v="559"/>
    <s v="88.72.2"/>
    <x v="7"/>
    <s v="prestazione:NO ciclica/NOper seduta/NOgruppo"/>
    <s v="8"/>
    <n v="1"/>
    <s v="ECO(COLOR)DOPPLERGRAFIA CARDIACA"/>
    <x v="559"/>
    <x v="92"/>
    <n v="61.76"/>
    <n v="61.76"/>
    <n v="61.76"/>
    <n v="61.76"/>
    <n v="61.76"/>
    <n v="61.76"/>
    <n v="60.43"/>
    <n v="60.425457193469917"/>
    <n v="60.425457193469917"/>
    <n v="1.3345428065300808"/>
    <s v="M"/>
    <s v="MINISTERO"/>
    <n v="2"/>
    <n v="1"/>
    <x v="10"/>
    <s v="CARDIOLOGIA"/>
    <x v="3"/>
    <s v="DIAGNOSTICA PER IMMAGINI: RADIOLOGIA DIAGNOSTICA"/>
    <x v="0"/>
    <m/>
    <x v="0"/>
    <m/>
  </r>
  <r>
    <x v="560"/>
    <s v="88.72.3"/>
    <x v="6"/>
    <s v="prestazione:NO ciclica/NOper seduta/NOgruppo"/>
    <s v="8"/>
    <n v="1"/>
    <s v="ECO(COLOR)DOPPLERGRAFIA CARDIACA "/>
    <x v="560"/>
    <x v="244"/>
    <n v="85"/>
    <n v="85"/>
    <n v="85"/>
    <n v="63.33"/>
    <n v="63.33"/>
    <n v="63.33"/>
    <n v="61.97"/>
    <n v="61.974827890738382"/>
    <n v="61.974827890738382"/>
    <n v="1.3551721092616162"/>
    <s v="M"/>
    <s v="MINISTERO"/>
    <n v="2"/>
    <n v="1"/>
    <x v="10"/>
    <s v="CARDIOLOGIA"/>
    <x v="3"/>
    <s v="DIAGNOSTICA PER IMMAGINI: RADIOLOGIA DIAGNOSTICA"/>
    <x v="0"/>
    <m/>
    <x v="0"/>
    <m/>
  </r>
  <r>
    <x v="561"/>
    <s v="88.72.4"/>
    <x v="1"/>
    <s v="prestazione:NO ciclica/NOper seduta/NOgruppo"/>
    <s v="8"/>
    <n v="1"/>
    <s v="ECO(COLOR)DOPPLERGRAFIA CARDIACA TRANSESOFAGEA "/>
    <x v="561"/>
    <x v="8"/>
    <n v="79.17"/>
    <n v="79.17"/>
    <n v="79.17"/>
    <n v="79.17"/>
    <n v="79.17"/>
    <n v="79.17"/>
    <n v="77.47"/>
    <n v="77.468534863422974"/>
    <n v="77.468534863422974"/>
    <n v="1.7014651365770277"/>
    <s v="M"/>
    <s v="MINISTERO"/>
    <n v="2"/>
    <n v="1"/>
    <x v="10"/>
    <s v="CARDIOLOGIA"/>
    <x v="3"/>
    <s v="DIAGNOSTICA PER IMMAGINI: RADIOLOGIA DIAGNOSTICA"/>
    <x v="0"/>
    <m/>
    <x v="0"/>
    <m/>
  </r>
  <r>
    <x v="562"/>
    <s v="88.72.5"/>
    <x v="3"/>
    <s v="prestazione:NO ciclica/NOper seduta/NOgruppo"/>
    <s v="8"/>
    <n v="1"/>
    <s v="ECOCARDIOGRAMMA FETALE"/>
    <x v="562"/>
    <x v="245"/>
    <n v="42.23"/>
    <n v="42.23"/>
    <n v="42.23"/>
    <n v="42.23"/>
    <n v="42.23"/>
    <n v="42.23"/>
    <n v="41.32"/>
    <n v="41.316551927158919"/>
    <n v="41.316551927158919"/>
    <n v="0.91344807284107787"/>
    <s v="M"/>
    <s v="MINISTERO"/>
    <s v="2"/>
    <n v="2"/>
    <x v="10"/>
    <s v="CARDIOLOGIA"/>
    <x v="11"/>
    <s v="OSTETRICIA E GINECOLOGIA"/>
    <x v="0"/>
    <m/>
    <x v="0"/>
    <m/>
  </r>
  <r>
    <x v="563"/>
    <s v="88.72.A"/>
    <x v="13"/>
    <s v="prestazione:NO ciclica/NOper seduta/NOgruppo"/>
    <s v="8"/>
    <n v="1"/>
    <s v="ECOGRAFIA CARDIACA SENZA E CON CONTRASTO"/>
    <x v="563"/>
    <x v="246"/>
    <n v="78.34"/>
    <n v="78.34"/>
    <n v="78.34"/>
    <n v="78.34"/>
    <n v="78.34"/>
    <n v="78.34"/>
    <n v="76.650000000000006"/>
    <m/>
    <m/>
    <m/>
    <s v=""/>
    <s v="REGIONE"/>
    <s v="2"/>
    <n v="2"/>
    <x v="16"/>
    <s v="DIAGNOSTICA PER IMMAGINI: RADIOLOGIA DIAGNOSTICA"/>
    <x v="15"/>
    <s v="CARDIOLOGIA"/>
    <x v="0"/>
    <m/>
    <x v="0"/>
    <m/>
  </r>
  <r>
    <x v="564"/>
    <s v="88.73.1"/>
    <x v="7"/>
    <s v="prestazione:NO ciclica/NOper seduta/NOgruppo"/>
    <s v="8"/>
    <n v="1"/>
    <s v="ECOGRAFIA BILATERALE DELLA MAMMELLA  "/>
    <x v="564"/>
    <x v="247"/>
    <n v="40.06"/>
    <n v="40.06"/>
    <n v="40.06"/>
    <n v="40.06"/>
    <n v="40.06"/>
    <n v="40.06"/>
    <n v="39.200000000000003"/>
    <n v="35.635526037174571"/>
    <n v="35.89375448671931"/>
    <n v="4.1662455132806926"/>
    <s v="M"/>
    <s v="MINISTERO"/>
    <s v="1"/>
    <n v="1"/>
    <x v="16"/>
    <s v="DIAGNOSTICA PER IMMAGINI: RADIOLOGIA DIAGNOSTICA"/>
    <x v="0"/>
    <m/>
    <x v="0"/>
    <m/>
    <x v="0"/>
    <m/>
  </r>
  <r>
    <x v="565"/>
    <s v="88.73.2"/>
    <x v="7"/>
    <s v="prestazione:NO ciclica/NOper seduta/NOgruppo"/>
    <s v="8"/>
    <n v="1"/>
    <s v="ECOGRAFIA MONOLATERALE DELLA MAMMELLA  "/>
    <x v="565"/>
    <x v="226"/>
    <n v="23.8"/>
    <n v="23.8"/>
    <n v="23.8"/>
    <n v="23.8"/>
    <n v="23.8"/>
    <n v="23.8"/>
    <n v="23.29"/>
    <n v="21.174732862668947"/>
    <n v="21.174732862668947"/>
    <n v="2.6252671373310541"/>
    <s v="M"/>
    <s v="MINISTERO"/>
    <s v="1"/>
    <n v="1"/>
    <x v="16"/>
    <s v="DIAGNOSTICA PER IMMAGINI: RADIOLOGIA DIAGNOSTICA"/>
    <x v="0"/>
    <m/>
    <x v="0"/>
    <m/>
    <x v="0"/>
    <m/>
  </r>
  <r>
    <x v="566"/>
    <s v="88.73.3"/>
    <x v="3"/>
    <s v="prestazione:NO ciclica/NOper seduta/NOgruppo"/>
    <s v="8"/>
    <n v="1"/>
    <s v="ECOGRAFIA  POLMONARE"/>
    <x v="566"/>
    <x v="248"/>
    <n v="36.4"/>
    <n v="36.4"/>
    <n v="36.4"/>
    <n v="36.42"/>
    <n v="36.42"/>
    <n v="36.42"/>
    <n v="35.64"/>
    <n v="35.635526037174571"/>
    <n v="35.89375448671931"/>
    <n v="0.52624551328069202"/>
    <s v="M"/>
    <s v="MINISTERO"/>
    <s v="1"/>
    <n v="1"/>
    <x v="16"/>
    <s v="DIAGNOSTICA PER IMMAGINI: RADIOLOGIA DIAGNOSTICA"/>
    <x v="0"/>
    <m/>
    <x v="0"/>
    <m/>
    <x v="0"/>
    <m/>
  </r>
  <r>
    <x v="567"/>
    <s v="88.73.4"/>
    <x v="3"/>
    <s v="prestazione:NO ciclica/NOper seduta/NOgruppo"/>
    <s v="8"/>
    <n v="1"/>
    <s v="ECO(COLOR)DOPPLER DELLA MAMMELLA"/>
    <x v="567"/>
    <x v="185"/>
    <n v="31.1"/>
    <n v="31.1"/>
    <n v="31.1"/>
    <n v="31.14"/>
    <n v="31.14"/>
    <n v="31.14"/>
    <n v="30.47"/>
    <n v="30.470957046279704"/>
    <n v="30.729185495824446"/>
    <n v="0.41081450417555487"/>
    <s v="M"/>
    <s v="MINISTERO"/>
    <s v="1"/>
    <n v="1"/>
    <x v="16"/>
    <s v="DIAGNOSTICA PER IMMAGINI: RADIOLOGIA DIAGNOSTICA"/>
    <x v="0"/>
    <m/>
    <x v="0"/>
    <m/>
    <x v="0"/>
    <m/>
  </r>
  <r>
    <x v="568"/>
    <s v="88.73.5"/>
    <x v="3"/>
    <s v="prestazione:NO ciclica/NOper seduta/NOgruppo"/>
    <s v="8"/>
    <n v="1"/>
    <s v="ECO(COLOR)DOPPLER DEI TRONCHI SOVRAAORTICI"/>
    <x v="568"/>
    <x v="11"/>
    <n v="44.87"/>
    <n v="44.87"/>
    <n v="44.87"/>
    <n v="44.87"/>
    <n v="44.87"/>
    <n v="44.87"/>
    <n v="43.9"/>
    <n v="43.898836422606351"/>
    <n v="43.898836422606351"/>
    <n v="0.97116357739364645"/>
    <s v="M"/>
    <s v="MINISTERO"/>
    <s v="2"/>
    <n v="2"/>
    <x v="10"/>
    <s v="CARDIOLOGIA"/>
    <x v="5"/>
    <s v="CHIRURGIA VASCOLARE  - ANGIOLOGIA"/>
    <x v="0"/>
    <m/>
    <x v="0"/>
    <m/>
  </r>
  <r>
    <x v="569"/>
    <s v="88.74.1"/>
    <x v="3"/>
    <s v="prestazione:NO ciclica/NOper seduta/NOgruppo"/>
    <s v="8"/>
    <n v="1"/>
    <s v="ECOGRAFIA DELL' ADDOME SUPERIORE"/>
    <x v="569"/>
    <x v="4"/>
    <n v="52.25"/>
    <n v="52.25"/>
    <n v="52.25"/>
    <n v="52.25"/>
    <n v="52.25"/>
    <n v="52.25"/>
    <n v="51.13"/>
    <n v="51.129233009859163"/>
    <n v="43.898836422606351"/>
    <n v="8.351163577393649"/>
    <s v="M"/>
    <s v="MINISTERO"/>
    <s v="2"/>
    <n v="2"/>
    <x v="16"/>
    <s v="DIAGNOSTICA PER IMMAGINI: RADIOLOGIA DIAGNOSTICA"/>
    <x v="9"/>
    <s v="GASTROENTEROLOGIA - CHIRURGIA ED ENDOSCOPIA DIGESTIVA"/>
    <x v="0"/>
    <m/>
    <x v="0"/>
    <m/>
  </r>
  <r>
    <x v="570"/>
    <s v="88.74.2"/>
    <x v="3"/>
    <s v="prestazione:NO ciclica/NOper seduta/NOgruppo"/>
    <s v="8"/>
    <n v="1"/>
    <s v="ECO(COLOR)DOPPLER DEL FEGATO E DELLE VIE BILIARI"/>
    <x v="570"/>
    <x v="213"/>
    <n v="51.72"/>
    <n v="51.72"/>
    <n v="51.72"/>
    <n v="51.72"/>
    <n v="51.72"/>
    <n v="51.72"/>
    <n v="50.61"/>
    <n v="50.612776110769673"/>
    <n v="43.382379523516867"/>
    <n v="8.3376204764831314"/>
    <s v="M"/>
    <s v="MINISTERO"/>
    <s v="2"/>
    <n v="2"/>
    <x v="16"/>
    <s v="DIAGNOSTICA PER IMMAGINI: RADIOLOGIA DIAGNOSTICA"/>
    <x v="9"/>
    <s v="GASTROENTEROLOGIA - CHIRURGIA ED ENDOSCOPIA DIGESTIVA"/>
    <x v="0"/>
    <m/>
    <x v="0"/>
    <m/>
  </r>
  <r>
    <x v="571"/>
    <s v="88.74.3"/>
    <x v="3"/>
    <s v="prestazione:NO ciclica/NOper seduta/NOgruppo"/>
    <s v="8"/>
    <n v="1"/>
    <s v="ECO(COLOR)DOPPLER DEL  PANCREAS"/>
    <x v="571"/>
    <x v="213"/>
    <n v="51.72"/>
    <n v="51.72"/>
    <n v="51.72"/>
    <n v="51.72"/>
    <n v="51.72"/>
    <n v="51.72"/>
    <n v="50.61"/>
    <n v="50.612776110769673"/>
    <n v="43.382379523516867"/>
    <n v="8.3376204764831314"/>
    <s v="M"/>
    <s v="MINISTERO"/>
    <s v="2"/>
    <n v="2"/>
    <x v="16"/>
    <s v="DIAGNOSTICA PER IMMAGINI: RADIOLOGIA DIAGNOSTICA"/>
    <x v="9"/>
    <s v="GASTROENTEROLOGIA - CHIRURGIA ED ENDOSCOPIA DIGESTIVA"/>
    <x v="0"/>
    <m/>
    <x v="0"/>
    <m/>
  </r>
  <r>
    <x v="572"/>
    <s v="88.74.4"/>
    <x v="3"/>
    <s v="prestazione:NO ciclica/NOper seduta/NOgruppo"/>
    <s v="8"/>
    <n v="1"/>
    <s v="ECO(COLOR)DOPPLER DELLA MILZA"/>
    <x v="572"/>
    <x v="213"/>
    <n v="51.72"/>
    <n v="51.72"/>
    <n v="51.72"/>
    <n v="51.72"/>
    <n v="51.72"/>
    <n v="51.72"/>
    <n v="50.61"/>
    <n v="50.612776110769673"/>
    <n v="43.382379523516867"/>
    <n v="8.3376204764831314"/>
    <s v="M"/>
    <s v="MINISTERO"/>
    <s v="2"/>
    <n v="2"/>
    <x v="16"/>
    <s v="DIAGNOSTICA PER IMMAGINI: RADIOLOGIA DIAGNOSTICA"/>
    <x v="9"/>
    <s v="GASTROENTEROLOGIA - CHIRURGIA ED ENDOSCOPIA DIGESTIVA"/>
    <x v="0"/>
    <m/>
    <x v="0"/>
    <m/>
  </r>
  <r>
    <x v="573"/>
    <s v="88.74.5"/>
    <x v="3"/>
    <s v="prestazione:NO ciclica/NOper seduta/NOgruppo"/>
    <s v="8"/>
    <n v="1"/>
    <s v="ECO(COLOR)DOPPLER DEI RENI E DEI SURRENI"/>
    <x v="573"/>
    <x v="16"/>
    <n v="34.799999999999997"/>
    <n v="34.799999999999997"/>
    <n v="34.799999999999997"/>
    <n v="34.840000000000003"/>
    <n v="34.840000000000003"/>
    <n v="34.840000000000003"/>
    <n v="34.090000000000003"/>
    <n v="34.086155339906107"/>
    <n v="34.086155339906107"/>
    <n v="0.75384466009389683"/>
    <s v="M"/>
    <s v="MINISTERO"/>
    <s v="3"/>
    <n v="3"/>
    <x v="16"/>
    <s v="DIAGNOSTICA PER IMMAGINI: RADIOLOGIA DIAGNOSTICA"/>
    <x v="16"/>
    <s v="NEFROLOGIA"/>
    <x v="8"/>
    <s v="UROLOGIA"/>
    <x v="0"/>
    <m/>
  </r>
  <r>
    <x v="574"/>
    <s v="88.74.A"/>
    <x v="0"/>
    <s v="prestazione:NO ciclica/NOper seduta/NOgruppo"/>
    <s v="8"/>
    <n v="1"/>
    <s v="ECOGRAFIA DELL' ADDOME SUPERIORE SENZA E CON CONTRASTO"/>
    <x v="574"/>
    <x v="249"/>
    <n v="77.8"/>
    <n v="77.8"/>
    <n v="77.8"/>
    <n v="77.8"/>
    <n v="77.8"/>
    <n v="77.8"/>
    <n v="76.13"/>
    <m/>
    <m/>
    <m/>
    <s v=""/>
    <s v="REGIONE"/>
    <s v="2"/>
    <n v="2"/>
    <x v="16"/>
    <s v="DIAGNOSTICA PER IMMAGINI: RADIOLOGIA DIAGNOSTICA"/>
    <x v="9"/>
    <s v="GASTROENTEROLOGIA - CHIRURGIA ED ENDOSCOPIA DIGESTIVA"/>
    <x v="0"/>
    <m/>
    <x v="0"/>
    <m/>
  </r>
  <r>
    <x v="575"/>
    <s v="88.75.1"/>
    <x v="3"/>
    <s v="prestazione:NO ciclica/NOper seduta/NOgruppo"/>
    <s v="8"/>
    <n v="1"/>
    <s v="ECOGRAFIA DELL' ADDOME INFERIORE"/>
    <x v="575"/>
    <x v="196"/>
    <n v="32.700000000000003"/>
    <n v="32.700000000000003"/>
    <n v="32.700000000000003"/>
    <n v="32.72"/>
    <n v="32.72"/>
    <n v="32.72"/>
    <n v="32.020000000000003"/>
    <n v="32.020327743548165"/>
    <n v="32.020327743548165"/>
    <n v="0.69967225645183362"/>
    <s v="M"/>
    <s v="MINISTERO"/>
    <s v="1"/>
    <n v="1"/>
    <x v="16"/>
    <s v="DIAGNOSTICA PER IMMAGINI: RADIOLOGIA DIAGNOSTICA"/>
    <x v="0"/>
    <m/>
    <x v="0"/>
    <m/>
    <x v="0"/>
    <m/>
  </r>
  <r>
    <x v="576"/>
    <s v="88.75.2"/>
    <x v="3"/>
    <s v="prestazione:NO ciclica/NOper seduta/NOgruppo"/>
    <s v="8"/>
    <n v="1"/>
    <s v="ECO(COLOR)DOPPLER DELL'ADDOME INFERIORE"/>
    <x v="576"/>
    <x v="163"/>
    <n v="59.64"/>
    <n v="59.64"/>
    <n v="59.64"/>
    <n v="59.64"/>
    <n v="59.64"/>
    <n v="59.64"/>
    <n v="58.36"/>
    <n v="58.359629597111976"/>
    <n v="50.096319211680189"/>
    <n v="9.5436807883198114"/>
    <s v="M"/>
    <s v="MINISTERO"/>
    <s v="4"/>
    <n v="4"/>
    <x v="16"/>
    <s v="DIAGNOSTICA PER IMMAGINI: RADIOLOGIA DIAGNOSTICA"/>
    <x v="11"/>
    <s v="OSTETRICIA E GINECOLOGIA"/>
    <x v="9"/>
    <s v="NEFROLOGIA"/>
    <x v="2"/>
    <s v="UROLOGIA"/>
  </r>
  <r>
    <x v="577"/>
    <s v="88.75.A"/>
    <x v="0"/>
    <s v="prestazione:NO ciclica/NOper seduta/NOgruppo"/>
    <s v="8"/>
    <n v="1"/>
    <s v="ECOGRAFIA DELL' ADDOME INFERIORE SENZA E CON CONTRASTO"/>
    <x v="577"/>
    <x v="250"/>
    <n v="58.27"/>
    <n v="58.27"/>
    <n v="58.27"/>
    <n v="58.27"/>
    <n v="58.27"/>
    <n v="58.27"/>
    <n v="57.02"/>
    <m/>
    <m/>
    <m/>
    <s v=""/>
    <s v="REGIONE"/>
    <s v="1"/>
    <n v="1"/>
    <x v="16"/>
    <s v="DIAGNOSTICA PER IMMAGINI: RADIOLOGIA DIAGNOSTICA"/>
    <x v="0"/>
    <m/>
    <x v="0"/>
    <m/>
    <x v="0"/>
    <m/>
  </r>
  <r>
    <x v="578"/>
    <s v="88.76.1"/>
    <x v="3"/>
    <s v="prestazione:NO ciclica/NOper seduta/NOgruppo"/>
    <s v="8"/>
    <n v="1"/>
    <s v="ECOGRAFIA ADDOME COMPLETO"/>
    <x v="578"/>
    <x v="251"/>
    <n v="71.790000000000006"/>
    <n v="71.790000000000006"/>
    <n v="71.790000000000006"/>
    <n v="71.790000000000006"/>
    <n v="71.790000000000006"/>
    <n v="71.790000000000006"/>
    <n v="70.239999999999995"/>
    <n v="70.238138276170162"/>
    <n v="60.425457193469917"/>
    <n v="11.364542806530089"/>
    <s v="M"/>
    <s v="MINISTERO"/>
    <s v="2"/>
    <n v="2"/>
    <x v="16"/>
    <s v="DIAGNOSTICA PER IMMAGINI: RADIOLOGIA DIAGNOSTICA"/>
    <x v="9"/>
    <s v="GASTROENTEROLOGIA - CHIRURGIA ED ENDOSCOPIA DIGESTIVA"/>
    <x v="0"/>
    <m/>
    <x v="0"/>
    <m/>
  </r>
  <r>
    <x v="579"/>
    <s v="88.76.2"/>
    <x v="3"/>
    <s v="prestazione:NO ciclica/NOper seduta/NOgruppo"/>
    <s v="8"/>
    <n v="1"/>
    <s v="ECOGRAFIA DI GROSSI VASI ADDOMINALI"/>
    <x v="579"/>
    <x v="196"/>
    <n v="32.700000000000003"/>
    <n v="32.700000000000003"/>
    <n v="32.700000000000003"/>
    <n v="32.72"/>
    <n v="32.72"/>
    <n v="32.72"/>
    <n v="32.020000000000003"/>
    <n v="32.020327743548165"/>
    <n v="32.020327743548165"/>
    <n v="0.69967225645183362"/>
    <s v="M"/>
    <s v="MINISTERO"/>
    <s v="2"/>
    <n v="2"/>
    <x v="11"/>
    <s v="CHIRURGIA VASCOLARE  - ANGIOLOGIA"/>
    <x v="3"/>
    <s v="DIAGNOSTICA PER IMMAGINI: RADIOLOGIA DIAGNOSTICA"/>
    <x v="0"/>
    <m/>
    <x v="0"/>
    <m/>
  </r>
  <r>
    <x v="580"/>
    <s v="88.76.A"/>
    <x v="0"/>
    <s v="prestazione:NO ciclica/NOper seduta/NOgruppo"/>
    <s v="8"/>
    <n v="1"/>
    <s v="ECOGRAFIA DI GROSSI VASI ADDOMINALI SENZA E CON CONTRASTO"/>
    <x v="580"/>
    <x v="250"/>
    <n v="58.27"/>
    <n v="58.27"/>
    <n v="58.27"/>
    <n v="58.27"/>
    <n v="58.27"/>
    <n v="58.27"/>
    <n v="57.02"/>
    <m/>
    <m/>
    <m/>
    <s v=""/>
    <s v="REGIONE"/>
    <s v="2"/>
    <n v="2"/>
    <x v="16"/>
    <s v="DIAGNOSTICA PER IMMAGINI: RADIOLOGIA DIAGNOSTICA"/>
    <x v="5"/>
    <s v="CHIRURGIA VASCOLARE  - ANGIOLOGIA"/>
    <x v="0"/>
    <m/>
    <x v="0"/>
    <m/>
  </r>
  <r>
    <x v="581"/>
    <s v="88.77.1"/>
    <x v="3"/>
    <s v="prestazione:NO ciclica/NOper seduta/NOgruppo"/>
    <s v="8"/>
    <n v="1"/>
    <s v="ECOGRAFIA DEGLI ARTI SUPERIORI O INFERIORI O DISTRETTUALE, ARTERIOSA O VENOSA"/>
    <x v="581"/>
    <x v="118"/>
    <n v="25.3"/>
    <n v="25.3"/>
    <n v="25.3"/>
    <n v="25.34"/>
    <n v="25.34"/>
    <n v="25.34"/>
    <n v="24.79"/>
    <n v="24.789931156295353"/>
    <n v="24.789931156295353"/>
    <n v="0.55006884370464704"/>
    <s v="M"/>
    <s v="MINISTERO"/>
    <s v="2"/>
    <n v="2"/>
    <x v="10"/>
    <s v="CARDIOLOGIA"/>
    <x v="5"/>
    <s v="CHIRURGIA VASCOLARE  - ANGIOLOGIA"/>
    <x v="0"/>
    <m/>
    <x v="0"/>
    <m/>
  </r>
  <r>
    <x v="582"/>
    <s v="88.77.2"/>
    <x v="3"/>
    <s v="prestazione:NO ciclica/NOper seduta/NOgruppo"/>
    <s v="8"/>
    <n v="1"/>
    <s v="ECO(COLOR)DOPPLERGRAFIA DEGLI ARTI SUPERIORI O INFERIORI O DISTRETTUALE, ARTERIOSA O VENOSA"/>
    <x v="582"/>
    <x v="11"/>
    <n v="44.87"/>
    <n v="44.87"/>
    <n v="44.87"/>
    <n v="44.87"/>
    <n v="44.87"/>
    <n v="44.87"/>
    <n v="43.9"/>
    <n v="43.898836422606351"/>
    <n v="43.898836422606351"/>
    <n v="0.97116357739364645"/>
    <s v="M"/>
    <s v="MINISTERO"/>
    <s v="2"/>
    <n v="2"/>
    <x v="10"/>
    <s v="CARDIOLOGIA"/>
    <x v="5"/>
    <s v="CHIRURGIA VASCOLARE  - ANGIOLOGIA"/>
    <x v="0"/>
    <m/>
    <x v="0"/>
    <m/>
  </r>
  <r>
    <x v="583"/>
    <s v="88.77.3"/>
    <x v="3"/>
    <s v="prestazione:NO ciclica/NOper seduta/NOgruppo"/>
    <s v="8"/>
    <n v="1"/>
    <s v="(LASER)DOPPLERGRAFIA DEGLI ARTI SUPERIORI O INFERIORI"/>
    <x v="583"/>
    <x v="0"/>
    <n v="23.75"/>
    <n v="23.75"/>
    <n v="23.75"/>
    <n v="23.75"/>
    <n v="23.75"/>
    <n v="23.75"/>
    <n v="23.24"/>
    <n v="23.240560459026891"/>
    <n v="23.240560459026891"/>
    <n v="0.50943954097310851"/>
    <s v="M"/>
    <s v="MINISTERO"/>
    <s v="2"/>
    <n v="2"/>
    <x v="10"/>
    <s v="CARDIOLOGIA"/>
    <x v="5"/>
    <s v="CHIRURGIA VASCOLARE  - ANGIOLOGIA"/>
    <x v="0"/>
    <m/>
    <x v="0"/>
    <m/>
  </r>
  <r>
    <x v="584"/>
    <s v="88.78"/>
    <x v="3"/>
    <s v="prestazione:NO ciclica/NOper seduta/NOgruppo"/>
    <s v="8"/>
    <n v="1"/>
    <s v="ECOGRAFIA OSTETRICA"/>
    <x v="584"/>
    <x v="11"/>
    <n v="44.87"/>
    <n v="44.87"/>
    <n v="44.87"/>
    <n v="44.87"/>
    <n v="44.87"/>
    <n v="44.87"/>
    <n v="43.9"/>
    <n v="43.898836422606351"/>
    <n v="30.987413945369191"/>
    <n v="13.882586054630806"/>
    <s v="M"/>
    <s v="MINISTERO"/>
    <s v="1"/>
    <n v="1"/>
    <x v="18"/>
    <s v="OSTETRICIA E GINECOLOGIA"/>
    <x v="0"/>
    <m/>
    <x v="0"/>
    <m/>
    <x v="0"/>
    <m/>
  </r>
  <r>
    <x v="585"/>
    <s v="88.78.1"/>
    <x v="3"/>
    <s v="prestazione:NO ciclica/NOper seduta/NOgruppo"/>
    <s v="8"/>
    <n v="1"/>
    <s v="ECOGRAFIA OVARICA"/>
    <x v="585"/>
    <x v="22"/>
    <n v="23.2"/>
    <n v="23.2"/>
    <n v="23.2"/>
    <n v="23.22"/>
    <n v="23.22"/>
    <n v="23.22"/>
    <n v="22.72"/>
    <n v="22.724103559937404"/>
    <n v="22.98233200948215"/>
    <n v="0.23766799051784915"/>
    <s v="M"/>
    <s v="MINISTERO"/>
    <s v="2"/>
    <n v="2"/>
    <x v="16"/>
    <s v="DIAGNOSTICA PER IMMAGINI: RADIOLOGIA DIAGNOSTICA"/>
    <x v="11"/>
    <s v="OSTETRICIA E GINECOLOGIA"/>
    <x v="0"/>
    <m/>
    <x v="0"/>
    <m/>
  </r>
  <r>
    <x v="586"/>
    <s v="88.78.2"/>
    <x v="3"/>
    <s v="prestazione:NO ciclica/NOper seduta/NOgruppo"/>
    <s v="8"/>
    <n v="1"/>
    <s v="ECOGRAFIA GINECOLOGICA"/>
    <x v="586"/>
    <x v="52"/>
    <n v="31.65"/>
    <n v="31.65"/>
    <n v="31.65"/>
    <n v="31.67"/>
    <n v="31.67"/>
    <n v="31.67"/>
    <n v="30.99"/>
    <n v="30.987413945369191"/>
    <n v="30.987413945369191"/>
    <n v="0.68258605463081068"/>
    <s v="M"/>
    <s v="MINISTERO"/>
    <s v="1"/>
    <n v="1"/>
    <x v="18"/>
    <s v="OSTETRICIA E GINECOLOGIA"/>
    <x v="0"/>
    <m/>
    <x v="0"/>
    <m/>
    <x v="0"/>
    <m/>
  </r>
  <r>
    <x v="587"/>
    <s v="88.79.1"/>
    <x v="3"/>
    <s v="prestazione:NO ciclica/NOper seduta/NOgruppo"/>
    <s v="8"/>
    <n v="1"/>
    <s v="ECOGRAFIA DELLA CUTE E DEL TESSUTO SOTTOCUTANEO"/>
    <x v="587"/>
    <x v="243"/>
    <n v="31.9"/>
    <n v="31.9"/>
    <n v="31.9"/>
    <n v="31.94"/>
    <n v="31.94"/>
    <n v="31.94"/>
    <n v="31.25"/>
    <n v="28.405129449921755"/>
    <n v="28.405129449921755"/>
    <n v="3.5348705500782458"/>
    <s v="M"/>
    <s v="MINISTERO"/>
    <s v="1"/>
    <n v="1"/>
    <x v="16"/>
    <s v="DIAGNOSTICA PER IMMAGINI: RADIOLOGIA DIAGNOSTICA"/>
    <x v="0"/>
    <m/>
    <x v="0"/>
    <m/>
    <x v="0"/>
    <m/>
  </r>
  <r>
    <x v="588"/>
    <s v="88.79.2"/>
    <x v="3"/>
    <s v="prestazione:NO ciclica/NOper seduta/NOgruppo"/>
    <s v="8"/>
    <n v="1"/>
    <s v="ECOGRAFIA OSTEOARTICOLARE"/>
    <x v="588"/>
    <x v="252"/>
    <n v="36.549999999999997"/>
    <n v="36.549999999999997"/>
    <n v="36.549999999999997"/>
    <n v="36.58"/>
    <n v="36.58"/>
    <n v="36.58"/>
    <n v="35.79"/>
    <n v="32.536784642637649"/>
    <n v="32.536784642637649"/>
    <n v="4.0432153573623495"/>
    <s v="M"/>
    <s v="MINISTERO"/>
    <s v="2"/>
    <n v="2"/>
    <x v="16"/>
    <s v="DIAGNOSTICA PER IMMAGINI: RADIOLOGIA DIAGNOSTICA"/>
    <x v="12"/>
    <s v="ORTOPEDIA E TRAUMATOLOGIA"/>
    <x v="0"/>
    <m/>
    <x v="0"/>
    <m/>
  </r>
  <r>
    <x v="589"/>
    <s v="88.79.3"/>
    <x v="3"/>
    <s v="prestazione:NO ciclica/NOper seduta/NOgruppo"/>
    <s v="8"/>
    <n v="1"/>
    <s v="ECOGRAFIA MUSCOLOTENDINEA"/>
    <x v="589"/>
    <x v="243"/>
    <n v="31.9"/>
    <n v="31.9"/>
    <n v="31.9"/>
    <n v="31.94"/>
    <n v="31.94"/>
    <n v="31.94"/>
    <n v="31.25"/>
    <n v="28.405129449921755"/>
    <n v="28.405129449921755"/>
    <n v="3.5348705500782458"/>
    <s v="M"/>
    <s v="MINISTERO"/>
    <s v="2"/>
    <n v="2"/>
    <x v="16"/>
    <s v="DIAGNOSTICA PER IMMAGINI: RADIOLOGIA DIAGNOSTICA"/>
    <x v="12"/>
    <s v="ORTOPEDIA E TRAUMATOLOGIA"/>
    <x v="0"/>
    <m/>
    <x v="0"/>
    <m/>
  </r>
  <r>
    <x v="590"/>
    <s v="88.79.4"/>
    <x v="3"/>
    <s v="prestazione:NO ciclica/NOper seduta/NOgruppo"/>
    <s v="8"/>
    <n v="1"/>
    <s v="ECOGRAFIA TRANSESOFAGEA DEL TORACE"/>
    <x v="590"/>
    <x v="77"/>
    <n v="60.18"/>
    <n v="60.18"/>
    <n v="60.18"/>
    <n v="60.18"/>
    <n v="60.18"/>
    <n v="60.18"/>
    <n v="58.88"/>
    <n v="58.876086496201459"/>
    <n v="50.612776110769673"/>
    <n v="9.567223889230327"/>
    <s v="M"/>
    <s v="MINISTERO"/>
    <s v="1"/>
    <n v="1"/>
    <x v="16"/>
    <s v="DIAGNOSTICA PER IMMAGINI: RADIOLOGIA DIAGNOSTICA"/>
    <x v="0"/>
    <m/>
    <x v="0"/>
    <m/>
    <x v="0"/>
    <m/>
  </r>
  <r>
    <x v="591"/>
    <s v="88.79.5"/>
    <x v="3"/>
    <s v="prestazione:NO ciclica/NOper seduta/NOgruppo"/>
    <s v="8"/>
    <n v="1"/>
    <s v="ECOGRAFIA DEL PENE"/>
    <x v="591"/>
    <x v="16"/>
    <n v="34.799999999999997"/>
    <n v="34.799999999999997"/>
    <n v="34.799999999999997"/>
    <n v="34.840000000000003"/>
    <n v="34.840000000000003"/>
    <n v="34.840000000000003"/>
    <n v="34.090000000000003"/>
    <n v="30.987413945369191"/>
    <n v="30.987413945369191"/>
    <n v="3.8525860546308124"/>
    <s v="M"/>
    <s v="MINISTERO"/>
    <n v="2"/>
    <n v="1"/>
    <x v="16"/>
    <s v="DIAGNOSTICA PER IMMAGINI: RADIOLOGIA DIAGNOSTICA"/>
    <x v="10"/>
    <s v="UROLOGIA"/>
    <x v="0"/>
    <m/>
    <x v="0"/>
    <m/>
  </r>
  <r>
    <x v="592"/>
    <s v="88.79.6"/>
    <x v="3"/>
    <s v="prestazione:NO ciclica/NOper seduta/NOgruppo"/>
    <s v="8"/>
    <n v="1"/>
    <s v="ECOGRAFIA DEI TESTICOLI"/>
    <x v="592"/>
    <x v="16"/>
    <n v="34.799999999999997"/>
    <n v="34.799999999999997"/>
    <n v="34.799999999999997"/>
    <n v="34.840000000000003"/>
    <n v="34.840000000000003"/>
    <n v="34.840000000000003"/>
    <n v="34.090000000000003"/>
    <n v="30.987413945369191"/>
    <n v="30.987413945369191"/>
    <n v="3.8525860546308124"/>
    <s v="M"/>
    <s v="MINISTERO"/>
    <n v="2"/>
    <n v="1"/>
    <x v="16"/>
    <s v="DIAGNOSTICA PER IMMAGINI: RADIOLOGIA DIAGNOSTICA"/>
    <x v="10"/>
    <s v="UROLOGIA"/>
    <x v="0"/>
    <m/>
    <x v="0"/>
    <m/>
  </r>
  <r>
    <x v="593"/>
    <s v="88.79.7"/>
    <x v="3"/>
    <s v="prestazione:NO ciclica/NOper seduta/NOgruppo"/>
    <s v="8"/>
    <n v="1"/>
    <s v="ECOGRAFIA TRANSVAGINALE"/>
    <x v="593"/>
    <x v="205"/>
    <n v="44.33"/>
    <n v="44.33"/>
    <n v="44.33"/>
    <n v="44.33"/>
    <n v="44.33"/>
    <n v="44.33"/>
    <n v="43.38"/>
    <n v="43.382379523516867"/>
    <n v="43.382379523516867"/>
    <n v="0.94762047648313086"/>
    <s v="M"/>
    <s v="MINISTERO"/>
    <s v="2"/>
    <n v="1"/>
    <x v="16"/>
    <s v="DIAGNOSTICA PER IMMAGINI: RADIOLOGIA DIAGNOSTICA"/>
    <x v="11"/>
    <s v="OSTETRICIA E GINECOLOGIA"/>
    <x v="0"/>
    <m/>
    <x v="0"/>
    <m/>
  </r>
  <r>
    <x v="594"/>
    <s v="88.79.8"/>
    <x v="3"/>
    <s v="prestazione:NO ciclica/NOper seduta/NOgruppo"/>
    <s v="8"/>
    <n v="1"/>
    <s v="ECOGRAFIA TRANSRETTALE"/>
    <x v="594"/>
    <x v="213"/>
    <n v="51.72"/>
    <n v="51.72"/>
    <n v="51.72"/>
    <n v="51.72"/>
    <n v="51.72"/>
    <n v="51.72"/>
    <n v="50.61"/>
    <n v="50.612776110769673"/>
    <n v="43.382379523516867"/>
    <n v="8.3376204764831314"/>
    <s v="M"/>
    <s v="MINISTERO"/>
    <s v="2"/>
    <n v="2"/>
    <x v="16"/>
    <s v="DIAGNOSTICA PER IMMAGINI: RADIOLOGIA DIAGNOSTICA"/>
    <x v="10"/>
    <s v="UROLOGIA"/>
    <x v="0"/>
    <m/>
    <x v="0"/>
    <m/>
  </r>
  <r>
    <x v="595"/>
    <s v="88.83.1"/>
    <x v="3"/>
    <s v="prestazione:NO ciclica/NOper seduta/NOgruppo"/>
    <s v="8"/>
    <n v="1"/>
    <s v="TELETERMOGRAFIA OSTEOARTICOLARE"/>
    <x v="595"/>
    <x v="175"/>
    <n v="25.85"/>
    <n v="25.85"/>
    <n v="25.85"/>
    <n v="25.87"/>
    <n v="25.87"/>
    <n v="25.87"/>
    <n v="25.31"/>
    <n v="25.306388055384836"/>
    <n v="25.306388055384836"/>
    <n v="0.56361194461516462"/>
    <s v="M"/>
    <s v="MINISTERO"/>
    <s v="1"/>
    <n v="1"/>
    <x v="16"/>
    <s v="DIAGNOSTICA PER IMMAGINI: RADIOLOGIA DIAGNOSTICA"/>
    <x v="0"/>
    <m/>
    <x v="0"/>
    <m/>
    <x v="0"/>
    <m/>
  </r>
  <r>
    <x v="596"/>
    <s v="88.85"/>
    <x v="3"/>
    <s v="prestazione:NO ciclica/NOper seduta/NOgruppo"/>
    <s v="8"/>
    <n v="1"/>
    <s v="TELETERMOGRAFIA DELLA MAMMELLA"/>
    <x v="596"/>
    <x v="175"/>
    <n v="25.85"/>
    <n v="25.85"/>
    <n v="25.85"/>
    <n v="25.87"/>
    <n v="25.87"/>
    <n v="25.87"/>
    <n v="25.31"/>
    <n v="25.306388055384836"/>
    <n v="25.306388055384836"/>
    <n v="0.56361194461516462"/>
    <s v="M"/>
    <s v="MINISTERO"/>
    <s v="1"/>
    <n v="1"/>
    <x v="16"/>
    <s v="DIAGNOSTICA PER IMMAGINI: RADIOLOGIA DIAGNOSTICA"/>
    <x v="0"/>
    <m/>
    <x v="0"/>
    <m/>
    <x v="0"/>
    <m/>
  </r>
  <r>
    <x v="597"/>
    <s v="88.89"/>
    <x v="3"/>
    <s v="prestazione:NO ciclica/NOper seduta/NOgruppo"/>
    <s v="8"/>
    <n v="1"/>
    <s v="TELETERMOGRAFIA PARTI MOLLI"/>
    <x v="597"/>
    <x v="175"/>
    <n v="25.85"/>
    <n v="25.85"/>
    <n v="25.85"/>
    <n v="25.87"/>
    <n v="25.87"/>
    <n v="25.87"/>
    <n v="25.31"/>
    <n v="25.306388055384836"/>
    <n v="25.306388055384836"/>
    <n v="0.56361194461516462"/>
    <s v="M"/>
    <s v="MINISTERO"/>
    <s v="1"/>
    <n v="1"/>
    <x v="16"/>
    <s v="DIAGNOSTICA PER IMMAGINI: RADIOLOGIA DIAGNOSTICA"/>
    <x v="0"/>
    <m/>
    <x v="0"/>
    <m/>
    <x v="0"/>
    <m/>
  </r>
  <r>
    <x v="598"/>
    <s v="88.90.1"/>
    <x v="3"/>
    <s v="prestazione:NO ciclica/NOper seduta/NOgruppo"/>
    <s v="8"/>
    <n v="1"/>
    <s v="EVENTUALE TOMOGRAFIA [STRATIGRAFIA] CONTEMPORANEA AD ESAME  DI: Ghiandole salivari (87.09.1) ; Trachea (87.49.1)"/>
    <x v="598"/>
    <x v="192"/>
    <n v="15.3"/>
    <n v="15.3"/>
    <n v="15.3"/>
    <n v="15.31"/>
    <n v="15.31"/>
    <n v="15.31"/>
    <n v="14.98"/>
    <n v="14.977250073595108"/>
    <n v="14.977250073595108"/>
    <n v="0.33274992640489209"/>
    <s v="M"/>
    <s v="MINISTERO"/>
    <s v="1"/>
    <n v="1"/>
    <x v="16"/>
    <s v="DIAGNOSTICA PER IMMAGINI: RADIOLOGIA DIAGNOSTICA"/>
    <x v="0"/>
    <m/>
    <x v="0"/>
    <m/>
    <x v="0"/>
    <m/>
  </r>
  <r>
    <x v="599"/>
    <s v="88.90.2"/>
    <x v="3"/>
    <s v="prestazione:NO ciclica/NOper seduta/NOgruppo"/>
    <s v="8"/>
    <n v="1"/>
    <s v="RICOSTRUZIONE TRIDIMENSIONALE TC"/>
    <x v="599"/>
    <x v="253"/>
    <n v="20.55"/>
    <n v="20.55"/>
    <n v="20.55"/>
    <n v="20.58"/>
    <n v="20.58"/>
    <n v="20.58"/>
    <n v="20.14"/>
    <n v="20.141819064489972"/>
    <n v="20.141819064489972"/>
    <n v="0.4381809355100259"/>
    <s v="M"/>
    <s v="MINISTERO"/>
    <s v="1"/>
    <n v="1"/>
    <x v="16"/>
    <s v="DIAGNOSTICA PER IMMAGINI: RADIOLOGIA DIAGNOSTICA"/>
    <x v="0"/>
    <m/>
    <x v="0"/>
    <m/>
    <x v="0"/>
    <m/>
  </r>
  <r>
    <x v="600"/>
    <s v="88.90.3"/>
    <x v="3"/>
    <s v="prestazione:NO ciclica/NOper seduta/NOgruppo"/>
    <s v="8"/>
    <n v="1"/>
    <s v="TOMOGRAFIA COMPUTERIZZATA (TC) DEL RACHIDE E DELLO SPECO VERTEBRALE"/>
    <x v="600"/>
    <x v="150"/>
    <n v="30.05"/>
    <n v="30.05"/>
    <n v="30.05"/>
    <n v="30.09"/>
    <n v="30.09"/>
    <n v="30.09"/>
    <n v="29.44"/>
    <n v="29.43804324810073"/>
    <n v="29.43804324810073"/>
    <n v="0.65195675189927016"/>
    <s v="M"/>
    <s v="MINISTERO"/>
    <s v="1"/>
    <n v="1"/>
    <x v="16"/>
    <s v="DIAGNOSTICA PER IMMAGINI: RADIOLOGIA DIAGNOSTICA"/>
    <x v="0"/>
    <m/>
    <x v="0"/>
    <m/>
    <x v="0"/>
    <m/>
  </r>
  <r>
    <x v="601"/>
    <s v="88.91.1"/>
    <x v="3"/>
    <s v="prestazione:NO ciclica/NOper seduta/NOgruppo"/>
    <s v="8"/>
    <n v="1"/>
    <s v="RISONANZA MAGNETICA NUCLEARE (RM) DEL CERVELLO E DEL TRONCO ENCEFALICO"/>
    <x v="601"/>
    <x v="254"/>
    <n v="236.29"/>
    <n v="236.29"/>
    <n v="236.29"/>
    <n v="236.29"/>
    <n v="236.29"/>
    <n v="236.29"/>
    <n v="231.2"/>
    <n v="259.77782024201173"/>
    <n v="222.07646660847919"/>
    <n v="14.213533391520798"/>
    <s v="M"/>
    <s v="MINISTERO"/>
    <s v="1"/>
    <n v="1"/>
    <x v="16"/>
    <s v="DIAGNOSTICA PER IMMAGINI: RADIOLOGIA DIAGNOSTICA"/>
    <x v="0"/>
    <m/>
    <x v="0"/>
    <m/>
    <x v="0"/>
    <m/>
  </r>
  <r>
    <x v="602"/>
    <s v="88.91.2"/>
    <x v="3"/>
    <s v="prestazione:NO ciclica/NOper seduta/NOgruppo"/>
    <s v="8"/>
    <n v="1"/>
    <s v="RISONANZA MAGNETICA NUCLEARE (RM) DEL CERVELLO E DEL TRONCO ENCEFALICO, SENZA E CON CONTRASTO"/>
    <x v="602"/>
    <x v="255"/>
    <n v="350.91"/>
    <n v="350.91"/>
    <n v="350.91"/>
    <n v="350.91"/>
    <n v="350.91"/>
    <n v="350.91"/>
    <n v="343.36"/>
    <n v="385.79330361984643"/>
    <n v="330.01595851818189"/>
    <n v="20.894041481818135"/>
    <s v="M"/>
    <s v="MINISTERO"/>
    <s v="1"/>
    <n v="1"/>
    <x v="16"/>
    <s v="DIAGNOSTICA PER IMMAGINI: RADIOLOGIA DIAGNOSTICA"/>
    <x v="0"/>
    <m/>
    <x v="0"/>
    <m/>
    <x v="0"/>
    <m/>
  </r>
  <r>
    <x v="603"/>
    <s v="88.91.3"/>
    <x v="3"/>
    <s v="prestazione:NO ciclica/NOper seduta/NOgruppo"/>
    <s v="8"/>
    <n v="1"/>
    <s v="RISONANZA MAGNETICA NUCLEARE (RM) DEL MASSICCIO FACCIALE"/>
    <x v="603"/>
    <x v="256"/>
    <n v="153.05000000000001"/>
    <n v="153.05000000000001"/>
    <n v="153.05000000000001"/>
    <n v="153.05000000000001"/>
    <n v="153.05000000000001"/>
    <n v="170.05"/>
    <n v="166.39"/>
    <n v="186.95739747039411"/>
    <n v="160.10163871774083"/>
    <n v="9.9483612822591851"/>
    <s v="M"/>
    <s v="MINISTERO"/>
    <s v="1"/>
    <n v="1"/>
    <x v="16"/>
    <s v="DIAGNOSTICA PER IMMAGINI: RADIOLOGIA DIAGNOSTICA"/>
    <x v="0"/>
    <m/>
    <x v="0"/>
    <m/>
    <x v="0"/>
    <m/>
  </r>
  <r>
    <x v="604"/>
    <s v="88.91.4"/>
    <x v="3"/>
    <s v="prestazione:NO ciclica/NOper seduta/NOgruppo"/>
    <s v="8"/>
    <n v="1"/>
    <s v="RISONANZA MAGNETICA NUCLEARE (RM) DEL MASSICCIO FACCIALE, SENZA E CON CONTRASTO"/>
    <x v="604"/>
    <x v="257"/>
    <n v="238.87"/>
    <n v="238.87"/>
    <n v="238.87"/>
    <n v="238.87"/>
    <n v="238.87"/>
    <n v="265.41000000000003"/>
    <n v="259.7"/>
    <n v="291.79814798555986"/>
    <n v="249.44868226022197"/>
    <n v="15.961317739778053"/>
    <s v="M"/>
    <s v="MINISTERO"/>
    <s v="1"/>
    <n v="1"/>
    <x v="16"/>
    <s v="DIAGNOSTICA PER IMMAGINI: RADIOLOGIA DIAGNOSTICA"/>
    <x v="0"/>
    <m/>
    <x v="0"/>
    <m/>
    <x v="0"/>
    <m/>
  </r>
  <r>
    <x v="605"/>
    <s v="88.91.5"/>
    <x v="3"/>
    <s v="prestazione:NO ciclica/NOper seduta/NOgruppo"/>
    <s v="8"/>
    <n v="1"/>
    <s v="ANGIO- RM DEL DISTRETTO VASCOLARE INTRACRANICO"/>
    <x v="605"/>
    <x v="258"/>
    <n v="262.12"/>
    <n v="262.12"/>
    <n v="262.12"/>
    <n v="262.12"/>
    <n v="262.12"/>
    <n v="262.12"/>
    <n v="256.48"/>
    <n v="288.18294969193346"/>
    <n v="246.34994086568506"/>
    <n v="15.770059134314948"/>
    <s v="M"/>
    <s v="MINISTERO"/>
    <s v="1"/>
    <n v="1"/>
    <x v="16"/>
    <s v="DIAGNOSTICA PER IMMAGINI: RADIOLOGIA DIAGNOSTICA"/>
    <x v="0"/>
    <m/>
    <x v="0"/>
    <m/>
    <x v="0"/>
    <m/>
  </r>
  <r>
    <x v="606"/>
    <s v="88.91.6"/>
    <x v="3"/>
    <s v="prestazione:NO ciclica/NOper seduta/NOgruppo"/>
    <s v="8"/>
    <n v="1"/>
    <s v="RISONANZA MAGNETICA NUCLEARE (RM) DEL COLLO"/>
    <x v="606"/>
    <x v="256"/>
    <n v="153.05000000000001"/>
    <n v="153.05000000000001"/>
    <n v="153.05000000000001"/>
    <n v="153.05000000000001"/>
    <n v="153.05000000000001"/>
    <n v="170.05"/>
    <n v="166.39"/>
    <n v="186.95739747039411"/>
    <n v="160.10163871774083"/>
    <n v="9.9483612822591851"/>
    <s v="M"/>
    <s v="MINISTERO"/>
    <s v="1"/>
    <n v="1"/>
    <x v="16"/>
    <s v="DIAGNOSTICA PER IMMAGINI: RADIOLOGIA DIAGNOSTICA"/>
    <x v="0"/>
    <m/>
    <x v="0"/>
    <m/>
    <x v="0"/>
    <m/>
  </r>
  <r>
    <x v="607"/>
    <s v="88.91.7"/>
    <x v="3"/>
    <s v="prestazione:NO ciclica/NOper seduta/NOgruppo"/>
    <s v="8"/>
    <n v="1"/>
    <s v="RISONANZA MAGNETICA NUCLEARE (RM) DEL COLLO, SENZA E CON CONTRASTO"/>
    <x v="607"/>
    <x v="257"/>
    <n v="238.87"/>
    <n v="238.87"/>
    <n v="238.87"/>
    <n v="238.87"/>
    <n v="238.87"/>
    <n v="265.41000000000003"/>
    <n v="259.7"/>
    <n v="291.79814798555986"/>
    <n v="249.44868226022197"/>
    <n v="15.961317739778053"/>
    <s v="M"/>
    <s v="MINISTERO"/>
    <s v="1"/>
    <n v="1"/>
    <x v="16"/>
    <s v="DIAGNOSTICA PER IMMAGINI: RADIOLOGIA DIAGNOSTICA"/>
    <x v="0"/>
    <m/>
    <x v="0"/>
    <m/>
    <x v="0"/>
    <m/>
  </r>
  <r>
    <x v="608"/>
    <s v="88.91.8"/>
    <x v="3"/>
    <s v="prestazione:NO ciclica/NOper seduta/NOgruppo"/>
    <s v="8"/>
    <n v="1"/>
    <s v="ANGIO- RM DEI VASI DEL COLLO"/>
    <x v="608"/>
    <x v="258"/>
    <n v="262.12"/>
    <n v="262.12"/>
    <n v="262.12"/>
    <n v="262.12"/>
    <n v="262.12"/>
    <n v="262.12"/>
    <n v="256.48"/>
    <n v="288.18294969193346"/>
    <n v="246.34994086568506"/>
    <n v="15.770059134314948"/>
    <s v="M"/>
    <s v="MINISTERO"/>
    <s v="1"/>
    <n v="1"/>
    <x v="16"/>
    <s v="DIAGNOSTICA PER IMMAGINI: RADIOLOGIA DIAGNOSTICA"/>
    <x v="0"/>
    <m/>
    <x v="0"/>
    <m/>
    <x v="0"/>
    <m/>
  </r>
  <r>
    <x v="609"/>
    <s v="88.92"/>
    <x v="3"/>
    <s v="prestazione:NO ciclica/NOper seduta/NOgruppo"/>
    <s v="8"/>
    <n v="1"/>
    <s v="RISONANZA MAGNETICA NUCLEARE (RM) DEL TORACE"/>
    <x v="609"/>
    <x v="259"/>
    <n v="155.75"/>
    <n v="155.75"/>
    <n v="155.75"/>
    <n v="155.75"/>
    <n v="155.75"/>
    <n v="163.95"/>
    <n v="160.41999999999999"/>
    <n v="180.24345778223079"/>
    <n v="154.42061282775646"/>
    <n v="9.5293871722435313"/>
    <s v="M"/>
    <s v="MINISTERO"/>
    <s v="1"/>
    <n v="1"/>
    <x v="16"/>
    <s v="DIAGNOSTICA PER IMMAGINI: RADIOLOGIA DIAGNOSTICA"/>
    <x v="0"/>
    <m/>
    <x v="0"/>
    <m/>
    <x v="0"/>
    <m/>
  </r>
  <r>
    <x v="610"/>
    <s v="88.92.1"/>
    <x v="3"/>
    <s v="prestazione:NO ciclica/NOper seduta/NOgruppo"/>
    <s v="8"/>
    <n v="1"/>
    <s v="RISONANZA MAGNETICA NUCLEARE (RM) DEL TORACE, SENZA E CON CONTRASTO"/>
    <x v="610"/>
    <x v="260"/>
    <n v="244.11"/>
    <n v="244.11"/>
    <n v="244.11"/>
    <n v="244.11"/>
    <n v="244.11"/>
    <n v="256.95999999999998"/>
    <n v="251.43"/>
    <n v="282.50192380194909"/>
    <n v="241.70182877387967"/>
    <n v="15.258171226120311"/>
    <s v="M"/>
    <s v="MINISTERO"/>
    <s v="1"/>
    <n v="1"/>
    <x v="16"/>
    <s v="DIAGNOSTICA PER IMMAGINI: RADIOLOGIA DIAGNOSTICA"/>
    <x v="0"/>
    <m/>
    <x v="0"/>
    <m/>
    <x v="0"/>
    <m/>
  </r>
  <r>
    <x v="611"/>
    <s v="88.92.2"/>
    <x v="3"/>
    <s v="prestazione:NO ciclica/NOper seduta/NOgruppo"/>
    <s v="8"/>
    <n v="1"/>
    <s v="ANGIO- RM DEL  DISTRETTO TORACICO"/>
    <x v="611"/>
    <x v="258"/>
    <n v="262.12"/>
    <n v="262.12"/>
    <n v="262.12"/>
    <n v="262.12"/>
    <n v="262.12"/>
    <n v="262.12"/>
    <n v="256.48"/>
    <n v="288.18294969193346"/>
    <n v="246.34994086568506"/>
    <n v="15.770059134314948"/>
    <s v="M"/>
    <s v="MINISTERO"/>
    <s v="1"/>
    <n v="1"/>
    <x v="16"/>
    <s v="DIAGNOSTICA PER IMMAGINI: RADIOLOGIA DIAGNOSTICA"/>
    <x v="0"/>
    <m/>
    <x v="0"/>
    <m/>
    <x v="0"/>
    <m/>
  </r>
  <r>
    <x v="612"/>
    <s v="88.92.3"/>
    <x v="3"/>
    <s v="prestazione:NO ciclica/NOper seduta/NOgruppo"/>
    <s v="8"/>
    <n v="1"/>
    <s v="RISONANZA MAGNETICA NUCLEARE (RM) DEL CUORE"/>
    <x v="612"/>
    <x v="261"/>
    <n v="161.55000000000001"/>
    <n v="161.55000000000001"/>
    <n v="161.55000000000001"/>
    <n v="161.55000000000001"/>
    <n v="161.55000000000001"/>
    <n v="170.05"/>
    <n v="166.39"/>
    <n v="186.95739747039411"/>
    <n v="160.10163871774083"/>
    <n v="9.9483612822591851"/>
    <s v="M"/>
    <s v="MINISTERO"/>
    <s v="1"/>
    <n v="1"/>
    <x v="16"/>
    <s v="DIAGNOSTICA PER IMMAGINI: RADIOLOGIA DIAGNOSTICA"/>
    <x v="0"/>
    <m/>
    <x v="0"/>
    <m/>
    <x v="0"/>
    <m/>
  </r>
  <r>
    <x v="613"/>
    <s v="88.92.4"/>
    <x v="3"/>
    <s v="prestazione:NO ciclica/NOper seduta/NOgruppo"/>
    <s v="8"/>
    <n v="1"/>
    <s v="RISONANZA MAGNETICA NUCLEARE (RM) DEL CUORE, SENZA E CON CONTRASTO"/>
    <x v="613"/>
    <x v="262"/>
    <n v="252.14"/>
    <n v="252.14"/>
    <n v="252.14"/>
    <n v="252.14"/>
    <n v="252.14"/>
    <n v="265.41000000000003"/>
    <n v="259.7"/>
    <n v="291.79814798555986"/>
    <n v="249.44868226022197"/>
    <n v="15.961317739778053"/>
    <s v="M"/>
    <s v="MINISTERO"/>
    <s v="1"/>
    <n v="1"/>
    <x v="16"/>
    <s v="DIAGNOSTICA PER IMMAGINI: RADIOLOGIA DIAGNOSTICA"/>
    <x v="0"/>
    <m/>
    <x v="0"/>
    <m/>
    <x v="0"/>
    <m/>
  </r>
  <r>
    <x v="614"/>
    <s v="88.92.5"/>
    <x v="3"/>
    <s v="prestazione:NO ciclica/NOper seduta/NOgruppo"/>
    <s v="8"/>
    <n v="1"/>
    <s v="RISONANZA MAGNETICA NUCLEARE (CINE-RM) DEL CUORE"/>
    <x v="614"/>
    <x v="263"/>
    <n v="313.73"/>
    <n v="313.73"/>
    <n v="313.73"/>
    <n v="313.73"/>
    <n v="313.73"/>
    <n v="330.24"/>
    <n v="323.13"/>
    <n v="363.06920005990901"/>
    <n v="310.39059635278136"/>
    <n v="19.849403647218651"/>
    <s v="M"/>
    <s v="MINISTERO"/>
    <s v="1"/>
    <n v="1"/>
    <x v="16"/>
    <s v="DIAGNOSTICA PER IMMAGINI: RADIOLOGIA DIAGNOSTICA"/>
    <x v="0"/>
    <m/>
    <x v="0"/>
    <m/>
    <x v="0"/>
    <m/>
  </r>
  <r>
    <x v="615"/>
    <s v="88.92.6"/>
    <x v="3"/>
    <s v="prestazione:NO ciclica/NOper seduta/NOgruppo"/>
    <s v="8"/>
    <n v="1"/>
    <s v="RISONANZA MAGNETICA NUCLEARE (RM) DELLA MAMMELLA"/>
    <x v="615"/>
    <x v="264"/>
    <n v="149.5"/>
    <n v="149.5"/>
    <n v="149.5"/>
    <n v="149.5"/>
    <n v="149.5"/>
    <n v="157.37"/>
    <n v="153.97999999999999"/>
    <n v="173.01306119497798"/>
    <n v="148.22313003868263"/>
    <n v="9.1468699613173783"/>
    <s v="M"/>
    <s v="MINISTERO"/>
    <s v="1"/>
    <n v="1"/>
    <x v="16"/>
    <s v="DIAGNOSTICA PER IMMAGINI: RADIOLOGIA DIAGNOSTICA"/>
    <x v="0"/>
    <m/>
    <x v="0"/>
    <m/>
    <x v="0"/>
    <m/>
  </r>
  <r>
    <x v="616"/>
    <s v="88.92.7"/>
    <x v="3"/>
    <s v="prestazione:NO ciclica/NOper seduta/NOgruppo"/>
    <s v="8"/>
    <n v="1"/>
    <s v="RISONANZA MAGNETICA NUCLEARE (RM) DELLA MAMMELLA, SENZA E CON CONTRASTO"/>
    <x v="616"/>
    <x v="265"/>
    <n v="236.52"/>
    <n v="236.52"/>
    <n v="236.52"/>
    <n v="236.52"/>
    <n v="236.52"/>
    <n v="248.97"/>
    <n v="243.61"/>
    <n v="273.72215651742783"/>
    <n v="233.95497528753739"/>
    <n v="15.015024712462605"/>
    <s v="M"/>
    <s v="MINISTERO"/>
    <s v="1"/>
    <n v="1"/>
    <x v="16"/>
    <s v="DIAGNOSTICA PER IMMAGINI: RADIOLOGIA DIAGNOSTICA"/>
    <x v="0"/>
    <m/>
    <x v="0"/>
    <m/>
    <x v="0"/>
    <m/>
  </r>
  <r>
    <x v="617"/>
    <s v="88.92.8"/>
    <x v="3"/>
    <s v="prestazione:NO ciclica/NOper seduta/NOgruppo"/>
    <s v="8"/>
    <n v="1"/>
    <s v="RISONANZA MAGNETICA NUCLEARE (RM) DELLA MAMMELLA"/>
    <x v="617"/>
    <x v="261"/>
    <n v="161.55000000000001"/>
    <n v="161.55000000000001"/>
    <n v="161.55000000000001"/>
    <n v="161.55000000000001"/>
    <n v="161.55000000000001"/>
    <n v="170.05"/>
    <n v="166.39"/>
    <n v="186.95739747039411"/>
    <n v="160.10163871774083"/>
    <n v="9.9483612822591851"/>
    <s v="M"/>
    <s v="MINISTERO"/>
    <s v="1"/>
    <n v="1"/>
    <x v="16"/>
    <s v="DIAGNOSTICA PER IMMAGINI: RADIOLOGIA DIAGNOSTICA"/>
    <x v="0"/>
    <m/>
    <x v="0"/>
    <m/>
    <x v="0"/>
    <m/>
  </r>
  <r>
    <x v="618"/>
    <s v="88.92.9"/>
    <x v="3"/>
    <s v="prestazione:NO ciclica/NOper seduta/NOgruppo"/>
    <s v="8"/>
    <n v="1"/>
    <s v="RISONANZA MAGNETICA NUCLEARE (RM) DELLA MAMMELLA, SENZA E CON CONTRASTO"/>
    <x v="618"/>
    <x v="262"/>
    <n v="252.14"/>
    <n v="252.14"/>
    <n v="252.14"/>
    <n v="252.14"/>
    <n v="252.14"/>
    <n v="265.41000000000003"/>
    <n v="259.7"/>
    <n v="291.79814798555986"/>
    <n v="249.44868226022197"/>
    <n v="15.961317739778053"/>
    <s v="M"/>
    <s v="MINISTERO"/>
    <s v="1"/>
    <n v="1"/>
    <x v="16"/>
    <s v="DIAGNOSTICA PER IMMAGINI: RADIOLOGIA DIAGNOSTICA"/>
    <x v="0"/>
    <m/>
    <x v="0"/>
    <m/>
    <x v="0"/>
    <m/>
  </r>
  <r>
    <x v="619"/>
    <s v="88.93"/>
    <x v="3"/>
    <s v="prestazione:NO ciclica/NOper seduta/NOgruppo"/>
    <s v="8"/>
    <n v="1"/>
    <s v="RISONANZA MAGNETICA NUCLEARE (RM) DELLA COLONNA"/>
    <x v="619"/>
    <x v="266"/>
    <n v="147.56"/>
    <n v="147.56"/>
    <n v="147.56"/>
    <n v="147.56"/>
    <n v="147.56"/>
    <n v="163.95"/>
    <n v="160.41999999999999"/>
    <n v="180.24345778223079"/>
    <n v="154.42061282775646"/>
    <n v="9.5293871722435313"/>
    <s v="M"/>
    <s v="MINISTERO"/>
    <s v="1"/>
    <n v="1"/>
    <x v="16"/>
    <s v="DIAGNOSTICA PER IMMAGINI: RADIOLOGIA DIAGNOSTICA"/>
    <x v="0"/>
    <m/>
    <x v="0"/>
    <m/>
    <x v="0"/>
    <m/>
  </r>
  <r>
    <x v="620"/>
    <s v="88.93.1"/>
    <x v="3"/>
    <s v="prestazione:NO ciclica/NOper seduta/NOgruppo"/>
    <s v="8"/>
    <n v="1"/>
    <s v="RISONANZA MAGNETICA NUCLEARE (RM) DELLA COLONNA, SENZA E CON CONTRASTO"/>
    <x v="620"/>
    <x v="267"/>
    <n v="231.26"/>
    <n v="231.26"/>
    <n v="231.26"/>
    <n v="231.26"/>
    <n v="231.26"/>
    <n v="256.95999999999998"/>
    <n v="251.43"/>
    <n v="282.50192380194909"/>
    <n v="241.70182877387967"/>
    <n v="15.258171226120311"/>
    <s v="M"/>
    <s v="MINISTERO"/>
    <s v="1"/>
    <n v="1"/>
    <x v="16"/>
    <s v="DIAGNOSTICA PER IMMAGINI: RADIOLOGIA DIAGNOSTICA"/>
    <x v="0"/>
    <m/>
    <x v="0"/>
    <m/>
    <x v="0"/>
    <m/>
  </r>
  <r>
    <x v="621"/>
    <s v="88.94.1"/>
    <x v="3"/>
    <s v="prestazione:NO ciclica/NOper seduta/NOgruppo"/>
    <s v="8"/>
    <n v="1"/>
    <s v="RISONANZA MAGNETICA NUCLEARE (RM) MUSCOLOSCHELETRICA"/>
    <x v="621"/>
    <x v="268"/>
    <n v="169.97"/>
    <n v="169.97"/>
    <n v="169.97"/>
    <n v="169.97"/>
    <n v="169.97"/>
    <n v="188.85"/>
    <n v="184.78"/>
    <n v="207.61567343397357"/>
    <n v="177.66117328678337"/>
    <n v="11.188826713216628"/>
    <s v="M"/>
    <s v="MINISTERO"/>
    <s v="1"/>
    <n v="1"/>
    <x v="16"/>
    <s v="DIAGNOSTICA PER IMMAGINI: RADIOLOGIA DIAGNOSTICA"/>
    <x v="0"/>
    <m/>
    <x v="0"/>
    <m/>
    <x v="0"/>
    <m/>
  </r>
  <r>
    <x v="622"/>
    <s v="88.94.2"/>
    <x v="3"/>
    <s v="prestazione:NO ciclica/NOper seduta/NOgruppo"/>
    <s v="8"/>
    <n v="1"/>
    <s v="RISONANZA MAGNETICA NUCLEARE (RM) MUSCOLOSCHELETRICA, SENZA E CON CONTRASTO"/>
    <x v="622"/>
    <x v="269"/>
    <n v="260.43"/>
    <n v="260.43"/>
    <n v="260.43"/>
    <n v="260.43"/>
    <n v="260.43"/>
    <n v="289.37"/>
    <n v="283.14"/>
    <n v="318.13744983912369"/>
    <n v="272.17278582015939"/>
    <n v="17.197214179840614"/>
    <s v="M"/>
    <s v="MINISTERO"/>
    <s v="1"/>
    <n v="1"/>
    <x v="16"/>
    <s v="DIAGNOSTICA PER IMMAGINI: RADIOLOGIA DIAGNOSTICA"/>
    <x v="0"/>
    <m/>
    <x v="0"/>
    <m/>
    <x v="0"/>
    <m/>
  </r>
  <r>
    <x v="623"/>
    <s v="88.94.3"/>
    <x v="3"/>
    <s v="prestazione:NO ciclica/NOper seduta/NOgruppo"/>
    <s v="8"/>
    <n v="1"/>
    <s v="ANGIO-RM DELL' ARTO SUPERIORE O INFERIORE"/>
    <x v="623"/>
    <x v="258"/>
    <n v="262.12"/>
    <n v="262.12"/>
    <n v="262.12"/>
    <n v="262.12"/>
    <n v="262.12"/>
    <n v="262.12"/>
    <n v="256.48"/>
    <n v="288.18294969193346"/>
    <n v="246.34994086568506"/>
    <n v="15.770059134314948"/>
    <s v="M"/>
    <s v="MINISTERO"/>
    <s v="1"/>
    <n v="1"/>
    <x v="16"/>
    <s v="DIAGNOSTICA PER IMMAGINI: RADIOLOGIA DIAGNOSTICA"/>
    <x v="0"/>
    <m/>
    <x v="0"/>
    <m/>
    <x v="0"/>
    <m/>
  </r>
  <r>
    <x v="624"/>
    <s v="88.94.4"/>
    <x v="0"/>
    <s v="prestazione:NO ciclica/NOper seduta/NOgruppo"/>
    <s v="8"/>
    <n v="1"/>
    <s v="RISONANZA MAGNETICA NUCLEARE (RM) ARTICOLARE EFFETTUATA CON APPARECCHIATURA DEDICATA"/>
    <x v="624"/>
    <x v="270"/>
    <n v="133.68"/>
    <n v="133.68"/>
    <n v="133.68"/>
    <n v="133.68"/>
    <n v="133.68"/>
    <n v="148.53"/>
    <n v="145.33000000000001"/>
    <m/>
    <m/>
    <m/>
    <s v=""/>
    <s v="REGIONE"/>
    <s v="1"/>
    <n v="1"/>
    <x v="16"/>
    <s v="DIAGNOSTICA PER IMMAGINI: RADIOLOGIA DIAGNOSTICA"/>
    <x v="0"/>
    <m/>
    <x v="0"/>
    <m/>
    <x v="0"/>
    <m/>
  </r>
  <r>
    <x v="625"/>
    <s v="88.95.1"/>
    <x v="3"/>
    <s v="prestazione:NO ciclica/NOper seduta/NOgruppo"/>
    <s v="8"/>
    <n v="1"/>
    <s v="RISONANZA MAGNETICA NUCLEARE (RM) DELL'ADDOME SUPERIORE"/>
    <x v="625"/>
    <x v="261"/>
    <n v="161.55000000000001"/>
    <n v="161.55000000000001"/>
    <n v="161.55000000000001"/>
    <n v="161.55000000000001"/>
    <n v="161.55000000000001"/>
    <n v="170.05"/>
    <n v="166.39"/>
    <n v="186.95739747039411"/>
    <n v="160.10163871774083"/>
    <n v="9.9483612822591851"/>
    <s v="M"/>
    <s v="MINISTERO"/>
    <s v="1"/>
    <n v="1"/>
    <x v="16"/>
    <s v="DIAGNOSTICA PER IMMAGINI: RADIOLOGIA DIAGNOSTICA"/>
    <x v="0"/>
    <m/>
    <x v="0"/>
    <m/>
    <x v="0"/>
    <m/>
  </r>
  <r>
    <x v="626"/>
    <s v="88.95.2"/>
    <x v="3"/>
    <s v="prestazione:NO ciclica/NOper seduta/NOgruppo"/>
    <s v="8"/>
    <n v="1"/>
    <s v="RISONANZA MAGNETICA NUCLEARE (RM) DELL'ADDOME SUPERIORE, SENZA E CON CONTRASTO"/>
    <x v="626"/>
    <x v="262"/>
    <n v="252.14"/>
    <n v="252.14"/>
    <n v="252.14"/>
    <n v="252.14"/>
    <n v="252.14"/>
    <n v="265.41000000000003"/>
    <n v="259.7"/>
    <n v="291.79814798555986"/>
    <n v="249.44868226022197"/>
    <n v="15.961317739778053"/>
    <s v="M"/>
    <s v="MINISTERO"/>
    <s v="1"/>
    <n v="1"/>
    <x v="16"/>
    <s v="DIAGNOSTICA PER IMMAGINI: RADIOLOGIA DIAGNOSTICA"/>
    <x v="0"/>
    <m/>
    <x v="0"/>
    <m/>
    <x v="0"/>
    <m/>
  </r>
  <r>
    <x v="627"/>
    <s v="88.95.3"/>
    <x v="3"/>
    <s v="prestazione:NO ciclica/NOper seduta/NOgruppo"/>
    <s v="8"/>
    <n v="1"/>
    <s v="ANGIO RM DELL'ADDOME SUPERIORE"/>
    <x v="627"/>
    <x v="258"/>
    <n v="262.12"/>
    <n v="262.12"/>
    <n v="262.12"/>
    <n v="262.12"/>
    <n v="262.12"/>
    <n v="262.12"/>
    <n v="256.48"/>
    <n v="288.18294969193346"/>
    <n v="246.34994086568506"/>
    <n v="15.770059134314948"/>
    <s v="M"/>
    <s v="MINISTERO"/>
    <s v="1"/>
    <n v="1"/>
    <x v="16"/>
    <s v="DIAGNOSTICA PER IMMAGINI: RADIOLOGIA DIAGNOSTICA"/>
    <x v="0"/>
    <m/>
    <x v="0"/>
    <m/>
    <x v="0"/>
    <m/>
  </r>
  <r>
    <x v="628"/>
    <s v="88.95.4"/>
    <x v="3"/>
    <s v="prestazione:NO ciclica/NOper seduta/NOgruppo"/>
    <s v="8"/>
    <n v="1"/>
    <s v="RISONANZA MAGNETICA NUCLEARE (RM) DELL'ADDOME INFERIORE E SCAVO PELVICO"/>
    <x v="628"/>
    <x v="261"/>
    <n v="161.55000000000001"/>
    <n v="161.55000000000001"/>
    <n v="161.55000000000001"/>
    <n v="161.55000000000001"/>
    <n v="161.55000000000001"/>
    <n v="170.05"/>
    <n v="166.39"/>
    <n v="186.95739747039411"/>
    <n v="160.10163871774083"/>
    <n v="9.9483612822591851"/>
    <s v="M"/>
    <s v="MINISTERO"/>
    <s v="1"/>
    <n v="1"/>
    <x v="16"/>
    <s v="DIAGNOSTICA PER IMMAGINI: RADIOLOGIA DIAGNOSTICA"/>
    <x v="0"/>
    <m/>
    <x v="0"/>
    <m/>
    <x v="0"/>
    <m/>
  </r>
  <r>
    <x v="629"/>
    <s v="88.95.5"/>
    <x v="3"/>
    <s v="prestazione:NO ciclica/NOper seduta/NOgruppo"/>
    <s v="8"/>
    <n v="1"/>
    <s v="RISONANZA MAGNETICA NUCLEARE (RM) DELL'ADDOME INFERIORE E SCAVO PELVICO, SENZA E CON CONTRASTO"/>
    <x v="629"/>
    <x v="262"/>
    <n v="252.14"/>
    <n v="252.14"/>
    <n v="252.14"/>
    <n v="252.14"/>
    <n v="252.14"/>
    <n v="265.41000000000003"/>
    <n v="259.7"/>
    <n v="291.79814798555986"/>
    <n v="249.44868226022197"/>
    <n v="15.961317739778053"/>
    <s v="M"/>
    <s v="MINISTERO"/>
    <s v="1"/>
    <n v="1"/>
    <x v="16"/>
    <s v="DIAGNOSTICA PER IMMAGINI: RADIOLOGIA DIAGNOSTICA"/>
    <x v="0"/>
    <m/>
    <x v="0"/>
    <m/>
    <x v="0"/>
    <m/>
  </r>
  <r>
    <x v="630"/>
    <s v="88.95.6"/>
    <x v="3"/>
    <s v="prestazione:NO ciclica/NOper seduta/NOgruppo"/>
    <s v="8"/>
    <n v="1"/>
    <s v="ANGIO RM DELL'ADDOME INFERIORE"/>
    <x v="630"/>
    <x v="258"/>
    <n v="262.12"/>
    <n v="262.12"/>
    <n v="262.12"/>
    <n v="262.12"/>
    <n v="262.12"/>
    <n v="262.12"/>
    <n v="256.48"/>
    <n v="288.18294969193346"/>
    <n v="246.34994086568506"/>
    <n v="15.770059134314948"/>
    <s v="M"/>
    <s v="MINISTERO"/>
    <s v="1"/>
    <n v="1"/>
    <x v="16"/>
    <s v="DIAGNOSTICA PER IMMAGINI: RADIOLOGIA DIAGNOSTICA"/>
    <x v="0"/>
    <m/>
    <x v="0"/>
    <m/>
    <x v="0"/>
    <m/>
  </r>
  <r>
    <x v="631"/>
    <s v="88.99.1"/>
    <x v="3"/>
    <s v="prestazione:NO ciclica/NOper seduta/NOgruppo"/>
    <s v="8"/>
    <n v="1"/>
    <s v="DENSITOMETRIA OSSEA CON TECNICA DI ASSORBIMENTO A FOTONE SINGOLO O DOPPIO"/>
    <x v="631"/>
    <x v="271"/>
    <n v="21.6"/>
    <n v="21.6"/>
    <n v="21.6"/>
    <n v="21.64"/>
    <n v="21.64"/>
    <n v="21.64"/>
    <n v="21.17"/>
    <n v="21.174732862668947"/>
    <n v="21.174732862668947"/>
    <n v="0.46526713733105396"/>
    <s v="M"/>
    <s v="MINISTERO"/>
    <s v="1"/>
    <n v="1"/>
    <x v="16"/>
    <s v="DIAGNOSTICA PER IMMAGINI: RADIOLOGIA DIAGNOSTICA"/>
    <x v="0"/>
    <m/>
    <x v="0"/>
    <m/>
    <x v="0"/>
    <m/>
  </r>
  <r>
    <x v="632"/>
    <s v="88.99.2"/>
    <x v="3"/>
    <s v="prestazione:NO ciclica/NOper seduta/NOgruppo"/>
    <s v="8"/>
    <n v="1"/>
    <s v="DENSITOMETRIA OSSEA CON TECNICA DI ASSORBIMENTO A  RAGGI X"/>
    <x v="632"/>
    <x v="205"/>
    <n v="44.33"/>
    <n v="44.33"/>
    <n v="44.33"/>
    <n v="44.33"/>
    <n v="44.33"/>
    <n v="44.33"/>
    <n v="43.38"/>
    <n v="43.382379523516867"/>
    <n v="31.503870844458675"/>
    <n v="12.826129155541324"/>
    <s v="M"/>
    <s v="MINISTERO"/>
    <s v="1"/>
    <n v="1"/>
    <x v="16"/>
    <s v="DIAGNOSTICA PER IMMAGINI: RADIOLOGIA DIAGNOSTICA"/>
    <x v="0"/>
    <m/>
    <x v="0"/>
    <m/>
    <x v="0"/>
    <m/>
  </r>
  <r>
    <x v="633"/>
    <s v="88.99.3"/>
    <x v="3"/>
    <s v="prestazione:NO ciclica/NOper seduta/NOgruppo"/>
    <s v="8"/>
    <n v="1"/>
    <s v="DENSITOMETRIA OSSEA CON TECNICA DI ASSORBIMENTO A  RAGGI X"/>
    <x v="633"/>
    <x v="272"/>
    <n v="61.23"/>
    <n v="61.23"/>
    <n v="61.23"/>
    <n v="61.23"/>
    <n v="61.23"/>
    <n v="61.23"/>
    <n v="59.91"/>
    <n v="59.909000294380434"/>
    <n v="43.382379523516867"/>
    <n v="17.847620476483129"/>
    <s v="M"/>
    <s v="MINISTERO"/>
    <s v="1"/>
    <n v="1"/>
    <x v="16"/>
    <s v="DIAGNOSTICA PER IMMAGINI: RADIOLOGIA DIAGNOSTICA"/>
    <x v="0"/>
    <m/>
    <x v="0"/>
    <m/>
    <x v="0"/>
    <m/>
  </r>
  <r>
    <x v="634"/>
    <s v="88.99.4"/>
    <x v="3"/>
    <s v="prestazione:NO ciclica/NOper seduta/NOgruppo"/>
    <s v="8"/>
    <n v="1"/>
    <s v="DENSITOMETRIA OSSEA CON TC"/>
    <x v="634"/>
    <x v="273"/>
    <n v="108.73"/>
    <n v="108.73"/>
    <n v="108.73"/>
    <n v="108.73"/>
    <n v="108.73"/>
    <n v="108.73"/>
    <n v="106.39"/>
    <n v="106.39012121243422"/>
    <n v="76.952077964333483"/>
    <n v="31.777922035666521"/>
    <s v="M"/>
    <s v="MINISTERO"/>
    <s v="1"/>
    <n v="1"/>
    <x v="16"/>
    <s v="DIAGNOSTICA PER IMMAGINI: RADIOLOGIA DIAGNOSTICA"/>
    <x v="0"/>
    <m/>
    <x v="0"/>
    <m/>
    <x v="0"/>
    <m/>
  </r>
  <r>
    <x v="635"/>
    <s v="88.99.5"/>
    <x v="3"/>
    <s v="prestazione:NO ciclica/NOper seduta/NOgruppo"/>
    <s v="8"/>
    <n v="1"/>
    <s v="DENSITOMETRIA OSSEA AD ULTRASUONI"/>
    <x v="635"/>
    <x v="225"/>
    <n v="17.95"/>
    <n v="17.95"/>
    <n v="17.95"/>
    <n v="17.95"/>
    <n v="17.95"/>
    <n v="17.95"/>
    <n v="17.559999999999999"/>
    <n v="17.55953456904254"/>
    <n v="17.55953456904254"/>
    <n v="0.39046543095745889"/>
    <s v="M"/>
    <s v="MINISTERO"/>
    <s v="1"/>
    <n v="1"/>
    <x v="16"/>
    <s v="DIAGNOSTICA PER IMMAGINI: RADIOLOGIA DIAGNOSTICA"/>
    <x v="0"/>
    <m/>
    <x v="0"/>
    <m/>
    <x v="0"/>
    <m/>
  </r>
  <r>
    <x v="636"/>
    <s v="89.01"/>
    <x v="7"/>
    <s v="prestazione:NO ciclica/NOper seduta/NOgruppo"/>
    <s v="8"/>
    <n v="1"/>
    <s v="VISITA DI CONTROLLO "/>
    <x v="636"/>
    <x v="274"/>
    <n v="17.899999999999999"/>
    <n v="17.899999999999999"/>
    <n v="17.899999999999999"/>
    <n v="17.920000000000002"/>
    <n v="17.920000000000002"/>
    <n v="19.420000000000002"/>
    <s v="19,00"/>
    <n v="12.911422477237162"/>
    <n v="12.911422477237162"/>
    <n v="6.50857752276284"/>
    <s v="M"/>
    <s v="MINISTERO"/>
    <s v="1"/>
    <n v="2"/>
    <x v="19"/>
    <s v="ALTRE PRESTAZIONI"/>
    <x v="0"/>
    <m/>
    <x v="0"/>
    <m/>
    <x v="0"/>
    <m/>
  </r>
  <r>
    <x v="637"/>
    <s v="89.01.1"/>
    <x v="0"/>
    <s v="prestazione:NO ciclica/NOper seduta/NOgruppo"/>
    <s v="8"/>
    <n v="1"/>
    <s v="VISITA ANESTESIOLOGICA DI CONTROLLO "/>
    <x v="637"/>
    <x v="274"/>
    <n v="17.899999999999999"/>
    <n v="17.899999999999999"/>
    <n v="17.899999999999999"/>
    <m/>
    <m/>
    <m/>
    <m/>
    <m/>
    <m/>
    <m/>
    <m/>
    <s v="REGIONE"/>
    <n v="1"/>
    <m/>
    <x v="2"/>
    <s v="ANESTESIA"/>
    <x v="0"/>
    <m/>
    <x v="0"/>
    <m/>
    <x v="0"/>
    <m/>
  </r>
  <r>
    <x v="638"/>
    <s v="89.01.2"/>
    <x v="0"/>
    <s v="prestazione:NO ciclica/NOper seduta/NOgruppo"/>
    <s v="8"/>
    <n v="1"/>
    <s v="VISITA ANGIOLOGICA DI CONTROLLO"/>
    <x v="638"/>
    <x v="274"/>
    <n v="17.899999999999999"/>
    <n v="17.899999999999999"/>
    <n v="17.899999999999999"/>
    <m/>
    <m/>
    <m/>
    <m/>
    <m/>
    <m/>
    <m/>
    <m/>
    <s v="REGIONE"/>
    <n v="1"/>
    <m/>
    <x v="11"/>
    <s v="CHIRURGIA VASCOLARE  - ANGIOLOGIA"/>
    <x v="0"/>
    <m/>
    <x v="0"/>
    <m/>
    <x v="0"/>
    <m/>
  </r>
  <r>
    <x v="639"/>
    <s v="89.01.3"/>
    <x v="0"/>
    <s v="prestazione:NO ciclica/NOper seduta/NOgruppo"/>
    <s v="8"/>
    <n v="1"/>
    <s v="VISITA CARDIOLOGICA DI CONTROLLO"/>
    <x v="639"/>
    <x v="274"/>
    <n v="17.899999999999999"/>
    <n v="17.899999999999999"/>
    <n v="17.899999999999999"/>
    <m/>
    <m/>
    <m/>
    <m/>
    <m/>
    <m/>
    <m/>
    <m/>
    <s v="REGIONE"/>
    <n v="1"/>
    <m/>
    <x v="10"/>
    <s v="CARDIOLOGIA"/>
    <x v="0"/>
    <m/>
    <x v="0"/>
    <m/>
    <x v="0"/>
    <m/>
  </r>
  <r>
    <x v="640"/>
    <s v="89.01.4"/>
    <x v="0"/>
    <s v="prestazione:NO ciclica/NOper seduta/NOgruppo"/>
    <s v="8"/>
    <n v="1"/>
    <s v="VISITA CHIRURGICA DI CONTROLLO"/>
    <x v="640"/>
    <x v="274"/>
    <n v="17.899999999999999"/>
    <n v="17.899999999999999"/>
    <n v="17.899999999999999"/>
    <m/>
    <m/>
    <m/>
    <m/>
    <m/>
    <m/>
    <m/>
    <m/>
    <s v="REGIONE"/>
    <n v="1"/>
    <m/>
    <x v="5"/>
    <s v="CHIRURGIA GENERALE"/>
    <x v="0"/>
    <m/>
    <x v="0"/>
    <m/>
    <x v="0"/>
    <m/>
  </r>
  <r>
    <x v="641"/>
    <s v="89.01.5"/>
    <x v="0"/>
    <s v="prestazione:NO ciclica/NOper seduta/NOgruppo"/>
    <s v="8"/>
    <n v="1"/>
    <s v="VISITA DI CHIRURGIA PLASTICA DI CONTROLLO"/>
    <x v="641"/>
    <x v="274"/>
    <n v="17.899999999999999"/>
    <n v="17.899999999999999"/>
    <n v="17.899999999999999"/>
    <m/>
    <m/>
    <m/>
    <m/>
    <m/>
    <m/>
    <m/>
    <m/>
    <s v="REGIONE"/>
    <n v="1"/>
    <m/>
    <x v="20"/>
    <s v="CHIRURGIA PLASTICA"/>
    <x v="0"/>
    <m/>
    <x v="0"/>
    <m/>
    <x v="0"/>
    <m/>
  </r>
  <r>
    <x v="642"/>
    <s v="89.01.6"/>
    <x v="0"/>
    <s v="prestazione:NO ciclica/NOper seduta/NOgruppo"/>
    <s v="8"/>
    <n v="1"/>
    <s v="VISITA CHIRURGICA VASCOLARE DI CONTROLLO"/>
    <x v="642"/>
    <x v="274"/>
    <n v="17.899999999999999"/>
    <n v="17.899999999999999"/>
    <n v="17.899999999999999"/>
    <m/>
    <m/>
    <m/>
    <m/>
    <m/>
    <m/>
    <m/>
    <m/>
    <s v="REGIONE"/>
    <n v="1"/>
    <m/>
    <x v="11"/>
    <s v="CHIRURGIA VASCOLARE  - ANGIOLOGIA"/>
    <x v="0"/>
    <m/>
    <x v="0"/>
    <m/>
    <x v="0"/>
    <m/>
  </r>
  <r>
    <x v="643"/>
    <s v="89.01.7"/>
    <x v="0"/>
    <s v="prestazione:NO ciclica/NOper seduta/NOgruppo"/>
    <s v="8"/>
    <n v="1"/>
    <s v="VISITA DERMATOLOGICA/ALLERGOLOGICA DI CONTROLLO"/>
    <x v="643"/>
    <x v="274"/>
    <n v="17.899999999999999"/>
    <n v="17.899999999999999"/>
    <n v="17.899999999999999"/>
    <m/>
    <m/>
    <m/>
    <m/>
    <m/>
    <m/>
    <m/>
    <m/>
    <s v="REGIONE"/>
    <n v="1"/>
    <m/>
    <x v="17"/>
    <s v="DERMOSIFILOPATIA"/>
    <x v="0"/>
    <m/>
    <x v="0"/>
    <m/>
    <x v="0"/>
    <m/>
  </r>
  <r>
    <x v="644"/>
    <s v="89.01.8"/>
    <x v="0"/>
    <s v="prestazione:NO ciclica/NOper seduta/NOgruppo"/>
    <s v="8"/>
    <n v="1"/>
    <s v="VISITA ENDOCRINOLOGICA/DIABETOLOGICA - ANDROLOGICA DI CONTROLLO"/>
    <x v="644"/>
    <x v="274"/>
    <n v="17.899999999999999"/>
    <n v="17.899999999999999"/>
    <n v="17.899999999999999"/>
    <m/>
    <m/>
    <m/>
    <m/>
    <m/>
    <m/>
    <m/>
    <m/>
    <s v="REGIONE"/>
    <s v="1"/>
    <m/>
    <x v="22"/>
    <s v="ENDOCRINOLOGIA"/>
    <x v="0"/>
    <m/>
    <x v="0"/>
    <m/>
    <x v="0"/>
    <m/>
  </r>
  <r>
    <x v="645"/>
    <s v="89.01.9"/>
    <x v="0"/>
    <s v="prestazione:NO ciclica/NOper seduta/NOgruppo"/>
    <s v="8"/>
    <n v="1"/>
    <s v="VISITA GASTROENTEROLOGICA DI CONTROLLO"/>
    <x v="645"/>
    <x v="274"/>
    <n v="17.899999999999999"/>
    <n v="17.899999999999999"/>
    <n v="17.899999999999999"/>
    <m/>
    <m/>
    <m/>
    <m/>
    <m/>
    <m/>
    <m/>
    <m/>
    <s v="REGIONE"/>
    <n v="1"/>
    <m/>
    <x v="14"/>
    <s v="GASTROENTEROLOGIA - CHIRURGIA ED ENDOSCOPIA DIGESTIVA"/>
    <x v="0"/>
    <m/>
    <x v="0"/>
    <m/>
    <x v="0"/>
    <m/>
  </r>
  <r>
    <x v="646"/>
    <s v="89.01.A"/>
    <x v="0"/>
    <s v="prestazione:NO ciclica/NOper seduta/NOgruppo"/>
    <s v="8"/>
    <n v="1"/>
    <s v="VISITA DI MEDICINA NUCLEARE DI CONTROLLO"/>
    <x v="646"/>
    <x v="274"/>
    <n v="17.899999999999999"/>
    <n v="17.899999999999999"/>
    <n v="17.899999999999999"/>
    <m/>
    <m/>
    <m/>
    <m/>
    <m/>
    <m/>
    <m/>
    <m/>
    <s v="REGIONE"/>
    <n v="1"/>
    <m/>
    <x v="21"/>
    <s v="DIAGNOSTICA PER IMMAGINI: MEDICINA NUCLEARE"/>
    <x v="0"/>
    <m/>
    <x v="0"/>
    <m/>
    <x v="0"/>
    <m/>
  </r>
  <r>
    <x v="647"/>
    <s v="89.01.B"/>
    <x v="0"/>
    <s v="prestazione:NO ciclica/NOper seduta/NOgruppo"/>
    <s v="8"/>
    <n v="1"/>
    <s v="VISITA NEFROLOGICA DI CONTROLLO "/>
    <x v="647"/>
    <x v="274"/>
    <n v="17.899999999999999"/>
    <n v="17.899999999999999"/>
    <n v="17.899999999999999"/>
    <m/>
    <m/>
    <m/>
    <m/>
    <m/>
    <m/>
    <m/>
    <m/>
    <s v="REGIONE"/>
    <n v="1"/>
    <m/>
    <x v="12"/>
    <s v="NEFROLOGIA"/>
    <x v="0"/>
    <m/>
    <x v="0"/>
    <m/>
    <x v="0"/>
    <m/>
  </r>
  <r>
    <x v="648"/>
    <s v="89.01.E"/>
    <x v="0"/>
    <s v="prestazione:NO ciclica/NOper seduta/NOgruppo"/>
    <s v="8"/>
    <n v="1"/>
    <s v="VISITA ODONTOSTOMATOLOGICA o MAXILLO-FACCIALE DI CONTROLLO"/>
    <x v="648"/>
    <x v="274"/>
    <n v="17.899999999999999"/>
    <n v="17.899999999999999"/>
    <n v="17.899999999999999"/>
    <m/>
    <m/>
    <m/>
    <m/>
    <m/>
    <m/>
    <m/>
    <m/>
    <s v="REGIONE"/>
    <n v="1"/>
    <m/>
    <x v="8"/>
    <s v="ODONTOSTOMATOLOGIA - CHIRURGIA MAXILLO FACCIALE"/>
    <x v="0"/>
    <m/>
    <x v="0"/>
    <m/>
    <x v="0"/>
    <m/>
  </r>
  <r>
    <x v="649"/>
    <s v="89.01.F"/>
    <x v="0"/>
    <s v="prestazione:NO ciclica/NOper seduta/NOgruppo"/>
    <s v="8"/>
    <n v="1"/>
    <s v="VISITA ONCOLOGICA DI CONTROLLO "/>
    <x v="649"/>
    <x v="274"/>
    <n v="17.899999999999999"/>
    <n v="17.899999999999999"/>
    <n v="17.899999999999999"/>
    <m/>
    <m/>
    <m/>
    <m/>
    <m/>
    <m/>
    <m/>
    <m/>
    <s v="REGIONE"/>
    <n v="1"/>
    <m/>
    <x v="1"/>
    <s v="ONCOLOGIA"/>
    <x v="0"/>
    <m/>
    <x v="0"/>
    <m/>
    <x v="0"/>
    <m/>
  </r>
  <r>
    <x v="650"/>
    <s v="89.01.G"/>
    <x v="0"/>
    <s v="prestazione:NO ciclica/NOper seduta/NOgruppo"/>
    <s v="8"/>
    <n v="1"/>
    <s v="VISITA ORTOPEDICA DI CONTROLLO"/>
    <x v="650"/>
    <x v="274"/>
    <n v="17.899999999999999"/>
    <n v="17.899999999999999"/>
    <n v="17.899999999999999"/>
    <m/>
    <m/>
    <m/>
    <m/>
    <m/>
    <m/>
    <m/>
    <m/>
    <s v="REGIONE"/>
    <n v="1"/>
    <m/>
    <x v="4"/>
    <s v="ORTOPEDIA E TRAUMATOLOGIA"/>
    <x v="0"/>
    <m/>
    <x v="0"/>
    <m/>
    <x v="0"/>
    <m/>
  </r>
  <r>
    <x v="651"/>
    <s v="89.01.H"/>
    <x v="0"/>
    <s v="prestazione:NO ciclica/NOper seduta/NOgruppo"/>
    <s v="8"/>
    <n v="1"/>
    <s v="VISITA ORL DI CONTROLLO"/>
    <x v="651"/>
    <x v="274"/>
    <n v="17.899999999999999"/>
    <n v="17.899999999999999"/>
    <n v="17.899999999999999"/>
    <m/>
    <m/>
    <m/>
    <m/>
    <m/>
    <m/>
    <m/>
    <m/>
    <s v="REGIONE"/>
    <n v="1"/>
    <m/>
    <x v="7"/>
    <s v="OTORINOLARINGOIATRIA"/>
    <x v="0"/>
    <m/>
    <x v="0"/>
    <m/>
    <x v="0"/>
    <m/>
  </r>
  <r>
    <x v="652"/>
    <s v="89.01.L"/>
    <x v="0"/>
    <s v="prestazione:NO ciclica/NOper seduta/NOgruppo"/>
    <s v="8"/>
    <n v="1"/>
    <s v="VISITA PNEUMOLOGICA DI CONTROLLO"/>
    <x v="652"/>
    <x v="274"/>
    <n v="17.899999999999999"/>
    <n v="17.899999999999999"/>
    <n v="17.899999999999999"/>
    <m/>
    <m/>
    <m/>
    <m/>
    <m/>
    <m/>
    <m/>
    <m/>
    <s v="REGIONE"/>
    <n v="1"/>
    <m/>
    <x v="9"/>
    <s v="PNEUMOLOGIA"/>
    <x v="0"/>
    <m/>
    <x v="0"/>
    <m/>
    <x v="0"/>
    <m/>
  </r>
  <r>
    <x v="653"/>
    <s v="89.01.M "/>
    <x v="0"/>
    <s v="prestazione:NO ciclica/NOper seduta/NOgruppo"/>
    <s v="8"/>
    <n v="1"/>
    <s v="VISITA RADIOTERAPICA DI CONTROLLO"/>
    <x v="653"/>
    <x v="274"/>
    <n v="17.899999999999999"/>
    <n v="17.899999999999999"/>
    <n v="17.899999999999999"/>
    <m/>
    <m/>
    <m/>
    <m/>
    <m/>
    <m/>
    <m/>
    <m/>
    <s v="REGIONE"/>
    <n v="1"/>
    <m/>
    <x v="13"/>
    <s v="RADIOTERAPIA"/>
    <x v="0"/>
    <m/>
    <x v="0"/>
    <m/>
    <x v="0"/>
    <m/>
  </r>
  <r>
    <x v="654"/>
    <s v="89.01.Q"/>
    <x v="0"/>
    <s v="prestazione:NO ciclica/NOper seduta/NOgruppo"/>
    <s v="8"/>
    <n v="1"/>
    <s v="VISITA UROLOGICA DI CONTROLLO"/>
    <x v="654"/>
    <x v="274"/>
    <n v="17.899999999999999"/>
    <n v="17.899999999999999"/>
    <n v="17.899999999999999"/>
    <m/>
    <m/>
    <m/>
    <m/>
    <m/>
    <m/>
    <m/>
    <m/>
    <s v="REGIONE"/>
    <n v="1"/>
    <m/>
    <x v="15"/>
    <s v="UROLOGIA"/>
    <x v="0"/>
    <m/>
    <x v="0"/>
    <m/>
    <x v="0"/>
    <m/>
  </r>
  <r>
    <x v="655"/>
    <s v="89.03.1"/>
    <x v="0"/>
    <s v="prestazione:NO ciclica/NOper seduta/Nogruppo (rilevazione mensile per codice)"/>
    <n v="31"/>
    <n v="31"/>
    <s v="Stesura del piano di emodialisi o di dialisi peritoneale"/>
    <x v="655"/>
    <x v="275"/>
    <n v="15.85"/>
    <n v="15.85"/>
    <n v="15.85"/>
    <m/>
    <m/>
    <m/>
    <m/>
    <m/>
    <m/>
    <m/>
    <m/>
    <s v="REGIONE"/>
    <s v="1"/>
    <m/>
    <x v="12"/>
    <s v="NEFROLOGIA"/>
    <x v="0"/>
    <m/>
    <x v="0"/>
    <m/>
    <x v="0"/>
    <m/>
  </r>
  <r>
    <x v="656"/>
    <s v="89.07"/>
    <x v="7"/>
    <s v="prestazione:NO ciclica/NOper seduta/NOgruppo"/>
    <s v="8"/>
    <n v="1"/>
    <s v="VISITA MULTIDISCIPLINARE"/>
    <x v="656"/>
    <x v="200"/>
    <n v="47.5"/>
    <n v="47.5"/>
    <n v="47.5"/>
    <n v="47.5"/>
    <n v="47.5"/>
    <n v="47.5"/>
    <n v="46.48"/>
    <n v="46.481120918053783"/>
    <n v="46.481120918053783"/>
    <n v="1.018879081946217"/>
    <s v="M"/>
    <s v="MINISTERO"/>
    <s v="1"/>
    <n v="1"/>
    <x v="19"/>
    <s v="ALTRE PRESTAZIONI"/>
    <x v="0"/>
    <m/>
    <x v="0"/>
    <m/>
    <x v="0"/>
    <m/>
  </r>
  <r>
    <x v="657"/>
    <s v="89.11"/>
    <x v="3"/>
    <s v="prestazione:NO ciclica/NOper seduta/NOgruppo"/>
    <s v="8"/>
    <n v="1"/>
    <s v="TONOMETRIA"/>
    <x v="657"/>
    <x v="43"/>
    <n v="14.25"/>
    <n v="14.25"/>
    <n v="14.25"/>
    <n v="14.25"/>
    <n v="14.25"/>
    <n v="14.25"/>
    <n v="13.94"/>
    <n v="13.944336275416136"/>
    <n v="13.944336275416136"/>
    <n v="0.30566372458386404"/>
    <s v="M"/>
    <s v="MINISTERO"/>
    <s v="1"/>
    <n v="1"/>
    <x v="7"/>
    <s v="OTORINOLARINGOIATRIA"/>
    <x v="0"/>
    <m/>
    <x v="0"/>
    <m/>
    <x v="0"/>
    <m/>
  </r>
  <r>
    <x v="658"/>
    <s v="89.12"/>
    <x v="3"/>
    <s v="prestazione:NO ciclica/NOper seduta/NOgruppo"/>
    <s v="8"/>
    <n v="1"/>
    <s v="STUDIO DELLA FUNZIONE NASALE"/>
    <x v="658"/>
    <x v="43"/>
    <n v="14.25"/>
    <n v="14.25"/>
    <n v="14.25"/>
    <n v="14.25"/>
    <n v="14.25"/>
    <n v="14.25"/>
    <n v="13.94"/>
    <n v="13.944336275416136"/>
    <n v="13.944336275416136"/>
    <n v="0.30566372458386404"/>
    <s v="M"/>
    <s v="MINISTERO"/>
    <s v="1"/>
    <n v="1"/>
    <x v="7"/>
    <s v="OTORINOLARINGOIATRIA"/>
    <x v="0"/>
    <m/>
    <x v="0"/>
    <m/>
    <x v="0"/>
    <m/>
  </r>
  <r>
    <x v="659"/>
    <s v="89.13"/>
    <x v="7"/>
    <s v="prestazione:NO ciclica/NOper seduta/NOgruppo"/>
    <s v="8"/>
    <n v="1"/>
    <s v="PRIMA VISITA NEUROLOGICA [NEUROCHIRURGICA]  "/>
    <x v="659"/>
    <x v="276"/>
    <n v="22.5"/>
    <n v="22.5"/>
    <n v="22.5"/>
    <n v="22.51"/>
    <n v="22.51"/>
    <n v="23.51"/>
    <s v="23,00"/>
    <n v="16.526620770863566"/>
    <n v="16.526620770863566"/>
    <n v="6.9833792291364354"/>
    <s v="M"/>
    <s v="MINISTERO"/>
    <s v="1"/>
    <n v="1"/>
    <x v="0"/>
    <s v="NEUROLOGIA"/>
    <x v="0"/>
    <m/>
    <x v="0"/>
    <m/>
    <x v="0"/>
    <m/>
  </r>
  <r>
    <x v="660"/>
    <s v="89.13.1"/>
    <x v="0"/>
    <s v="prestazione:NO ciclica/NOper seduta/NOgruppo"/>
    <s v="8"/>
    <n v="1"/>
    <s v="VISITA NEUROLOGICA DI CONTROLLO"/>
    <x v="660"/>
    <x v="274"/>
    <n v="17.899999999999999"/>
    <n v="17.899999999999999"/>
    <n v="17.899999999999999"/>
    <m/>
    <m/>
    <m/>
    <m/>
    <m/>
    <m/>
    <m/>
    <m/>
    <s v="REGIONE"/>
    <n v="1"/>
    <m/>
    <x v="0"/>
    <s v="NEUROLOGIA"/>
    <x v="0"/>
    <m/>
    <x v="0"/>
    <m/>
    <x v="0"/>
    <m/>
  </r>
  <r>
    <x v="661"/>
    <s v="89.14"/>
    <x v="3"/>
    <s v="prestazione:NO ciclica/NOper seduta/NOgruppo"/>
    <s v="8"/>
    <n v="1"/>
    <s v="ELETTROENCEFALOGRAMMA"/>
    <x v="661"/>
    <x v="0"/>
    <n v="23.75"/>
    <n v="23.75"/>
    <n v="23.75"/>
    <n v="23.75"/>
    <n v="23.75"/>
    <n v="23.75"/>
    <n v="23.24"/>
    <n v="23.240560459026891"/>
    <n v="23.240560459026891"/>
    <n v="0.50943954097310851"/>
    <s v="M"/>
    <s v="MINISTERO"/>
    <s v="2"/>
    <n v="2"/>
    <x v="0"/>
    <s v="NEUROLOGIA"/>
    <x v="17"/>
    <s v="NEUROPSICHIATRIA INFANTILE"/>
    <x v="0"/>
    <m/>
    <x v="0"/>
    <m/>
  </r>
  <r>
    <x v="662"/>
    <s v="89.14.1"/>
    <x v="3"/>
    <s v="prestazione:NO ciclica/NOper seduta/NOgruppo"/>
    <s v="8"/>
    <n v="1"/>
    <s v="ELETTROENCEFALOGRAMMA CON SONNO FARMACOLOGICO"/>
    <x v="662"/>
    <x v="51"/>
    <n v="35.35"/>
    <n v="35.35"/>
    <n v="35.35"/>
    <n v="35.36"/>
    <n v="35.36"/>
    <n v="35.36"/>
    <n v="34.6"/>
    <n v="34.602612238995597"/>
    <n v="34.860840688540335"/>
    <n v="0.49915931145966397"/>
    <s v="M"/>
    <s v="MINISTERO"/>
    <s v="2"/>
    <n v="2"/>
    <x v="0"/>
    <s v="NEUROLOGIA"/>
    <x v="17"/>
    <s v="NEUROPSICHIATRIA INFANTILE"/>
    <x v="0"/>
    <m/>
    <x v="0"/>
    <m/>
  </r>
  <r>
    <x v="663"/>
    <s v="89.14.2"/>
    <x v="3"/>
    <s v="prestazione:NO ciclica/NOper seduta/NOgruppo"/>
    <s v="8"/>
    <n v="1"/>
    <s v="ELETTROENCEFALOGRAMMA CON PRIVAZIONE DEL SONNO"/>
    <x v="663"/>
    <x v="51"/>
    <n v="35.35"/>
    <n v="35.35"/>
    <n v="35.35"/>
    <n v="35.36"/>
    <n v="35.36"/>
    <n v="35.36"/>
    <n v="34.6"/>
    <n v="34.602612238995597"/>
    <n v="34.860840688540335"/>
    <n v="0.49915931145966397"/>
    <s v="M"/>
    <s v="MINISTERO"/>
    <s v="2"/>
    <n v="2"/>
    <x v="0"/>
    <s v="NEUROLOGIA"/>
    <x v="17"/>
    <s v="NEUROPSICHIATRIA INFANTILE"/>
    <x v="0"/>
    <m/>
    <x v="0"/>
    <m/>
  </r>
  <r>
    <x v="664"/>
    <s v="89.14.3"/>
    <x v="3"/>
    <s v="prestazione:NO ciclica/NOper seduta/NOgruppo"/>
    <s v="8"/>
    <n v="1"/>
    <s v="ELETTROENCEFALOGRAMMA DINAMICO 24 Ore"/>
    <x v="664"/>
    <x v="217"/>
    <n v="66.5"/>
    <n v="66.5"/>
    <n v="66.5"/>
    <n v="66.5"/>
    <n v="66.5"/>
    <n v="66.5"/>
    <n v="65.069999999999993"/>
    <n v="65.073569285275298"/>
    <n v="46.481120918053783"/>
    <n v="20.018879081946217"/>
    <s v="M"/>
    <s v="MINISTERO"/>
    <s v="2"/>
    <n v="2"/>
    <x v="0"/>
    <s v="NEUROLOGIA"/>
    <x v="17"/>
    <s v="NEUROPSICHIATRIA INFANTILE"/>
    <x v="0"/>
    <m/>
    <x v="0"/>
    <m/>
  </r>
  <r>
    <x v="665"/>
    <s v="89.14.4"/>
    <x v="3"/>
    <s v="prestazione:NO ciclica/NOper seduta/NOgruppo"/>
    <s v="8"/>
    <n v="1"/>
    <s v="ELETTROENCEFALOGRAMMA DINAMICO 12 Ore"/>
    <x v="665"/>
    <x v="51"/>
    <n v="35.35"/>
    <n v="35.35"/>
    <n v="35.35"/>
    <n v="35.36"/>
    <n v="35.36"/>
    <n v="35.36"/>
    <n v="34.6"/>
    <n v="34.602612238995597"/>
    <n v="34.860840688540335"/>
    <n v="0.49915931145966397"/>
    <s v="M"/>
    <s v="MINISTERO"/>
    <s v="2"/>
    <n v="2"/>
    <x v="0"/>
    <s v="NEUROLOGIA"/>
    <x v="17"/>
    <s v="NEUROPSICHIATRIA INFANTILE"/>
    <x v="0"/>
    <m/>
    <x v="0"/>
    <m/>
  </r>
  <r>
    <x v="666"/>
    <s v="89.14.5"/>
    <x v="3"/>
    <s v="prestazione:NO ciclica/NOper seduta/NOgruppo"/>
    <s v="8"/>
    <n v="1"/>
    <s v="ELETTROENCEFALOGRAMMA CON ANALISI SPETTRALE"/>
    <x v="666"/>
    <x v="51"/>
    <n v="35.35"/>
    <n v="35.35"/>
    <n v="35.35"/>
    <n v="35.36"/>
    <n v="35.36"/>
    <n v="35.36"/>
    <n v="34.6"/>
    <n v="34.602612238995597"/>
    <n v="34.860840688540335"/>
    <n v="0.49915931145966397"/>
    <s v="M"/>
    <s v="MINISTERO"/>
    <s v="2"/>
    <n v="2"/>
    <x v="0"/>
    <s v="NEUROLOGIA"/>
    <x v="17"/>
    <s v="NEUROPSICHIATRIA INFANTILE"/>
    <x v="0"/>
    <m/>
    <x v="0"/>
    <m/>
  </r>
  <r>
    <x v="667"/>
    <s v="89.15.1"/>
    <x v="3"/>
    <s v="prestazione:NO ciclica/NOper seduta/NOgruppo"/>
    <s v="8"/>
    <n v="1"/>
    <s v="POTENZIALI EVOCATI ACUSTICI"/>
    <x v="667"/>
    <x v="0"/>
    <n v="23.75"/>
    <n v="23.75"/>
    <n v="23.75"/>
    <n v="23.75"/>
    <n v="23.75"/>
    <n v="23.75"/>
    <n v="23.24"/>
    <n v="23.240560459026891"/>
    <n v="23.240560459026891"/>
    <n v="0.50943954097310851"/>
    <s v="M"/>
    <s v="MINISTERO"/>
    <s v="2"/>
    <n v="2"/>
    <x v="0"/>
    <s v="NEUROLOGIA"/>
    <x v="17"/>
    <s v="NEUROPSICHIATRIA INFANTILE"/>
    <x v="0"/>
    <m/>
    <x v="0"/>
    <m/>
  </r>
  <r>
    <x v="668"/>
    <s v="89.15.2"/>
    <x v="3"/>
    <s v="prestazione:NO ciclica/NOper seduta/NOgruppo"/>
    <s v="8"/>
    <n v="1"/>
    <s v="POTENZIALI EVOCATI STIMOLO ED EVENTO CORRELATI"/>
    <x v="668"/>
    <x v="12"/>
    <n v="69.67"/>
    <n v="69.67"/>
    <n v="69.67"/>
    <n v="69.67"/>
    <n v="69.67"/>
    <n v="69.67"/>
    <n v="68.17"/>
    <n v="68.172310679812213"/>
    <n v="48.805176963956477"/>
    <n v="20.864823036043525"/>
    <s v="M"/>
    <s v="MINISTERO"/>
    <s v="2"/>
    <n v="2"/>
    <x v="0"/>
    <s v="NEUROLOGIA"/>
    <x v="17"/>
    <s v="NEUROPSICHIATRIA INFANTILE"/>
    <x v="0"/>
    <m/>
    <x v="0"/>
    <m/>
  </r>
  <r>
    <x v="669"/>
    <s v="89.15.3"/>
    <x v="3"/>
    <s v="prestazione:NO ciclica/NOper seduta/NOgruppo"/>
    <s v="8"/>
    <n v="1"/>
    <s v="POTENZIALI EVOCATI MOTORI"/>
    <x v="669"/>
    <x v="51"/>
    <n v="35.35"/>
    <n v="35.35"/>
    <n v="35.35"/>
    <n v="35.36"/>
    <n v="35.36"/>
    <n v="35.36"/>
    <n v="34.6"/>
    <n v="34.602612238995597"/>
    <n v="34.860840688540335"/>
    <n v="0.49915931145966397"/>
    <s v="M"/>
    <s v="MINISTERO"/>
    <s v="2"/>
    <n v="2"/>
    <x v="0"/>
    <s v="NEUROLOGIA"/>
    <x v="17"/>
    <s v="NEUROPSICHIATRIA INFANTILE"/>
    <x v="0"/>
    <m/>
    <x v="0"/>
    <m/>
  </r>
  <r>
    <x v="670"/>
    <s v="89.15.4"/>
    <x v="3"/>
    <s v="prestazione:NO ciclica/NOper seduta/NOgruppo"/>
    <s v="8"/>
    <n v="1"/>
    <s v="POTENZIALI EVOCATI SOMATO-SENSORIALI"/>
    <x v="670"/>
    <x v="51"/>
    <n v="35.35"/>
    <n v="35.35"/>
    <n v="35.35"/>
    <n v="35.36"/>
    <n v="35.36"/>
    <n v="35.36"/>
    <n v="34.6"/>
    <n v="34.602612238995597"/>
    <n v="34.860840688540335"/>
    <n v="0.49915931145966397"/>
    <s v="M"/>
    <s v="MINISTERO"/>
    <s v="2"/>
    <n v="2"/>
    <x v="0"/>
    <s v="NEUROLOGIA"/>
    <x v="17"/>
    <s v="NEUROPSICHIATRIA INFANTILE"/>
    <x v="0"/>
    <m/>
    <x v="0"/>
    <m/>
  </r>
  <r>
    <x v="671"/>
    <s v="89.15.5"/>
    <x v="7"/>
    <s v="prestazione:NO ciclica/NOper seduta/NOgruppo"/>
    <s v="8"/>
    <n v="1"/>
    <s v="TEST NEUROFISIOLOGICI PER LA VALUTAZIONE DEL SISTEMA NERVOSO VEGETATIVO"/>
    <x v="671"/>
    <x v="277"/>
    <n v="79.7"/>
    <n v="79.7"/>
    <n v="79.7"/>
    <n v="79.7"/>
    <n v="79.7"/>
    <n v="79.7"/>
    <n v="77.98"/>
    <n v="77.984991762512465"/>
    <n v="55.777345101664544"/>
    <n v="23.922654898335459"/>
    <s v="M"/>
    <s v="MINISTERO"/>
    <s v="2"/>
    <n v="2"/>
    <x v="0"/>
    <s v="NEUROLOGIA"/>
    <x v="17"/>
    <s v="NEUROPSICHIATRIA INFANTILE"/>
    <x v="0"/>
    <m/>
    <x v="0"/>
    <m/>
  </r>
  <r>
    <x v="672"/>
    <s v="89.15.6"/>
    <x v="3"/>
    <s v="prestazione:NO ciclica/NOper seduta/NOgruppo"/>
    <s v="8"/>
    <n v="1"/>
    <s v="POLIGRAFIA"/>
    <x v="672"/>
    <x v="217"/>
    <n v="66.5"/>
    <n v="66.5"/>
    <n v="66.5"/>
    <n v="66.5"/>
    <n v="66.5"/>
    <n v="66.5"/>
    <n v="65.069999999999993"/>
    <n v="65.073569285275298"/>
    <n v="46.481120918053783"/>
    <n v="20.018879081946217"/>
    <s v="M"/>
    <s v="MINISTERO"/>
    <s v="2"/>
    <n v="2"/>
    <x v="0"/>
    <s v="NEUROLOGIA"/>
    <x v="17"/>
    <s v="NEUROPSICHIATRIA INFANTILE"/>
    <x v="0"/>
    <m/>
    <x v="0"/>
    <m/>
  </r>
  <r>
    <x v="673"/>
    <s v="89.15.7"/>
    <x v="3"/>
    <s v="prestazione:NO ciclica/NOper seduta/NOgruppo"/>
    <s v="8"/>
    <n v="1"/>
    <s v="POLIGRAFIA DINAMICA AMBULATORIALE"/>
    <x v="673"/>
    <x v="217"/>
    <n v="66.5"/>
    <n v="66.5"/>
    <n v="66.5"/>
    <n v="66.5"/>
    <n v="66.5"/>
    <n v="66.5"/>
    <n v="65.069999999999993"/>
    <n v="65.073569285275298"/>
    <n v="46.481120918053783"/>
    <n v="20.018879081946217"/>
    <s v="M"/>
    <s v="MINISTERO"/>
    <s v="2"/>
    <n v="2"/>
    <x v="0"/>
    <s v="NEUROLOGIA"/>
    <x v="17"/>
    <s v="NEUROPSICHIATRIA INFANTILE"/>
    <x v="0"/>
    <m/>
    <x v="0"/>
    <m/>
  </r>
  <r>
    <x v="674"/>
    <s v="89.15.8"/>
    <x v="3"/>
    <s v="prestazione:NO ciclica/NOper seduta/NOgruppo"/>
    <s v="8"/>
    <n v="1"/>
    <s v="POTENZIALI EVOCATI UDITIVI"/>
    <x v="674"/>
    <x v="163"/>
    <n v="59.64"/>
    <n v="59.64"/>
    <n v="59.64"/>
    <n v="59.64"/>
    <n v="59.64"/>
    <n v="59.64"/>
    <n v="58.36"/>
    <n v="58.359629597111976"/>
    <n v="41.833008826248403"/>
    <n v="17.806991173751598"/>
    <s v="M"/>
    <s v="MINISTERO"/>
    <s v="2"/>
    <n v="2"/>
    <x v="0"/>
    <s v="NEUROLOGIA"/>
    <x v="17"/>
    <s v="NEUROPSICHIATRIA INFANTILE"/>
    <x v="0"/>
    <m/>
    <x v="0"/>
    <m/>
  </r>
  <r>
    <x v="675"/>
    <s v="89.15.9"/>
    <x v="3"/>
    <s v="prestazione:NO ciclica/NOper seduta/NOgruppo"/>
    <s v="8"/>
    <n v="1"/>
    <s v="POTENZIALI EVOCATI UDITIVI"/>
    <x v="675"/>
    <x v="278"/>
    <n v="133.01"/>
    <n v="133.01"/>
    <n v="133.01"/>
    <n v="133.01"/>
    <n v="133.01"/>
    <n v="133.01"/>
    <n v="130.15"/>
    <n v="130.1471385705506"/>
    <n v="92.962241836107566"/>
    <n v="40.047758163892425"/>
    <s v="M"/>
    <s v="MINISTERO"/>
    <s v="1"/>
    <n v="1"/>
    <x v="0"/>
    <s v="NEUROLOGIA"/>
    <x v="0"/>
    <m/>
    <x v="0"/>
    <m/>
    <x v="0"/>
    <m/>
  </r>
  <r>
    <x v="676"/>
    <s v="89.17"/>
    <x v="3"/>
    <s v="prestazione:NO ciclica/NOper seduta/NOgruppo"/>
    <s v="8"/>
    <n v="1"/>
    <s v="POLISONNOGRAMMA"/>
    <x v="676"/>
    <x v="279"/>
    <n v="199.51"/>
    <n v="199.51"/>
    <n v="199.51"/>
    <n v="199.51"/>
    <n v="199.51"/>
    <n v="199.51"/>
    <n v="195.22"/>
    <n v="195.22070785582591"/>
    <n v="139.44336275416134"/>
    <n v="60.066637245838649"/>
    <s v="M"/>
    <s v="MINISTERO"/>
    <n v="3"/>
    <n v="2"/>
    <x v="0"/>
    <s v="NEUROLOGIA"/>
    <x v="17"/>
    <s v="NEUROPSICHIATRIA INFANTILE"/>
    <x v="10"/>
    <s v="PNEUMOLOGIA"/>
    <x v="0"/>
    <m/>
  </r>
  <r>
    <x v="677"/>
    <s v="89.18.1"/>
    <x v="3"/>
    <s v="prestazione:NO ciclica/NOper seduta/NOgruppo"/>
    <s v="8"/>
    <n v="1"/>
    <s v="TEST POLISONNOGRAFICI DEL LIVELLO DI VIGILANZA"/>
    <x v="677"/>
    <x v="279"/>
    <n v="199.51"/>
    <n v="199.51"/>
    <n v="199.51"/>
    <n v="199.51"/>
    <n v="199.51"/>
    <n v="199.51"/>
    <n v="195.22"/>
    <n v="195.22070785582591"/>
    <n v="139.44336275416134"/>
    <n v="60.066637245838649"/>
    <s v="M"/>
    <s v="MINISTERO"/>
    <n v="3"/>
    <n v="2"/>
    <x v="0"/>
    <s v="NEUROLOGIA"/>
    <x v="17"/>
    <s v="NEUROPSICHIATRIA INFANTILE"/>
    <x v="10"/>
    <s v="PNEUMOLOGIA"/>
    <x v="0"/>
    <m/>
  </r>
  <r>
    <x v="678"/>
    <s v="89.18.2"/>
    <x v="3"/>
    <s v="prestazione:NO ciclica/NOper seduta/NOgruppo"/>
    <s v="8"/>
    <n v="1"/>
    <s v="MONITORAGGIO PROTRATTO DEL CICLO SONNO-VEGLIA"/>
    <x v="678"/>
    <x v="279"/>
    <n v="199.51"/>
    <n v="199.51"/>
    <n v="199.51"/>
    <n v="199.51"/>
    <n v="199.51"/>
    <n v="199.51"/>
    <n v="195.22"/>
    <n v="195.22070785582591"/>
    <n v="139.44336275416134"/>
    <n v="60.066637245838649"/>
    <s v="M"/>
    <s v="MINISTERO"/>
    <n v="3"/>
    <n v="2"/>
    <x v="0"/>
    <s v="NEUROLOGIA"/>
    <x v="17"/>
    <s v="NEUROPSICHIATRIA INFANTILE"/>
    <x v="10"/>
    <s v="PNEUMOLOGIA"/>
    <x v="0"/>
    <m/>
  </r>
  <r>
    <x v="679"/>
    <s v="89.19.1"/>
    <x v="3"/>
    <s v="prestazione:NO ciclica/NOper seduta/NOgruppo"/>
    <s v="8"/>
    <n v="1"/>
    <s v="ELETTROENCEFALOGRAMMA CON VIDEOREGISTRAZIONE"/>
    <x v="679"/>
    <x v="57"/>
    <n v="28.5"/>
    <n v="28.5"/>
    <n v="28.5"/>
    <n v="28.5"/>
    <n v="28.5"/>
    <n v="28.5"/>
    <n v="27.89"/>
    <n v="27.888672550832272"/>
    <n v="27.888672550832272"/>
    <n v="0.61132744916772808"/>
    <s v="M"/>
    <s v="MINISTERO"/>
    <s v="2"/>
    <n v="2"/>
    <x v="0"/>
    <s v="NEUROLOGIA"/>
    <x v="17"/>
    <s v="NEUROPSICHIATRIA INFANTILE"/>
    <x v="0"/>
    <m/>
    <x v="0"/>
    <m/>
  </r>
  <r>
    <x v="680"/>
    <s v="89.19.2"/>
    <x v="3"/>
    <s v="prestazione:NO ciclica/NOper seduta/NOgruppo"/>
    <s v="8"/>
    <n v="1"/>
    <s v="POLIGRAFIA CON VIDEOREGISTRAZIONE"/>
    <x v="680"/>
    <x v="280"/>
    <n v="72.84"/>
    <n v="72.84"/>
    <n v="72.84"/>
    <n v="72.84"/>
    <n v="72.84"/>
    <n v="72.84"/>
    <n v="71.27"/>
    <n v="71.271052074349143"/>
    <n v="51.129233009859163"/>
    <n v="21.71076699014084"/>
    <s v="M"/>
    <s v="MINISTERO"/>
    <s v="2"/>
    <n v="2"/>
    <x v="0"/>
    <s v="NEUROLOGIA"/>
    <x v="17"/>
    <s v="NEUROPSICHIATRIA INFANTILE"/>
    <x v="0"/>
    <m/>
    <x v="0"/>
    <m/>
  </r>
  <r>
    <x v="681"/>
    <s v="89.19.3"/>
    <x v="0"/>
    <s v="prestazione:NO ciclica/NOper seduta/NOgruppo"/>
    <s v="8"/>
    <n v="1"/>
    <s v="CONTROLLO E PROGRAMMAZIONE NEUROSTIMOLATORE SPINALE"/>
    <x v="681"/>
    <x v="0"/>
    <n v="23.75"/>
    <n v="23.75"/>
    <n v="23.75"/>
    <n v="23.75"/>
    <n v="23.75"/>
    <n v="23.75"/>
    <n v="23.24"/>
    <n v="23.240560459026891"/>
    <m/>
    <m/>
    <s v=""/>
    <s v="REGIONE"/>
    <s v="1"/>
    <n v="1"/>
    <x v="2"/>
    <s v="ANESTESIA"/>
    <x v="0"/>
    <m/>
    <x v="0"/>
    <m/>
    <x v="0"/>
    <m/>
  </r>
  <r>
    <x v="682"/>
    <s v="89.22"/>
    <x v="3"/>
    <s v="prestazione:NO ciclica/NOper seduta/NOgruppo"/>
    <s v="8"/>
    <n v="1"/>
    <s v="CISTOMETROGRAFIA"/>
    <x v="682"/>
    <x v="277"/>
    <n v="79.7"/>
    <n v="79.7"/>
    <n v="79.7"/>
    <n v="79.7"/>
    <n v="79.7"/>
    <n v="79.7"/>
    <n v="77.98"/>
    <n v="77.984991762512465"/>
    <n v="55.777345101664544"/>
    <n v="23.922654898335459"/>
    <s v="M"/>
    <s v="MINISTERO"/>
    <s v="1"/>
    <n v="1"/>
    <x v="15"/>
    <s v="UROLOGIA"/>
    <x v="0"/>
    <m/>
    <x v="0"/>
    <m/>
    <x v="0"/>
    <m/>
  </r>
  <r>
    <x v="683"/>
    <s v="89.23"/>
    <x v="3"/>
    <s v="prestazione:NO ciclica/NOper seduta/NOgruppo"/>
    <s v="8"/>
    <n v="1"/>
    <s v="ELETTROMIOGRAFIA DELLO SFINTERE URETRALE"/>
    <x v="683"/>
    <x v="0"/>
    <n v="23.75"/>
    <n v="23.75"/>
    <n v="23.75"/>
    <n v="23.75"/>
    <n v="23.75"/>
    <n v="23.75"/>
    <n v="23.24"/>
    <n v="23.240560459026891"/>
    <n v="23.240560459026891"/>
    <n v="0.50943954097310851"/>
    <s v="M"/>
    <s v="MINISTERO"/>
    <s v="1"/>
    <n v="1"/>
    <x v="15"/>
    <s v="UROLOGIA"/>
    <x v="0"/>
    <m/>
    <x v="0"/>
    <m/>
    <x v="0"/>
    <m/>
  </r>
  <r>
    <x v="684"/>
    <s v="89.24"/>
    <x v="3"/>
    <s v="prestazione:NO ciclica/NOper seduta/NOgruppo"/>
    <s v="8"/>
    <n v="1"/>
    <s v="UROFLUSSOMETRIA"/>
    <x v="684"/>
    <x v="28"/>
    <n v="11.6"/>
    <n v="11.6"/>
    <n v="11.6"/>
    <n v="11.61"/>
    <n v="11.61"/>
    <n v="11.61"/>
    <n v="11.36"/>
    <n v="11.362051779968702"/>
    <n v="11.620280229513446"/>
    <n v="-1.0280229513446315E-2"/>
    <s v="M"/>
    <s v="MINISTERO"/>
    <s v="1"/>
    <n v="1"/>
    <x v="15"/>
    <s v="UROLOGIA"/>
    <x v="0"/>
    <m/>
    <x v="0"/>
    <m/>
    <x v="0"/>
    <m/>
  </r>
  <r>
    <x v="685"/>
    <s v="89.25"/>
    <x v="3"/>
    <s v="prestazione:NO ciclica/NOper seduta/NOgruppo"/>
    <s v="8"/>
    <n v="1"/>
    <s v="PROFILO PRESSORIO URETRALE"/>
    <x v="685"/>
    <x v="28"/>
    <n v="11.6"/>
    <n v="11.6"/>
    <n v="11.6"/>
    <n v="11.61"/>
    <n v="11.61"/>
    <n v="11.61"/>
    <n v="11.36"/>
    <n v="11.362051779968702"/>
    <n v="11.620280229513446"/>
    <n v="-1.0280229513446315E-2"/>
    <s v="M"/>
    <s v="MINISTERO"/>
    <s v="1"/>
    <n v="1"/>
    <x v="15"/>
    <s v="UROLOGIA"/>
    <x v="0"/>
    <m/>
    <x v="0"/>
    <m/>
    <x v="0"/>
    <m/>
  </r>
  <r>
    <x v="686"/>
    <s v="89.26.1"/>
    <x v="0"/>
    <s v="prestazione:NO ciclica/NOper seduta/NOgruppo"/>
    <s v="8"/>
    <n v="1"/>
    <s v="PRIMA VISITA GINECOLOGICA "/>
    <x v="686"/>
    <x v="276"/>
    <n v="22.5"/>
    <n v="22.5"/>
    <n v="22.5"/>
    <m/>
    <m/>
    <m/>
    <m/>
    <m/>
    <m/>
    <m/>
    <m/>
    <s v="REGIONE"/>
    <n v="1"/>
    <m/>
    <x v="18"/>
    <s v="OSTETRICIA E GINECOLOGIA"/>
    <x v="0"/>
    <m/>
    <x v="0"/>
    <m/>
    <x v="0"/>
    <m/>
  </r>
  <r>
    <x v="687"/>
    <s v="89.26.2"/>
    <x v="0"/>
    <s v="prestazione:NO ciclica/NOper seduta/NOgruppo"/>
    <s v="8"/>
    <n v="1"/>
    <s v="VISITA GINECOLOGICA DI CONTROLLO"/>
    <x v="687"/>
    <x v="274"/>
    <n v="17.899999999999999"/>
    <n v="17.899999999999999"/>
    <n v="17.899999999999999"/>
    <m/>
    <m/>
    <m/>
    <m/>
    <m/>
    <m/>
    <m/>
    <m/>
    <s v="REGIONE"/>
    <n v="1"/>
    <m/>
    <x v="18"/>
    <s v="OSTETRICIA E GINECOLOGIA"/>
    <x v="0"/>
    <m/>
    <x v="0"/>
    <m/>
    <x v="0"/>
    <m/>
  </r>
  <r>
    <x v="688"/>
    <s v="89.26.3"/>
    <x v="0"/>
    <s v="prestazione:NO ciclica/NOper seduta/NOgruppo"/>
    <s v="8"/>
    <n v="1"/>
    <s v="PRIMA VISITA  OSTETRICA  "/>
    <x v="688"/>
    <x v="276"/>
    <n v="22.5"/>
    <n v="22.5"/>
    <n v="22.5"/>
    <m/>
    <m/>
    <m/>
    <m/>
    <m/>
    <m/>
    <m/>
    <m/>
    <s v="REGIONE"/>
    <n v="1"/>
    <m/>
    <x v="18"/>
    <s v="OSTETRICIA E GINECOLOGIA"/>
    <x v="0"/>
    <m/>
    <x v="0"/>
    <m/>
    <x v="0"/>
    <m/>
  </r>
  <r>
    <x v="689"/>
    <s v="89.26.4"/>
    <x v="0"/>
    <s v="prestazione:NO ciclica/NOper seduta/NOgruppo"/>
    <s v="8"/>
    <n v="1"/>
    <s v="VISITA  OSTETRICA  DI CONTROLLO  "/>
    <x v="689"/>
    <x v="274"/>
    <n v="17.899999999999999"/>
    <n v="17.899999999999999"/>
    <n v="17.899999999999999"/>
    <m/>
    <m/>
    <m/>
    <m/>
    <m/>
    <m/>
    <m/>
    <m/>
    <s v="REGIONE"/>
    <n v="1"/>
    <m/>
    <x v="18"/>
    <s v="OSTETRICIA E GINECOLOGIA"/>
    <x v="0"/>
    <m/>
    <x v="0"/>
    <m/>
    <x v="0"/>
    <m/>
  </r>
  <r>
    <x v="690"/>
    <s v="89.32"/>
    <x v="3"/>
    <s v="prestazione:NO ciclica/NOper seduta/NOgruppo"/>
    <s v="8"/>
    <n v="1"/>
    <s v="MANOMETRIA ESOFAGEA"/>
    <x v="690"/>
    <x v="281"/>
    <n v="77.040000000000006"/>
    <n v="77.040000000000006"/>
    <n v="77.040000000000006"/>
    <n v="77.040000000000006"/>
    <n v="77.040000000000006"/>
    <n v="73.37"/>
    <n v="71.790000000000006"/>
    <n v="71.787508973438619"/>
    <n v="67.139396881633246"/>
    <n v="6.2306031183667585"/>
    <s v="M"/>
    <s v="MINISTERO"/>
    <s v="1"/>
    <n v="1"/>
    <x v="14"/>
    <s v="GASTROENTEROLOGIA - CHIRURGIA ED ENDOSCOPIA DIGESTIVA"/>
    <x v="0"/>
    <m/>
    <x v="0"/>
    <m/>
    <x v="0"/>
    <m/>
  </r>
  <r>
    <x v="691"/>
    <s v="89.32.1"/>
    <x v="3"/>
    <s v="prestazione:NO ciclica/NOper seduta/NOgruppo"/>
    <s v="8"/>
    <n v="1"/>
    <s v="MANOMETRIA ESOFAGEA 24 Ore"/>
    <x v="691"/>
    <x v="282"/>
    <n v="106.41"/>
    <n v="106.41"/>
    <n v="106.41"/>
    <n v="106.41"/>
    <n v="106.41"/>
    <n v="101.34"/>
    <n v="99.16"/>
    <n v="99.159724625181411"/>
    <n v="92.962241836107566"/>
    <n v="8.3777581638924374"/>
    <s v="M"/>
    <s v="MINISTERO"/>
    <s v="1"/>
    <n v="1"/>
    <x v="14"/>
    <s v="GASTROENTEROLOGIA - CHIRURGIA ED ENDOSCOPIA DIGESTIVA"/>
    <x v="0"/>
    <m/>
    <x v="0"/>
    <m/>
    <x v="0"/>
    <m/>
  </r>
  <r>
    <x v="692"/>
    <s v="89.37.1"/>
    <x v="3"/>
    <s v="prestazione:NO ciclica/NOper seduta/NOgruppo"/>
    <s v="8"/>
    <n v="1"/>
    <s v="SPIROMETRIA SEMPLICE"/>
    <x v="692"/>
    <x v="0"/>
    <n v="23.75"/>
    <n v="23.75"/>
    <n v="23.75"/>
    <n v="23.75"/>
    <n v="23.75"/>
    <n v="23.75"/>
    <n v="23.24"/>
    <n v="23.240560459026891"/>
    <n v="23.240560459026891"/>
    <n v="0.50943954097310851"/>
    <s v="M"/>
    <s v="MINISTERO"/>
    <s v="1"/>
    <n v="1"/>
    <x v="9"/>
    <s v="PNEUMOLOGIA"/>
    <x v="0"/>
    <m/>
    <x v="0"/>
    <m/>
    <x v="0"/>
    <m/>
  </r>
  <r>
    <x v="693"/>
    <s v="89.37.2"/>
    <x v="3"/>
    <s v="prestazione:NO ciclica/NOper seduta/NOgruppo"/>
    <s v="8"/>
    <n v="1"/>
    <s v="SPIROMETRIA GLOBALE"/>
    <x v="693"/>
    <x v="6"/>
    <n v="52.79"/>
    <n v="52.79"/>
    <n v="52.79"/>
    <n v="52.79"/>
    <n v="52.79"/>
    <n v="52.79"/>
    <n v="51.65"/>
    <n v="51.645689908948647"/>
    <n v="37.184896734443029"/>
    <n v="15.60510326555697"/>
    <s v="M"/>
    <s v="MINISTERO"/>
    <s v="1"/>
    <n v="1"/>
    <x v="9"/>
    <s v="PNEUMOLOGIA"/>
    <x v="0"/>
    <m/>
    <x v="0"/>
    <m/>
    <x v="0"/>
    <m/>
  </r>
  <r>
    <x v="694"/>
    <s v="89.37.3"/>
    <x v="3"/>
    <s v="prestazione:NO ciclica/NOper seduta/NOgruppo"/>
    <s v="8"/>
    <n v="1"/>
    <s v="SPIROMETRIA SEPARATA DEI DUE POLMONI (METODICA DI ARNAUD)"/>
    <x v="694"/>
    <x v="217"/>
    <n v="66.5"/>
    <n v="66.5"/>
    <n v="66.5"/>
    <n v="66.5"/>
    <n v="66.5"/>
    <n v="66.5"/>
    <n v="65.069999999999993"/>
    <n v="65.073569285275298"/>
    <n v="46.481120918053783"/>
    <n v="20.018879081946217"/>
    <s v="M"/>
    <s v="MINISTERO"/>
    <s v="1"/>
    <n v="1"/>
    <x v="9"/>
    <s v="PNEUMOLOGIA"/>
    <x v="0"/>
    <m/>
    <x v="0"/>
    <m/>
    <x v="0"/>
    <m/>
  </r>
  <r>
    <x v="695"/>
    <s v="89.37.4"/>
    <x v="3"/>
    <s v="prestazione:NO ciclica/NOper seduta/NOgruppo"/>
    <s v="8"/>
    <n v="1"/>
    <s v="TEST DI BRONCODILATAZIONE FARMACOLOGICA"/>
    <x v="695"/>
    <x v="6"/>
    <n v="52.79"/>
    <n v="52.79"/>
    <n v="52.79"/>
    <n v="52.79"/>
    <n v="52.79"/>
    <n v="52.79"/>
    <n v="51.65"/>
    <n v="51.645689908948647"/>
    <n v="37.184896734443029"/>
    <n v="15.60510326555697"/>
    <s v="M"/>
    <s v="MINISTERO"/>
    <s v="1"/>
    <n v="1"/>
    <x v="9"/>
    <s v="PNEUMOLOGIA"/>
    <x v="0"/>
    <m/>
    <x v="0"/>
    <m/>
    <x v="0"/>
    <m/>
  </r>
  <r>
    <x v="696"/>
    <s v="89.37.5"/>
    <x v="3"/>
    <s v="prestazione:NO ciclica/NOper seduta/NOgruppo"/>
    <s v="8"/>
    <n v="1"/>
    <s v="PROVA BRONCODINAMICA CON BRONCOCOSTRITTORE SPECIFICO O ASPECIFICO"/>
    <x v="696"/>
    <x v="277"/>
    <n v="79.7"/>
    <n v="79.7"/>
    <n v="79.7"/>
    <n v="79.7"/>
    <n v="79.7"/>
    <n v="79.7"/>
    <n v="77.98"/>
    <n v="77.984991762512465"/>
    <n v="55.777345101664544"/>
    <n v="23.922654898335459"/>
    <s v="M"/>
    <s v="MINISTERO"/>
    <s v="1"/>
    <n v="1"/>
    <x v="9"/>
    <s v="PNEUMOLOGIA"/>
    <x v="0"/>
    <m/>
    <x v="0"/>
    <m/>
    <x v="0"/>
    <m/>
  </r>
  <r>
    <x v="697"/>
    <s v="89.37.6"/>
    <x v="3"/>
    <s v="prestazione:NO ciclica/NOper seduta/NOgruppo"/>
    <s v="8"/>
    <n v="1"/>
    <s v="PROVA BRONCODINAMICA CON BRONCOCOSTRITTORE SPECIFICO"/>
    <x v="697"/>
    <x v="217"/>
    <n v="66.5"/>
    <n v="66.5"/>
    <n v="66.5"/>
    <n v="66.5"/>
    <n v="66.5"/>
    <n v="66.5"/>
    <n v="65.069999999999993"/>
    <n v="65.073569285275298"/>
    <n v="46.481120918053783"/>
    <n v="20.018879081946217"/>
    <s v="M"/>
    <s v="MINISTERO"/>
    <s v="1"/>
    <n v="1"/>
    <x v="9"/>
    <s v="PNEUMOLOGIA"/>
    <x v="0"/>
    <m/>
    <x v="0"/>
    <m/>
    <x v="0"/>
    <m/>
  </r>
  <r>
    <x v="698"/>
    <s v="89.38.1"/>
    <x v="3"/>
    <s v="prestazione:NO ciclica/NOper seduta/NOgruppo"/>
    <s v="8"/>
    <n v="1"/>
    <s v="RESISTENZE DELLE VIE AEREE"/>
    <x v="698"/>
    <x v="0"/>
    <n v="23.75"/>
    <n v="23.75"/>
    <n v="23.75"/>
    <n v="23.75"/>
    <n v="23.75"/>
    <n v="23.75"/>
    <n v="23.24"/>
    <n v="23.240560459026891"/>
    <n v="23.240560459026891"/>
    <n v="0.50943954097310851"/>
    <s v="M"/>
    <s v="MINISTERO"/>
    <s v="1"/>
    <n v="1"/>
    <x v="9"/>
    <s v="PNEUMOLOGIA"/>
    <x v="0"/>
    <m/>
    <x v="0"/>
    <m/>
    <x v="0"/>
    <m/>
  </r>
  <r>
    <x v="699"/>
    <s v="89.38.2"/>
    <x v="3"/>
    <s v="prestazione:NO ciclica/NOper seduta/NOgruppo"/>
    <s v="8"/>
    <n v="1"/>
    <s v="SPIROMETRIA GLOBALE CON TECNICA PLETISMOGRAFICA"/>
    <x v="699"/>
    <x v="0"/>
    <n v="23.75"/>
    <n v="23.75"/>
    <n v="23.75"/>
    <n v="23.75"/>
    <n v="23.75"/>
    <n v="23.75"/>
    <n v="23.24"/>
    <n v="23.240560459026891"/>
    <n v="23.240560459026891"/>
    <n v="0.50943954097310851"/>
    <s v="M"/>
    <s v="MINISTERO"/>
    <s v="1"/>
    <n v="1"/>
    <x v="9"/>
    <s v="PNEUMOLOGIA"/>
    <x v="0"/>
    <m/>
    <x v="0"/>
    <m/>
    <x v="0"/>
    <m/>
  </r>
  <r>
    <x v="700"/>
    <s v="89.38.3"/>
    <x v="3"/>
    <s v="prestazione:NO ciclica/NOper seduta/NOgruppo"/>
    <s v="8"/>
    <n v="1"/>
    <s v="DIFFUSIONE ALVEOLO-CAPILLARE  DEL CO"/>
    <x v="700"/>
    <x v="0"/>
    <n v="23.75"/>
    <n v="23.75"/>
    <n v="23.75"/>
    <n v="23.75"/>
    <n v="23.75"/>
    <n v="23.75"/>
    <n v="23.24"/>
    <n v="23.240560459026891"/>
    <n v="23.240560459026891"/>
    <n v="0.50943954097310851"/>
    <s v="M"/>
    <s v="MINISTERO"/>
    <s v="1"/>
    <n v="1"/>
    <x v="9"/>
    <s v="PNEUMOLOGIA"/>
    <x v="0"/>
    <m/>
    <x v="0"/>
    <m/>
    <x v="0"/>
    <m/>
  </r>
  <r>
    <x v="701"/>
    <s v="89.38.4"/>
    <x v="3"/>
    <s v="prestazione:NO ciclica/NOper seduta/NOgruppo"/>
    <s v="8"/>
    <n v="1"/>
    <s v="COMPLIANCE POLMONARE STATICA E DINAMICA"/>
    <x v="701"/>
    <x v="217"/>
    <n v="66.5"/>
    <n v="66.5"/>
    <n v="66.5"/>
    <n v="66.5"/>
    <n v="66.5"/>
    <n v="66.5"/>
    <n v="65.069999999999993"/>
    <n v="65.073569285275298"/>
    <n v="46.481120918053783"/>
    <n v="20.018879081946217"/>
    <s v="M"/>
    <s v="MINISTERO"/>
    <s v="1"/>
    <n v="1"/>
    <x v="9"/>
    <s v="PNEUMOLOGIA"/>
    <x v="0"/>
    <m/>
    <x v="0"/>
    <m/>
    <x v="0"/>
    <m/>
  </r>
  <r>
    <x v="702"/>
    <s v="89.38.5"/>
    <x v="3"/>
    <s v="prestazione:NO ciclica/NOper seduta/NOgruppo"/>
    <s v="8"/>
    <n v="1"/>
    <s v="DETERMINAZIONE DEL PATTERN RESPIRATORIO A RIPOSO"/>
    <x v="702"/>
    <x v="0"/>
    <n v="23.75"/>
    <n v="23.75"/>
    <n v="23.75"/>
    <n v="23.75"/>
    <n v="23.75"/>
    <n v="23.75"/>
    <n v="23.24"/>
    <n v="23.240560459026891"/>
    <n v="23.240560459026891"/>
    <n v="0.50943954097310851"/>
    <s v="M"/>
    <s v="MINISTERO"/>
    <s v="1"/>
    <n v="1"/>
    <x v="9"/>
    <s v="PNEUMOLOGIA"/>
    <x v="0"/>
    <m/>
    <x v="0"/>
    <m/>
    <x v="0"/>
    <m/>
  </r>
  <r>
    <x v="703"/>
    <s v="89.38.6"/>
    <x v="3"/>
    <s v="prestazione:NO ciclica/NOper seduta/NOgruppo"/>
    <s v="8"/>
    <n v="1"/>
    <s v="VALUTAZIONE DELLA VENTILAZIONE E DEI GAS ESPIRATI E RELATIVI PARAMETRI"/>
    <x v="703"/>
    <x v="283"/>
    <n v="99.76"/>
    <n v="99.76"/>
    <n v="99.76"/>
    <n v="99.76"/>
    <n v="99.76"/>
    <n v="99.76"/>
    <n v="97.61"/>
    <n v="97.610353927912954"/>
    <n v="69.721681377080671"/>
    <n v="30.038318622919334"/>
    <s v="M"/>
    <s v="MINISTERO"/>
    <s v="1"/>
    <n v="1"/>
    <x v="9"/>
    <s v="PNEUMOLOGIA"/>
    <x v="0"/>
    <m/>
    <x v="0"/>
    <m/>
    <x v="0"/>
    <m/>
  </r>
  <r>
    <x v="704"/>
    <s v="89.38.7"/>
    <x v="3"/>
    <s v="prestazione:NO ciclica/NOper seduta/NOgruppo"/>
    <s v="8"/>
    <n v="1"/>
    <s v="DETERMINAZIONE DELLE MASSIME PRESSIONI INSPIRATORIE ED ESPIRATORIE O TRANSDIAFRAMMATICHE"/>
    <x v="704"/>
    <x v="217"/>
    <n v="66.5"/>
    <n v="66.5"/>
    <n v="66.5"/>
    <n v="66.5"/>
    <n v="66.5"/>
    <n v="66.5"/>
    <n v="65.069999999999993"/>
    <n v="65.073569285275298"/>
    <n v="46.481120918053783"/>
    <n v="20.018879081946217"/>
    <s v="M"/>
    <s v="MINISTERO"/>
    <s v="1"/>
    <n v="1"/>
    <x v="9"/>
    <s v="PNEUMOLOGIA"/>
    <x v="0"/>
    <m/>
    <x v="0"/>
    <m/>
    <x v="0"/>
    <m/>
  </r>
  <r>
    <x v="705"/>
    <s v="89.38.8"/>
    <x v="3"/>
    <s v="prestazione:NO ciclica/NOper seduta/NOgruppo"/>
    <s v="8"/>
    <n v="1"/>
    <s v="TEST DI DISTRIBUZIONE DELLA VENTILAZIONE CON GAS NON RADIOATTIVI"/>
    <x v="705"/>
    <x v="0"/>
    <n v="23.75"/>
    <n v="23.75"/>
    <n v="23.75"/>
    <n v="23.75"/>
    <n v="23.75"/>
    <n v="23.75"/>
    <n v="23.24"/>
    <n v="23.240560459026891"/>
    <n v="23.240560459026891"/>
    <n v="0.50943954097310851"/>
    <s v="M"/>
    <s v="MINISTERO"/>
    <s v="1"/>
    <n v="1"/>
    <x v="9"/>
    <s v="PNEUMOLOGIA"/>
    <x v="0"/>
    <m/>
    <x v="0"/>
    <m/>
    <x v="0"/>
    <m/>
  </r>
  <r>
    <x v="706"/>
    <s v="89.38.9"/>
    <x v="3"/>
    <s v="prestazione:NO ciclica/NOper seduta/NOgruppo"/>
    <s v="8"/>
    <n v="1"/>
    <s v="DETERMINAZIONE DELLA P O.1"/>
    <x v="706"/>
    <x v="0"/>
    <n v="23.75"/>
    <n v="23.75"/>
    <n v="23.75"/>
    <n v="23.75"/>
    <n v="23.75"/>
    <n v="23.75"/>
    <n v="23.24"/>
    <n v="23.240560459026891"/>
    <n v="23.240560459026891"/>
    <n v="0.50943954097310851"/>
    <s v="M"/>
    <s v="MINISTERO"/>
    <s v="1"/>
    <n v="1"/>
    <x v="9"/>
    <s v="PNEUMOLOGIA"/>
    <x v="0"/>
    <m/>
    <x v="0"/>
    <m/>
    <x v="0"/>
    <m/>
  </r>
  <r>
    <x v="707"/>
    <s v="90.53.2"/>
    <x v="3"/>
    <s v="prestazione:NO ciclica/NOper seduta/NOgruppo"/>
    <s v="8"/>
    <n v="1"/>
    <s v="ANTICORPI ANTI PIASTRINE"/>
    <x v="707"/>
    <x v="92"/>
    <n v="61.76"/>
    <n v="61.76"/>
    <n v="61.76"/>
    <n v="61.76"/>
    <n v="61.76"/>
    <n v="61.76"/>
    <n v="60.43"/>
    <n v="60.425457193469917"/>
    <n v="42.814276934518432"/>
    <n v="18.945723065481566"/>
    <s v="M"/>
    <s v="MINISTERO"/>
    <s v="1"/>
    <n v="1"/>
    <x v="23"/>
    <s v="LABORATORIO ANALISI CHIMICO-CLINICHE, MICROBIOLOGIA ETC."/>
    <x v="0"/>
    <m/>
    <x v="0"/>
    <m/>
    <x v="0"/>
    <m/>
  </r>
  <r>
    <x v="708"/>
    <s v="89.39.4"/>
    <x v="7"/>
    <s v="prestazione:NO ciclica/NOper seduta/NOgruppo"/>
    <s v="8"/>
    <n v="1"/>
    <s v="GUSTOMETRIA [OLFATTOMETRIA]"/>
    <x v="708"/>
    <x v="284"/>
    <n v="9.5"/>
    <n v="9.5"/>
    <n v="9.5"/>
    <n v="9.5"/>
    <n v="9.5"/>
    <n v="9.5"/>
    <n v="9.3000000000000007"/>
    <n v="9.2962241836107573"/>
    <n v="9.2962241836107573"/>
    <n v="0.20377581638924269"/>
    <s v="M"/>
    <s v="MINISTERO"/>
    <s v="1"/>
    <n v="1"/>
    <x v="7"/>
    <s v="OTORINOLARINGOIATRIA"/>
    <x v="0"/>
    <m/>
    <x v="0"/>
    <m/>
    <x v="0"/>
    <m/>
  </r>
  <r>
    <x v="709"/>
    <s v="89.39.5"/>
    <x v="3"/>
    <s v="prestazione:NO ciclica/NOper seduta/NOgruppo"/>
    <s v="8"/>
    <n v="1"/>
    <s v="ELETTROGUSTOMETRIA"/>
    <x v="709"/>
    <x v="285"/>
    <n v="7.35"/>
    <n v="7.35"/>
    <n v="7.35"/>
    <n v="7.39"/>
    <n v="7.39"/>
    <n v="7.39"/>
    <n v="7.23"/>
    <n v="7.2303965872528106"/>
    <n v="7.4369793468886058"/>
    <n v="-4.6979346888606166E-2"/>
    <s v="M"/>
    <s v="MINISTERO"/>
    <s v="1"/>
    <n v="1"/>
    <x v="7"/>
    <s v="OTORINOLARINGOIATRIA"/>
    <x v="0"/>
    <m/>
    <x v="0"/>
    <m/>
    <x v="0"/>
    <m/>
  </r>
  <r>
    <x v="710"/>
    <s v="89.39.6"/>
    <x v="0"/>
    <s v="prestazione:NO ciclica/NOper seduta/NOgruppo"/>
    <s v="8"/>
    <n v="1"/>
    <s v="OSSERVAZIONE DI LESIONI PIGMENTARIE E NON CON VIDEODERMATOSCOPIO"/>
    <x v="710"/>
    <x v="77"/>
    <n v="60.18"/>
    <n v="60.18"/>
    <n v="60.18"/>
    <n v="60.18"/>
    <n v="60.18"/>
    <n v="60.18"/>
    <s v="58,88"/>
    <m/>
    <m/>
    <m/>
    <m/>
    <s v="REGIONE"/>
    <n v="2"/>
    <s v="1"/>
    <x v="17"/>
    <s v="DERMOSIFILOPATIA"/>
    <x v="7"/>
    <s v="ONCOLOGIA"/>
    <x v="0"/>
    <m/>
    <x v="0"/>
    <m/>
  </r>
  <r>
    <x v="711"/>
    <s v="89.41"/>
    <x v="3"/>
    <s v="prestazione:NO ciclica/NOper seduta/NOgruppo"/>
    <s v="8"/>
    <n v="1"/>
    <s v="TEST CARDIOVASCOLARE DA SFORZO CON PEDANA MOBILE"/>
    <x v="711"/>
    <x v="138"/>
    <n v="57.01"/>
    <n v="57.01"/>
    <n v="57.01"/>
    <n v="57.01"/>
    <n v="57.01"/>
    <n v="57.01"/>
    <n v="55.78"/>
    <n v="55.777345101664544"/>
    <n v="55.777345101664544"/>
    <n v="1.2326548983354542"/>
    <s v="M"/>
    <s v="MINISTERO"/>
    <s v="1"/>
    <n v="1"/>
    <x v="10"/>
    <s v="CARDIOLOGIA"/>
    <x v="0"/>
    <m/>
    <x v="0"/>
    <m/>
    <x v="0"/>
    <m/>
  </r>
  <r>
    <x v="712"/>
    <s v="89.42"/>
    <x v="3"/>
    <s v="prestazione:NO ciclica/NOper seduta/NOgruppo"/>
    <s v="8"/>
    <n v="1"/>
    <s v="TEST DA SFORZO DEI DUE GRADINI DI MASTERS"/>
    <x v="712"/>
    <x v="50"/>
    <n v="19"/>
    <n v="19"/>
    <n v="19"/>
    <n v="19"/>
    <n v="19"/>
    <n v="19"/>
    <n v="18.59"/>
    <n v="18.592448367221515"/>
    <n v="18.592448367221515"/>
    <n v="0.40755163277848538"/>
    <s v="M"/>
    <s v="MINISTERO"/>
    <s v="1"/>
    <n v="1"/>
    <x v="10"/>
    <s v="CARDIOLOGIA"/>
    <x v="0"/>
    <m/>
    <x v="0"/>
    <m/>
    <x v="0"/>
    <m/>
  </r>
  <r>
    <x v="713"/>
    <s v="89.43"/>
    <x v="3"/>
    <s v="prestazione:NO ciclica/NOper seduta/NOgruppo"/>
    <s v="8"/>
    <n v="1"/>
    <s v="TEST CARDIOVASCOLARE DA SFORZO CON CICLOERGOMETRO"/>
    <x v="713"/>
    <x v="138"/>
    <n v="57.01"/>
    <n v="57.01"/>
    <n v="57.01"/>
    <n v="57.01"/>
    <n v="57.01"/>
    <n v="57.01"/>
    <n v="55.78"/>
    <n v="55.777345101664544"/>
    <n v="55.777345101664544"/>
    <n v="1.2326548983354542"/>
    <s v="M"/>
    <s v="MINISTERO"/>
    <s v="1"/>
    <n v="1"/>
    <x v="10"/>
    <s v="CARDIOLOGIA"/>
    <x v="0"/>
    <m/>
    <x v="0"/>
    <m/>
    <x v="0"/>
    <m/>
  </r>
  <r>
    <x v="714"/>
    <s v="89.44"/>
    <x v="7"/>
    <s v="prestazione:NO ciclica/NOper seduta/NOgruppo"/>
    <s v="8"/>
    <n v="1"/>
    <s v="ALTRI TEST CARDIOVASCOLARI DA SFORZO"/>
    <x v="714"/>
    <x v="138"/>
    <n v="57.01"/>
    <n v="57.01"/>
    <n v="57.01"/>
    <n v="57.01"/>
    <n v="57.01"/>
    <n v="57.01"/>
    <n v="55.78"/>
    <n v="55.777345101664544"/>
    <n v="55.777345101664544"/>
    <n v="1.2326548983354542"/>
    <s v="M"/>
    <s v="MINISTERO"/>
    <s v="1"/>
    <n v="1"/>
    <x v="10"/>
    <s v="CARDIOLOGIA"/>
    <x v="0"/>
    <m/>
    <x v="0"/>
    <m/>
    <x v="0"/>
    <m/>
  </r>
  <r>
    <x v="715"/>
    <s v="89.44.1"/>
    <x v="3"/>
    <s v="prestazione:NO ciclica/NOper seduta/NOgruppo"/>
    <s v="8"/>
    <n v="1"/>
    <s v="PROVA DA SFORZO CARDIORESPIRATORIO"/>
    <x v="715"/>
    <x v="286"/>
    <n v="119.29"/>
    <n v="119.29"/>
    <n v="119.29"/>
    <n v="119.29"/>
    <n v="119.29"/>
    <n v="119.29"/>
    <n v="116.72"/>
    <n v="116.71925919422395"/>
    <n v="83.666017652496805"/>
    <n v="35.623982347503201"/>
    <s v="M"/>
    <s v="MINISTERO"/>
    <s v="1"/>
    <n v="1"/>
    <x v="9"/>
    <s v="PNEUMOLOGIA"/>
    <x v="0"/>
    <m/>
    <x v="0"/>
    <m/>
    <x v="0"/>
    <m/>
  </r>
  <r>
    <x v="716"/>
    <s v="89.44.2"/>
    <x v="3"/>
    <s v="prestazione:NO ciclica/NOper seduta/NOgruppo"/>
    <s v="8"/>
    <n v="1"/>
    <s v="TEST DEL CAMMINO"/>
    <x v="716"/>
    <x v="277"/>
    <n v="79.7"/>
    <n v="79.7"/>
    <n v="79.7"/>
    <n v="79.7"/>
    <n v="79.7"/>
    <n v="79.7"/>
    <n v="77.98"/>
    <n v="77.984991762512465"/>
    <n v="55.777345101664544"/>
    <n v="23.922654898335459"/>
    <s v="M"/>
    <s v="MINISTERO"/>
    <s v="1"/>
    <n v="1"/>
    <x v="9"/>
    <s v="PNEUMOLOGIA"/>
    <x v="0"/>
    <m/>
    <x v="0"/>
    <m/>
    <x v="0"/>
    <m/>
  </r>
  <r>
    <x v="717"/>
    <s v="89.48.1"/>
    <x v="7"/>
    <s v="prestazione:NO ciclica/NOper seduta/NOgruppo"/>
    <s v="8"/>
    <n v="1"/>
    <s v="CONTROLLO / PROGRAMMAZIONE DI PACE-MAKER "/>
    <x v="717"/>
    <x v="0"/>
    <n v="23.75"/>
    <n v="23.75"/>
    <n v="23.75"/>
    <n v="23.75"/>
    <n v="23.75"/>
    <n v="23.75"/>
    <n v="23.24"/>
    <n v="23.240560459026891"/>
    <n v="23.240560459026891"/>
    <n v="0.50943954097310851"/>
    <s v="M"/>
    <s v="MINISTERO"/>
    <s v="1"/>
    <n v="1"/>
    <x v="10"/>
    <s v="CARDIOLOGIA"/>
    <x v="0"/>
    <m/>
    <x v="0"/>
    <m/>
    <x v="0"/>
    <m/>
  </r>
  <r>
    <x v="718"/>
    <s v="89.48.2"/>
    <x v="0"/>
    <s v="prestazione:NO ciclica/NOper seduta/NOgruppo"/>
    <s v="8"/>
    <n v="1"/>
    <s v="CONTROLLO / PROGRAMMAZIONE DI DEFIBRILLATORE IMPIANTABILE"/>
    <x v="718"/>
    <x v="0"/>
    <n v="23.75"/>
    <n v="23.75"/>
    <n v="23.75"/>
    <m/>
    <m/>
    <m/>
    <m/>
    <m/>
    <m/>
    <m/>
    <m/>
    <s v="REGIONE"/>
    <s v="1"/>
    <m/>
    <x v="10"/>
    <s v="CARDIOLOGIA"/>
    <x v="0"/>
    <m/>
    <x v="0"/>
    <m/>
    <x v="0"/>
    <m/>
  </r>
  <r>
    <x v="719"/>
    <s v="89.50"/>
    <x v="3"/>
    <s v="prestazione:NO ciclica/NOper seduta/NOgruppo"/>
    <s v="8"/>
    <n v="1"/>
    <s v="ELETTROCARDIOGRAMMA DINAMICO"/>
    <x v="719"/>
    <x v="64"/>
    <n v="63.33"/>
    <n v="63.33"/>
    <n v="63.33"/>
    <n v="63.33"/>
    <n v="63.33"/>
    <n v="63.33"/>
    <n v="61.97"/>
    <n v="61.974827890738382"/>
    <n v="61.974827890738382"/>
    <n v="1.3551721092616162"/>
    <s v="M"/>
    <s v="MINISTERO"/>
    <s v="1"/>
    <n v="1"/>
    <x v="10"/>
    <s v="CARDIOLOGIA"/>
    <x v="0"/>
    <m/>
    <x v="0"/>
    <m/>
    <x v="0"/>
    <m/>
  </r>
  <r>
    <x v="720"/>
    <s v="89.52"/>
    <x v="3"/>
    <s v="prestazione:NO ciclica/NOper seduta/NOgruppo"/>
    <s v="8"/>
    <n v="1"/>
    <s v="ELETTROCARDIOGRAMMA"/>
    <x v="720"/>
    <x v="28"/>
    <n v="11.6"/>
    <n v="11.6"/>
    <n v="11.6"/>
    <n v="11.61"/>
    <n v="11.61"/>
    <n v="11.61"/>
    <n v="11.36"/>
    <n v="11.362051779968702"/>
    <n v="11.620280229513446"/>
    <n v="-1.0280229513446315E-2"/>
    <s v="M"/>
    <s v="MINISTERO"/>
    <s v="1"/>
    <n v="1"/>
    <x v="10"/>
    <s v="CARDIOLOGIA"/>
    <x v="0"/>
    <m/>
    <x v="0"/>
    <m/>
    <x v="0"/>
    <m/>
  </r>
  <r>
    <x v="721"/>
    <s v="89.54"/>
    <x v="3"/>
    <s v="prestazione:NO ciclica/NOper seduta/NOgruppo"/>
    <s v="8"/>
    <n v="1"/>
    <s v="MONITORAGGIO ELETTROCARDIOGRAFICO"/>
    <x v="721"/>
    <x v="200"/>
    <n v="47.5"/>
    <n v="47.5"/>
    <n v="47.5"/>
    <n v="47.5"/>
    <n v="47.5"/>
    <n v="47.5"/>
    <n v="46.48"/>
    <n v="46.481120918053783"/>
    <n v="46.481120918053783"/>
    <n v="1.018879081946217"/>
    <s v="M"/>
    <s v="MINISTERO"/>
    <s v="1"/>
    <n v="1"/>
    <x v="10"/>
    <s v="CARDIOLOGIA"/>
    <x v="0"/>
    <m/>
    <x v="0"/>
    <m/>
    <x v="0"/>
    <m/>
  </r>
  <r>
    <x v="722"/>
    <s v="89.58.1"/>
    <x v="3"/>
    <s v="prestazione:NO ciclica/NOper seduta/NOgruppo"/>
    <s v="8"/>
    <n v="1"/>
    <s v="FOTOPLETISMOGRAFIA DEGLI ARTI SUPERIORI O INFERIORI"/>
    <x v="722"/>
    <x v="50"/>
    <n v="19"/>
    <n v="19"/>
    <n v="19"/>
    <n v="19"/>
    <n v="19"/>
    <n v="19"/>
    <n v="18.59"/>
    <n v="18.592448367221515"/>
    <n v="18.592448367221515"/>
    <n v="0.40755163277848538"/>
    <s v="M"/>
    <s v="MINISTERO"/>
    <s v="2"/>
    <n v="2"/>
    <x v="10"/>
    <s v="CARDIOLOGIA"/>
    <x v="5"/>
    <s v="CHIRURGIA VASCOLARE  - ANGIOLOGIA"/>
    <x v="0"/>
    <m/>
    <x v="0"/>
    <m/>
  </r>
  <r>
    <x v="723"/>
    <s v="89.58.2"/>
    <x v="3"/>
    <s v="prestazione:NO ciclica/NOper seduta/NOgruppo"/>
    <s v="8"/>
    <n v="1"/>
    <s v="FOTOPLETISMOGRAFIA DEGLI ARTI SUPERIORI E INFERIORI"/>
    <x v="723"/>
    <x v="57"/>
    <n v="28.5"/>
    <n v="28.5"/>
    <n v="28.5"/>
    <n v="28.5"/>
    <n v="28.5"/>
    <n v="28.5"/>
    <n v="27.89"/>
    <n v="27.888672550832272"/>
    <n v="27.888672550832272"/>
    <n v="0.61132744916772808"/>
    <s v="M"/>
    <s v="MINISTERO"/>
    <s v="2"/>
    <n v="2"/>
    <x v="10"/>
    <s v="CARDIOLOGIA"/>
    <x v="5"/>
    <s v="CHIRURGIA VASCOLARE  - ANGIOLOGIA"/>
    <x v="0"/>
    <m/>
    <x v="0"/>
    <m/>
  </r>
  <r>
    <x v="724"/>
    <s v="89.58.3"/>
    <x v="3"/>
    <s v="prestazione:NO ciclica/NOper seduta/NOgruppo"/>
    <s v="8"/>
    <n v="1"/>
    <s v="FOTOPLETISMOGRAFIA DI ALTRI DISTRETTI"/>
    <x v="724"/>
    <x v="50"/>
    <n v="19"/>
    <n v="19"/>
    <n v="19"/>
    <n v="19"/>
    <n v="19"/>
    <n v="19"/>
    <n v="18.59"/>
    <n v="18.592448367221515"/>
    <n v="18.592448367221515"/>
    <n v="0.40755163277848538"/>
    <s v="M"/>
    <s v="MINISTERO"/>
    <s v="2"/>
    <n v="2"/>
    <x v="10"/>
    <s v="CARDIOLOGIA"/>
    <x v="5"/>
    <s v="CHIRURGIA VASCOLARE  - ANGIOLOGIA"/>
    <x v="0"/>
    <m/>
    <x v="0"/>
    <m/>
  </r>
  <r>
    <x v="725"/>
    <s v="89.58.4"/>
    <x v="3"/>
    <s v="prestazione:NO ciclica/NOper seduta/NOgruppo"/>
    <s v="8"/>
    <n v="1"/>
    <s v="PLETISMOGRAFIA AD OCCLUSIONE VENOSA DEGLI ARTI SUPERIORI O INFERIORI"/>
    <x v="725"/>
    <x v="50"/>
    <n v="19"/>
    <n v="19"/>
    <n v="19"/>
    <n v="19"/>
    <n v="19"/>
    <n v="19"/>
    <n v="18.59"/>
    <n v="18.592448367221515"/>
    <n v="18.592448367221515"/>
    <n v="0.40755163277848538"/>
    <s v="M"/>
    <s v="MINISTERO"/>
    <s v="2"/>
    <n v="2"/>
    <x v="10"/>
    <s v="CARDIOLOGIA"/>
    <x v="5"/>
    <s v="CHIRURGIA VASCOLARE  - ANGIOLOGIA"/>
    <x v="0"/>
    <m/>
    <x v="0"/>
    <m/>
  </r>
  <r>
    <x v="726"/>
    <s v="89.58.5"/>
    <x v="3"/>
    <s v="prestazione:NO ciclica/NOper seduta/NOgruppo"/>
    <s v="8"/>
    <n v="1"/>
    <s v="PLETISMOGRAFIA AD OCCLUSIONE VENOSA DEGLI ARTI SUPERIORI E INFERIORI"/>
    <x v="726"/>
    <x v="57"/>
    <n v="28.5"/>
    <n v="28.5"/>
    <n v="28.5"/>
    <n v="28.5"/>
    <n v="28.5"/>
    <n v="28.5"/>
    <n v="27.89"/>
    <n v="27.888672550832272"/>
    <n v="27.888672550832272"/>
    <n v="0.61132744916772808"/>
    <s v="M"/>
    <s v="MINISTERO"/>
    <s v="2"/>
    <n v="2"/>
    <x v="10"/>
    <s v="CARDIOLOGIA"/>
    <x v="5"/>
    <s v="CHIRURGIA VASCOLARE  - ANGIOLOGIA"/>
    <x v="0"/>
    <m/>
    <x v="0"/>
    <m/>
  </r>
  <r>
    <x v="727"/>
    <s v="89.58.6"/>
    <x v="3"/>
    <s v="prestazione:NO ciclica/NOper seduta/NOgruppo"/>
    <s v="8"/>
    <n v="1"/>
    <s v="PLETISMOGRAFIA PENIENA"/>
    <x v="727"/>
    <x v="59"/>
    <n v="21.1"/>
    <n v="21.1"/>
    <n v="21.1"/>
    <n v="21.11"/>
    <n v="21.11"/>
    <n v="21.11"/>
    <n v="20.66"/>
    <n v="20.658275963579459"/>
    <n v="20.658275963579459"/>
    <n v="0.45172403642053993"/>
    <s v="M"/>
    <s v="MINISTERO"/>
    <s v="2"/>
    <n v="2"/>
    <x v="10"/>
    <s v="CARDIOLOGIA"/>
    <x v="5"/>
    <s v="CHIRURGIA VASCOLARE  - ANGIOLOGIA"/>
    <x v="0"/>
    <m/>
    <x v="0"/>
    <m/>
  </r>
  <r>
    <x v="728"/>
    <s v="89.58.7"/>
    <x v="3"/>
    <s v="prestazione:NO ciclica/NOper seduta/NOgruppo"/>
    <s v="8"/>
    <n v="1"/>
    <s v="PLETISMOGRAFIA DI ALTRI DISTRETTI"/>
    <x v="728"/>
    <x v="50"/>
    <n v="19"/>
    <n v="19"/>
    <n v="19"/>
    <n v="19"/>
    <n v="19"/>
    <n v="19"/>
    <n v="18.59"/>
    <n v="18.592448367221515"/>
    <n v="18.592448367221515"/>
    <n v="0.40755163277848538"/>
    <s v="M"/>
    <s v="MINISTERO"/>
    <s v="2"/>
    <n v="2"/>
    <x v="10"/>
    <s v="CARDIOLOGIA"/>
    <x v="5"/>
    <s v="CHIRURGIA VASCOLARE  - ANGIOLOGIA"/>
    <x v="0"/>
    <m/>
    <x v="0"/>
    <m/>
  </r>
  <r>
    <x v="729"/>
    <s v="89.58.8"/>
    <x v="3"/>
    <s v="prestazione:NO ciclica/NOper seduta/NOgruppo"/>
    <s v="8"/>
    <n v="1"/>
    <s v="PLETISMOGRAFIA DI UN ARTO"/>
    <x v="729"/>
    <x v="50"/>
    <n v="19"/>
    <n v="19"/>
    <n v="19"/>
    <n v="19"/>
    <n v="19"/>
    <n v="19"/>
    <n v="18.59"/>
    <n v="18.592448367221515"/>
    <n v="18.592448367221515"/>
    <n v="0.40755163277848538"/>
    <s v="M"/>
    <s v="MINISTERO"/>
    <s v="2"/>
    <n v="2"/>
    <x v="10"/>
    <s v="CARDIOLOGIA"/>
    <x v="5"/>
    <s v="CHIRURGIA VASCOLARE  - ANGIOLOGIA"/>
    <x v="0"/>
    <m/>
    <x v="0"/>
    <m/>
  </r>
  <r>
    <x v="730"/>
    <s v="89.59.1"/>
    <x v="7"/>
    <s v="prestazione:NO ciclica/NOper seduta/NOgruppo"/>
    <s v="8"/>
    <n v="1"/>
    <s v="TEST  CARDIOVASCOLARI PER VALUTAZIONE DI NEUROPATIA AUTONOMICA"/>
    <x v="730"/>
    <x v="245"/>
    <n v="42.23"/>
    <n v="42.23"/>
    <n v="42.23"/>
    <n v="42.23"/>
    <n v="42.23"/>
    <n v="42.23"/>
    <n v="41.32"/>
    <n v="41.316551927158919"/>
    <n v="41.316551927158919"/>
    <n v="0.91344807284107787"/>
    <s v="M"/>
    <s v="MINISTERO"/>
    <s v="1"/>
    <n v="1"/>
    <x v="10"/>
    <s v="CARDIOLOGIA"/>
    <x v="0"/>
    <m/>
    <x v="0"/>
    <m/>
    <x v="0"/>
    <m/>
  </r>
  <r>
    <x v="731"/>
    <s v="89.59.A"/>
    <x v="0"/>
    <s v="prestazione:NO ciclica/NOper seduta/NOgruppo"/>
    <s v="8"/>
    <n v="1"/>
    <s v="TILTING TEST"/>
    <x v="731"/>
    <x v="6"/>
    <n v="52.79"/>
    <n v="52.79"/>
    <n v="52.79"/>
    <n v="52.79"/>
    <n v="52.79"/>
    <n v="52.79"/>
    <n v="51.65"/>
    <n v="51.645689908948647"/>
    <m/>
    <m/>
    <s v=""/>
    <s v="REGIONE"/>
    <s v="1"/>
    <n v="1"/>
    <x v="10"/>
    <s v="CARDIOLOGIA"/>
    <x v="0"/>
    <m/>
    <x v="0"/>
    <m/>
    <x v="0"/>
    <m/>
  </r>
  <r>
    <x v="732"/>
    <s v="89.61.1"/>
    <x v="3"/>
    <s v="prestazione:NO ciclica/NOper seduta/NOgruppo"/>
    <s v="8"/>
    <n v="1"/>
    <s v="MONITORAGGIO CONTINUO [24 Ore] DELLA PRESSIONE ARTERIOSA"/>
    <x v="732"/>
    <x v="245"/>
    <n v="42.23"/>
    <n v="42.23"/>
    <n v="42.23"/>
    <n v="42.23"/>
    <n v="42.23"/>
    <n v="42.23"/>
    <n v="41.32"/>
    <n v="41.316551927158919"/>
    <n v="41.316551927158919"/>
    <n v="0.91344807284107787"/>
    <s v="M"/>
    <s v="MINISTERO"/>
    <s v="1"/>
    <n v="1"/>
    <x v="10"/>
    <s v="CARDIOLOGIA"/>
    <x v="0"/>
    <m/>
    <x v="0"/>
    <m/>
    <x v="0"/>
    <m/>
  </r>
  <r>
    <x v="733"/>
    <s v="89.62"/>
    <x v="3"/>
    <s v="prestazione:NO ciclica/NOper seduta/NOgruppo"/>
    <s v="8"/>
    <n v="1"/>
    <s v="MONITORAGGIO DELLA PRESSIONE VENOSA CENTRALE"/>
    <x v="733"/>
    <x v="200"/>
    <n v="47.5"/>
    <n v="47.5"/>
    <n v="47.5"/>
    <n v="47.5"/>
    <n v="47.5"/>
    <n v="47.5"/>
    <n v="46.48"/>
    <n v="46.481120918053783"/>
    <n v="46.481120918053783"/>
    <n v="1.018879081946217"/>
    <s v="M"/>
    <s v="MINISTERO"/>
    <s v="2"/>
    <n v="2"/>
    <x v="10"/>
    <s v="CARDIOLOGIA"/>
    <x v="5"/>
    <s v="CHIRURGIA VASCOLARE  - ANGIOLOGIA"/>
    <x v="0"/>
    <m/>
    <x v="0"/>
    <m/>
  </r>
  <r>
    <x v="734"/>
    <s v="89.65.1"/>
    <x v="3"/>
    <s v="prestazione:NO ciclica/NOper seduta/NOgruppo"/>
    <s v="8"/>
    <n v="1"/>
    <s v="EMOGASANALISI ARTERIOSA SISTEMICA"/>
    <x v="734"/>
    <x v="43"/>
    <n v="14.25"/>
    <n v="14.25"/>
    <n v="14.25"/>
    <n v="14.25"/>
    <n v="14.25"/>
    <n v="14.25"/>
    <n v="13.94"/>
    <n v="13.944336275416136"/>
    <n v="13.686107825871392"/>
    <n v="0.56389217412860759"/>
    <s v="M"/>
    <s v="MINISTERO"/>
    <s v="2"/>
    <n v="2"/>
    <x v="23"/>
    <s v="LABORATORIO ANALISI CHIMICO-CLINICHE, MICROBIOLOGIA ETC."/>
    <x v="18"/>
    <s v="PNEUMOLOGIA"/>
    <x v="0"/>
    <m/>
    <x v="0"/>
    <m/>
  </r>
  <r>
    <x v="735"/>
    <s v="89.65.2"/>
    <x v="3"/>
    <s v="prestazione:NO ciclica/NOper seduta/NOgruppo"/>
    <s v="8"/>
    <n v="1"/>
    <s v="EMOGASANALISI DURANTE RESPIRAZIONE DI O2 AD ALTA CONCENTRAZIONE"/>
    <x v="735"/>
    <x v="50"/>
    <n v="19"/>
    <n v="19"/>
    <n v="19"/>
    <n v="19"/>
    <n v="19"/>
    <n v="19"/>
    <n v="18.59"/>
    <n v="18.592448367221515"/>
    <n v="18.592448367221515"/>
    <n v="0.40755163277848538"/>
    <s v="M"/>
    <s v="MINISTERO"/>
    <s v="1"/>
    <n v="1"/>
    <x v="9"/>
    <s v="PNEUMOLOGIA"/>
    <x v="0"/>
    <m/>
    <x v="0"/>
    <m/>
    <x v="0"/>
    <m/>
  </r>
  <r>
    <x v="736"/>
    <s v="89.65.3"/>
    <x v="3"/>
    <s v="prestazione:NO ciclica/NOper seduta/NOgruppo"/>
    <s v="8"/>
    <n v="1"/>
    <s v="EMOGASANALISI DURANTE RESPIRAZIONE DI O2 A BASSA CONCENTRAZIONE"/>
    <x v="736"/>
    <x v="50"/>
    <n v="19"/>
    <n v="19"/>
    <n v="19"/>
    <n v="19"/>
    <n v="19"/>
    <n v="19"/>
    <n v="18.59"/>
    <n v="18.592448367221515"/>
    <n v="18.592448367221515"/>
    <n v="0.40755163277848538"/>
    <s v="M"/>
    <s v="MINISTERO"/>
    <s v="1"/>
    <n v="1"/>
    <x v="9"/>
    <s v="PNEUMOLOGIA"/>
    <x v="0"/>
    <m/>
    <x v="0"/>
    <m/>
    <x v="0"/>
    <m/>
  </r>
  <r>
    <x v="737"/>
    <s v="89.65.4"/>
    <x v="3"/>
    <s v="prestazione:NO ciclica/NOper seduta/NOgruppo"/>
    <s v="8"/>
    <n v="1"/>
    <s v="MONITORAGGIO TRANSCUTANEO DI O2 E CO2"/>
    <x v="737"/>
    <x v="50"/>
    <n v="19"/>
    <n v="19"/>
    <n v="19"/>
    <n v="19"/>
    <n v="19"/>
    <n v="19"/>
    <n v="18.59"/>
    <n v="18.592448367221515"/>
    <n v="18.592448367221515"/>
    <n v="0.40755163277848538"/>
    <s v="M"/>
    <s v="MINISTERO"/>
    <s v="1"/>
    <n v="1"/>
    <x v="9"/>
    <s v="PNEUMOLOGIA"/>
    <x v="0"/>
    <m/>
    <x v="0"/>
    <m/>
    <x v="0"/>
    <m/>
  </r>
  <r>
    <x v="738"/>
    <s v="89.65.5"/>
    <x v="3"/>
    <s v="prestazione:NO ciclica/NOper seduta/NOgruppo"/>
    <s v="8"/>
    <n v="1"/>
    <s v="MONITORAGGIO INCRUENTO DELLA SATURAZIONE ARTERIOSA"/>
    <x v="738"/>
    <x v="284"/>
    <n v="9.5"/>
    <n v="9.5"/>
    <n v="9.5"/>
    <n v="9.5"/>
    <n v="9.5"/>
    <n v="9.5"/>
    <n v="9.3000000000000007"/>
    <n v="9.2962241836107573"/>
    <n v="9.2962241836107573"/>
    <n v="0.20377581638924269"/>
    <s v="M"/>
    <s v="MINISTERO"/>
    <s v="1"/>
    <n v="1"/>
    <x v="9"/>
    <s v="PNEUMOLOGIA"/>
    <x v="0"/>
    <m/>
    <x v="0"/>
    <m/>
    <x v="0"/>
    <m/>
  </r>
  <r>
    <x v="739"/>
    <s v="89.65.6"/>
    <x v="3"/>
    <s v="prestazione:NO ciclica/NOper seduta/NOgruppo"/>
    <s v="8"/>
    <n v="1"/>
    <s v="EMOGASANALISI PRIMA E DOPO IPERVENTILAZIONE"/>
    <x v="739"/>
    <x v="50"/>
    <n v="19"/>
    <n v="19"/>
    <n v="19"/>
    <n v="19"/>
    <n v="19"/>
    <n v="19"/>
    <n v="18.59"/>
    <n v="18.592448367221515"/>
    <n v="18.592448367221515"/>
    <n v="0.40755163277848538"/>
    <s v="M"/>
    <s v="MINISTERO"/>
    <s v="1"/>
    <n v="1"/>
    <x v="9"/>
    <s v="PNEUMOLOGIA"/>
    <x v="0"/>
    <m/>
    <x v="0"/>
    <m/>
    <x v="0"/>
    <m/>
  </r>
  <r>
    <x v="740"/>
    <s v="89.66"/>
    <x v="3"/>
    <s v="prestazione:NO ciclica/NOper seduta/NOgruppo"/>
    <s v="8"/>
    <n v="1"/>
    <s v="EMOGASANALISI DI SANGUE MISTO VENOSO"/>
    <x v="740"/>
    <x v="50"/>
    <n v="19"/>
    <n v="19"/>
    <n v="19"/>
    <n v="19"/>
    <n v="19"/>
    <n v="19"/>
    <n v="18.59"/>
    <n v="18.592448367221515"/>
    <n v="18.592448367221515"/>
    <n v="0.40755163277848538"/>
    <s v="M"/>
    <s v="MINISTERO"/>
    <s v="2"/>
    <n v="2"/>
    <x v="23"/>
    <s v="LABORATORIO ANALISI CHIMICO-CLINICHE, MICROBIOLOGIA ETC."/>
    <x v="18"/>
    <s v="PNEUMOLOGIA"/>
    <x v="0"/>
    <m/>
    <x v="0"/>
    <m/>
  </r>
  <r>
    <x v="741"/>
    <s v="89.7"/>
    <x v="7"/>
    <s v="prestazione:NO ciclica/NOper seduta/NOgruppo"/>
    <s v="8"/>
    <n v="1"/>
    <s v="PRIMA VISITA"/>
    <x v="741"/>
    <x v="276"/>
    <n v="22.5"/>
    <n v="22.5"/>
    <n v="22.5"/>
    <n v="22.51"/>
    <n v="22.51"/>
    <n v="23.51"/>
    <s v="23,00"/>
    <n v="16.526620770863566"/>
    <n v="16.526620770863566"/>
    <n v="6.9833792291364354"/>
    <s v="M"/>
    <s v="MINISTERO"/>
    <s v="1"/>
    <n v="2"/>
    <x v="19"/>
    <s v="ALTRE PRESTAZIONI"/>
    <x v="0"/>
    <m/>
    <x v="0"/>
    <m/>
    <x v="0"/>
    <m/>
  </r>
  <r>
    <x v="742"/>
    <s v="89.7A.1"/>
    <x v="0"/>
    <s v="prestazione:NO ciclica/NOper seduta/NOgruppo"/>
    <s v="8"/>
    <n v="1"/>
    <s v="PRIMA VISITA ANESTESIOLOGICA  "/>
    <x v="742"/>
    <x v="276"/>
    <n v="22.5"/>
    <n v="22.5"/>
    <n v="22.5"/>
    <m/>
    <m/>
    <m/>
    <m/>
    <m/>
    <m/>
    <m/>
    <m/>
    <s v="REGIONE"/>
    <n v="1"/>
    <m/>
    <x v="2"/>
    <s v="ANESTESIA"/>
    <x v="0"/>
    <m/>
    <x v="0"/>
    <m/>
    <x v="0"/>
    <m/>
  </r>
  <r>
    <x v="743"/>
    <s v="89.7A.2"/>
    <x v="0"/>
    <s v="prestazione:NO ciclica/NOper seduta/NOgruppo"/>
    <s v="8"/>
    <n v="1"/>
    <s v="PRIMA VISITA ANGIOLOGICA"/>
    <x v="743"/>
    <x v="276"/>
    <n v="22.5"/>
    <n v="22.5"/>
    <n v="22.5"/>
    <m/>
    <m/>
    <m/>
    <m/>
    <m/>
    <m/>
    <m/>
    <m/>
    <s v="REGIONE"/>
    <n v="1"/>
    <m/>
    <x v="11"/>
    <s v="CHIRURGIA VASCOLARE  - ANGIOLOGIA"/>
    <x v="0"/>
    <m/>
    <x v="0"/>
    <m/>
    <x v="0"/>
    <m/>
  </r>
  <r>
    <x v="744"/>
    <s v="89.7A.3"/>
    <x v="14"/>
    <s v="prestazione:NO ciclica/NOper seduta/NOgruppo"/>
    <s v="8"/>
    <n v="1"/>
    <s v="PRMA VISITA CARDIOLOGICA "/>
    <x v="744"/>
    <x v="276"/>
    <n v="22.5"/>
    <n v="22.5"/>
    <n v="22.5"/>
    <m/>
    <m/>
    <m/>
    <m/>
    <m/>
    <m/>
    <m/>
    <m/>
    <s v="REGIONE"/>
    <n v="1"/>
    <m/>
    <x v="10"/>
    <s v="CARDIOLOGIA"/>
    <x v="0"/>
    <m/>
    <x v="0"/>
    <m/>
    <x v="0"/>
    <m/>
  </r>
  <r>
    <x v="745"/>
    <s v="89.7A.4"/>
    <x v="0"/>
    <s v="prestazione:NO ciclica/NOper seduta/NOgruppo"/>
    <s v="8"/>
    <n v="1"/>
    <s v="PRIMA VISITA CHIRURGICA GENERALE"/>
    <x v="745"/>
    <x v="276"/>
    <n v="22.5"/>
    <n v="22.5"/>
    <n v="22.5"/>
    <m/>
    <m/>
    <m/>
    <m/>
    <m/>
    <m/>
    <m/>
    <m/>
    <s v="REGIONE"/>
    <n v="1"/>
    <m/>
    <x v="5"/>
    <s v="CHIRURGIA GENERALE"/>
    <x v="0"/>
    <m/>
    <x v="0"/>
    <m/>
    <x v="0"/>
    <m/>
  </r>
  <r>
    <x v="746"/>
    <s v="89.7A.5"/>
    <x v="0"/>
    <s v="prestazione:NO ciclica/NOper seduta/NOgruppo"/>
    <s v="8"/>
    <n v="1"/>
    <s v="PRIMA VISITA CHIRURGICA PLASTICA"/>
    <x v="746"/>
    <x v="276"/>
    <n v="22.5"/>
    <n v="22.5"/>
    <n v="22.5"/>
    <m/>
    <m/>
    <m/>
    <m/>
    <m/>
    <m/>
    <m/>
    <m/>
    <s v="REGIONE"/>
    <n v="1"/>
    <m/>
    <x v="20"/>
    <s v="CHIRURGIA PLASTICA"/>
    <x v="0"/>
    <m/>
    <x v="0"/>
    <m/>
    <x v="0"/>
    <m/>
  </r>
  <r>
    <x v="747"/>
    <s v="89.7A.6"/>
    <x v="0"/>
    <s v="prestazione:NO ciclica/NOper seduta/NOgruppo"/>
    <s v="8"/>
    <n v="1"/>
    <s v="PRIMA VISITA CHIRURGICA VASCOLARE"/>
    <x v="747"/>
    <x v="276"/>
    <n v="22.5"/>
    <n v="22.5"/>
    <n v="22.5"/>
    <m/>
    <m/>
    <m/>
    <m/>
    <m/>
    <m/>
    <m/>
    <m/>
    <s v="REGIONE"/>
    <n v="1"/>
    <m/>
    <x v="11"/>
    <s v="CHIRURGIA VASCOLARE  - ANGIOLOGIA"/>
    <x v="0"/>
    <m/>
    <x v="0"/>
    <m/>
    <x v="0"/>
    <m/>
  </r>
  <r>
    <x v="748"/>
    <s v="89.7A.7"/>
    <x v="0"/>
    <s v="prestazione:NO ciclica/NOper seduta/NOgruppo"/>
    <s v="8"/>
    <n v="1"/>
    <s v="PRIMA VISITA DERMATOLOGICA"/>
    <x v="748"/>
    <x v="276"/>
    <n v="22.5"/>
    <n v="22.5"/>
    <n v="22.5"/>
    <m/>
    <m/>
    <m/>
    <m/>
    <m/>
    <m/>
    <m/>
    <m/>
    <s v="REGIONE"/>
    <n v="1"/>
    <m/>
    <x v="17"/>
    <s v="DERMOSIFILOPATIA"/>
    <x v="0"/>
    <m/>
    <x v="0"/>
    <m/>
    <x v="0"/>
    <m/>
  </r>
  <r>
    <x v="749"/>
    <s v="89.7A.8"/>
    <x v="0"/>
    <s v="prestazione:NO ciclica/NOper seduta/NOgruppo"/>
    <s v="8"/>
    <n v="1"/>
    <s v="PRIMA VISITA ENDOCRINOLOGICA/DIABETOLOGICA "/>
    <x v="749"/>
    <x v="276"/>
    <n v="22.5"/>
    <n v="22.5"/>
    <n v="22.5"/>
    <m/>
    <m/>
    <m/>
    <m/>
    <m/>
    <m/>
    <m/>
    <m/>
    <s v="REGIONE"/>
    <s v="1"/>
    <m/>
    <x v="22"/>
    <s v="ENDOCRINOLOGIA"/>
    <x v="0"/>
    <m/>
    <x v="0"/>
    <m/>
    <x v="0"/>
    <m/>
  </r>
  <r>
    <x v="750"/>
    <s v="89.7A.9"/>
    <x v="0"/>
    <s v="prestazione:NO ciclica/NOper seduta/NOgruppo"/>
    <s v="8"/>
    <n v="1"/>
    <s v="PRIMA VISITA GASTROENTEROLOGICA"/>
    <x v="750"/>
    <x v="276"/>
    <n v="22.5"/>
    <n v="22.5"/>
    <n v="22.5"/>
    <m/>
    <m/>
    <m/>
    <m/>
    <m/>
    <m/>
    <m/>
    <m/>
    <s v="REGIONE"/>
    <n v="1"/>
    <m/>
    <x v="14"/>
    <s v="GASTROENTEROLOGIA - CHIRURGIA ED ENDOSCOPIA DIGESTIVA"/>
    <x v="0"/>
    <m/>
    <x v="0"/>
    <m/>
    <x v="0"/>
    <m/>
  </r>
  <r>
    <x v="751"/>
    <s v="89.7B.1"/>
    <x v="15"/>
    <s v="prestazione:NO ciclica/NOper seduta/NOgruppo"/>
    <s v="8"/>
    <n v="1"/>
    <s v="PRIMA VISITA DI GENETICA MEDICA  "/>
    <x v="751"/>
    <x v="276"/>
    <n v="22.5"/>
    <n v="22.5"/>
    <n v="22.5"/>
    <m/>
    <m/>
    <m/>
    <m/>
    <m/>
    <m/>
    <m/>
    <m/>
    <s v="REGIONE"/>
    <n v="1"/>
    <m/>
    <x v="19"/>
    <s v="ALTRE PRESTAZIONI"/>
    <x v="0"/>
    <m/>
    <x v="0"/>
    <m/>
    <x v="0"/>
    <m/>
  </r>
  <r>
    <x v="752"/>
    <s v="89.7B.2"/>
    <x v="0"/>
    <s v="prestazione:NO ciclica/NOper seduta/NOgruppo"/>
    <s v="8"/>
    <n v="1"/>
    <s v="PRIMA VISITA DI MEDICINA FISICA E RIABILITAZIONE"/>
    <x v="752"/>
    <x v="276"/>
    <n v="22.5"/>
    <n v="22.5"/>
    <n v="22.5"/>
    <m/>
    <m/>
    <m/>
    <m/>
    <m/>
    <m/>
    <m/>
    <m/>
    <s v="REGIONE"/>
    <n v="1"/>
    <m/>
    <x v="24"/>
    <s v="MEDICINA FISICA E RIABILITAZIONE - RECUPERO E RIABILITAZIONE FUNZIONALE DEI MOTULESI E NEUROLESI"/>
    <x v="0"/>
    <m/>
    <x v="0"/>
    <m/>
    <x v="0"/>
    <m/>
  </r>
  <r>
    <x v="753"/>
    <s v="89.7B.3"/>
    <x v="0"/>
    <s v="prestazione:NO ciclica/NOper seduta/NOgruppo"/>
    <s v="8"/>
    <n v="1"/>
    <s v="PRIMA VISITA DI MEDICINA NUCLEARE "/>
    <x v="753"/>
    <x v="276"/>
    <n v="22.5"/>
    <n v="22.5"/>
    <n v="22.5"/>
    <m/>
    <m/>
    <m/>
    <m/>
    <m/>
    <m/>
    <m/>
    <m/>
    <s v="REGIONE"/>
    <n v="1"/>
    <m/>
    <x v="21"/>
    <s v="DIAGNOSTICA PER IMMAGINI: MEDICINA NUCLEARE"/>
    <x v="0"/>
    <m/>
    <x v="0"/>
    <m/>
    <x v="0"/>
    <m/>
  </r>
  <r>
    <x v="754"/>
    <s v="89.7B.4"/>
    <x v="0"/>
    <s v="prestazione:NO ciclica/NOper seduta/NOgruppo"/>
    <s v="8"/>
    <n v="1"/>
    <s v="PRIMA VISITA NEFROLOGICA "/>
    <x v="754"/>
    <x v="276"/>
    <n v="22.5"/>
    <n v="22.5"/>
    <n v="22.5"/>
    <m/>
    <m/>
    <m/>
    <m/>
    <m/>
    <m/>
    <m/>
    <m/>
    <s v="REGIONE"/>
    <n v="1"/>
    <m/>
    <x v="12"/>
    <s v="NEFROLOGIA"/>
    <x v="0"/>
    <m/>
    <x v="0"/>
    <m/>
    <x v="0"/>
    <m/>
  </r>
  <r>
    <x v="755"/>
    <s v="89.7B.5"/>
    <x v="0"/>
    <s v="prestazione:NO ciclica/NOper seduta/NOgruppo"/>
    <s v="8"/>
    <n v="1"/>
    <s v="PRIMA VISITA ODONTOSTOMATOLOGICA o MAXILLO-FACCIALE  "/>
    <x v="755"/>
    <x v="276"/>
    <n v="22.5"/>
    <n v="22.5"/>
    <n v="22.5"/>
    <m/>
    <m/>
    <m/>
    <m/>
    <m/>
    <m/>
    <m/>
    <m/>
    <s v="REGIONE"/>
    <n v="1"/>
    <m/>
    <x v="8"/>
    <s v="ODONTOSTOMATOLOGIA - CHIRURGIA MAXILLO FACCIALE"/>
    <x v="0"/>
    <m/>
    <x v="0"/>
    <m/>
    <x v="0"/>
    <m/>
  </r>
  <r>
    <x v="756"/>
    <s v="89.7B.6"/>
    <x v="0"/>
    <s v="prestazione:NO ciclica/NOper seduta/NOgruppo"/>
    <s v="8"/>
    <n v="1"/>
    <s v="PRIMA VISITA ONCOLOGICA "/>
    <x v="756"/>
    <x v="276"/>
    <n v="22.5"/>
    <n v="22.5"/>
    <n v="22.5"/>
    <m/>
    <m/>
    <m/>
    <m/>
    <m/>
    <m/>
    <m/>
    <m/>
    <s v="REGIONE"/>
    <n v="1"/>
    <m/>
    <x v="1"/>
    <s v="ONCOLOGIA"/>
    <x v="0"/>
    <m/>
    <x v="0"/>
    <m/>
    <x v="0"/>
    <m/>
  </r>
  <r>
    <x v="757"/>
    <s v="89.7B.7"/>
    <x v="0"/>
    <s v="prestazione:NO ciclica/NOper seduta/NOgruppo"/>
    <s v="8"/>
    <n v="1"/>
    <s v="PRIMA VISITA ORTOPEDICA "/>
    <x v="757"/>
    <x v="276"/>
    <n v="22.5"/>
    <n v="22.5"/>
    <n v="22.5"/>
    <m/>
    <m/>
    <m/>
    <m/>
    <m/>
    <m/>
    <m/>
    <m/>
    <s v="REGIONE"/>
    <n v="1"/>
    <m/>
    <x v="4"/>
    <s v="ORTOPEDIA E TRAUMATOLOGIA"/>
    <x v="0"/>
    <m/>
    <x v="0"/>
    <m/>
    <x v="0"/>
    <m/>
  </r>
  <r>
    <x v="758"/>
    <s v="89.7B.8"/>
    <x v="14"/>
    <s v="prestazione:NO ciclica/NOper seduta/NOgruppo"/>
    <s v="8"/>
    <n v="1"/>
    <s v="PRIMA VISITA ORL  "/>
    <x v="758"/>
    <x v="276"/>
    <n v="22.5"/>
    <n v="22.5"/>
    <n v="22.5"/>
    <m/>
    <m/>
    <m/>
    <m/>
    <m/>
    <m/>
    <m/>
    <m/>
    <s v="REGIONE"/>
    <n v="1"/>
    <m/>
    <x v="7"/>
    <s v="OTORINOLARINGOIATRIA"/>
    <x v="0"/>
    <m/>
    <x v="0"/>
    <m/>
    <x v="0"/>
    <m/>
  </r>
  <r>
    <x v="759"/>
    <s v="89.7B.9"/>
    <x v="0"/>
    <s v="prestazione:NO ciclica/NOper seduta/NOgruppo"/>
    <s v="8"/>
    <n v="1"/>
    <s v="PRIMA VISITA PNEUMOLOGICA "/>
    <x v="759"/>
    <x v="276"/>
    <n v="22.5"/>
    <n v="22.5"/>
    <n v="22.5"/>
    <m/>
    <m/>
    <m/>
    <m/>
    <m/>
    <m/>
    <m/>
    <m/>
    <s v="REGIONE"/>
    <n v="1"/>
    <m/>
    <x v="9"/>
    <s v="PNEUMOLOGIA"/>
    <x v="0"/>
    <m/>
    <x v="0"/>
    <m/>
    <x v="0"/>
    <m/>
  </r>
  <r>
    <x v="760"/>
    <s v="89.7C.1"/>
    <x v="0"/>
    <s v="prestazione:NO ciclica/NOper seduta/NOgruppo"/>
    <s v="8"/>
    <n v="1"/>
    <s v="PRIMA VISITA DI RADIOTERAPIA  "/>
    <x v="760"/>
    <x v="276"/>
    <n v="22.5"/>
    <n v="22.5"/>
    <n v="22.5"/>
    <m/>
    <m/>
    <m/>
    <m/>
    <m/>
    <m/>
    <m/>
    <m/>
    <s v="REGIONE"/>
    <n v="1"/>
    <m/>
    <x v="13"/>
    <s v="RADIOTERAPIA"/>
    <x v="0"/>
    <m/>
    <x v="0"/>
    <m/>
    <x v="0"/>
    <m/>
  </r>
  <r>
    <x v="761"/>
    <s v="89.7C.2"/>
    <x v="0"/>
    <s v="prestazione:NO ciclica/NOper seduta/NOgruppo"/>
    <s v="8"/>
    <n v="1"/>
    <s v="PRIMA VISITA UROLOGICA/ANDROLOGICA "/>
    <x v="761"/>
    <x v="276"/>
    <n v="22.5"/>
    <n v="22.5"/>
    <n v="22.5"/>
    <m/>
    <m/>
    <m/>
    <m/>
    <m/>
    <m/>
    <m/>
    <m/>
    <s v="REGIONE"/>
    <n v="1"/>
    <m/>
    <x v="15"/>
    <s v="UROLOGIA"/>
    <x v="0"/>
    <m/>
    <x v="0"/>
    <m/>
    <x v="0"/>
    <m/>
  </r>
  <r>
    <x v="762"/>
    <s v="90.01.1"/>
    <x v="3"/>
    <s v="prestazione:NO ciclica/NOper seduta/NOgruppo"/>
    <s v="8"/>
    <n v="1"/>
    <s v="11 DEOSSICORTISOLO"/>
    <x v="762"/>
    <x v="126"/>
    <n v="16.850000000000001"/>
    <n v="16.850000000000001"/>
    <n v="16.850000000000001"/>
    <n v="16.89"/>
    <n v="16.89"/>
    <n v="16.89"/>
    <n v="16.53"/>
    <n v="16.526620770863566"/>
    <n v="16.371683701136721"/>
    <n v="0.51831629886327946"/>
    <s v="M"/>
    <s v="MINISTERO"/>
    <s v="1"/>
    <n v="1"/>
    <x v="23"/>
    <s v="LABORATORIO ANALISI CHIMICO-CLINICHE, MICROBIOLOGIA ETC."/>
    <x v="0"/>
    <m/>
    <x v="0"/>
    <m/>
    <x v="0"/>
    <m/>
  </r>
  <r>
    <x v="763"/>
    <s v="90.01.2"/>
    <x v="3"/>
    <s v="prestazione:NO ciclica/NOper seduta/NOgruppo"/>
    <s v="8"/>
    <n v="1"/>
    <s v="17 ALFA IDROSSIPROGESTERONE (17 OH-P)"/>
    <x v="763"/>
    <x v="287"/>
    <n v="11.05"/>
    <n v="11.05"/>
    <n v="11.05"/>
    <n v="11.09"/>
    <n v="11.09"/>
    <n v="11.09"/>
    <n v="10.85"/>
    <n v="10.845594880879217"/>
    <n v="10.639012121243422"/>
    <n v="0.4509878787565782"/>
    <s v="M"/>
    <s v="MINISTERO"/>
    <s v="1"/>
    <n v="1"/>
    <x v="23"/>
    <s v="LABORATORIO ANALISI CHIMICO-CLINICHE, MICROBIOLOGIA ETC."/>
    <x v="0"/>
    <m/>
    <x v="0"/>
    <m/>
    <x v="0"/>
    <m/>
  </r>
  <r>
    <x v="764"/>
    <s v="90.01.3"/>
    <x v="3"/>
    <s v="prestazione:NO ciclica/NOper seduta/NOgruppo"/>
    <s v="8"/>
    <n v="1"/>
    <s v="17 CHETOSTEROIDI [dU]"/>
    <x v="764"/>
    <x v="287"/>
    <n v="11.05"/>
    <n v="11.05"/>
    <n v="11.05"/>
    <n v="11.09"/>
    <n v="11.09"/>
    <n v="11.09"/>
    <n v="10.85"/>
    <n v="10.845594880879217"/>
    <n v="10.69065781115237"/>
    <n v="0.39934218884762984"/>
    <s v="M"/>
    <s v="MINISTERO"/>
    <s v="1"/>
    <n v="1"/>
    <x v="23"/>
    <s v="LABORATORIO ANALISI CHIMICO-CLINICHE, MICROBIOLOGIA ETC."/>
    <x v="0"/>
    <m/>
    <x v="0"/>
    <m/>
    <x v="0"/>
    <m/>
  </r>
  <r>
    <x v="765"/>
    <s v="90.01.4"/>
    <x v="3"/>
    <s v="prestazione:NO ciclica/NOper seduta/NOgruppo"/>
    <s v="8"/>
    <n v="1"/>
    <s v="17 IDROSSICORTICOIDI [dU]"/>
    <x v="765"/>
    <x v="28"/>
    <n v="11.6"/>
    <n v="11.6"/>
    <n v="11.6"/>
    <n v="11.61"/>
    <n v="11.61"/>
    <n v="11.61"/>
    <n v="11.36"/>
    <n v="11.362051779968702"/>
    <n v="11.362051779968702"/>
    <n v="0.24794822003129724"/>
    <s v="M"/>
    <s v="MINISTERO"/>
    <s v="1"/>
    <n v="1"/>
    <x v="23"/>
    <s v="LABORATORIO ANALISI CHIMICO-CLINICHE, MICROBIOLOGIA ETC."/>
    <x v="0"/>
    <m/>
    <x v="0"/>
    <m/>
    <x v="0"/>
    <m/>
  </r>
  <r>
    <x v="766"/>
    <s v="90.01.5"/>
    <x v="3"/>
    <s v="prestazione:NO ciclica/NOper seduta/NOgruppo"/>
    <s v="8"/>
    <n v="1"/>
    <s v="ACIDI BILIARI"/>
    <x v="766"/>
    <x v="284"/>
    <n v="9.5"/>
    <n v="9.5"/>
    <n v="9.5"/>
    <n v="9.5"/>
    <n v="9.5"/>
    <n v="9.5"/>
    <n v="9.3000000000000007"/>
    <n v="9.2962241836107573"/>
    <n v="9.1412871138839105"/>
    <n v="0.35871288611608954"/>
    <s v="M"/>
    <s v="MINISTERO"/>
    <s v="1"/>
    <n v="1"/>
    <x v="23"/>
    <s v="LABORATORIO ANALISI CHIMICO-CLINICHE, MICROBIOLOGIA ETC."/>
    <x v="0"/>
    <m/>
    <x v="0"/>
    <m/>
    <x v="0"/>
    <m/>
  </r>
  <r>
    <x v="767"/>
    <s v="90.01.6"/>
    <x v="0"/>
    <s v="prestazione:NO ciclica/NOper seduta/NOgruppo"/>
    <s v="8"/>
    <n v="1"/>
    <s v="3 METIL ISTIDINA [S/U]"/>
    <x v="767"/>
    <x v="80"/>
    <n v="26.35"/>
    <n v="26.35"/>
    <n v="26.35"/>
    <n v="26.39"/>
    <n v="26.39"/>
    <n v="26.39"/>
    <n v="25.82"/>
    <n v="25.822844954474323"/>
    <m/>
    <m/>
    <s v=""/>
    <s v="REGIONE"/>
    <s v="1"/>
    <n v="1"/>
    <x v="23"/>
    <s v="LABORATORIO ANALISI CHIMICO-CLINICHE, MICROBIOLOGIA ETC."/>
    <x v="0"/>
    <m/>
    <x v="0"/>
    <m/>
    <x v="0"/>
    <m/>
  </r>
  <r>
    <x v="768"/>
    <s v="90.02.1"/>
    <x v="3"/>
    <s v="prestazione:NO ciclica/NOper seduta/NOgruppo"/>
    <s v="8"/>
    <n v="1"/>
    <s v="ACIDO 5 IDROSSI 3 INDOLACETICO  [dU]"/>
    <x v="768"/>
    <x v="48"/>
    <n v="16.350000000000001"/>
    <n v="16.350000000000001"/>
    <n v="16.350000000000001"/>
    <n v="16.36"/>
    <n v="16.36"/>
    <n v="16.36"/>
    <n v="16.010000000000002"/>
    <n v="16.010163871774083"/>
    <n v="15.958518181865132"/>
    <n v="0.40148181813486694"/>
    <s v="M"/>
    <s v="MINISTERO"/>
    <s v="1"/>
    <n v="1"/>
    <x v="23"/>
    <s v="LABORATORIO ANALISI CHIMICO-CLINICHE, MICROBIOLOGIA ETC."/>
    <x v="0"/>
    <m/>
    <x v="0"/>
    <m/>
    <x v="0"/>
    <m/>
  </r>
  <r>
    <x v="769"/>
    <s v="90.02.2"/>
    <x v="16"/>
    <s v="prestazione:NO ciclica/NOper seduta/NOgruppo"/>
    <s v="8"/>
    <n v="1"/>
    <s v="ACIDO CITRICO"/>
    <x v="769"/>
    <x v="288"/>
    <n v="4.5999999999999996"/>
    <n v="4.5999999999999996"/>
    <n v="4.5999999999999996"/>
    <n v="4.6399999999999997"/>
    <n v="4.6399999999999997"/>
    <n v="4.6399999999999997"/>
    <n v="4.54"/>
    <n v="4.1316551927158915"/>
    <n v="4.1316551927158915"/>
    <n v="0.50834480728410814"/>
    <s v="M"/>
    <s v="MINISTERO"/>
    <s v="1"/>
    <n v="1"/>
    <x v="23"/>
    <s v="LABORATORIO ANALISI CHIMICO-CLINICHE, MICROBIOLOGIA ETC."/>
    <x v="0"/>
    <m/>
    <x v="0"/>
    <m/>
    <x v="0"/>
    <m/>
  </r>
  <r>
    <x v="770"/>
    <s v="90.02.3"/>
    <x v="3"/>
    <s v="prestazione:NO ciclica/NOper seduta/NOgruppo"/>
    <s v="8"/>
    <n v="1"/>
    <s v="ACIDO DELTA AMINOLEVULINICO (ALA)"/>
    <x v="770"/>
    <x v="289"/>
    <n v="11"/>
    <n v="11"/>
    <n v="11"/>
    <n v="11.03"/>
    <n v="11.03"/>
    <n v="11.03"/>
    <n v="10.79"/>
    <n v="9.8126810827002426"/>
    <n v="9.6060983230644492"/>
    <n v="1.4239016769355501"/>
    <s v="M"/>
    <s v="MINISTERO"/>
    <s v="1"/>
    <n v="1"/>
    <x v="23"/>
    <s v="LABORATORIO ANALISI CHIMICO-CLINICHE, MICROBIOLOGIA ETC."/>
    <x v="0"/>
    <m/>
    <x v="0"/>
    <m/>
    <x v="0"/>
    <m/>
  </r>
  <r>
    <x v="771"/>
    <s v="90.02.4"/>
    <x v="3"/>
    <s v="prestazione:NO ciclica/NOper seduta/NOgruppo"/>
    <s v="8"/>
    <n v="1"/>
    <s v="ACIDO IPPURICO"/>
    <x v="771"/>
    <x v="290"/>
    <n v="6.95"/>
    <n v="6.95"/>
    <n v="6.95"/>
    <n v="6.97"/>
    <n v="6.97"/>
    <n v="6.97"/>
    <n v="6.82"/>
    <n v="6.1974827890738382"/>
    <n v="5.8359629597111971"/>
    <n v="1.1340370402888027"/>
    <s v="M"/>
    <s v="MINISTERO"/>
    <s v="1"/>
    <n v="1"/>
    <x v="23"/>
    <s v="LABORATORIO ANALISI CHIMICO-CLINICHE, MICROBIOLOGIA ETC."/>
    <x v="0"/>
    <m/>
    <x v="0"/>
    <m/>
    <x v="0"/>
    <m/>
  </r>
  <r>
    <x v="772"/>
    <s v="90.02.5"/>
    <x v="3"/>
    <s v="prestazione:NO ciclica/NOper seduta/NOgruppo"/>
    <s v="8"/>
    <n v="1"/>
    <s v="ACIDO LATTICO"/>
    <x v="772"/>
    <x v="291"/>
    <n v="5.8"/>
    <n v="5.8"/>
    <n v="5.8"/>
    <n v="5.8"/>
    <n v="5.8"/>
    <n v="5.8"/>
    <n v="5.68"/>
    <n v="5.6810258899843511"/>
    <n v="5.3195060606217108"/>
    <n v="0.48049393937828899"/>
    <s v="M"/>
    <s v="MINISTERO"/>
    <s v="1"/>
    <n v="1"/>
    <x v="23"/>
    <s v="LABORATORIO ANALISI CHIMICO-CLINICHE, MICROBIOLOGIA ETC."/>
    <x v="0"/>
    <m/>
    <x v="0"/>
    <m/>
    <x v="0"/>
    <m/>
  </r>
  <r>
    <x v="773"/>
    <s v="90.03.1"/>
    <x v="3"/>
    <s v="prestazione:NO ciclica/NOper seduta/NOgruppo"/>
    <s v="8"/>
    <n v="1"/>
    <s v="ACIDO PARA AMINOIPPURICO (PAI)"/>
    <x v="773"/>
    <x v="81"/>
    <n v="8.4"/>
    <n v="8.4"/>
    <n v="8.4"/>
    <n v="8.44"/>
    <n v="8.44"/>
    <n v="8.44"/>
    <n v="8.26"/>
    <n v="8.2633103854317831"/>
    <n v="7.7984991762512461"/>
    <n v="0.64150082374875339"/>
    <s v="M"/>
    <s v="MINISTERO"/>
    <s v="1"/>
    <n v="1"/>
    <x v="23"/>
    <s v="LABORATORIO ANALISI CHIMICO-CLINICHE, MICROBIOLOGIA ETC."/>
    <x v="0"/>
    <m/>
    <x v="0"/>
    <m/>
    <x v="0"/>
    <m/>
  </r>
  <r>
    <x v="774"/>
    <s v="90.03.2"/>
    <x v="3"/>
    <s v="prestazione:NO ciclica/NOper seduta/NOgruppo"/>
    <s v="8"/>
    <n v="1"/>
    <s v="ACIDO PIRUVICO"/>
    <x v="774"/>
    <x v="288"/>
    <n v="4.5999999999999996"/>
    <n v="4.5999999999999996"/>
    <n v="4.5999999999999996"/>
    <n v="4.6399999999999997"/>
    <n v="4.6399999999999997"/>
    <n v="4.6399999999999997"/>
    <n v="4.54"/>
    <n v="4.1316551927158915"/>
    <n v="3.976718122989046"/>
    <n v="0.66328187701095365"/>
    <s v="M"/>
    <s v="MINISTERO"/>
    <s v="1"/>
    <n v="1"/>
    <x v="23"/>
    <s v="LABORATORIO ANALISI CHIMICO-CLINICHE, MICROBIOLOGIA ETC."/>
    <x v="0"/>
    <m/>
    <x v="0"/>
    <m/>
    <x v="0"/>
    <m/>
  </r>
  <r>
    <x v="775"/>
    <s v="90.03.3"/>
    <x v="16"/>
    <s v="prestazione:NO ciclica/NOper seduta/NOgruppo"/>
    <s v="8"/>
    <n v="1"/>
    <s v="ACIDO SIALICO"/>
    <x v="775"/>
    <x v="43"/>
    <n v="14.25"/>
    <n v="14.25"/>
    <n v="14.25"/>
    <n v="14.25"/>
    <n v="14.25"/>
    <n v="14.25"/>
    <n v="13.94"/>
    <n v="13.944336275416136"/>
    <n v="13.944336275416136"/>
    <n v="0.30566372458386404"/>
    <s v="M"/>
    <s v="MINISTERO"/>
    <s v="1"/>
    <n v="1"/>
    <x v="23"/>
    <s v="LABORATORIO ANALISI CHIMICO-CLINICHE, MICROBIOLOGIA ETC."/>
    <x v="0"/>
    <m/>
    <x v="0"/>
    <m/>
    <x v="0"/>
    <m/>
  </r>
  <r>
    <x v="776"/>
    <s v="90.03.4"/>
    <x v="3"/>
    <s v="prestazione:NO ciclica/NOper seduta/NOgruppo"/>
    <s v="8"/>
    <n v="1"/>
    <s v="ACIDO VALPROICO"/>
    <x v="776"/>
    <x v="189"/>
    <n v="10.45"/>
    <n v="10.45"/>
    <n v="10.45"/>
    <n v="10.46"/>
    <n v="10.46"/>
    <n v="10.46"/>
    <n v="10.23"/>
    <n v="9.2962241836107573"/>
    <n v="9.2962241836107573"/>
    <n v="1.1637758163892435"/>
    <s v="M"/>
    <s v="MINISTERO"/>
    <s v="1"/>
    <n v="1"/>
    <x v="23"/>
    <s v="LABORATORIO ANALISI CHIMICO-CLINICHE, MICROBIOLOGIA ETC."/>
    <x v="0"/>
    <m/>
    <x v="0"/>
    <m/>
    <x v="0"/>
    <m/>
  </r>
  <r>
    <x v="777"/>
    <s v="90.03.5"/>
    <x v="3"/>
    <s v="prestazione:NO ciclica/NOper seduta/NOgruppo"/>
    <s v="8"/>
    <n v="1"/>
    <s v="ACIDO VANILMANDELICO (VMA) [dU]"/>
    <x v="777"/>
    <x v="59"/>
    <n v="21.1"/>
    <n v="21.1"/>
    <n v="21.1"/>
    <n v="21.11"/>
    <n v="21.11"/>
    <n v="21.11"/>
    <n v="20.66"/>
    <n v="20.658275963579459"/>
    <n v="20.606630273670511"/>
    <n v="0.50336972632948829"/>
    <s v="M"/>
    <s v="MINISTERO"/>
    <s v="1"/>
    <n v="1"/>
    <x v="23"/>
    <s v="LABORATORIO ANALISI CHIMICO-CLINICHE, MICROBIOLOGIA ETC."/>
    <x v="0"/>
    <m/>
    <x v="0"/>
    <m/>
    <x v="0"/>
    <m/>
  </r>
  <r>
    <x v="778"/>
    <s v="90.04.1"/>
    <x v="16"/>
    <s v="prestazione:NO ciclica/NOper seduta/NOgruppo"/>
    <s v="8"/>
    <n v="1"/>
    <s v="ADIURETINA (ADH)"/>
    <x v="778"/>
    <x v="284"/>
    <n v="9.5"/>
    <n v="9.5"/>
    <n v="9.5"/>
    <n v="9.5"/>
    <n v="9.5"/>
    <n v="9.5"/>
    <n v="9.3000000000000007"/>
    <n v="9.2962241836107573"/>
    <n v="9.1412871138839105"/>
    <n v="0.35871288611608954"/>
    <s v="M"/>
    <s v="MINISTERO"/>
    <s v="1"/>
    <n v="1"/>
    <x v="23"/>
    <s v="LABORATORIO ANALISI CHIMICO-CLINICHE, MICROBIOLOGIA ETC."/>
    <x v="0"/>
    <m/>
    <x v="0"/>
    <m/>
    <x v="0"/>
    <m/>
  </r>
  <r>
    <x v="779"/>
    <s v="90.04.2"/>
    <x v="3"/>
    <s v="prestazione:NO ciclica/NOper seduta/NOgruppo"/>
    <s v="8"/>
    <n v="1"/>
    <s v="ADRENALINA - NORADRENALINA [P]"/>
    <x v="779"/>
    <x v="0"/>
    <n v="23.75"/>
    <n v="23.75"/>
    <n v="23.75"/>
    <n v="23.75"/>
    <n v="23.75"/>
    <n v="23.75"/>
    <n v="23.24"/>
    <n v="23.240560459026891"/>
    <n v="22.879040629664253"/>
    <n v="0.870959370335747"/>
    <s v="M"/>
    <s v="MINISTERO"/>
    <s v="1"/>
    <n v="1"/>
    <x v="23"/>
    <s v="LABORATORIO ANALISI CHIMICO-CLINICHE, MICROBIOLOGIA ETC."/>
    <x v="0"/>
    <m/>
    <x v="0"/>
    <m/>
    <x v="0"/>
    <m/>
  </r>
  <r>
    <x v="780"/>
    <s v="90.04.3"/>
    <x v="3"/>
    <s v="prestazione:NO ciclica/NOper seduta/NOgruppo"/>
    <s v="8"/>
    <n v="1"/>
    <s v="ADRENALINA - NORADRENALINA [U]"/>
    <x v="780"/>
    <x v="0"/>
    <n v="23.75"/>
    <n v="23.75"/>
    <n v="23.75"/>
    <n v="23.75"/>
    <n v="23.75"/>
    <n v="23.75"/>
    <n v="23.24"/>
    <n v="23.240560459026891"/>
    <n v="22.879040629664253"/>
    <n v="0.870959370335747"/>
    <s v="M"/>
    <s v="MINISTERO"/>
    <s v="1"/>
    <n v="1"/>
    <x v="23"/>
    <s v="LABORATORIO ANALISI CHIMICO-CLINICHE, MICROBIOLOGIA ETC."/>
    <x v="0"/>
    <m/>
    <x v="0"/>
    <m/>
    <x v="0"/>
    <m/>
  </r>
  <r>
    <x v="781"/>
    <s v="90.04.4"/>
    <x v="3"/>
    <s v="prestazione:NO ciclica/NOper seduta/NOgruppo"/>
    <s v="8"/>
    <n v="1"/>
    <s v="ALA DEIDRASI ERITROCITARIA"/>
    <x v="781"/>
    <x v="291"/>
    <n v="5.8"/>
    <n v="5.8"/>
    <n v="5.8"/>
    <n v="5.8"/>
    <n v="5.8"/>
    <n v="5.8"/>
    <n v="5.68"/>
    <n v="5.6810258899843511"/>
    <n v="5.2162146808038132"/>
    <n v="0.58378531919618659"/>
    <s v="M"/>
    <s v="MINISTERO"/>
    <s v="1"/>
    <n v="1"/>
    <x v="23"/>
    <s v="LABORATORIO ANALISI CHIMICO-CLINICHE, MICROBIOLOGIA ETC."/>
    <x v="0"/>
    <m/>
    <x v="0"/>
    <m/>
    <x v="0"/>
    <m/>
  </r>
  <r>
    <x v="782"/>
    <s v="90.04.5"/>
    <x v="3"/>
    <s v="prestazione:NO ciclica/NOper seduta/NOgruppo"/>
    <s v="8"/>
    <n v="1"/>
    <s v="ALANINA AMINOTRANSFERASI (ALT) (GPT) [S/U]"/>
    <x v="782"/>
    <x v="292"/>
    <n v="1.7"/>
    <n v="1.7"/>
    <n v="1.7"/>
    <n v="1.74"/>
    <n v="1.74"/>
    <n v="1.74"/>
    <n v="1.7"/>
    <n v="1.5493706972684596"/>
    <n v="1.1362051779968703"/>
    <n v="0.60379482200312973"/>
    <s v="M"/>
    <s v="MINISTERO"/>
    <s v="1"/>
    <n v="1"/>
    <x v="23"/>
    <s v="LABORATORIO ANALISI CHIMICO-CLINICHE, MICROBIOLOGIA ETC."/>
    <x v="0"/>
    <m/>
    <x v="0"/>
    <m/>
    <x v="0"/>
    <m/>
  </r>
  <r>
    <x v="783"/>
    <s v="90.05.1"/>
    <x v="3"/>
    <s v="prestazione:NO ciclica/NOper seduta/NOgruppo"/>
    <s v="8"/>
    <n v="1"/>
    <s v="ALBUMINA [S/U/dU]"/>
    <x v="783"/>
    <x v="293"/>
    <n v="2.9"/>
    <n v="2.9"/>
    <n v="2.9"/>
    <n v="2.9"/>
    <n v="2.9"/>
    <n v="2.9"/>
    <n v="2.84"/>
    <n v="2.5822844954474324"/>
    <n v="2.5822844954474324"/>
    <n v="0.31771550455256747"/>
    <s v="M"/>
    <s v="MINISTERO"/>
    <s v="1"/>
    <n v="1"/>
    <x v="23"/>
    <s v="LABORATORIO ANALISI CHIMICO-CLINICHE, MICROBIOLOGIA ETC."/>
    <x v="0"/>
    <m/>
    <x v="0"/>
    <m/>
    <x v="0"/>
    <m/>
  </r>
  <r>
    <x v="784"/>
    <s v="90.05.2"/>
    <x v="3"/>
    <s v="prestazione:NO ciclica/NOper seduta/NOgruppo"/>
    <s v="8"/>
    <n v="1"/>
    <s v="ALDOLASI [S]"/>
    <x v="784"/>
    <x v="294"/>
    <n v="3.45"/>
    <n v="3.45"/>
    <n v="3.45"/>
    <n v="3.49"/>
    <n v="3.49"/>
    <n v="3.49"/>
    <n v="3.41"/>
    <n v="3.0987413945369191"/>
    <n v="2.7888672550832272"/>
    <n v="0.70113274491677302"/>
    <s v="M"/>
    <s v="MINISTERO"/>
    <s v="1"/>
    <n v="1"/>
    <x v="23"/>
    <s v="LABORATORIO ANALISI CHIMICO-CLINICHE, MICROBIOLOGIA ETC."/>
    <x v="0"/>
    <m/>
    <x v="0"/>
    <m/>
    <x v="0"/>
    <m/>
  </r>
  <r>
    <x v="785"/>
    <s v="90.05.3"/>
    <x v="3"/>
    <s v="prestazione:NO ciclica/NOper seduta/NOgruppo"/>
    <s v="8"/>
    <n v="1"/>
    <s v="ALDOSTERONE [S/U]"/>
    <x v="785"/>
    <x v="192"/>
    <n v="15.3"/>
    <n v="15.3"/>
    <n v="15.3"/>
    <n v="15.31"/>
    <n v="15.31"/>
    <n v="15.31"/>
    <n v="14.98"/>
    <n v="14.977250073595108"/>
    <n v="14.615730244232468"/>
    <n v="0.69426975576753236"/>
    <s v="M"/>
    <s v="MINISTERO"/>
    <s v="1"/>
    <n v="1"/>
    <x v="23"/>
    <s v="LABORATORIO ANALISI CHIMICO-CLINICHE, MICROBIOLOGIA ETC."/>
    <x v="0"/>
    <m/>
    <x v="0"/>
    <m/>
    <x v="0"/>
    <m/>
  </r>
  <r>
    <x v="786"/>
    <s v="90.05.4"/>
    <x v="3"/>
    <s v="prestazione:NO ciclica/NOper seduta/NOgruppo"/>
    <s v="8"/>
    <n v="1"/>
    <s v="ALFA 1 ANTITRIPSINA [S]"/>
    <x v="786"/>
    <x v="66"/>
    <n v="6.85"/>
    <n v="6.85"/>
    <n v="6.85"/>
    <n v="6.86"/>
    <n v="6.86"/>
    <n v="6.86"/>
    <n v="6.71"/>
    <n v="6.7139396881633244"/>
    <n v="6.3007741688917349"/>
    <n v="0.5592258311082654"/>
    <s v="M"/>
    <s v="MINISTERO"/>
    <s v="1"/>
    <n v="1"/>
    <x v="23"/>
    <s v="LABORATORIO ANALISI CHIMICO-CLINICHE, MICROBIOLOGIA ETC."/>
    <x v="0"/>
    <m/>
    <x v="0"/>
    <m/>
    <x v="0"/>
    <m/>
  </r>
  <r>
    <x v="787"/>
    <s v="90.05.5"/>
    <x v="3"/>
    <s v="prestazione:NO ciclica/NOper seduta/NOgruppo"/>
    <s v="8"/>
    <n v="1"/>
    <s v="ALFA 1 FETOPROTEINA [S/La/Alb]"/>
    <x v="787"/>
    <x v="287"/>
    <n v="11.05"/>
    <n v="11.05"/>
    <n v="11.05"/>
    <n v="11.09"/>
    <n v="11.09"/>
    <n v="11.09"/>
    <n v="10.85"/>
    <n v="10.845594880879217"/>
    <n v="10.793949190970269"/>
    <n v="0.29605080902973135"/>
    <s v="M"/>
    <s v="MINISTERO"/>
    <s v="1"/>
    <n v="1"/>
    <x v="23"/>
    <s v="LABORATORIO ANALISI CHIMICO-CLINICHE, MICROBIOLOGIA ETC."/>
    <x v="0"/>
    <m/>
    <x v="0"/>
    <m/>
    <x v="0"/>
    <m/>
  </r>
  <r>
    <x v="788"/>
    <s v="90.06.1"/>
    <x v="3"/>
    <s v="prestazione:NO ciclica/NOper seduta/NOgruppo"/>
    <s v="8"/>
    <n v="1"/>
    <s v="ALFA 1 GLICOPROTEINA ACIDA [S]"/>
    <x v="788"/>
    <x v="295"/>
    <n v="8.6999999999999993"/>
    <n v="8.6999999999999993"/>
    <n v="8.6999999999999993"/>
    <n v="8.7100000000000009"/>
    <n v="8.7100000000000009"/>
    <n v="8.7100000000000009"/>
    <n v="8.52"/>
    <n v="7.7468534863422978"/>
    <n v="7.5919164166154518"/>
    <n v="1.1180835833845491"/>
    <s v="M"/>
    <s v="MINISTERO"/>
    <s v="1"/>
    <n v="1"/>
    <x v="23"/>
    <s v="LABORATORIO ANALISI CHIMICO-CLINICHE, MICROBIOLOGIA ETC."/>
    <x v="0"/>
    <m/>
    <x v="0"/>
    <m/>
    <x v="0"/>
    <m/>
  </r>
  <r>
    <x v="789"/>
    <s v="90.06.2"/>
    <x v="3"/>
    <s v="prestazione:NO ciclica/NOper seduta/NOgruppo"/>
    <s v="8"/>
    <n v="1"/>
    <s v="ALFA 1 MICROGLOBULINA [S/U]"/>
    <x v="789"/>
    <x v="296"/>
    <n v="12.15"/>
    <n v="12.15"/>
    <n v="12.15"/>
    <n v="12.19"/>
    <n v="12.19"/>
    <n v="12.19"/>
    <n v="11.93"/>
    <n v="10.845594880879217"/>
    <n v="10.845594880879217"/>
    <n v="1.3444051191207826"/>
    <s v="M"/>
    <s v="MINISTERO"/>
    <s v="1"/>
    <n v="1"/>
    <x v="23"/>
    <s v="LABORATORIO ANALISI CHIMICO-CLINICHE, MICROBIOLOGIA ETC."/>
    <x v="0"/>
    <m/>
    <x v="0"/>
    <m/>
    <x v="0"/>
    <m/>
  </r>
  <r>
    <x v="790"/>
    <s v="90.06.3"/>
    <x v="3"/>
    <s v="prestazione:NO ciclica/NOper seduta/NOgruppo"/>
    <s v="8"/>
    <n v="1"/>
    <s v="ALFA 2 MACROGLOBULINA"/>
    <x v="790"/>
    <x v="297"/>
    <n v="5.2"/>
    <n v="5.2"/>
    <n v="5.2"/>
    <n v="5.22"/>
    <n v="5.22"/>
    <n v="5.22"/>
    <n v="5.1100000000000003"/>
    <n v="4.6481120918053787"/>
    <n v="4.1833008826248408"/>
    <n v="1.036699117375159"/>
    <s v="M"/>
    <s v="MINISTERO"/>
    <s v="1"/>
    <n v="1"/>
    <x v="23"/>
    <s v="LABORATORIO ANALISI CHIMICO-CLINICHE, MICROBIOLOGIA ETC."/>
    <x v="0"/>
    <m/>
    <x v="0"/>
    <m/>
    <x v="0"/>
    <m/>
  </r>
  <r>
    <x v="791"/>
    <s v="90.06.4"/>
    <x v="3"/>
    <s v="prestazione:NO ciclica/NOper seduta/NOgruppo"/>
    <s v="8"/>
    <n v="1"/>
    <s v="ALFA AMILASI [S/U]"/>
    <x v="791"/>
    <x v="293"/>
    <n v="2.9"/>
    <n v="2.9"/>
    <n v="2.9"/>
    <n v="2.9"/>
    <n v="2.9"/>
    <n v="2.9"/>
    <n v="2.84"/>
    <n v="2.5822844954474324"/>
    <n v="2.4273474257205865"/>
    <n v="0.47265257427941343"/>
    <s v="M"/>
    <s v="MINISTERO"/>
    <s v="1"/>
    <n v="1"/>
    <x v="23"/>
    <s v="LABORATORIO ANALISI CHIMICO-CLINICHE, MICROBIOLOGIA ETC."/>
    <x v="0"/>
    <m/>
    <x v="0"/>
    <m/>
    <x v="0"/>
    <m/>
  </r>
  <r>
    <x v="792"/>
    <s v="90.06.5"/>
    <x v="3"/>
    <s v="prestazione:NO ciclica/NOper seduta/NOgruppo"/>
    <s v="8"/>
    <n v="1"/>
    <s v="ALFA AMILASI ISOENZIMI (Frazione pancreatica)"/>
    <x v="792"/>
    <x v="291"/>
    <n v="5.8"/>
    <n v="5.8"/>
    <n v="5.8"/>
    <n v="5.8"/>
    <n v="5.8"/>
    <n v="5.8"/>
    <n v="5.68"/>
    <n v="5.6810258899843511"/>
    <n v="5.2162146808038132"/>
    <n v="0.58378531919618659"/>
    <s v="M"/>
    <s v="MINISTERO"/>
    <s v="1"/>
    <n v="1"/>
    <x v="23"/>
    <s v="LABORATORIO ANALISI CHIMICO-CLINICHE, MICROBIOLOGIA ETC."/>
    <x v="0"/>
    <m/>
    <x v="0"/>
    <m/>
    <x v="0"/>
    <m/>
  </r>
  <r>
    <x v="793"/>
    <s v="90.07.1"/>
    <x v="16"/>
    <s v="prestazione:NO ciclica/NOper seduta/NOgruppo"/>
    <s v="8"/>
    <n v="1"/>
    <s v="ALLUMINIO [S/U]"/>
    <x v="793"/>
    <x v="284"/>
    <n v="9.5"/>
    <n v="9.5"/>
    <n v="9.5"/>
    <n v="9.5"/>
    <n v="9.5"/>
    <n v="9.5"/>
    <n v="9.3000000000000007"/>
    <n v="9.2962241836107573"/>
    <n v="9.0896414239749621"/>
    <n v="0.41035857602503789"/>
    <s v="M"/>
    <s v="MINISTERO"/>
    <s v="1"/>
    <n v="1"/>
    <x v="23"/>
    <s v="LABORATORIO ANALISI CHIMICO-CLINICHE, MICROBIOLOGIA ETC."/>
    <x v="0"/>
    <m/>
    <x v="0"/>
    <m/>
    <x v="0"/>
    <m/>
  </r>
  <r>
    <x v="794"/>
    <s v="90.07.2"/>
    <x v="16"/>
    <s v="prestazione:NO ciclica/NOper seduta/NOgruppo"/>
    <s v="8"/>
    <n v="1"/>
    <s v="AMINOACIDI DOSAGGIO SINGOLO [S/U/Sg/P]"/>
    <x v="794"/>
    <x v="298"/>
    <n v="3.7"/>
    <n v="3.7"/>
    <n v="3.7"/>
    <n v="3.7"/>
    <n v="3.7"/>
    <n v="3.7"/>
    <n v="3.62"/>
    <n v="3.6151982936264053"/>
    <n v="3.4602612238995594"/>
    <n v="0.23973877610044081"/>
    <s v="M"/>
    <s v="MINISTERO"/>
    <s v="1"/>
    <n v="1"/>
    <x v="23"/>
    <s v="LABORATORIO ANALISI CHIMICO-CLINICHE, MICROBIOLOGIA ETC."/>
    <x v="0"/>
    <m/>
    <x v="0"/>
    <m/>
    <x v="0"/>
    <m/>
  </r>
  <r>
    <x v="795"/>
    <s v="90.07.3"/>
    <x v="16"/>
    <s v="prestazione:NO ciclica/NOper seduta/NOgruppo"/>
    <s v="8"/>
    <n v="1"/>
    <s v="AMINOACIDI TOTALI [S/U/Sg/P]"/>
    <x v="795"/>
    <x v="68"/>
    <n v="13.15"/>
    <n v="13.15"/>
    <n v="13.15"/>
    <n v="13.19"/>
    <n v="13.19"/>
    <n v="13.19"/>
    <n v="12.91"/>
    <n v="12.911422477237162"/>
    <n v="12.859776787328213"/>
    <n v="0.33022321267178611"/>
    <s v="M"/>
    <s v="MINISTERO"/>
    <s v="1"/>
    <n v="1"/>
    <x v="23"/>
    <s v="LABORATORIO ANALISI CHIMICO-CLINICHE, MICROBIOLOGIA ETC."/>
    <x v="0"/>
    <m/>
    <x v="0"/>
    <m/>
    <x v="0"/>
    <m/>
  </r>
  <r>
    <x v="796"/>
    <s v="90.07.4"/>
    <x v="3"/>
    <s v="prestazione:NO ciclica/NOper seduta/NOgruppo"/>
    <s v="8"/>
    <n v="1"/>
    <s v="AMITRIPTILINA"/>
    <x v="796"/>
    <x v="149"/>
    <n v="7.9"/>
    <n v="7.9"/>
    <n v="7.9"/>
    <n v="7.92"/>
    <n v="7.92"/>
    <n v="7.92"/>
    <n v="7.75"/>
    <n v="7.7468534863422978"/>
    <n v="7.3336879670707082"/>
    <n v="0.58631203292929168"/>
    <s v="M"/>
    <s v="MINISTERO"/>
    <s v="1"/>
    <n v="1"/>
    <x v="23"/>
    <s v="LABORATORIO ANALISI CHIMICO-CLINICHE, MICROBIOLOGIA ETC."/>
    <x v="0"/>
    <m/>
    <x v="0"/>
    <m/>
    <x v="0"/>
    <m/>
  </r>
  <r>
    <x v="797"/>
    <s v="90.07.5"/>
    <x v="3"/>
    <s v="prestazione:NO ciclica/NOper seduta/NOgruppo"/>
    <s v="8"/>
    <n v="1"/>
    <s v="AMMONIO [P]"/>
    <x v="797"/>
    <x v="189"/>
    <n v="10.45"/>
    <n v="10.45"/>
    <n v="10.45"/>
    <n v="10.46"/>
    <n v="10.46"/>
    <n v="10.46"/>
    <n v="10.23"/>
    <n v="9.2962241836107573"/>
    <n v="9.0896414239749621"/>
    <n v="1.3703585760250387"/>
    <s v="M"/>
    <s v="MINISTERO"/>
    <s v="1"/>
    <n v="1"/>
    <x v="23"/>
    <s v="LABORATORIO ANALISI CHIMICO-CLINICHE, MICROBIOLOGIA ETC."/>
    <x v="0"/>
    <m/>
    <x v="0"/>
    <m/>
    <x v="0"/>
    <m/>
  </r>
  <r>
    <x v="798"/>
    <s v="90.08.1"/>
    <x v="3"/>
    <s v="prestazione:NO ciclica/NOper seduta/NOgruppo"/>
    <s v="8"/>
    <n v="1"/>
    <s v="ANDROSTENEDIOLO GLUCURONIDE [S]"/>
    <x v="798"/>
    <x v="68"/>
    <n v="13.15"/>
    <n v="13.15"/>
    <n v="13.15"/>
    <n v="13.19"/>
    <n v="13.19"/>
    <n v="13.19"/>
    <n v="12.91"/>
    <n v="12.911422477237162"/>
    <n v="12.498256957965573"/>
    <n v="0.69174304203442638"/>
    <s v="M"/>
    <s v="MINISTERO"/>
    <s v="1"/>
    <n v="1"/>
    <x v="23"/>
    <s v="LABORATORIO ANALISI CHIMICO-CLINICHE, MICROBIOLOGIA ETC."/>
    <x v="0"/>
    <m/>
    <x v="0"/>
    <m/>
    <x v="0"/>
    <m/>
  </r>
  <r>
    <x v="799"/>
    <s v="90.08.2"/>
    <x v="3"/>
    <s v="prestazione:NO ciclica/NOper seduta/NOgruppo"/>
    <s v="8"/>
    <n v="1"/>
    <s v="ANGIOTENSINA II"/>
    <x v="799"/>
    <x v="43"/>
    <n v="14.25"/>
    <n v="14.25"/>
    <n v="14.25"/>
    <n v="14.25"/>
    <n v="14.25"/>
    <n v="14.25"/>
    <n v="13.94"/>
    <n v="13.944336275416136"/>
    <n v="13.944336275416136"/>
    <n v="0.30566372458386404"/>
    <s v="M"/>
    <s v="MINISTERO"/>
    <s v="1"/>
    <n v="1"/>
    <x v="23"/>
    <s v="LABORATORIO ANALISI CHIMICO-CLINICHE, MICROBIOLOGIA ETC."/>
    <x v="0"/>
    <m/>
    <x v="0"/>
    <m/>
    <x v="0"/>
    <m/>
  </r>
  <r>
    <x v="800"/>
    <s v="90.08.3"/>
    <x v="3"/>
    <s v="prestazione:NO ciclica/NOper seduta/NOgruppo"/>
    <s v="8"/>
    <n v="1"/>
    <s v="ANTIBIOTICI"/>
    <x v="800"/>
    <x v="149"/>
    <n v="7.9"/>
    <n v="7.9"/>
    <n v="7.9"/>
    <n v="7.92"/>
    <n v="7.92"/>
    <n v="7.92"/>
    <n v="7.75"/>
    <n v="7.7468534863422978"/>
    <n v="7.3336879670707082"/>
    <n v="0.58631203292929168"/>
    <s v="M"/>
    <s v="MINISTERO"/>
    <s v="1"/>
    <n v="1"/>
    <x v="23"/>
    <s v="LABORATORIO ANALISI CHIMICO-CLINICHE, MICROBIOLOGIA ETC."/>
    <x v="0"/>
    <m/>
    <x v="0"/>
    <m/>
    <x v="0"/>
    <m/>
  </r>
  <r>
    <x v="801"/>
    <s v="90.08.4"/>
    <x v="3"/>
    <s v="prestazione:NO ciclica/NOper seduta/NOgruppo"/>
    <s v="8"/>
    <n v="1"/>
    <s v="APOLIPOPROTEINA ALTRA"/>
    <x v="801"/>
    <x v="290"/>
    <n v="6.95"/>
    <n v="6.95"/>
    <n v="6.95"/>
    <n v="6.97"/>
    <n v="6.97"/>
    <n v="6.97"/>
    <n v="6.82"/>
    <n v="6.1974827890738382"/>
    <n v="6.0941914092559406"/>
    <n v="0.87580859074405915"/>
    <s v="M"/>
    <s v="MINISTERO"/>
    <s v="1"/>
    <n v="1"/>
    <x v="23"/>
    <s v="LABORATORIO ANALISI CHIMICO-CLINICHE, MICROBIOLOGIA ETC."/>
    <x v="0"/>
    <m/>
    <x v="0"/>
    <m/>
    <x v="0"/>
    <m/>
  </r>
  <r>
    <x v="802"/>
    <s v="90.08.5"/>
    <x v="3"/>
    <s v="prestazione:NO ciclica/NOper seduta/NOgruppo"/>
    <s v="8"/>
    <n v="1"/>
    <s v="APOLIPOPROTEINA B"/>
    <x v="802"/>
    <x v="290"/>
    <n v="6.95"/>
    <n v="6.95"/>
    <n v="6.95"/>
    <n v="6.97"/>
    <n v="6.97"/>
    <n v="6.97"/>
    <n v="6.82"/>
    <n v="6.1974827890738382"/>
    <n v="5.9392543395290947"/>
    <n v="1.0307456604709051"/>
    <s v="M"/>
    <s v="MINISTERO"/>
    <s v="1"/>
    <n v="1"/>
    <x v="23"/>
    <s v="LABORATORIO ANALISI CHIMICO-CLINICHE, MICROBIOLOGIA ETC."/>
    <x v="0"/>
    <m/>
    <x v="0"/>
    <m/>
    <x v="0"/>
    <m/>
  </r>
  <r>
    <x v="803"/>
    <s v="90.09.1"/>
    <x v="3"/>
    <s v="prestazione:NO ciclica/NOper seduta/NOgruppo"/>
    <s v="8"/>
    <n v="1"/>
    <s v="APTOGLOBINA"/>
    <x v="803"/>
    <x v="297"/>
    <n v="5.2"/>
    <n v="5.2"/>
    <n v="5.2"/>
    <n v="5.22"/>
    <n v="5.22"/>
    <n v="5.22"/>
    <n v="5.1100000000000003"/>
    <n v="4.6481120918053787"/>
    <n v="4.6481120918053787"/>
    <n v="0.5718879081946211"/>
    <s v="M"/>
    <s v="MINISTERO"/>
    <s v="1"/>
    <n v="1"/>
    <x v="23"/>
    <s v="LABORATORIO ANALISI CHIMICO-CLINICHE, MICROBIOLOGIA ETC."/>
    <x v="0"/>
    <m/>
    <x v="0"/>
    <m/>
    <x v="0"/>
    <m/>
  </r>
  <r>
    <x v="804"/>
    <s v="90.09.2"/>
    <x v="3"/>
    <s v="prestazione:NO ciclica/NOper seduta/NOgruppo"/>
    <s v="8"/>
    <n v="1"/>
    <s v="ASPARTATO AMINOTRANSFERASI  (AST) (GOT) [S]"/>
    <x v="804"/>
    <x v="292"/>
    <n v="1.7"/>
    <n v="1.7"/>
    <n v="1.7"/>
    <n v="1.74"/>
    <n v="1.74"/>
    <n v="1.74"/>
    <n v="1.7"/>
    <n v="1.5493706972684596"/>
    <n v="1.1362051779968703"/>
    <n v="0.60379482200312973"/>
    <s v="M"/>
    <s v="MINISTERO"/>
    <s v="1"/>
    <n v="1"/>
    <x v="23"/>
    <s v="LABORATORIO ANALISI CHIMICO-CLINICHE, MICROBIOLOGIA ETC."/>
    <x v="0"/>
    <m/>
    <x v="0"/>
    <m/>
    <x v="0"/>
    <m/>
  </r>
  <r>
    <x v="805"/>
    <s v="90.09.3"/>
    <x v="3"/>
    <s v="prestazione:NO ciclica/NOper seduta/NOgruppo"/>
    <s v="8"/>
    <n v="1"/>
    <s v="BARBITURICI"/>
    <x v="805"/>
    <x v="299"/>
    <n v="9.25"/>
    <n v="9.25"/>
    <n v="9.25"/>
    <n v="9.2899999999999991"/>
    <n v="9.2899999999999991"/>
    <n v="9.2899999999999991"/>
    <n v="9.09"/>
    <n v="8.2633103854317831"/>
    <n v="8.0050819358870413"/>
    <n v="1.2849180641129578"/>
    <s v="M"/>
    <s v="MINISTERO"/>
    <s v="1"/>
    <n v="1"/>
    <x v="23"/>
    <s v="LABORATORIO ANALISI CHIMICO-CLINICHE, MICROBIOLOGIA ETC."/>
    <x v="0"/>
    <m/>
    <x v="0"/>
    <m/>
    <x v="0"/>
    <m/>
  </r>
  <r>
    <x v="806"/>
    <s v="90.09.4"/>
    <x v="3"/>
    <s v="prestazione:NO ciclica/NOper seduta/NOgruppo"/>
    <s v="8"/>
    <n v="1"/>
    <s v="BENZODIAZEPINE"/>
    <x v="806"/>
    <x v="284"/>
    <n v="9.5"/>
    <n v="9.5"/>
    <n v="9.5"/>
    <n v="9.5"/>
    <n v="9.5"/>
    <n v="9.5"/>
    <n v="9.3000000000000007"/>
    <n v="9.2962241836107573"/>
    <n v="8.8314129744302186"/>
    <n v="0.66858702556978145"/>
    <s v="M"/>
    <s v="MINISTERO"/>
    <s v="1"/>
    <n v="1"/>
    <x v="23"/>
    <s v="LABORATORIO ANALISI CHIMICO-CLINICHE, MICROBIOLOGIA ETC."/>
    <x v="0"/>
    <m/>
    <x v="0"/>
    <m/>
    <x v="0"/>
    <m/>
  </r>
  <r>
    <x v="807"/>
    <s v="90.09.5"/>
    <x v="3"/>
    <s v="prestazione:NO ciclica/NOper seduta/NOgruppo"/>
    <s v="8"/>
    <n v="1"/>
    <s v="BENZOLO"/>
    <x v="807"/>
    <x v="189"/>
    <n v="10.45"/>
    <n v="10.45"/>
    <n v="10.45"/>
    <n v="10.46"/>
    <n v="10.46"/>
    <n v="10.46"/>
    <n v="10.23"/>
    <n v="9.2962241836107573"/>
    <n v="9.1929328037928588"/>
    <n v="1.267067196207142"/>
    <s v="M"/>
    <s v="MINISTERO"/>
    <s v="1"/>
    <n v="1"/>
    <x v="23"/>
    <s v="LABORATORIO ANALISI CHIMICO-CLINICHE, MICROBIOLOGIA ETC."/>
    <x v="0"/>
    <m/>
    <x v="0"/>
    <m/>
    <x v="0"/>
    <m/>
  </r>
  <r>
    <x v="808"/>
    <s v="90.10.1"/>
    <x v="3"/>
    <s v="prestazione:NO ciclica/NOper seduta/NOgruppo"/>
    <s v="8"/>
    <n v="1"/>
    <s v="BETA2 MICROGLOBULINA [S/U]"/>
    <x v="808"/>
    <x v="287"/>
    <n v="11.05"/>
    <n v="11.05"/>
    <n v="11.05"/>
    <n v="11.09"/>
    <n v="11.09"/>
    <n v="11.09"/>
    <n v="10.85"/>
    <n v="10.845594880879217"/>
    <n v="10.793949190970269"/>
    <n v="0.29605080902973135"/>
    <s v="M"/>
    <s v="MINISTERO"/>
    <s v="1"/>
    <n v="1"/>
    <x v="23"/>
    <s v="LABORATORIO ANALISI CHIMICO-CLINICHE, MICROBIOLOGIA ETC."/>
    <x v="0"/>
    <m/>
    <x v="0"/>
    <m/>
    <x v="0"/>
    <m/>
  </r>
  <r>
    <x v="809"/>
    <s v="90.10.2"/>
    <x v="3"/>
    <s v="prestazione:NO ciclica/NOper seduta/NOgruppo"/>
    <s v="8"/>
    <n v="1"/>
    <s v="BICARBONATI (Idrogenocarbonato)"/>
    <x v="809"/>
    <x v="300"/>
    <n v="1.1499999999999999"/>
    <n v="1.1499999999999999"/>
    <n v="1.1499999999999999"/>
    <n v="1.17"/>
    <n v="1.17"/>
    <n v="1.17"/>
    <n v="1.1399999999999999"/>
    <n v="1.0329137981789729"/>
    <n v="0.72303965872528109"/>
    <n v="0.44696034127471884"/>
    <s v="M"/>
    <s v="MINISTERO"/>
    <s v="1"/>
    <n v="1"/>
    <x v="23"/>
    <s v="LABORATORIO ANALISI CHIMICO-CLINICHE, MICROBIOLOGIA ETC."/>
    <x v="0"/>
    <m/>
    <x v="0"/>
    <m/>
    <x v="0"/>
    <m/>
  </r>
  <r>
    <x v="810"/>
    <s v="90.10.3"/>
    <x v="3"/>
    <s v="prestazione:NO ciclica/NOper seduta/NOgruppo"/>
    <s v="8"/>
    <n v="1"/>
    <s v="BILIRUBINA (Curva spettrofotometrica nel liquido amniotico)"/>
    <x v="810"/>
    <x v="300"/>
    <n v="1.1499999999999999"/>
    <n v="1.1499999999999999"/>
    <n v="1.1499999999999999"/>
    <n v="1.17"/>
    <n v="1.17"/>
    <n v="1.17"/>
    <n v="1.1399999999999999"/>
    <n v="1.0329137981789729"/>
    <n v="0.87797672845212704"/>
    <n v="0.29202327154787289"/>
    <s v="M"/>
    <s v="MINISTERO"/>
    <s v="1"/>
    <n v="1"/>
    <x v="23"/>
    <s v="LABORATORIO ANALISI CHIMICO-CLINICHE, MICROBIOLOGIA ETC."/>
    <x v="0"/>
    <m/>
    <x v="0"/>
    <m/>
    <x v="0"/>
    <m/>
  </r>
  <r>
    <x v="811"/>
    <s v="90.10.4"/>
    <x v="3"/>
    <s v="prestazione:NO ciclica/NOper seduta/NOgruppo"/>
    <s v="8"/>
    <n v="1"/>
    <s v="BILIRUBINA TOTALE"/>
    <x v="811"/>
    <x v="301"/>
    <n v="1.55"/>
    <n v="1.55"/>
    <n v="1.55"/>
    <n v="1.58"/>
    <n v="1.58"/>
    <n v="1.58"/>
    <n v="1.55"/>
    <n v="1.5493706972684596"/>
    <n v="1.2394965578147676"/>
    <n v="0.34050344218523243"/>
    <s v="M"/>
    <s v="MINISTERO"/>
    <s v="1"/>
    <n v="1"/>
    <x v="23"/>
    <s v="LABORATORIO ANALISI CHIMICO-CLINICHE, MICROBIOLOGIA ETC."/>
    <x v="0"/>
    <m/>
    <x v="0"/>
    <m/>
    <x v="0"/>
    <m/>
  </r>
  <r>
    <x v="812"/>
    <s v="90.10.5"/>
    <x v="3"/>
    <s v="prestazione:NO ciclica/NOper seduta/NOgruppo"/>
    <s v="8"/>
    <n v="1"/>
    <s v="BILIRUBINA TOTALE E FRAZIONATA"/>
    <x v="812"/>
    <x v="302"/>
    <n v="1.85"/>
    <n v="1.85"/>
    <n v="1.85"/>
    <n v="1.89"/>
    <n v="1.89"/>
    <n v="1.89"/>
    <n v="1.85"/>
    <n v="1.5493706972684596"/>
    <n v="1.5493706972684596"/>
    <n v="0.34062930273154035"/>
    <s v="M"/>
    <s v="MINISTERO"/>
    <s v="1"/>
    <n v="1"/>
    <x v="23"/>
    <s v="LABORATORIO ANALISI CHIMICO-CLINICHE, MICROBIOLOGIA ETC."/>
    <x v="0"/>
    <m/>
    <x v="0"/>
    <m/>
    <x v="0"/>
    <m/>
  </r>
  <r>
    <x v="813"/>
    <s v="90.11.1"/>
    <x v="3"/>
    <s v="prestazione:NO ciclica/NOper seduta/NOgruppo"/>
    <s v="8"/>
    <n v="1"/>
    <s v="C PEPTIDE"/>
    <x v="813"/>
    <x v="303"/>
    <n v="12.1"/>
    <n v="12.1"/>
    <n v="12.1"/>
    <n v="12.14"/>
    <n v="12.14"/>
    <n v="12.14"/>
    <n v="11.88"/>
    <n v="11.878508679058189"/>
    <n v="11.568634539604497"/>
    <n v="0.57136546039550318"/>
    <s v="M"/>
    <s v="MINISTERO"/>
    <s v="1"/>
    <n v="1"/>
    <x v="23"/>
    <s v="LABORATORIO ANALISI CHIMICO-CLINICHE, MICROBIOLOGIA ETC."/>
    <x v="0"/>
    <m/>
    <x v="0"/>
    <m/>
    <x v="0"/>
    <m/>
  </r>
  <r>
    <x v="814"/>
    <s v="90.11.2"/>
    <x v="3"/>
    <s v="prestazione:NO ciclica/NOper seduta/NOgruppo"/>
    <s v="8"/>
    <n v="1"/>
    <s v="C PEPTIDE: Dosaggi seriati dopo test di stimolo ( 5 )"/>
    <x v="814"/>
    <x v="304"/>
    <n v="69.150000000000006"/>
    <n v="69.150000000000006"/>
    <n v="69.150000000000006"/>
    <n v="69.150000000000006"/>
    <n v="69.150000000000006"/>
    <n v="69.150000000000006"/>
    <n v="67.66"/>
    <n v="67.655853780722737"/>
    <n v="48.237074374958041"/>
    <n v="20.912925625041964"/>
    <s v="M"/>
    <s v="MINISTERO"/>
    <s v="1"/>
    <n v="1"/>
    <x v="23"/>
    <s v="LABORATORIO ANALISI CHIMICO-CLINICHE, MICROBIOLOGIA ETC."/>
    <x v="0"/>
    <m/>
    <x v="0"/>
    <m/>
    <x v="0"/>
    <m/>
  </r>
  <r>
    <x v="815"/>
    <s v="90.11.3"/>
    <x v="16"/>
    <s v="prestazione:NO ciclica/NOper seduta/NOgruppo"/>
    <s v="8"/>
    <n v="1"/>
    <s v="CADMIO"/>
    <x v="815"/>
    <x v="284"/>
    <n v="9.5"/>
    <n v="9.5"/>
    <n v="9.5"/>
    <n v="9.5"/>
    <n v="9.5"/>
    <n v="9.5"/>
    <n v="9.3000000000000007"/>
    <n v="9.2962241836107573"/>
    <n v="9.0896414239749621"/>
    <n v="0.41035857602503789"/>
    <s v="M"/>
    <s v="MINISTERO"/>
    <s v="1"/>
    <n v="1"/>
    <x v="23"/>
    <s v="LABORATORIO ANALISI CHIMICO-CLINICHE, MICROBIOLOGIA ETC."/>
    <x v="0"/>
    <m/>
    <x v="0"/>
    <m/>
    <x v="0"/>
    <m/>
  </r>
  <r>
    <x v="816"/>
    <s v="90.11.4"/>
    <x v="3"/>
    <s v="prestazione:NO ciclica/NOper seduta/NOgruppo"/>
    <s v="8"/>
    <n v="1"/>
    <s v="CALCIO TOTALE [S/U/dU]"/>
    <x v="816"/>
    <x v="292"/>
    <n v="1.7"/>
    <n v="1.7"/>
    <n v="1.7"/>
    <n v="1.74"/>
    <n v="1.74"/>
    <n v="1.74"/>
    <n v="1.7"/>
    <n v="1.5493706972684596"/>
    <n v="1.2394965578147676"/>
    <n v="0.50050344218523235"/>
    <s v="M"/>
    <s v="MINISTERO"/>
    <s v="1"/>
    <n v="1"/>
    <x v="23"/>
    <s v="LABORATORIO ANALISI CHIMICO-CLINICHE, MICROBIOLOGIA ETC."/>
    <x v="0"/>
    <m/>
    <x v="0"/>
    <m/>
    <x v="0"/>
    <m/>
  </r>
  <r>
    <x v="817"/>
    <s v="90.11.5"/>
    <x v="3"/>
    <s v="prestazione:NO ciclica/NOper seduta/NOgruppo"/>
    <s v="8"/>
    <n v="1"/>
    <s v="CALCITONINA"/>
    <x v="817"/>
    <x v="192"/>
    <n v="15.3"/>
    <n v="15.3"/>
    <n v="15.3"/>
    <n v="15.31"/>
    <n v="15.31"/>
    <n v="15.31"/>
    <n v="14.98"/>
    <n v="14.977250073595108"/>
    <n v="14.56408455432352"/>
    <n v="0.74591544567648072"/>
    <s v="M"/>
    <s v="MINISTERO"/>
    <s v="1"/>
    <n v="1"/>
    <x v="23"/>
    <s v="LABORATORIO ANALISI CHIMICO-CLINICHE, MICROBIOLOGIA ETC."/>
    <x v="0"/>
    <m/>
    <x v="0"/>
    <m/>
    <x v="0"/>
    <m/>
  </r>
  <r>
    <x v="818"/>
    <s v="90.11.6"/>
    <x v="0"/>
    <s v="prestazione:NO ciclica/NOper seduta/NOgruppo"/>
    <s v="8"/>
    <n v="1"/>
    <s v="CALCIO IONIZZATO"/>
    <x v="818"/>
    <x v="305"/>
    <n v="5.25"/>
    <n v="5.25"/>
    <n v="5.25"/>
    <n v="5.27"/>
    <n v="5.27"/>
    <n v="5.27"/>
    <n v="5.16"/>
    <n v="5.1645689908948649"/>
    <m/>
    <m/>
    <s v=""/>
    <s v="REGIONE"/>
    <s v="1"/>
    <n v="1"/>
    <x v="23"/>
    <s v="LABORATORIO ANALISI CHIMICO-CLINICHE, MICROBIOLOGIA ETC."/>
    <x v="0"/>
    <m/>
    <x v="0"/>
    <m/>
    <x v="0"/>
    <m/>
  </r>
  <r>
    <x v="819"/>
    <s v="90.12.1"/>
    <x v="3"/>
    <s v="prestazione:NO ciclica/NOper seduta/NOgruppo"/>
    <s v="8"/>
    <n v="1"/>
    <s v="CALCOLI E CONCREZIONI (Ricerca semiquantitativa)"/>
    <x v="819"/>
    <x v="28"/>
    <n v="11.6"/>
    <n v="11.6"/>
    <n v="11.6"/>
    <n v="11.61"/>
    <n v="11.61"/>
    <n v="11.61"/>
    <n v="11.36"/>
    <n v="10.32913798178973"/>
    <n v="10.070909532244986"/>
    <n v="1.5390904677550132"/>
    <s v="M"/>
    <s v="MINISTERO"/>
    <s v="1"/>
    <n v="1"/>
    <x v="23"/>
    <s v="LABORATORIO ANALISI CHIMICO-CLINICHE, MICROBIOLOGIA ETC."/>
    <x v="0"/>
    <m/>
    <x v="0"/>
    <m/>
    <x v="0"/>
    <m/>
  </r>
  <r>
    <x v="820"/>
    <s v="90.12.2"/>
    <x v="3"/>
    <s v="prestazione:NO ciclica/NOper seduta/NOgruppo"/>
    <s v="8"/>
    <n v="1"/>
    <s v="CALCOLI ESAME CHIMICO DI BASE (Ricerca qualitativa)"/>
    <x v="820"/>
    <x v="291"/>
    <n v="5.8"/>
    <n v="5.8"/>
    <n v="5.8"/>
    <n v="5.8"/>
    <n v="5.8"/>
    <n v="5.8"/>
    <n v="5.68"/>
    <n v="5.6810258899843511"/>
    <n v="5.3195060606217108"/>
    <n v="0.48049393937828899"/>
    <s v="M"/>
    <s v="MINISTERO"/>
    <s v="1"/>
    <n v="1"/>
    <x v="23"/>
    <s v="LABORATORIO ANALISI CHIMICO-CLINICHE, MICROBIOLOGIA ETC."/>
    <x v="0"/>
    <m/>
    <x v="0"/>
    <m/>
    <x v="0"/>
    <m/>
  </r>
  <r>
    <x v="821"/>
    <s v="90.12.3"/>
    <x v="3"/>
    <s v="prestazione:NO ciclica/NOper seduta/NOgruppo"/>
    <s v="8"/>
    <n v="1"/>
    <s v="CARBAMAZEPINA"/>
    <x v="821"/>
    <x v="306"/>
    <n v="15.05"/>
    <n v="15.05"/>
    <n v="15.05"/>
    <n v="15.09"/>
    <n v="15.09"/>
    <n v="15.09"/>
    <n v="14.77"/>
    <n v="13.427879376326649"/>
    <n v="13.3762336864177"/>
    <n v="1.7137663135822994"/>
    <s v="M"/>
    <s v="MINISTERO"/>
    <s v="1"/>
    <n v="1"/>
    <x v="23"/>
    <s v="LABORATORIO ANALISI CHIMICO-CLINICHE, MICROBIOLOGIA ETC."/>
    <x v="0"/>
    <m/>
    <x v="0"/>
    <m/>
    <x v="0"/>
    <m/>
  </r>
  <r>
    <x v="822"/>
    <s v="90.12.4"/>
    <x v="3"/>
    <s v="prestazione:NO ciclica/NOper seduta/NOgruppo"/>
    <s v="8"/>
    <n v="1"/>
    <s v="CATECOLAMINE TOTALI URINARIE"/>
    <x v="822"/>
    <x v="68"/>
    <n v="13.15"/>
    <n v="13.15"/>
    <n v="13.15"/>
    <n v="13.19"/>
    <n v="13.19"/>
    <n v="13.19"/>
    <n v="12.91"/>
    <n v="12.911422477237162"/>
    <n v="12.60154833778347"/>
    <n v="0.58845166221652967"/>
    <s v="M"/>
    <s v="MINISTERO"/>
    <s v="1"/>
    <n v="1"/>
    <x v="23"/>
    <s v="LABORATORIO ANALISI CHIMICO-CLINICHE, MICROBIOLOGIA ETC."/>
    <x v="0"/>
    <m/>
    <x v="0"/>
    <m/>
    <x v="0"/>
    <m/>
  </r>
  <r>
    <x v="823"/>
    <s v="90.12.5"/>
    <x v="3"/>
    <s v="prestazione:NO ciclica/NOper seduta/NOgruppo"/>
    <s v="8"/>
    <n v="1"/>
    <s v="CERULOPLASMINA"/>
    <x v="823"/>
    <x v="291"/>
    <n v="5.8"/>
    <n v="5.8"/>
    <n v="5.8"/>
    <n v="5.8"/>
    <n v="5.8"/>
    <n v="5.8"/>
    <n v="5.68"/>
    <n v="5.6810258899843511"/>
    <n v="5.6810258899843511"/>
    <n v="0.11897411001564873"/>
    <s v="M"/>
    <s v="MINISTERO"/>
    <s v="1"/>
    <n v="1"/>
    <x v="23"/>
    <s v="LABORATORIO ANALISI CHIMICO-CLINICHE, MICROBIOLOGIA ETC."/>
    <x v="0"/>
    <m/>
    <x v="0"/>
    <m/>
    <x v="0"/>
    <m/>
  </r>
  <r>
    <x v="824"/>
    <s v="90.12.6"/>
    <x v="0"/>
    <s v="prestazione:NO ciclica/NOper seduta/NOgruppo"/>
    <s v="8"/>
    <n v="1"/>
    <s v="CATENE KAPPA E LAMBA [S/U] dosaggio (per ogni dosaggio)"/>
    <x v="824"/>
    <x v="149"/>
    <n v="7.9"/>
    <n v="7.9"/>
    <n v="7.9"/>
    <n v="7.92"/>
    <n v="7.92"/>
    <n v="7.92"/>
    <n v="7.75"/>
    <n v="7.7468534863422978"/>
    <m/>
    <m/>
    <s v=""/>
    <s v="REGIONE"/>
    <s v="1"/>
    <n v="1"/>
    <x v="23"/>
    <s v="LABORATORIO ANALISI CHIMICO-CLINICHE, MICROBIOLOGIA ETC."/>
    <x v="0"/>
    <m/>
    <x v="0"/>
    <m/>
    <x v="0"/>
    <m/>
  </r>
  <r>
    <x v="825"/>
    <s v="90.12.A"/>
    <x v="0"/>
    <s v="prestazione:NO ciclica/NOper seduta/NOgruppo"/>
    <s v="8"/>
    <n v="1"/>
    <s v="CALPROTECTINA IMMUNOMETRICO nelle feci "/>
    <x v="825"/>
    <x v="306"/>
    <n v="15.05"/>
    <n v="15.05"/>
    <n v="15.05"/>
    <m/>
    <m/>
    <m/>
    <m/>
    <m/>
    <m/>
    <m/>
    <m/>
    <s v="REGIONE"/>
    <n v="1"/>
    <m/>
    <x v="23"/>
    <s v="LABORATORIO ANALISI CHIMICO-CLINICHE, MICROBIOLOGIA ETC."/>
    <x v="0"/>
    <m/>
    <x v="0"/>
    <m/>
    <x v="0"/>
    <m/>
  </r>
  <r>
    <x v="826"/>
    <s v="90.13.1"/>
    <x v="3"/>
    <s v="prestazione:NO ciclica/NOper seduta/NOgruppo"/>
    <s v="8"/>
    <n v="1"/>
    <s v="CHIMOTRIPSINA [Feci]"/>
    <x v="826"/>
    <x v="291"/>
    <n v="5.8"/>
    <n v="5.8"/>
    <n v="5.8"/>
    <n v="5.8"/>
    <n v="5.8"/>
    <n v="5.8"/>
    <n v="5.68"/>
    <n v="5.6810258899843511"/>
    <n v="5.4227974404396084"/>
    <n v="0.37720255956039139"/>
    <s v="M"/>
    <s v="MINISTERO"/>
    <s v="1"/>
    <n v="1"/>
    <x v="23"/>
    <s v="LABORATORIO ANALISI CHIMICO-CLINICHE, MICROBIOLOGIA ETC."/>
    <x v="0"/>
    <m/>
    <x v="0"/>
    <m/>
    <x v="0"/>
    <m/>
  </r>
  <r>
    <x v="827"/>
    <s v="90.13.2"/>
    <x v="3"/>
    <s v="prestazione:NO ciclica/NOper seduta/NOgruppo"/>
    <s v="8"/>
    <n v="1"/>
    <s v="CICLOSPORINA"/>
    <x v="827"/>
    <x v="307"/>
    <n v="18.55"/>
    <n v="18.55"/>
    <n v="18.55"/>
    <n v="18.579999999999998"/>
    <n v="18.579999999999998"/>
    <n v="18.579999999999998"/>
    <n v="18.18"/>
    <n v="16.526620770863566"/>
    <n v="16.268392321318824"/>
    <n v="2.3116076786811739"/>
    <s v="M"/>
    <s v="MINISTERO"/>
    <s v="1"/>
    <n v="1"/>
    <x v="23"/>
    <s v="LABORATORIO ANALISI CHIMICO-CLINICHE, MICROBIOLOGIA ETC."/>
    <x v="0"/>
    <m/>
    <x v="0"/>
    <m/>
    <x v="0"/>
    <m/>
  </r>
  <r>
    <x v="828"/>
    <s v="90.13.3"/>
    <x v="3"/>
    <s v="prestazione:NO ciclica/NOper seduta/NOgruppo"/>
    <s v="8"/>
    <n v="1"/>
    <s v="CLORURO [S/U/dU]"/>
    <x v="828"/>
    <x v="292"/>
    <n v="1.7"/>
    <n v="1.7"/>
    <n v="1.7"/>
    <n v="1.74"/>
    <n v="1.74"/>
    <n v="1.74"/>
    <n v="1.7"/>
    <n v="1.5493706972684596"/>
    <n v="1.2394965578147676"/>
    <n v="0.50050344218523235"/>
    <s v="M"/>
    <s v="MINISTERO"/>
    <s v="1"/>
    <n v="1"/>
    <x v="23"/>
    <s v="LABORATORIO ANALISI CHIMICO-CLINICHE, MICROBIOLOGIA ETC."/>
    <x v="0"/>
    <m/>
    <x v="0"/>
    <m/>
    <x v="0"/>
    <m/>
  </r>
  <r>
    <x v="829"/>
    <s v="90.13.4"/>
    <x v="3"/>
    <s v="prestazione:NO ciclica/NOper seduta/NOgruppo"/>
    <s v="8"/>
    <n v="1"/>
    <s v="CLORURO, SODIO E POTASSIO [Sd] (Stimolazione con Pilocarpina)"/>
    <x v="829"/>
    <x v="47"/>
    <n v="8.9499999999999993"/>
    <n v="8.9499999999999993"/>
    <n v="8.9499999999999993"/>
    <n v="8.9700000000000006"/>
    <n v="8.9700000000000006"/>
    <n v="8.9700000000000006"/>
    <n v="8.7799999999999994"/>
    <n v="8.7797672845212702"/>
    <n v="8.4182474551586299"/>
    <n v="0.55175254484137071"/>
    <s v="M"/>
    <s v="MINISTERO"/>
    <s v="1"/>
    <n v="1"/>
    <x v="23"/>
    <s v="LABORATORIO ANALISI CHIMICO-CLINICHE, MICROBIOLOGIA ETC."/>
    <x v="0"/>
    <m/>
    <x v="0"/>
    <m/>
    <x v="0"/>
    <m/>
  </r>
  <r>
    <x v="830"/>
    <s v="90.13.5"/>
    <x v="3"/>
    <s v="prestazione:NO ciclica/NOper seduta/NOgruppo"/>
    <s v="8"/>
    <n v="1"/>
    <s v="COBALAMINA (VIT. B12) [S]"/>
    <x v="830"/>
    <x v="284"/>
    <n v="9.5"/>
    <n v="9.5"/>
    <n v="9.5"/>
    <n v="9.5"/>
    <n v="9.5"/>
    <n v="9.5"/>
    <n v="9.3000000000000007"/>
    <n v="9.2962241836107573"/>
    <n v="9.0896414239749621"/>
    <n v="0.41035857602503789"/>
    <s v="M"/>
    <s v="MINISTERO"/>
    <s v="1"/>
    <n v="1"/>
    <x v="23"/>
    <s v="LABORATORIO ANALISI CHIMICO-CLINICHE, MICROBIOLOGIA ETC."/>
    <x v="0"/>
    <m/>
    <x v="0"/>
    <m/>
    <x v="0"/>
    <m/>
  </r>
  <r>
    <x v="831"/>
    <s v="90.13.B"/>
    <x v="0"/>
    <s v="prestazione:NO ciclica/NOper seduta/NOgruppo"/>
    <s v="8"/>
    <n v="1"/>
    <s v="COLESTEROLO LDL (calcolo indiretto)"/>
    <x v="831"/>
    <x v="308"/>
    <n v="0"/>
    <n v="0"/>
    <n v="0"/>
    <m/>
    <m/>
    <m/>
    <m/>
    <m/>
    <m/>
    <m/>
    <m/>
    <s v="REGIONE"/>
    <n v="1"/>
    <m/>
    <x v="23"/>
    <s v="LABORATORIO ANALISI CHIMICO-CLINICHE, MICROBIOLOGIA ETC."/>
    <x v="0"/>
    <m/>
    <x v="0"/>
    <m/>
    <x v="0"/>
    <m/>
  </r>
  <r>
    <x v="832"/>
    <s v="90.13.C"/>
    <x v="0"/>
    <s v="prestazione:NO ciclica/NOper seduta/NOgruppo"/>
    <s v="8"/>
    <n v="1"/>
    <s v="COLESTEROLO LDL (determinazione diretta)"/>
    <x v="832"/>
    <x v="300"/>
    <n v="1.1499999999999999"/>
    <n v="1.1499999999999999"/>
    <n v="1.1499999999999999"/>
    <m/>
    <m/>
    <m/>
    <m/>
    <m/>
    <m/>
    <m/>
    <m/>
    <s v="REGIONE"/>
    <n v="1"/>
    <m/>
    <x v="23"/>
    <s v="LABORATORIO ANALISI CHIMICO-CLINICHE, MICROBIOLOGIA ETC."/>
    <x v="0"/>
    <m/>
    <x v="0"/>
    <m/>
    <x v="0"/>
    <m/>
  </r>
  <r>
    <x v="833"/>
    <s v="90.14.1"/>
    <x v="3"/>
    <s v="prestazione:NO ciclica/NOper seduta/NOgruppo"/>
    <s v="8"/>
    <n v="1"/>
    <s v="COLESTEROLO HDL"/>
    <x v="833"/>
    <x v="309"/>
    <n v="2.2999999999999998"/>
    <n v="2.2999999999999998"/>
    <n v="2.2999999999999998"/>
    <n v="2.3199999999999998"/>
    <n v="2.3199999999999998"/>
    <n v="2.3199999999999998"/>
    <n v="2.27"/>
    <n v="2.0658275963579458"/>
    <n v="1.8592448367221515"/>
    <n v="0.46075516327784838"/>
    <s v="M"/>
    <s v="MINISTERO"/>
    <s v="1"/>
    <n v="1"/>
    <x v="23"/>
    <s v="LABORATORIO ANALISI CHIMICO-CLINICHE, MICROBIOLOGIA ETC."/>
    <x v="0"/>
    <m/>
    <x v="0"/>
    <m/>
    <x v="0"/>
    <m/>
  </r>
  <r>
    <x v="834"/>
    <s v="90.14.3"/>
    <x v="3"/>
    <s v="prestazione:NO ciclica/NOper seduta/NOgruppo"/>
    <s v="8"/>
    <n v="1"/>
    <s v="COLESTEROLO TOTALE"/>
    <x v="834"/>
    <x v="292"/>
    <n v="1.7"/>
    <n v="1.7"/>
    <n v="1.7"/>
    <n v="1.74"/>
    <n v="1.74"/>
    <n v="1.74"/>
    <n v="1.7"/>
    <n v="1.5493706972684596"/>
    <n v="1.1362051779968703"/>
    <n v="0.60379482200312973"/>
    <s v="M"/>
    <s v="MINISTERO"/>
    <s v="1"/>
    <n v="1"/>
    <x v="23"/>
    <s v="LABORATORIO ANALISI CHIMICO-CLINICHE, MICROBIOLOGIA ETC."/>
    <x v="0"/>
    <m/>
    <x v="0"/>
    <m/>
    <x v="0"/>
    <m/>
  </r>
  <r>
    <x v="835"/>
    <s v="90.14.4"/>
    <x v="3"/>
    <s v="prestazione:NO ciclica/NOper seduta/NOgruppo"/>
    <s v="8"/>
    <n v="1"/>
    <s v="COLINESTERASI (PSEUDO-CHE)"/>
    <x v="835"/>
    <x v="292"/>
    <n v="1.7"/>
    <n v="1.7"/>
    <n v="1.7"/>
    <n v="1.74"/>
    <n v="1.74"/>
    <n v="1.74"/>
    <n v="1.7"/>
    <n v="1.5493706972684596"/>
    <n v="1.5493706972684596"/>
    <n v="0.19062930273154044"/>
    <s v="M"/>
    <s v="MINISTERO"/>
    <s v="1"/>
    <n v="1"/>
    <x v="23"/>
    <s v="LABORATORIO ANALISI CHIMICO-CLINICHE, MICROBIOLOGIA ETC."/>
    <x v="0"/>
    <m/>
    <x v="0"/>
    <m/>
    <x v="0"/>
    <m/>
  </r>
  <r>
    <x v="836"/>
    <s v="90.14.5"/>
    <x v="3"/>
    <s v="prestazione:NO ciclica/NOper seduta/NOgruppo"/>
    <s v="8"/>
    <n v="1"/>
    <s v="COPROPORFIRINE"/>
    <x v="836"/>
    <x v="66"/>
    <n v="6.85"/>
    <n v="6.85"/>
    <n v="6.85"/>
    <n v="6.86"/>
    <n v="6.86"/>
    <n v="6.86"/>
    <n v="6.71"/>
    <n v="6.7139396881633244"/>
    <n v="6.4040655487096325"/>
    <n v="0.4559344512903678"/>
    <s v="M"/>
    <s v="MINISTERO"/>
    <s v="1"/>
    <n v="1"/>
    <x v="23"/>
    <s v="LABORATORIO ANALISI CHIMICO-CLINICHE, MICROBIOLOGIA ETC."/>
    <x v="0"/>
    <m/>
    <x v="0"/>
    <m/>
    <x v="0"/>
    <m/>
  </r>
  <r>
    <x v="837"/>
    <s v="90.15.1"/>
    <x v="3"/>
    <s v="prestazione:NO ciclica/NOper seduta/NOgruppo"/>
    <s v="8"/>
    <n v="1"/>
    <s v="CORPI CHETONICI"/>
    <x v="837"/>
    <x v="300"/>
    <n v="1.1499999999999999"/>
    <n v="1.1499999999999999"/>
    <n v="1.1499999999999999"/>
    <n v="1.17"/>
    <n v="1.17"/>
    <n v="1.17"/>
    <n v="1.1399999999999999"/>
    <n v="1.0329137981789729"/>
    <n v="0.77468534863422978"/>
    <n v="0.39531465136577015"/>
    <s v="M"/>
    <s v="MINISTERO"/>
    <s v="1"/>
    <n v="1"/>
    <x v="23"/>
    <s v="LABORATORIO ANALISI CHIMICO-CLINICHE, MICROBIOLOGIA ETC."/>
    <x v="0"/>
    <m/>
    <x v="0"/>
    <m/>
    <x v="0"/>
    <m/>
  </r>
  <r>
    <x v="838"/>
    <s v="90.15.2"/>
    <x v="3"/>
    <s v="prestazione:NO ciclica/NOper seduta/NOgruppo"/>
    <s v="8"/>
    <n v="1"/>
    <s v="CORTICOTROPINA (ACTH) [P]"/>
    <x v="838"/>
    <x v="59"/>
    <n v="21.1"/>
    <n v="21.1"/>
    <n v="21.1"/>
    <n v="21.11"/>
    <n v="21.11"/>
    <n v="21.11"/>
    <n v="20.66"/>
    <n v="20.658275963579459"/>
    <n v="20.554984583761563"/>
    <n v="0.55501541623843664"/>
    <s v="M"/>
    <s v="MINISTERO"/>
    <s v="1"/>
    <n v="1"/>
    <x v="23"/>
    <s v="LABORATORIO ANALISI CHIMICO-CLINICHE, MICROBIOLOGIA ETC."/>
    <x v="0"/>
    <m/>
    <x v="0"/>
    <m/>
    <x v="0"/>
    <m/>
  </r>
  <r>
    <x v="839"/>
    <s v="90.15.3"/>
    <x v="3"/>
    <s v="prestazione:NO ciclica/NOper seduta/NOgruppo"/>
    <s v="8"/>
    <n v="1"/>
    <s v="CORTISOLO [S/U]"/>
    <x v="839"/>
    <x v="287"/>
    <n v="11.05"/>
    <n v="11.05"/>
    <n v="11.05"/>
    <n v="11.09"/>
    <n v="11.09"/>
    <n v="11.09"/>
    <n v="10.85"/>
    <n v="10.845594880879217"/>
    <n v="10.639012121243422"/>
    <n v="0.4509878787565782"/>
    <s v="M"/>
    <s v="MINISTERO"/>
    <s v="1"/>
    <n v="1"/>
    <x v="23"/>
    <s v="LABORATORIO ANALISI CHIMICO-CLINICHE, MICROBIOLOGIA ETC."/>
    <x v="0"/>
    <m/>
    <x v="0"/>
    <m/>
    <x v="0"/>
    <m/>
  </r>
  <r>
    <x v="840"/>
    <s v="90.15.4"/>
    <x v="3"/>
    <s v="prestazione:NO ciclica/NOper seduta/NOgruppo"/>
    <s v="8"/>
    <n v="1"/>
    <s v="CREATINCHINASI (CPK o CK)"/>
    <x v="840"/>
    <x v="309"/>
    <n v="2.2999999999999998"/>
    <n v="2.2999999999999998"/>
    <n v="2.2999999999999998"/>
    <n v="2.3199999999999998"/>
    <n v="2.3199999999999998"/>
    <n v="2.3199999999999998"/>
    <n v="2.27"/>
    <n v="2.0658275963579458"/>
    <n v="1.9625362165400486"/>
    <n v="0.35746378345995122"/>
    <s v="M"/>
    <s v="MINISTERO"/>
    <s v="1"/>
    <n v="1"/>
    <x v="23"/>
    <s v="LABORATORIO ANALISI CHIMICO-CLINICHE, MICROBIOLOGIA ETC."/>
    <x v="0"/>
    <m/>
    <x v="0"/>
    <m/>
    <x v="0"/>
    <m/>
  </r>
  <r>
    <x v="841"/>
    <s v="90.15.5"/>
    <x v="3"/>
    <s v="prestazione:NO ciclica/NOper seduta/NOgruppo"/>
    <s v="8"/>
    <n v="1"/>
    <s v="CREATINCHINASI ISOENZIMA MB (CK-MB)"/>
    <x v="841"/>
    <x v="288"/>
    <n v="4.5999999999999996"/>
    <n v="4.5999999999999996"/>
    <n v="4.5999999999999996"/>
    <n v="4.6399999999999997"/>
    <n v="4.6399999999999997"/>
    <n v="4.6399999999999997"/>
    <n v="4.54"/>
    <n v="4.1316551927158915"/>
    <n v="3.7184896734443029"/>
    <n v="0.92151032655569676"/>
    <s v="M"/>
    <s v="MINISTERO"/>
    <s v="1"/>
    <n v="1"/>
    <x v="23"/>
    <s v="LABORATORIO ANALISI CHIMICO-CLINICHE, MICROBIOLOGIA ETC."/>
    <x v="0"/>
    <m/>
    <x v="0"/>
    <m/>
    <x v="0"/>
    <m/>
  </r>
  <r>
    <x v="842"/>
    <s v="90.16.1"/>
    <x v="3"/>
    <s v="prestazione:NO ciclica/NOper seduta/NOgruppo"/>
    <s v="8"/>
    <n v="1"/>
    <s v="CREATINCHINASI ISOENZIMI"/>
    <x v="842"/>
    <x v="294"/>
    <n v="3.45"/>
    <n v="3.45"/>
    <n v="3.45"/>
    <n v="3.49"/>
    <n v="3.49"/>
    <n v="3.49"/>
    <n v="3.41"/>
    <n v="3.0987413945369191"/>
    <n v="2.7888672550832272"/>
    <n v="0.70113274491677302"/>
    <s v="M"/>
    <s v="MINISTERO"/>
    <s v="1"/>
    <n v="1"/>
    <x v="23"/>
    <s v="LABORATORIO ANALISI CHIMICO-CLINICHE, MICROBIOLOGIA ETC."/>
    <x v="0"/>
    <m/>
    <x v="0"/>
    <m/>
    <x v="0"/>
    <m/>
  </r>
  <r>
    <x v="843"/>
    <s v="90.16.2"/>
    <x v="3"/>
    <s v="prestazione:NO ciclica/NOper seduta/NOgruppo"/>
    <s v="8"/>
    <n v="1"/>
    <s v="CREATINCHINASI ISOFORME"/>
    <x v="843"/>
    <x v="310"/>
    <n v="14.5"/>
    <n v="14.5"/>
    <n v="14.5"/>
    <n v="14.51"/>
    <n v="14.51"/>
    <n v="14.51"/>
    <n v="14.2"/>
    <n v="12.911422477237162"/>
    <n v="12.549902647874521"/>
    <n v="1.9600973521254783"/>
    <s v="M"/>
    <s v="MINISTERO"/>
    <s v="1"/>
    <n v="1"/>
    <x v="23"/>
    <s v="LABORATORIO ANALISI CHIMICO-CLINICHE, MICROBIOLOGIA ETC."/>
    <x v="0"/>
    <m/>
    <x v="0"/>
    <m/>
    <x v="0"/>
    <m/>
  </r>
  <r>
    <x v="844"/>
    <s v="90.16.3"/>
    <x v="3"/>
    <s v="prestazione:NO ciclica/NOper seduta/NOgruppo"/>
    <s v="8"/>
    <n v="1"/>
    <s v="CREATININA [S/U/dU/La]"/>
    <x v="844"/>
    <x v="292"/>
    <n v="1.7"/>
    <n v="1.7"/>
    <n v="1.7"/>
    <n v="1.74"/>
    <n v="1.74"/>
    <n v="1.74"/>
    <n v="1.7"/>
    <n v="1.5493706972684596"/>
    <n v="1.2394965578147676"/>
    <n v="0.50050344218523235"/>
    <s v="M"/>
    <s v="MINISTERO"/>
    <s v="1"/>
    <n v="1"/>
    <x v="23"/>
    <s v="LABORATORIO ANALISI CHIMICO-CLINICHE, MICROBIOLOGIA ETC."/>
    <x v="0"/>
    <m/>
    <x v="0"/>
    <m/>
    <x v="0"/>
    <m/>
  </r>
  <r>
    <x v="845"/>
    <s v="90.16.4"/>
    <x v="3"/>
    <s v="prestazione:NO ciclica/NOper seduta/NOgruppo"/>
    <s v="8"/>
    <n v="1"/>
    <s v="CREATININA CLEARANCE"/>
    <x v="845"/>
    <x v="309"/>
    <n v="2.2999999999999998"/>
    <n v="2.2999999999999998"/>
    <n v="2.2999999999999998"/>
    <n v="2.3199999999999998"/>
    <n v="2.3199999999999998"/>
    <n v="2.3199999999999998"/>
    <n v="2.27"/>
    <n v="2.0658275963579458"/>
    <n v="1.7559534569042541"/>
    <n v="0.56404654309574576"/>
    <s v="M"/>
    <s v="MINISTERO"/>
    <s v="1"/>
    <n v="1"/>
    <x v="23"/>
    <s v="LABORATORIO ANALISI CHIMICO-CLINICHE, MICROBIOLOGIA ETC."/>
    <x v="0"/>
    <m/>
    <x v="0"/>
    <m/>
    <x v="0"/>
    <m/>
  </r>
  <r>
    <x v="846"/>
    <s v="90.16.5"/>
    <x v="16"/>
    <s v="prestazione:NO ciclica/NOper seduta/NOgruppo"/>
    <s v="8"/>
    <n v="1"/>
    <s v="CROMO"/>
    <x v="846"/>
    <x v="189"/>
    <n v="10.45"/>
    <n v="10.45"/>
    <n v="10.45"/>
    <n v="10.46"/>
    <n v="10.46"/>
    <n v="10.46"/>
    <n v="10.23"/>
    <n v="9.2962241836107573"/>
    <n v="9.0896414239749621"/>
    <n v="1.3703585760250387"/>
    <s v="M"/>
    <s v="MINISTERO"/>
    <s v="1"/>
    <n v="1"/>
    <x v="23"/>
    <s v="LABORATORIO ANALISI CHIMICO-CLINICHE, MICROBIOLOGIA ETC."/>
    <x v="0"/>
    <m/>
    <x v="0"/>
    <m/>
    <x v="0"/>
    <m/>
  </r>
  <r>
    <x v="847"/>
    <s v="90.16.6"/>
    <x v="0"/>
    <s v="prestazione:NO ciclica/NOper seduta/NOgruppo"/>
    <s v="8"/>
    <n v="1"/>
    <s v="DECARBOSSIPROTROMBINA"/>
    <x v="847"/>
    <x v="310"/>
    <n v="14.5"/>
    <n v="14.5"/>
    <n v="14.5"/>
    <n v="14.51"/>
    <n v="14.51"/>
    <n v="14.51"/>
    <n v="14.2"/>
    <n v="12.911422477237162"/>
    <m/>
    <m/>
    <s v=""/>
    <s v="REGIONE"/>
    <s v="1"/>
    <n v="1"/>
    <x v="23"/>
    <s v="LABORATORIO ANALISI CHIMICO-CLINICHE, MICROBIOLOGIA ETC."/>
    <x v="0"/>
    <m/>
    <x v="0"/>
    <m/>
    <x v="0"/>
    <m/>
  </r>
  <r>
    <x v="848"/>
    <s v="90.16.8"/>
    <x v="0"/>
    <s v="prestazione:NO ciclica/NOper seduta/NOgruppo"/>
    <s v="8"/>
    <n v="1"/>
    <s v="CROMOGRANINA A"/>
    <x v="848"/>
    <x v="50"/>
    <n v="19"/>
    <n v="19"/>
    <n v="19"/>
    <m/>
    <m/>
    <m/>
    <m/>
    <m/>
    <m/>
    <m/>
    <m/>
    <s v="REGIONE"/>
    <n v="1"/>
    <m/>
    <x v="23"/>
    <s v="LABORATORIO ANALISI CHIMICO-CLINICHE, MICROBIOLOGIA ETC."/>
    <x v="0"/>
    <m/>
    <x v="0"/>
    <m/>
    <x v="0"/>
    <m/>
  </r>
  <r>
    <x v="849"/>
    <s v="90.17.1"/>
    <x v="3"/>
    <s v="prestazione:NO ciclica/NOper seduta/NOgruppo"/>
    <s v="8"/>
    <n v="1"/>
    <s v="DEIDROEPIANDROSTERONE (DEA)"/>
    <x v="849"/>
    <x v="287"/>
    <n v="11.05"/>
    <n v="11.05"/>
    <n v="11.05"/>
    <n v="11.09"/>
    <n v="11.09"/>
    <n v="11.09"/>
    <n v="10.85"/>
    <n v="10.845594880879217"/>
    <n v="10.69065781115237"/>
    <n v="0.39934218884762984"/>
    <s v="M"/>
    <s v="MINISTERO"/>
    <s v="1"/>
    <n v="1"/>
    <x v="23"/>
    <s v="LABORATORIO ANALISI CHIMICO-CLINICHE, MICROBIOLOGIA ETC."/>
    <x v="0"/>
    <m/>
    <x v="0"/>
    <m/>
    <x v="0"/>
    <m/>
  </r>
  <r>
    <x v="850"/>
    <s v="90.17.2"/>
    <x v="3"/>
    <s v="prestazione:NO ciclica/NOper seduta/NOgruppo"/>
    <s v="8"/>
    <n v="1"/>
    <s v="DEIDROEPIANDROSTERONE SOLFATO (DEA-S)"/>
    <x v="850"/>
    <x v="7"/>
    <n v="15.8"/>
    <n v="15.8"/>
    <n v="15.8"/>
    <n v="15.83"/>
    <n v="15.83"/>
    <n v="15.83"/>
    <n v="15.49"/>
    <n v="15.493706972684596"/>
    <n v="15.390415592866697"/>
    <n v="0.43958440713330305"/>
    <s v="M"/>
    <s v="MINISTERO"/>
    <s v="1"/>
    <n v="1"/>
    <x v="23"/>
    <s v="LABORATORIO ANALISI CHIMICO-CLINICHE, MICROBIOLOGIA ETC."/>
    <x v="0"/>
    <m/>
    <x v="0"/>
    <m/>
    <x v="0"/>
    <m/>
  </r>
  <r>
    <x v="851"/>
    <s v="90.17.3"/>
    <x v="3"/>
    <s v="prestazione:NO ciclica/NOper seduta/NOgruppo"/>
    <s v="8"/>
    <n v="1"/>
    <s v="DELTA 4 ANDROSTENEDIONE"/>
    <x v="851"/>
    <x v="65"/>
    <n v="10"/>
    <n v="10"/>
    <n v="10"/>
    <n v="10.029999999999999"/>
    <n v="10.029999999999999"/>
    <n v="10.029999999999999"/>
    <n v="9.81"/>
    <n v="9.8126810827002426"/>
    <n v="9.6060983230644492"/>
    <n v="0.42390167693555014"/>
    <s v="M"/>
    <s v="MINISTERO"/>
    <s v="1"/>
    <n v="1"/>
    <x v="23"/>
    <s v="LABORATORIO ANALISI CHIMICO-CLINICHE, MICROBIOLOGIA ETC."/>
    <x v="0"/>
    <m/>
    <x v="0"/>
    <m/>
    <x v="0"/>
    <m/>
  </r>
  <r>
    <x v="852"/>
    <s v="90.17.4"/>
    <x v="3"/>
    <s v="prestazione:NO ciclica/NOper seduta/NOgruppo"/>
    <s v="8"/>
    <n v="1"/>
    <s v="DESIPRAMINA"/>
    <x v="852"/>
    <x v="149"/>
    <n v="7.9"/>
    <n v="7.9"/>
    <n v="7.9"/>
    <n v="7.92"/>
    <n v="7.92"/>
    <n v="7.92"/>
    <n v="7.75"/>
    <n v="7.7468534863422978"/>
    <n v="7.3336879670707082"/>
    <n v="0.58631203292929168"/>
    <s v="M"/>
    <s v="MINISTERO"/>
    <s v="1"/>
    <n v="1"/>
    <x v="23"/>
    <s v="LABORATORIO ANALISI CHIMICO-CLINICHE, MICROBIOLOGIA ETC."/>
    <x v="0"/>
    <m/>
    <x v="0"/>
    <m/>
    <x v="0"/>
    <m/>
  </r>
  <r>
    <x v="853"/>
    <s v="90.17.5"/>
    <x v="3"/>
    <s v="prestazione:NO ciclica/NOper seduta/NOgruppo"/>
    <s v="8"/>
    <n v="1"/>
    <s v="DIIDROTESTOSTERONE (DHT)"/>
    <x v="853"/>
    <x v="0"/>
    <n v="23.75"/>
    <n v="23.75"/>
    <n v="23.75"/>
    <n v="23.75"/>
    <n v="23.75"/>
    <n v="23.75"/>
    <n v="23.24"/>
    <n v="23.240560459026891"/>
    <n v="22.879040629664253"/>
    <n v="0.870959370335747"/>
    <s v="M"/>
    <s v="MINISTERO"/>
    <s v="1"/>
    <n v="1"/>
    <x v="23"/>
    <s v="LABORATORIO ANALISI CHIMICO-CLINICHE, MICROBIOLOGIA ETC."/>
    <x v="0"/>
    <m/>
    <x v="0"/>
    <m/>
    <x v="0"/>
    <m/>
  </r>
  <r>
    <x v="854"/>
    <s v="90.17.6"/>
    <x v="0"/>
    <s v="prestazione:NO ciclica/NOper seduta/NOgruppo"/>
    <s v="8"/>
    <n v="1"/>
    <s v="DESOSSIPIRIDINOLINA"/>
    <x v="854"/>
    <x v="193"/>
    <n v="18.45"/>
    <n v="18.45"/>
    <n v="18.45"/>
    <n v="18.48"/>
    <n v="18.48"/>
    <n v="18.48"/>
    <n v="18.079999999999998"/>
    <n v="18.075991468132028"/>
    <m/>
    <m/>
    <s v=""/>
    <s v="REGIONE"/>
    <s v="1"/>
    <n v="1"/>
    <x v="23"/>
    <s v="LABORATORIO ANALISI CHIMICO-CLINICHE, MICROBIOLOGIA ETC."/>
    <x v="0"/>
    <m/>
    <x v="0"/>
    <m/>
    <x v="0"/>
    <m/>
  </r>
  <r>
    <x v="855"/>
    <s v="90.17.D"/>
    <x v="0"/>
    <s v="prestazione:NO ciclica/NOper seduta/NOgruppo"/>
    <s v="8"/>
    <n v="1"/>
    <s v="ELASTASI 1 PANCREATICA"/>
    <x v="855"/>
    <x v="299"/>
    <n v="9.25"/>
    <n v="9.25"/>
    <n v="9.25"/>
    <m/>
    <m/>
    <m/>
    <m/>
    <m/>
    <m/>
    <m/>
    <m/>
    <s v="REGIONE"/>
    <n v="1"/>
    <m/>
    <x v="23"/>
    <s v="LABORATORIO ANALISI CHIMICO-CLINICHE, MICROBIOLOGIA ETC."/>
    <x v="0"/>
    <m/>
    <x v="0"/>
    <m/>
    <x v="0"/>
    <m/>
  </r>
  <r>
    <x v="856"/>
    <s v="90.18.1"/>
    <x v="3"/>
    <s v="prestazione:NO ciclica/NOper seduta/NOgruppo"/>
    <s v="8"/>
    <n v="1"/>
    <s v="DOPAMINA [S/U]"/>
    <x v="856"/>
    <x v="13"/>
    <n v="13.7"/>
    <n v="13.7"/>
    <n v="13.7"/>
    <n v="13.73"/>
    <n v="13.73"/>
    <n v="13.73"/>
    <n v="13.43"/>
    <n v="13.427879376326649"/>
    <n v="13.324587996508752"/>
    <n v="0.40541200349124829"/>
    <s v="M"/>
    <s v="MINISTERO"/>
    <s v="1"/>
    <n v="1"/>
    <x v="23"/>
    <s v="LABORATORIO ANALISI CHIMICO-CLINICHE, MICROBIOLOGIA ETC."/>
    <x v="0"/>
    <m/>
    <x v="0"/>
    <m/>
    <x v="0"/>
    <m/>
  </r>
  <r>
    <x v="857"/>
    <s v="90.18.2"/>
    <x v="3"/>
    <s v="prestazione:NO ciclica/NOper seduta/NOgruppo"/>
    <s v="8"/>
    <n v="1"/>
    <s v="DOXEPINA"/>
    <x v="857"/>
    <x v="295"/>
    <n v="8.6999999999999993"/>
    <n v="8.6999999999999993"/>
    <n v="8.6999999999999993"/>
    <n v="8.7100000000000009"/>
    <n v="8.7100000000000009"/>
    <n v="8.7100000000000009"/>
    <n v="8.52"/>
    <n v="7.7468534863422978"/>
    <n v="7.3336879670707082"/>
    <n v="1.3763120329292926"/>
    <s v="M"/>
    <s v="MINISTERO"/>
    <s v="1"/>
    <n v="1"/>
    <x v="23"/>
    <s v="LABORATORIO ANALISI CHIMICO-CLINICHE, MICROBIOLOGIA ETC."/>
    <x v="0"/>
    <m/>
    <x v="0"/>
    <m/>
    <x v="0"/>
    <m/>
  </r>
  <r>
    <x v="858"/>
    <s v="90.18.3"/>
    <x v="3"/>
    <s v="prestazione:NO ciclica/NOper seduta/NOgruppo"/>
    <s v="8"/>
    <n v="1"/>
    <s v="DROGHE D'ABUSO"/>
    <x v="858"/>
    <x v="290"/>
    <n v="6.95"/>
    <n v="6.95"/>
    <n v="6.95"/>
    <n v="6.97"/>
    <n v="6.97"/>
    <n v="6.97"/>
    <n v="6.82"/>
    <n v="6.1974827890738382"/>
    <n v="5.990900029438043"/>
    <n v="0.97909997056195675"/>
    <s v="M"/>
    <s v="MINISTERO"/>
    <s v="1"/>
    <n v="1"/>
    <x v="23"/>
    <s v="LABORATORIO ANALISI CHIMICO-CLINICHE, MICROBIOLOGIA ETC."/>
    <x v="0"/>
    <m/>
    <x v="0"/>
    <m/>
    <x v="0"/>
    <m/>
  </r>
  <r>
    <x v="859"/>
    <s v="90.18.4"/>
    <x v="3"/>
    <s v="prestazione:NO ciclica/NOper seduta/NOgruppo"/>
    <s v="8"/>
    <n v="1"/>
    <s v="ENOLASI NEURONESPECIFICA (NSE)"/>
    <x v="859"/>
    <x v="50"/>
    <n v="19"/>
    <n v="19"/>
    <n v="19"/>
    <n v="19"/>
    <n v="19"/>
    <n v="19"/>
    <n v="18.59"/>
    <n v="18.592448367221515"/>
    <n v="18.437511297494666"/>
    <n v="0.562488702505334"/>
    <s v="M"/>
    <s v="MINISTERO"/>
    <s v="1"/>
    <n v="1"/>
    <x v="23"/>
    <s v="LABORATORIO ANALISI CHIMICO-CLINICHE, MICROBIOLOGIA ETC."/>
    <x v="0"/>
    <m/>
    <x v="0"/>
    <m/>
    <x v="0"/>
    <m/>
  </r>
  <r>
    <x v="860"/>
    <s v="90.18.5"/>
    <x v="16"/>
    <s v="prestazione:NO ciclica/NOper seduta/NOgruppo"/>
    <s v="8"/>
    <n v="1"/>
    <s v="ERITROPOIETINA"/>
    <x v="860"/>
    <x v="193"/>
    <n v="18.45"/>
    <n v="18.45"/>
    <n v="18.45"/>
    <n v="18.48"/>
    <n v="18.48"/>
    <n v="18.48"/>
    <n v="18.079999999999998"/>
    <n v="18.075991468132028"/>
    <n v="17.662825948860437"/>
    <n v="0.81717405113956332"/>
    <s v="M"/>
    <s v="MINISTERO"/>
    <s v="1"/>
    <n v="1"/>
    <x v="23"/>
    <s v="LABORATORIO ANALISI CHIMICO-CLINICHE, MICROBIOLOGIA ETC."/>
    <x v="0"/>
    <m/>
    <x v="0"/>
    <m/>
    <x v="0"/>
    <m/>
  </r>
  <r>
    <x v="861"/>
    <s v="90.19.1"/>
    <x v="3"/>
    <s v="prestazione:NO ciclica/NOper seduta/NOgruppo"/>
    <s v="8"/>
    <n v="1"/>
    <s v="ESTERI ORGANOFOSFORICI"/>
    <x v="861"/>
    <x v="291"/>
    <n v="5.8"/>
    <n v="5.8"/>
    <n v="5.8"/>
    <n v="5.8"/>
    <n v="5.8"/>
    <n v="5.8"/>
    <n v="5.68"/>
    <n v="5.6810258899843511"/>
    <n v="5.4227974404396084"/>
    <n v="0.37720255956039139"/>
    <s v="M"/>
    <s v="MINISTERO"/>
    <s v="1"/>
    <n v="1"/>
    <x v="23"/>
    <s v="LABORATORIO ANALISI CHIMICO-CLINICHE, MICROBIOLOGIA ETC."/>
    <x v="0"/>
    <m/>
    <x v="0"/>
    <m/>
    <x v="0"/>
    <m/>
  </r>
  <r>
    <x v="862"/>
    <s v="90.19.2"/>
    <x v="3"/>
    <s v="prestazione:NO ciclica/NOper seduta/NOgruppo"/>
    <s v="8"/>
    <n v="1"/>
    <s v="ESTRADIOLO (E2) [S/U]"/>
    <x v="862"/>
    <x v="13"/>
    <n v="13.7"/>
    <n v="13.7"/>
    <n v="13.7"/>
    <n v="13.73"/>
    <n v="13.73"/>
    <n v="13.73"/>
    <n v="13.43"/>
    <n v="13.427879376326649"/>
    <n v="13.01471385705506"/>
    <n v="0.7152861429449402"/>
    <s v="M"/>
    <s v="MINISTERO"/>
    <s v="1"/>
    <n v="1"/>
    <x v="23"/>
    <s v="LABORATORIO ANALISI CHIMICO-CLINICHE, MICROBIOLOGIA ETC."/>
    <x v="0"/>
    <m/>
    <x v="0"/>
    <m/>
    <x v="0"/>
    <m/>
  </r>
  <r>
    <x v="863"/>
    <s v="90.19.3"/>
    <x v="3"/>
    <s v="prestazione:NO ciclica/NOper seduta/NOgruppo"/>
    <s v="8"/>
    <n v="1"/>
    <s v="ESTRIOLO (E3) [S/U]"/>
    <x v="863"/>
    <x v="149"/>
    <n v="7.9"/>
    <n v="7.9"/>
    <n v="7.9"/>
    <n v="7.92"/>
    <n v="7.92"/>
    <n v="7.92"/>
    <n v="7.75"/>
    <n v="7.7468534863422978"/>
    <n v="7.6952077964333485"/>
    <n v="0.22479220356665142"/>
    <s v="M"/>
    <s v="MINISTERO"/>
    <s v="1"/>
    <n v="1"/>
    <x v="23"/>
    <s v="LABORATORIO ANALISI CHIMICO-CLINICHE, MICROBIOLOGIA ETC."/>
    <x v="0"/>
    <m/>
    <x v="0"/>
    <m/>
    <x v="0"/>
    <m/>
  </r>
  <r>
    <x v="864"/>
    <s v="90.19.4"/>
    <x v="3"/>
    <s v="prestazione:NO ciclica/NOper seduta/NOgruppo"/>
    <s v="8"/>
    <n v="1"/>
    <s v="ESTRIOLO NON CONIUGATO"/>
    <x v="864"/>
    <x v="284"/>
    <n v="9.5"/>
    <n v="9.5"/>
    <n v="9.5"/>
    <n v="9.5"/>
    <n v="9.5"/>
    <n v="9.5"/>
    <n v="9.3000000000000007"/>
    <n v="9.2962241836107573"/>
    <n v="9.1929328037928588"/>
    <n v="0.30706719620714118"/>
    <s v="M"/>
    <s v="MINISTERO"/>
    <s v="1"/>
    <n v="1"/>
    <x v="23"/>
    <s v="LABORATORIO ANALISI CHIMICO-CLINICHE, MICROBIOLOGIA ETC."/>
    <x v="0"/>
    <m/>
    <x v="0"/>
    <m/>
    <x v="0"/>
    <m/>
  </r>
  <r>
    <x v="865"/>
    <s v="90.19.5"/>
    <x v="3"/>
    <s v="prestazione:NO ciclica/NOper seduta/NOgruppo"/>
    <s v="8"/>
    <n v="1"/>
    <s v="ESTRONE (E1)"/>
    <x v="865"/>
    <x v="7"/>
    <n v="15.8"/>
    <n v="15.8"/>
    <n v="15.8"/>
    <n v="15.83"/>
    <n v="15.83"/>
    <n v="15.83"/>
    <n v="15.49"/>
    <n v="15.493706972684596"/>
    <n v="15.132187143321953"/>
    <n v="0.6978128566780466"/>
    <s v="M"/>
    <s v="MINISTERO"/>
    <s v="1"/>
    <n v="1"/>
    <x v="23"/>
    <s v="LABORATORIO ANALISI CHIMICO-CLINICHE, MICROBIOLOGIA ETC."/>
    <x v="0"/>
    <m/>
    <x v="0"/>
    <m/>
    <x v="0"/>
    <m/>
  </r>
  <r>
    <x v="866"/>
    <s v="90.20.1"/>
    <x v="3"/>
    <s v="prestazione:NO ciclica/NOper seduta/NOgruppo"/>
    <s v="8"/>
    <n v="1"/>
    <s v="ETANOLO"/>
    <x v="866"/>
    <x v="148"/>
    <n v="6.3"/>
    <n v="6.3"/>
    <n v="6.3"/>
    <n v="6.34"/>
    <n v="6.34"/>
    <n v="6.34"/>
    <n v="6.2"/>
    <n v="6.1974827890738382"/>
    <n v="5.7843172698022487"/>
    <n v="0.55568273019775116"/>
    <s v="M"/>
    <s v="MINISTERO"/>
    <s v="1"/>
    <n v="1"/>
    <x v="23"/>
    <s v="LABORATORIO ANALISI CHIMICO-CLINICHE, MICROBIOLOGIA ETC."/>
    <x v="0"/>
    <m/>
    <x v="0"/>
    <m/>
    <x v="0"/>
    <m/>
  </r>
  <r>
    <x v="867"/>
    <s v="90.20.2"/>
    <x v="3"/>
    <s v="prestazione:NO ciclica/NOper seduta/NOgruppo"/>
    <s v="8"/>
    <n v="1"/>
    <s v="ETOSUCCIMIDE"/>
    <x v="867"/>
    <x v="189"/>
    <n v="10.45"/>
    <n v="10.45"/>
    <n v="10.45"/>
    <n v="10.46"/>
    <n v="10.46"/>
    <n v="10.46"/>
    <n v="10.23"/>
    <n v="9.2962241836107573"/>
    <n v="9.0896414239749621"/>
    <n v="1.3703585760250387"/>
    <s v="M"/>
    <s v="MINISTERO"/>
    <s v="1"/>
    <n v="1"/>
    <x v="23"/>
    <s v="LABORATORIO ANALISI CHIMICO-CLINICHE, MICROBIOLOGIA ETC."/>
    <x v="0"/>
    <m/>
    <x v="0"/>
    <m/>
    <x v="0"/>
    <m/>
  </r>
  <r>
    <x v="868"/>
    <s v="90.20.3"/>
    <x v="3"/>
    <s v="prestazione:NO ciclica/NOper seduta/NOgruppo"/>
    <s v="8"/>
    <n v="1"/>
    <s v="FARMACI ANTIARITMICI"/>
    <x v="868"/>
    <x v="189"/>
    <n v="10.45"/>
    <n v="10.45"/>
    <n v="10.45"/>
    <n v="10.46"/>
    <n v="10.46"/>
    <n v="10.46"/>
    <n v="10.23"/>
    <n v="9.2962241836107573"/>
    <n v="9.0896414239749621"/>
    <n v="1.3703585760250387"/>
    <s v="M"/>
    <s v="MINISTERO"/>
    <s v="1"/>
    <n v="1"/>
    <x v="23"/>
    <s v="LABORATORIO ANALISI CHIMICO-CLINICHE, MICROBIOLOGIA ETC."/>
    <x v="0"/>
    <m/>
    <x v="0"/>
    <m/>
    <x v="0"/>
    <m/>
  </r>
  <r>
    <x v="869"/>
    <s v="90.20.4"/>
    <x v="3"/>
    <s v="prestazione:NO ciclica/NOper seduta/NOgruppo"/>
    <s v="8"/>
    <n v="1"/>
    <s v="FARMACI ANTIINFIAMMATORI"/>
    <x v="869"/>
    <x v="311"/>
    <n v="8.1"/>
    <n v="8.1"/>
    <n v="8.1"/>
    <n v="8.1199999999999992"/>
    <n v="8.1199999999999992"/>
    <n v="8.1199999999999992"/>
    <n v="7.95"/>
    <n v="7.2303965872528106"/>
    <n v="7.2303965872528106"/>
    <n v="0.88960341274718857"/>
    <s v="M"/>
    <s v="MINISTERO"/>
    <s v="1"/>
    <n v="1"/>
    <x v="23"/>
    <s v="LABORATORIO ANALISI CHIMICO-CLINICHE, MICROBIOLOGIA ETC."/>
    <x v="0"/>
    <m/>
    <x v="0"/>
    <m/>
    <x v="0"/>
    <m/>
  </r>
  <r>
    <x v="870"/>
    <s v="90.20.5"/>
    <x v="3"/>
    <s v="prestazione:NO ciclica/NOper seduta/NOgruppo"/>
    <s v="8"/>
    <n v="1"/>
    <s v="FARMACI ANTITUMORALI"/>
    <x v="870"/>
    <x v="65"/>
    <n v="10"/>
    <n v="10"/>
    <n v="10"/>
    <n v="10.029999999999999"/>
    <n v="10.029999999999999"/>
    <n v="10.029999999999999"/>
    <n v="9.81"/>
    <n v="9.8126810827002426"/>
    <n v="9.3478698735197057"/>
    <n v="0.6821301264802937"/>
    <s v="M"/>
    <s v="MINISTERO"/>
    <s v="1"/>
    <n v="1"/>
    <x v="23"/>
    <s v="LABORATORIO ANALISI CHIMICO-CLINICHE, MICROBIOLOGIA ETC."/>
    <x v="0"/>
    <m/>
    <x v="0"/>
    <m/>
    <x v="0"/>
    <m/>
  </r>
  <r>
    <x v="871"/>
    <s v="90.20.6"/>
    <x v="0"/>
    <s v="prestazione:NO ciclica/NOper seduta/NOgruppo"/>
    <s v="8"/>
    <n v="1"/>
    <s v="FARMACI DOSAGGIO QUANTITATIVO IN CROMATOGRAFIA"/>
    <x v="871"/>
    <x v="31"/>
    <n v="29"/>
    <n v="29"/>
    <n v="29"/>
    <n v="29.02"/>
    <n v="29.02"/>
    <n v="29.02"/>
    <n v="28.4"/>
    <m/>
    <m/>
    <m/>
    <m/>
    <s v="REGIONE"/>
    <s v="1"/>
    <n v="1"/>
    <x v="23"/>
    <s v="LABORATORIO ANALISI CHIMICO-CLINICHE, MICROBIOLOGIA ETC."/>
    <x v="0"/>
    <m/>
    <x v="0"/>
    <m/>
    <x v="0"/>
    <m/>
  </r>
  <r>
    <x v="872"/>
    <s v="90.20.A"/>
    <x v="0"/>
    <s v="prestazione:NO ciclica/NOper seduta/NOgruppo"/>
    <s v="8"/>
    <n v="1"/>
    <s v="FARMACI ANTI EPILETTICI "/>
    <x v="872"/>
    <x v="306"/>
    <n v="15.05"/>
    <n v="15.05"/>
    <n v="15.05"/>
    <m/>
    <m/>
    <m/>
    <m/>
    <m/>
    <m/>
    <m/>
    <m/>
    <s v="REGIONE"/>
    <n v="1"/>
    <m/>
    <x v="23"/>
    <s v="LABORATORIO ANALISI CHIMICO-CLINICHE, MICROBIOLOGIA ETC."/>
    <x v="0"/>
    <m/>
    <x v="0"/>
    <m/>
    <x v="0"/>
    <m/>
  </r>
  <r>
    <x v="873"/>
    <s v="90.21.1"/>
    <x v="3"/>
    <s v="prestazione:NO ciclica/NOper seduta/NOgruppo"/>
    <s v="8"/>
    <n v="1"/>
    <s v="FARMACI DIGITALICI"/>
    <x v="873"/>
    <x v="312"/>
    <n v="12.75"/>
    <n v="12.75"/>
    <n v="12.75"/>
    <n v="12.78"/>
    <n v="12.78"/>
    <n v="12.78"/>
    <n v="12.5"/>
    <n v="11.362051779968702"/>
    <n v="11.10382333042396"/>
    <n v="1.6761766695760389"/>
    <s v="M"/>
    <s v="MINISTERO"/>
    <s v="1"/>
    <n v="1"/>
    <x v="23"/>
    <s v="LABORATORIO ANALISI CHIMICO-CLINICHE, MICROBIOLOGIA ETC."/>
    <x v="0"/>
    <m/>
    <x v="0"/>
    <m/>
    <x v="0"/>
    <m/>
  </r>
  <r>
    <x v="874"/>
    <s v="90.21.2"/>
    <x v="16"/>
    <s v="prestazione:NO ciclica/NOper seduta/NOgruppo"/>
    <s v="8"/>
    <n v="1"/>
    <s v="FATTORE NATRIURETICO ATRIALE"/>
    <x v="874"/>
    <x v="284"/>
    <n v="9.5"/>
    <n v="9.5"/>
    <n v="9.5"/>
    <n v="9.5"/>
    <n v="9.5"/>
    <n v="9.5"/>
    <n v="9.3000000000000007"/>
    <n v="9.2962241836107573"/>
    <n v="9.1412871138839105"/>
    <n v="0.35871288611608954"/>
    <s v="M"/>
    <s v="MINISTERO"/>
    <s v="1"/>
    <n v="1"/>
    <x v="23"/>
    <s v="LABORATORIO ANALISI CHIMICO-CLINICHE, MICROBIOLOGIA ETC."/>
    <x v="0"/>
    <m/>
    <x v="0"/>
    <m/>
    <x v="0"/>
    <m/>
  </r>
  <r>
    <x v="875"/>
    <s v="90.21.3"/>
    <x v="7"/>
    <s v="prestazione:NO ciclica/NOper seduta/NOgruppo"/>
    <s v="8"/>
    <n v="1"/>
    <s v="FECI ESAME CHIMICO E MICROSCOPICO (Grassi, prod. di digestione)"/>
    <x v="875"/>
    <x v="305"/>
    <n v="5.25"/>
    <n v="5.25"/>
    <n v="5.25"/>
    <n v="5.27"/>
    <n v="5.27"/>
    <n v="5.27"/>
    <n v="5.16"/>
    <n v="5.1645689908948649"/>
    <n v="4.9063405413501213"/>
    <n v="0.36365945864987825"/>
    <s v="M"/>
    <s v="MINISTERO"/>
    <s v="1"/>
    <n v="1"/>
    <x v="23"/>
    <s v="LABORATORIO ANALISI CHIMICO-CLINICHE, MICROBIOLOGIA ETC."/>
    <x v="0"/>
    <m/>
    <x v="0"/>
    <m/>
    <x v="0"/>
    <m/>
  </r>
  <r>
    <x v="876"/>
    <s v="90.21.4"/>
    <x v="3"/>
    <s v="prestazione:NO ciclica/NOper seduta/NOgruppo"/>
    <s v="8"/>
    <n v="1"/>
    <s v="FECI SANGUE OCCULTO"/>
    <x v="876"/>
    <x v="313"/>
    <n v="4.2"/>
    <n v="4.2"/>
    <n v="4.2"/>
    <n v="4.22"/>
    <n v="4.22"/>
    <n v="4.22"/>
    <n v="4.13"/>
    <n v="4.1316551927158915"/>
    <n v="3.8734267431711489"/>
    <n v="0.34657325682885087"/>
    <s v="M"/>
    <s v="MINISTERO"/>
    <s v="1"/>
    <n v="1"/>
    <x v="23"/>
    <s v="LABORATORIO ANALISI CHIMICO-CLINICHE, MICROBIOLOGIA ETC."/>
    <x v="0"/>
    <m/>
    <x v="0"/>
    <m/>
    <x v="0"/>
    <m/>
  </r>
  <r>
    <x v="877"/>
    <s v="90.21.5"/>
    <x v="16"/>
    <s v="prestazione:NO ciclica/NOper seduta/NOgruppo"/>
    <s v="8"/>
    <n v="1"/>
    <s v="FENILALANINA"/>
    <x v="877"/>
    <x v="298"/>
    <n v="3.7"/>
    <n v="3.7"/>
    <n v="3.7"/>
    <n v="3.7"/>
    <n v="3.7"/>
    <n v="3.7"/>
    <n v="3.62"/>
    <n v="3.6151982936264053"/>
    <n v="3.4602612238995594"/>
    <n v="0.23973877610044081"/>
    <s v="M"/>
    <s v="MINISTERO"/>
    <s v="1"/>
    <n v="1"/>
    <x v="23"/>
    <s v="LABORATORIO ANALISI CHIMICO-CLINICHE, MICROBIOLOGIA ETC."/>
    <x v="0"/>
    <m/>
    <x v="0"/>
    <m/>
    <x v="0"/>
    <m/>
  </r>
  <r>
    <x v="878"/>
    <s v="90.22.1"/>
    <x v="3"/>
    <s v="prestazione:NO ciclica/NOper seduta/NOgruppo"/>
    <s v="8"/>
    <n v="1"/>
    <s v="FENITOINA"/>
    <x v="878"/>
    <x v="296"/>
    <n v="12.15"/>
    <n v="12.15"/>
    <n v="12.15"/>
    <n v="12.19"/>
    <n v="12.19"/>
    <n v="12.19"/>
    <n v="11.93"/>
    <n v="10.845594880879217"/>
    <n v="10.845594880879217"/>
    <n v="1.3444051191207826"/>
    <s v="M"/>
    <s v="MINISTERO"/>
    <s v="1"/>
    <n v="1"/>
    <x v="23"/>
    <s v="LABORATORIO ANALISI CHIMICO-CLINICHE, MICROBIOLOGIA ETC."/>
    <x v="0"/>
    <m/>
    <x v="0"/>
    <m/>
    <x v="0"/>
    <m/>
  </r>
  <r>
    <x v="879"/>
    <s v="90.22.2"/>
    <x v="3"/>
    <s v="prestazione:NO ciclica/NOper seduta/NOgruppo"/>
    <s v="8"/>
    <n v="1"/>
    <s v="FENOLO [U]"/>
    <x v="879"/>
    <x v="298"/>
    <n v="3.7"/>
    <n v="3.7"/>
    <n v="3.7"/>
    <n v="3.7"/>
    <n v="3.7"/>
    <n v="3.7"/>
    <n v="3.62"/>
    <n v="3.6151982936264053"/>
    <n v="3.563552603717457"/>
    <n v="0.13644739628254321"/>
    <s v="M"/>
    <s v="MINISTERO"/>
    <s v="1"/>
    <n v="1"/>
    <x v="23"/>
    <s v="LABORATORIO ANALISI CHIMICO-CLINICHE, MICROBIOLOGIA ETC."/>
    <x v="0"/>
    <m/>
    <x v="0"/>
    <m/>
    <x v="0"/>
    <m/>
  </r>
  <r>
    <x v="880"/>
    <s v="90.22.3"/>
    <x v="3"/>
    <s v="prestazione:NO ciclica/NOper seduta/NOgruppo"/>
    <s v="8"/>
    <n v="1"/>
    <s v="FERRITINA [P/(Sg)Er]"/>
    <x v="880"/>
    <x v="189"/>
    <n v="10.45"/>
    <n v="10.45"/>
    <n v="10.45"/>
    <n v="10.46"/>
    <n v="10.46"/>
    <n v="10.46"/>
    <n v="10.23"/>
    <n v="9.2962241836107573"/>
    <n v="9.0896414239749621"/>
    <n v="1.3703585760250387"/>
    <s v="M"/>
    <s v="MINISTERO"/>
    <s v="1"/>
    <n v="1"/>
    <x v="23"/>
    <s v="LABORATORIO ANALISI CHIMICO-CLINICHE, MICROBIOLOGIA ETC."/>
    <x v="0"/>
    <m/>
    <x v="0"/>
    <m/>
    <x v="0"/>
    <m/>
  </r>
  <r>
    <x v="881"/>
    <s v="90.22.4"/>
    <x v="3"/>
    <s v="prestazione:NO ciclica/NOper seduta/NOgruppo"/>
    <s v="8"/>
    <n v="1"/>
    <s v="FERRO [dU]"/>
    <x v="881"/>
    <x v="314"/>
    <n v="6.35"/>
    <n v="6.35"/>
    <n v="6.35"/>
    <n v="6.39"/>
    <n v="6.39"/>
    <n v="6.39"/>
    <n v="6.25"/>
    <n v="5.6810258899843511"/>
    <n v="5.3195060606217108"/>
    <n v="1.0704939393782889"/>
    <s v="M"/>
    <s v="MINISTERO"/>
    <s v="1"/>
    <n v="1"/>
    <x v="23"/>
    <s v="LABORATORIO ANALISI CHIMICO-CLINICHE, MICROBIOLOGIA ETC."/>
    <x v="0"/>
    <m/>
    <x v="0"/>
    <m/>
    <x v="0"/>
    <m/>
  </r>
  <r>
    <x v="882"/>
    <s v="90.22.5"/>
    <x v="3"/>
    <s v="prestazione:NO ciclica/NOper seduta/NOgruppo"/>
    <s v="8"/>
    <n v="1"/>
    <s v="FERRO [S]"/>
    <x v="882"/>
    <x v="292"/>
    <n v="1.7"/>
    <n v="1.7"/>
    <n v="1.7"/>
    <n v="1.74"/>
    <n v="1.74"/>
    <n v="1.74"/>
    <n v="1.7"/>
    <n v="1.5493706972684596"/>
    <n v="1.5493706972684596"/>
    <n v="0.19062930273154044"/>
    <s v="M"/>
    <s v="MINISTERO"/>
    <s v="1"/>
    <n v="1"/>
    <x v="23"/>
    <s v="LABORATORIO ANALISI CHIMICO-CLINICHE, MICROBIOLOGIA ETC."/>
    <x v="0"/>
    <m/>
    <x v="0"/>
    <m/>
    <x v="0"/>
    <m/>
  </r>
  <r>
    <x v="883"/>
    <s v="90.23.1"/>
    <x v="16"/>
    <s v="prestazione:NO ciclica/NOper seduta/NOgruppo"/>
    <s v="8"/>
    <n v="1"/>
    <s v="FLUORO"/>
    <x v="883"/>
    <x v="315"/>
    <n v="7.55"/>
    <n v="7.55"/>
    <n v="7.55"/>
    <n v="7.55"/>
    <n v="7.55"/>
    <n v="7.55"/>
    <n v="7.39"/>
    <n v="6.7139396881633244"/>
    <n v="6.2491284789827866"/>
    <n v="1.3008715210172133"/>
    <s v="M"/>
    <s v="MINISTERO"/>
    <s v="1"/>
    <n v="1"/>
    <x v="23"/>
    <s v="LABORATORIO ANALISI CHIMICO-CLINICHE, MICROBIOLOGIA ETC."/>
    <x v="0"/>
    <m/>
    <x v="0"/>
    <m/>
    <x v="0"/>
    <m/>
  </r>
  <r>
    <x v="884"/>
    <s v="90.23.2"/>
    <x v="3"/>
    <s v="prestazione:NO ciclica/NOper seduta/NOgruppo"/>
    <s v="8"/>
    <n v="1"/>
    <s v="FOLATO [S/(Sg)Er]"/>
    <x v="884"/>
    <x v="284"/>
    <n v="9.5"/>
    <n v="9.5"/>
    <n v="9.5"/>
    <n v="9.5"/>
    <n v="9.5"/>
    <n v="9.5"/>
    <n v="9.3000000000000007"/>
    <n v="9.2962241836107573"/>
    <n v="9.0896414239749621"/>
    <n v="0.41035857602503789"/>
    <s v="M"/>
    <s v="MINISTERO"/>
    <s v="1"/>
    <n v="1"/>
    <x v="23"/>
    <s v="LABORATORIO ANALISI CHIMICO-CLINICHE, MICROBIOLOGIA ETC."/>
    <x v="0"/>
    <m/>
    <x v="0"/>
    <m/>
    <x v="0"/>
    <m/>
  </r>
  <r>
    <x v="885"/>
    <s v="90.23.3"/>
    <x v="3"/>
    <s v="prestazione:NO ciclica/NOper seduta/NOgruppo"/>
    <s v="8"/>
    <n v="1"/>
    <s v="FOLLITROPINA (FSH) [S/U]"/>
    <x v="885"/>
    <x v="285"/>
    <n v="7.35"/>
    <n v="7.35"/>
    <n v="7.35"/>
    <n v="7.39"/>
    <n v="7.39"/>
    <n v="7.39"/>
    <n v="7.23"/>
    <n v="7.2303965872528106"/>
    <n v="6.817231067981222"/>
    <n v="0.57276893201877765"/>
    <s v="M"/>
    <s v="MINISTERO"/>
    <s v="1"/>
    <n v="1"/>
    <x v="23"/>
    <s v="LABORATORIO ANALISI CHIMICO-CLINICHE, MICROBIOLOGIA ETC."/>
    <x v="0"/>
    <m/>
    <x v="0"/>
    <m/>
    <x v="0"/>
    <m/>
  </r>
  <r>
    <x v="886"/>
    <s v="90.23.4"/>
    <x v="3"/>
    <s v="prestazione:NO ciclica/NOper seduta/NOgruppo"/>
    <s v="8"/>
    <n v="1"/>
    <s v="FOSFATASI ACIDA"/>
    <x v="886"/>
    <x v="309"/>
    <n v="2.2999999999999998"/>
    <n v="2.2999999999999998"/>
    <n v="2.2999999999999998"/>
    <n v="2.3199999999999998"/>
    <n v="2.3199999999999998"/>
    <n v="2.3199999999999998"/>
    <n v="2.27"/>
    <n v="2.0658275963579458"/>
    <n v="1.7559534569042541"/>
    <n v="0.56404654309574576"/>
    <s v="M"/>
    <s v="MINISTERO"/>
    <s v="1"/>
    <n v="1"/>
    <x v="23"/>
    <s v="LABORATORIO ANALISI CHIMICO-CLINICHE, MICROBIOLOGIA ETC."/>
    <x v="0"/>
    <m/>
    <x v="0"/>
    <m/>
    <x v="0"/>
    <m/>
  </r>
  <r>
    <x v="887"/>
    <s v="90.23.5"/>
    <x v="3"/>
    <s v="prestazione:NO ciclica/NOper seduta/NOgruppo"/>
    <s v="8"/>
    <n v="1"/>
    <s v="FOSFATASI ALCALINA"/>
    <x v="887"/>
    <x v="292"/>
    <n v="1.7"/>
    <n v="1.7"/>
    <n v="1.7"/>
    <n v="1.74"/>
    <n v="1.74"/>
    <n v="1.74"/>
    <n v="1.7"/>
    <n v="1.5493706972684596"/>
    <n v="1.3944336275416136"/>
    <n v="0.34556637245838639"/>
    <s v="M"/>
    <s v="MINISTERO"/>
    <s v="1"/>
    <n v="1"/>
    <x v="23"/>
    <s v="LABORATORIO ANALISI CHIMICO-CLINICHE, MICROBIOLOGIA ETC."/>
    <x v="0"/>
    <m/>
    <x v="0"/>
    <m/>
    <x v="0"/>
    <m/>
  </r>
  <r>
    <x v="888"/>
    <s v="90.24.1"/>
    <x v="3"/>
    <s v="prestazione:NO ciclica/NOper seduta/NOgruppo"/>
    <s v="8"/>
    <n v="1"/>
    <s v="FOSFATASI ALCALINA ISOENZIMA OSSEO"/>
    <x v="888"/>
    <x v="287"/>
    <n v="11.05"/>
    <n v="11.05"/>
    <n v="11.05"/>
    <n v="11.09"/>
    <n v="11.09"/>
    <n v="11.09"/>
    <n v="10.85"/>
    <n v="10.845594880879217"/>
    <n v="10.535720741425525"/>
    <n v="0.55427925857447491"/>
    <s v="M"/>
    <s v="MINISTERO"/>
    <s v="1"/>
    <n v="1"/>
    <x v="23"/>
    <s v="LABORATORIO ANALISI CHIMICO-CLINICHE, MICROBIOLOGIA ETC."/>
    <x v="0"/>
    <m/>
    <x v="0"/>
    <m/>
    <x v="0"/>
    <m/>
  </r>
  <r>
    <x v="889"/>
    <s v="90.24.2"/>
    <x v="3"/>
    <s v="prestazione:NO ciclica/NOper seduta/NOgruppo"/>
    <s v="8"/>
    <n v="1"/>
    <s v="FOSFATASI PROSTATICA (PAP)"/>
    <x v="889"/>
    <x v="28"/>
    <n v="11.6"/>
    <n v="11.6"/>
    <n v="11.6"/>
    <n v="11.61"/>
    <n v="11.61"/>
    <n v="11.61"/>
    <n v="11.36"/>
    <n v="11.362051779968702"/>
    <n v="11.310406090059754"/>
    <n v="0.2995939099402456"/>
    <s v="M"/>
    <s v="MINISTERO"/>
    <s v="1"/>
    <n v="1"/>
    <x v="23"/>
    <s v="LABORATORIO ANALISI CHIMICO-CLINICHE, MICROBIOLOGIA ETC."/>
    <x v="0"/>
    <m/>
    <x v="0"/>
    <m/>
    <x v="0"/>
    <m/>
  </r>
  <r>
    <x v="890"/>
    <s v="90.24.3"/>
    <x v="3"/>
    <s v="prestazione:NO ciclica/NOper seduta/NOgruppo"/>
    <s v="8"/>
    <n v="1"/>
    <s v="FOSFATO INORGANICO [S/U/dU]"/>
    <x v="890"/>
    <x v="309"/>
    <n v="2.2999999999999998"/>
    <n v="2.2999999999999998"/>
    <n v="2.2999999999999998"/>
    <n v="2.3199999999999998"/>
    <n v="2.3199999999999998"/>
    <n v="2.3199999999999998"/>
    <n v="2.27"/>
    <n v="2.0658275963579458"/>
    <n v="1.6010163871774081"/>
    <n v="0.71898361282259171"/>
    <s v="M"/>
    <s v="MINISTERO"/>
    <s v="1"/>
    <n v="1"/>
    <x v="23"/>
    <s v="LABORATORIO ANALISI CHIMICO-CLINICHE, MICROBIOLOGIA ETC."/>
    <x v="0"/>
    <m/>
    <x v="0"/>
    <m/>
    <x v="0"/>
    <m/>
  </r>
  <r>
    <x v="891"/>
    <s v="90.24.4"/>
    <x v="16"/>
    <s v="prestazione:NO ciclica/NOper seduta/NOgruppo"/>
    <s v="8"/>
    <n v="1"/>
    <s v="FOSFOESOSOISOMERASI (PHI)"/>
    <x v="891"/>
    <x v="292"/>
    <n v="1.7"/>
    <n v="1.7"/>
    <n v="1.7"/>
    <n v="1.74"/>
    <n v="1.74"/>
    <n v="1.74"/>
    <n v="1.7"/>
    <n v="1.5493706972684596"/>
    <n v="1.0845594880879217"/>
    <n v="0.65544051191207831"/>
    <s v="M"/>
    <s v="MINISTERO"/>
    <s v="1"/>
    <n v="1"/>
    <x v="23"/>
    <s v="LABORATORIO ANALISI CHIMICO-CLINICHE, MICROBIOLOGIA ETC."/>
    <x v="0"/>
    <m/>
    <x v="0"/>
    <m/>
    <x v="0"/>
    <m/>
  </r>
  <r>
    <x v="892"/>
    <s v="90.24.5"/>
    <x v="3"/>
    <s v="prestazione:NO ciclica/NOper seduta/NOgruppo"/>
    <s v="8"/>
    <n v="1"/>
    <s v="FOSFORO"/>
    <x v="892"/>
    <x v="300"/>
    <n v="1.1499999999999999"/>
    <n v="1.1499999999999999"/>
    <n v="1.1499999999999999"/>
    <n v="1.17"/>
    <n v="1.17"/>
    <n v="1.17"/>
    <n v="1.1399999999999999"/>
    <n v="1.0329137981789729"/>
    <n v="0.98126810827002431"/>
    <n v="0.18873189172997562"/>
    <s v="M"/>
    <s v="MINISTERO"/>
    <s v="1"/>
    <n v="1"/>
    <x v="23"/>
    <s v="LABORATORIO ANALISI CHIMICO-CLINICHE, MICROBIOLOGIA ETC."/>
    <x v="0"/>
    <m/>
    <x v="0"/>
    <m/>
    <x v="0"/>
    <m/>
  </r>
  <r>
    <x v="893"/>
    <s v="90.25.1"/>
    <x v="16"/>
    <s v="prestazione:NO ciclica/NOper seduta/NOgruppo"/>
    <s v="8"/>
    <n v="1"/>
    <s v="FRUTTOSAMINA (PROTEINE GLICATE) [S]"/>
    <x v="893"/>
    <x v="316"/>
    <n v="4.05"/>
    <n v="4.05"/>
    <n v="4.05"/>
    <n v="4.07"/>
    <n v="4.07"/>
    <n v="4.07"/>
    <n v="3.98"/>
    <n v="3.6151982936264053"/>
    <n v="3.1503870844458675"/>
    <n v="0.91961291555413283"/>
    <s v="M"/>
    <s v="MINISTERO"/>
    <s v="1"/>
    <n v="1"/>
    <x v="23"/>
    <s v="LABORATORIO ANALISI CHIMICO-CLINICHE, MICROBIOLOGIA ETC."/>
    <x v="0"/>
    <m/>
    <x v="0"/>
    <m/>
    <x v="0"/>
    <m/>
  </r>
  <r>
    <x v="894"/>
    <s v="90.25.2"/>
    <x v="16"/>
    <s v="prestazione:NO ciclica/NOper seduta/NOgruppo"/>
    <s v="8"/>
    <n v="1"/>
    <s v="FRUTTOSIO [Ls]"/>
    <x v="894"/>
    <x v="288"/>
    <n v="4.5999999999999996"/>
    <n v="4.5999999999999996"/>
    <n v="4.5999999999999996"/>
    <n v="4.6399999999999997"/>
    <n v="4.6399999999999997"/>
    <n v="4.6399999999999997"/>
    <n v="4.54"/>
    <n v="4.1316551927158915"/>
    <n v="4.1316551927158915"/>
    <n v="0.50834480728410814"/>
    <s v="M"/>
    <s v="MINISTERO"/>
    <s v="1"/>
    <n v="1"/>
    <x v="23"/>
    <s v="LABORATORIO ANALISI CHIMICO-CLINICHE, MICROBIOLOGIA ETC."/>
    <x v="0"/>
    <m/>
    <x v="0"/>
    <m/>
    <x v="0"/>
    <m/>
  </r>
  <r>
    <x v="895"/>
    <s v="90.25.3"/>
    <x v="3"/>
    <s v="prestazione:NO ciclica/NOper seduta/NOgruppo"/>
    <s v="8"/>
    <n v="1"/>
    <s v="GALATTOSIO (Prova da carico)"/>
    <x v="895"/>
    <x v="285"/>
    <n v="7.35"/>
    <n v="7.35"/>
    <n v="7.35"/>
    <n v="7.39"/>
    <n v="7.39"/>
    <n v="7.39"/>
    <n v="7.23"/>
    <n v="7.2303965872528106"/>
    <n v="6.9205224477991187"/>
    <n v="0.46947755220088094"/>
    <s v="M"/>
    <s v="MINISTERO"/>
    <s v="1"/>
    <n v="1"/>
    <x v="23"/>
    <s v="LABORATORIO ANALISI CHIMICO-CLINICHE, MICROBIOLOGIA ETC."/>
    <x v="0"/>
    <m/>
    <x v="0"/>
    <m/>
    <x v="0"/>
    <m/>
  </r>
  <r>
    <x v="896"/>
    <s v="90.25.4"/>
    <x v="3"/>
    <s v="prestazione:NO ciclica/NOper seduta/NOgruppo"/>
    <s v="8"/>
    <n v="1"/>
    <s v="GALATTOSIO [S/U]"/>
    <x v="896"/>
    <x v="317"/>
    <n v="2.6"/>
    <n v="2.6"/>
    <n v="2.6"/>
    <n v="2.64"/>
    <n v="2.64"/>
    <n v="2.64"/>
    <n v="2.58"/>
    <n v="2.5822844954474324"/>
    <n v="2.1174732862668946"/>
    <n v="0.52252671373310555"/>
    <s v="M"/>
    <s v="MINISTERO"/>
    <s v="1"/>
    <n v="1"/>
    <x v="23"/>
    <s v="LABORATORIO ANALISI CHIMICO-CLINICHE, MICROBIOLOGIA ETC."/>
    <x v="0"/>
    <m/>
    <x v="0"/>
    <m/>
    <x v="0"/>
    <m/>
  </r>
  <r>
    <x v="897"/>
    <s v="90.25.5"/>
    <x v="3"/>
    <s v="prestazione:NO ciclica/NOper seduta/NOgruppo"/>
    <s v="8"/>
    <n v="1"/>
    <s v="GAMMA GLUTAMIL TRANSPEPTIDASI (gamma GT) [S/U]"/>
    <x v="897"/>
    <x v="292"/>
    <n v="1.7"/>
    <n v="1.7"/>
    <n v="1.7"/>
    <n v="1.74"/>
    <n v="1.74"/>
    <n v="1.74"/>
    <n v="1.7"/>
    <n v="1.5493706972684596"/>
    <n v="1.2394965578147676"/>
    <n v="0.50050344218523235"/>
    <s v="M"/>
    <s v="MINISTERO"/>
    <s v="1"/>
    <n v="1"/>
    <x v="23"/>
    <s v="LABORATORIO ANALISI CHIMICO-CLINICHE, MICROBIOLOGIA ETC."/>
    <x v="0"/>
    <m/>
    <x v="0"/>
    <m/>
    <x v="0"/>
    <m/>
  </r>
  <r>
    <x v="898"/>
    <s v="90.25.6"/>
    <x v="0"/>
    <s v="prestazione:NO ciclica/NOper seduta/NOgruppo"/>
    <s v="8"/>
    <n v="1"/>
    <s v="GALATTOSIO 1-FOSFATO URIDIL TRANSFERASI (GALT)"/>
    <x v="898"/>
    <x v="28"/>
    <n v="11.6"/>
    <n v="11.6"/>
    <n v="11.6"/>
    <n v="11.61"/>
    <n v="11.61"/>
    <n v="11.61"/>
    <n v="11.36"/>
    <n v="10.32913798178973"/>
    <m/>
    <m/>
    <s v=""/>
    <s v="REGIONE"/>
    <s v="1"/>
    <n v="1"/>
    <x v="23"/>
    <s v="LABORATORIO ANALISI CHIMICO-CLINICHE, MICROBIOLOGIA ETC."/>
    <x v="0"/>
    <m/>
    <x v="0"/>
    <m/>
    <x v="0"/>
    <m/>
  </r>
  <r>
    <x v="899"/>
    <s v="90.26.1"/>
    <x v="3"/>
    <s v="prestazione:NO ciclica/NOper seduta/NOgruppo"/>
    <s v="8"/>
    <n v="1"/>
    <s v="GASTRINA [S]"/>
    <x v="899"/>
    <x v="303"/>
    <n v="12.1"/>
    <n v="12.1"/>
    <n v="12.1"/>
    <n v="12.14"/>
    <n v="12.14"/>
    <n v="12.14"/>
    <n v="11.88"/>
    <n v="11.878508679058189"/>
    <n v="11.620280229513446"/>
    <n v="0.51971977048655482"/>
    <s v="M"/>
    <s v="MINISTERO"/>
    <s v="1"/>
    <n v="1"/>
    <x v="23"/>
    <s v="LABORATORIO ANALISI CHIMICO-CLINICHE, MICROBIOLOGIA ETC."/>
    <x v="0"/>
    <m/>
    <x v="0"/>
    <m/>
    <x v="0"/>
    <m/>
  </r>
  <r>
    <x v="900"/>
    <s v="90.26.2"/>
    <x v="3"/>
    <s v="prestazione:NO ciclica/NOper seduta/NOgruppo"/>
    <s v="8"/>
    <n v="1"/>
    <s v="GLOBULINA LEGANTE LA TIROXINA (TBG)"/>
    <x v="900"/>
    <x v="149"/>
    <n v="7.9"/>
    <n v="7.9"/>
    <n v="7.9"/>
    <n v="7.92"/>
    <n v="7.92"/>
    <n v="7.92"/>
    <n v="7.75"/>
    <n v="7.7468534863422978"/>
    <n v="7.4369793468886058"/>
    <n v="0.48302065311139408"/>
    <s v="M"/>
    <s v="MINISTERO"/>
    <s v="1"/>
    <n v="1"/>
    <x v="23"/>
    <s v="LABORATORIO ANALISI CHIMICO-CLINICHE, MICROBIOLOGIA ETC."/>
    <x v="0"/>
    <m/>
    <x v="0"/>
    <m/>
    <x v="0"/>
    <m/>
  </r>
  <r>
    <x v="901"/>
    <s v="90.26.3"/>
    <x v="3"/>
    <s v="prestazione:NO ciclica/NOper seduta/NOgruppo"/>
    <s v="8"/>
    <n v="1"/>
    <s v="GLUCAGONE [S]"/>
    <x v="901"/>
    <x v="47"/>
    <n v="8.9499999999999993"/>
    <n v="8.9499999999999993"/>
    <n v="8.9499999999999993"/>
    <n v="8.9700000000000006"/>
    <n v="8.9700000000000006"/>
    <n v="8.9700000000000006"/>
    <n v="8.7799999999999994"/>
    <n v="8.7797672845212702"/>
    <n v="8.3149560753407332"/>
    <n v="0.65504392465926742"/>
    <s v="M"/>
    <s v="MINISTERO"/>
    <s v="1"/>
    <n v="1"/>
    <x v="23"/>
    <s v="LABORATORIO ANALISI CHIMICO-CLINICHE, MICROBIOLOGIA ETC."/>
    <x v="0"/>
    <m/>
    <x v="0"/>
    <m/>
    <x v="0"/>
    <m/>
  </r>
  <r>
    <x v="902"/>
    <s v="90.26.4"/>
    <x v="3"/>
    <s v="prestazione:NO ciclica/NOper seduta/NOgruppo"/>
    <s v="8"/>
    <n v="1"/>
    <s v="GLUCOSIO (Curva da carico 3 determinazioni)"/>
    <x v="902"/>
    <x v="317"/>
    <n v="2.6"/>
    <n v="2.6"/>
    <n v="2.6"/>
    <n v="2.64"/>
    <n v="2.64"/>
    <n v="2.64"/>
    <n v="2.58"/>
    <n v="2.5822844954474324"/>
    <n v="2.4273474257205865"/>
    <n v="0.21265257427941364"/>
    <s v="M"/>
    <s v="MINISTERO"/>
    <s v="1"/>
    <n v="1"/>
    <x v="23"/>
    <s v="LABORATORIO ANALISI CHIMICO-CLINICHE, MICROBIOLOGIA ETC."/>
    <x v="0"/>
    <m/>
    <x v="0"/>
    <m/>
    <x v="0"/>
    <m/>
  </r>
  <r>
    <x v="903"/>
    <s v="90.26.5"/>
    <x v="3"/>
    <s v="prestazione:NO ciclica/NOper seduta/NOgruppo"/>
    <s v="8"/>
    <n v="1"/>
    <s v="GLUCOSIO (Curva da carico 6 determinazioni)"/>
    <x v="903"/>
    <x v="291"/>
    <n v="5.8"/>
    <n v="5.8"/>
    <n v="5.8"/>
    <n v="5.8"/>
    <n v="5.8"/>
    <n v="5.8"/>
    <n v="5.68"/>
    <n v="5.1645689908948649"/>
    <n v="4.7514034716232754"/>
    <n v="1.0485965283767245"/>
    <s v="M"/>
    <s v="MINISTERO"/>
    <s v="1"/>
    <n v="1"/>
    <x v="23"/>
    <s v="LABORATORIO ANALISI CHIMICO-CLINICHE, MICROBIOLOGIA ETC."/>
    <x v="0"/>
    <m/>
    <x v="0"/>
    <m/>
    <x v="0"/>
    <m/>
  </r>
  <r>
    <x v="904"/>
    <s v="90.27.1"/>
    <x v="3"/>
    <s v="prestazione:NO ciclica/NOper seduta/NOgruppo"/>
    <s v="8"/>
    <n v="1"/>
    <s v="GLUCOSIO [S/P/U/dU/La]"/>
    <x v="904"/>
    <x v="292"/>
    <n v="1.7"/>
    <n v="1.7"/>
    <n v="1.7"/>
    <n v="1.74"/>
    <n v="1.74"/>
    <n v="1.74"/>
    <n v="1.7"/>
    <n v="1.5493706972684596"/>
    <n v="1.2911422477237162"/>
    <n v="0.44885775227628377"/>
    <s v="M"/>
    <s v="MINISTERO"/>
    <s v="1"/>
    <n v="1"/>
    <x v="23"/>
    <s v="LABORATORIO ANALISI CHIMICO-CLINICHE, MICROBIOLOGIA ETC."/>
    <x v="0"/>
    <m/>
    <x v="0"/>
    <m/>
    <x v="0"/>
    <m/>
  </r>
  <r>
    <x v="905"/>
    <s v="90.27.2"/>
    <x v="3"/>
    <s v="prestazione:NO ciclica/NOper seduta/NOgruppo"/>
    <s v="8"/>
    <n v="1"/>
    <s v="GLUCOSIO 6 FOSFATO DEIDROGENASI (G6PDH) [(Sg)Er]"/>
    <x v="905"/>
    <x v="284"/>
    <n v="9.5"/>
    <n v="9.5"/>
    <n v="9.5"/>
    <n v="9.5"/>
    <n v="9.5"/>
    <n v="9.5"/>
    <n v="9.3000000000000007"/>
    <n v="9.2962241836107573"/>
    <n v="9.2962241836107573"/>
    <n v="0.20377581638924269"/>
    <s v="M"/>
    <s v="MINISTERO"/>
    <s v="1"/>
    <n v="1"/>
    <x v="23"/>
    <s v="LABORATORIO ANALISI CHIMICO-CLINICHE, MICROBIOLOGIA ETC."/>
    <x v="0"/>
    <m/>
    <x v="0"/>
    <m/>
    <x v="0"/>
    <m/>
  </r>
  <r>
    <x v="906"/>
    <s v="90.27.3"/>
    <x v="3"/>
    <s v="prestazione:NO ciclica/NOper seduta/NOgruppo"/>
    <s v="8"/>
    <n v="1"/>
    <s v="GONADOTROPINA CORIONICA (Prova immunologica di gravidanza [U]"/>
    <x v="906"/>
    <x v="66"/>
    <n v="6.85"/>
    <n v="6.85"/>
    <n v="6.85"/>
    <n v="6.86"/>
    <n v="6.86"/>
    <n v="6.86"/>
    <n v="6.71"/>
    <n v="6.7139396881633244"/>
    <n v="6.6106483083454268"/>
    <n v="0.24935169165457349"/>
    <s v="M"/>
    <s v="MINISTERO"/>
    <s v="1"/>
    <n v="1"/>
    <x v="23"/>
    <s v="LABORATORIO ANALISI CHIMICO-CLINICHE, MICROBIOLOGIA ETC."/>
    <x v="0"/>
    <m/>
    <x v="0"/>
    <m/>
    <x v="0"/>
    <m/>
  </r>
  <r>
    <x v="907"/>
    <s v="90.27.4"/>
    <x v="3"/>
    <s v="prestazione:NO ciclica/NOper seduta/NOgruppo"/>
    <s v="8"/>
    <n v="1"/>
    <s v="GONADOTROPINA CORIONICA (Subunità beta frazione libera) [S/U]"/>
    <x v="907"/>
    <x v="310"/>
    <n v="14.5"/>
    <n v="14.5"/>
    <n v="14.5"/>
    <n v="14.51"/>
    <n v="14.51"/>
    <n v="14.51"/>
    <n v="14.2"/>
    <n v="12.911422477237162"/>
    <n v="12.60154833778347"/>
    <n v="1.90845166221653"/>
    <s v="M"/>
    <s v="MINISTERO"/>
    <s v="1"/>
    <n v="1"/>
    <x v="23"/>
    <s v="LABORATORIO ANALISI CHIMICO-CLINICHE, MICROBIOLOGIA ETC."/>
    <x v="0"/>
    <m/>
    <x v="0"/>
    <m/>
    <x v="0"/>
    <m/>
  </r>
  <r>
    <x v="908"/>
    <s v="90.27.5"/>
    <x v="3"/>
    <s v="prestazione:NO ciclica/NOper seduta/NOgruppo"/>
    <s v="8"/>
    <n v="1"/>
    <s v="GONADOTROPINA CORIONICA (Subunità beta, molecola intera)"/>
    <x v="908"/>
    <x v="318"/>
    <n v="16.25"/>
    <n v="16.25"/>
    <n v="16.25"/>
    <n v="16.260000000000002"/>
    <n v="16.260000000000002"/>
    <n v="16.260000000000002"/>
    <n v="15.91"/>
    <n v="14.460793174505621"/>
    <n v="14.254210414869828"/>
    <n v="2.0057895851301737"/>
    <s v="M"/>
    <s v="MINISTERO"/>
    <s v="1"/>
    <n v="1"/>
    <x v="23"/>
    <s v="LABORATORIO ANALISI CHIMICO-CLINICHE, MICROBIOLOGIA ETC."/>
    <x v="0"/>
    <m/>
    <x v="0"/>
    <m/>
    <x v="0"/>
    <m/>
  </r>
  <r>
    <x v="909"/>
    <s v="90.27.6"/>
    <x v="0"/>
    <s v="prestazione:NO ciclica/NOper seduta/NOgruppo"/>
    <s v="8"/>
    <n v="1"/>
    <s v="GLUTAMMATO DEIDROGENASI"/>
    <x v="909"/>
    <x v="81"/>
    <n v="8.4"/>
    <n v="8.4"/>
    <n v="8.4"/>
    <n v="8.44"/>
    <n v="8.44"/>
    <n v="8.44"/>
    <n v="8.26"/>
    <n v="8.2633103854317831"/>
    <m/>
    <m/>
    <s v=""/>
    <s v="REGIONE"/>
    <s v="1"/>
    <n v="1"/>
    <x v="23"/>
    <s v="LABORATORIO ANALISI CHIMICO-CLINICHE, MICROBIOLOGIA ETC."/>
    <x v="0"/>
    <m/>
    <x v="0"/>
    <m/>
    <x v="0"/>
    <m/>
  </r>
  <r>
    <x v="910"/>
    <s v="90.28.1"/>
    <x v="3"/>
    <s v="prestazione:NO ciclica/NOper seduta/NOgruppo"/>
    <s v="8"/>
    <n v="1"/>
    <s v="Hb - EMOGLOBINA GLICATA"/>
    <x v="910"/>
    <x v="296"/>
    <n v="12.15"/>
    <n v="12.15"/>
    <n v="12.15"/>
    <n v="12.19"/>
    <n v="12.19"/>
    <n v="12.19"/>
    <n v="11.93"/>
    <n v="10.845594880879217"/>
    <n v="10.587366431334473"/>
    <n v="1.6026335686655262"/>
    <s v="M"/>
    <s v="MINISTERO"/>
    <s v="1"/>
    <n v="1"/>
    <x v="23"/>
    <s v="LABORATORIO ANALISI CHIMICO-CLINICHE, MICROBIOLOGIA ETC."/>
    <x v="0"/>
    <m/>
    <x v="0"/>
    <m/>
    <x v="0"/>
    <m/>
  </r>
  <r>
    <x v="911"/>
    <s v="90.28.2"/>
    <x v="3"/>
    <s v="prestazione:NO ciclica/NOper seduta/NOgruppo"/>
    <s v="8"/>
    <n v="1"/>
    <s v="IDROSSIPROLINA [U]"/>
    <x v="911"/>
    <x v="193"/>
    <n v="18.45"/>
    <n v="18.45"/>
    <n v="18.45"/>
    <n v="18.48"/>
    <n v="18.48"/>
    <n v="18.48"/>
    <n v="18.079999999999998"/>
    <n v="18.075991468132028"/>
    <n v="17.817763018587286"/>
    <n v="0.6622369814127147"/>
    <s v="M"/>
    <s v="MINISTERO"/>
    <s v="1"/>
    <n v="1"/>
    <x v="23"/>
    <s v="LABORATORIO ANALISI CHIMICO-CLINICHE, MICROBIOLOGIA ETC."/>
    <x v="0"/>
    <m/>
    <x v="0"/>
    <m/>
    <x v="0"/>
    <m/>
  </r>
  <r>
    <x v="912"/>
    <s v="90.28.3"/>
    <x v="3"/>
    <s v="prestazione:NO ciclica/NOper seduta/NOgruppo"/>
    <s v="8"/>
    <n v="1"/>
    <s v="IMIPRAMINA"/>
    <x v="912"/>
    <x v="318"/>
    <n v="16.25"/>
    <n v="16.25"/>
    <n v="16.25"/>
    <n v="16.260000000000002"/>
    <n v="16.260000000000002"/>
    <n v="16.260000000000002"/>
    <n v="15.91"/>
    <n v="14.460793174505621"/>
    <n v="14.254210414869828"/>
    <n v="2.0057895851301737"/>
    <s v="M"/>
    <s v="MINISTERO"/>
    <s v="1"/>
    <n v="1"/>
    <x v="23"/>
    <s v="LABORATORIO ANALISI CHIMICO-CLINICHE, MICROBIOLOGIA ETC."/>
    <x v="0"/>
    <m/>
    <x v="0"/>
    <m/>
    <x v="0"/>
    <m/>
  </r>
  <r>
    <x v="913"/>
    <s v="90.28.4"/>
    <x v="3"/>
    <s v="prestazione:NO ciclica/NOper seduta/NOgruppo"/>
    <s v="8"/>
    <n v="1"/>
    <s v="IMMUNOGLOBULINE: CATENE KAPPA E LAMBDA [S/U]"/>
    <x v="913"/>
    <x v="284"/>
    <n v="9.5"/>
    <n v="9.5"/>
    <n v="9.5"/>
    <n v="9.5"/>
    <n v="9.5"/>
    <n v="9.5"/>
    <n v="9.3000000000000007"/>
    <n v="9.2962241836107573"/>
    <n v="9.2962241836107573"/>
    <n v="0.20377581638924269"/>
    <s v="M"/>
    <s v="MINISTERO"/>
    <s v="1"/>
    <n v="1"/>
    <x v="23"/>
    <s v="LABORATORIO ANALISI CHIMICO-CLINICHE, MICROBIOLOGIA ETC."/>
    <x v="0"/>
    <m/>
    <x v="0"/>
    <m/>
    <x v="0"/>
    <m/>
  </r>
  <r>
    <x v="914"/>
    <s v="90.28.5"/>
    <x v="3"/>
    <s v="prestazione:NO ciclica/NOper seduta/NOgruppo"/>
    <s v="8"/>
    <n v="1"/>
    <s v="INSULINA (Curva da carico o dopo test farmacologici, max. 5)"/>
    <x v="914"/>
    <x v="52"/>
    <n v="31.65"/>
    <n v="31.65"/>
    <n v="31.65"/>
    <n v="31.67"/>
    <n v="31.67"/>
    <n v="31.67"/>
    <n v="30.99"/>
    <n v="30.987413945369191"/>
    <n v="30.574248426097601"/>
    <n v="1.0957515739024011"/>
    <s v="M"/>
    <s v="MINISTERO"/>
    <s v="1"/>
    <n v="1"/>
    <x v="23"/>
    <s v="LABORATORIO ANALISI CHIMICO-CLINICHE, MICROBIOLOGIA ETC."/>
    <x v="0"/>
    <m/>
    <x v="0"/>
    <m/>
    <x v="0"/>
    <m/>
  </r>
  <r>
    <x v="915"/>
    <s v="90.29.1"/>
    <x v="3"/>
    <s v="prestazione:NO ciclica/NOper seduta/NOgruppo"/>
    <s v="8"/>
    <n v="1"/>
    <s v="INSULINA [S]"/>
    <x v="915"/>
    <x v="65"/>
    <n v="10"/>
    <n v="10"/>
    <n v="10"/>
    <n v="10.029999999999999"/>
    <n v="10.029999999999999"/>
    <n v="10.029999999999999"/>
    <n v="9.81"/>
    <n v="9.8126810827002426"/>
    <n v="9.6060983230644492"/>
    <n v="0.42390167693555014"/>
    <s v="M"/>
    <s v="MINISTERO"/>
    <s v="1"/>
    <n v="1"/>
    <x v="23"/>
    <s v="LABORATORIO ANALISI CHIMICO-CLINICHE, MICROBIOLOGIA ETC."/>
    <x v="0"/>
    <m/>
    <x v="0"/>
    <m/>
    <x v="0"/>
    <m/>
  </r>
  <r>
    <x v="916"/>
    <s v="90.29.2"/>
    <x v="3"/>
    <s v="prestazione:NO ciclica/NOper seduta/NOgruppo"/>
    <s v="8"/>
    <n v="1"/>
    <s v="LATTATO DEIDROGENASI (LDH) [S/F]"/>
    <x v="916"/>
    <x v="292"/>
    <n v="1.7"/>
    <n v="1.7"/>
    <n v="1.7"/>
    <n v="1.74"/>
    <n v="1.74"/>
    <n v="1.74"/>
    <n v="1.7"/>
    <n v="1.5493706972684596"/>
    <n v="1.2394965578147676"/>
    <n v="0.50050344218523235"/>
    <s v="M"/>
    <s v="MINISTERO"/>
    <s v="1"/>
    <n v="1"/>
    <x v="23"/>
    <s v="LABORATORIO ANALISI CHIMICO-CLINICHE, MICROBIOLOGIA ETC."/>
    <x v="0"/>
    <m/>
    <x v="0"/>
    <m/>
    <x v="0"/>
    <m/>
  </r>
  <r>
    <x v="917"/>
    <s v="90.29.3"/>
    <x v="3"/>
    <s v="prestazione:NO ciclica/NOper seduta/NOgruppo"/>
    <s v="8"/>
    <n v="1"/>
    <s v="LATTE MULIEBRE"/>
    <x v="917"/>
    <x v="313"/>
    <n v="4.2"/>
    <n v="4.2"/>
    <n v="4.2"/>
    <n v="4.22"/>
    <n v="4.22"/>
    <n v="4.22"/>
    <n v="4.13"/>
    <n v="4.1316551927158915"/>
    <n v="3.976718122989046"/>
    <n v="0.24328187701095372"/>
    <s v="M"/>
    <s v="MINISTERO"/>
    <s v="1"/>
    <n v="1"/>
    <x v="23"/>
    <s v="LABORATORIO ANALISI CHIMICO-CLINICHE, MICROBIOLOGIA ETC."/>
    <x v="0"/>
    <m/>
    <x v="0"/>
    <m/>
    <x v="0"/>
    <m/>
  </r>
  <r>
    <x v="918"/>
    <s v="90.29.4"/>
    <x v="3"/>
    <s v="prestazione:NO ciclica/NOper seduta/NOgruppo"/>
    <s v="8"/>
    <n v="1"/>
    <s v="LATTOSIO [U/Ls]"/>
    <x v="918"/>
    <x v="317"/>
    <n v="2.6"/>
    <n v="2.6"/>
    <n v="2.6"/>
    <n v="2.64"/>
    <n v="2.64"/>
    <n v="2.64"/>
    <n v="2.58"/>
    <n v="2.5822844954474324"/>
    <n v="2.5306388055384836"/>
    <n v="0.10936119446151649"/>
    <s v="M"/>
    <s v="MINISTERO"/>
    <s v="1"/>
    <n v="1"/>
    <x v="23"/>
    <s v="LABORATORIO ANALISI CHIMICO-CLINICHE, MICROBIOLOGIA ETC."/>
    <x v="0"/>
    <m/>
    <x v="0"/>
    <m/>
    <x v="0"/>
    <m/>
  </r>
  <r>
    <x v="919"/>
    <s v="90.29.5"/>
    <x v="3"/>
    <s v="prestazione:NO ciclica/NOper seduta/NOgruppo"/>
    <s v="8"/>
    <n v="1"/>
    <s v="LEUCIN AMINO PEPTIDASI (LAP) [S]"/>
    <x v="919"/>
    <x v="294"/>
    <n v="3.45"/>
    <n v="3.45"/>
    <n v="3.45"/>
    <n v="3.49"/>
    <n v="3.49"/>
    <n v="3.49"/>
    <n v="3.41"/>
    <n v="3.0987413945369191"/>
    <n v="2.7888672550832272"/>
    <n v="0.70113274491677302"/>
    <s v="M"/>
    <s v="MINISTERO"/>
    <s v="1"/>
    <n v="1"/>
    <x v="23"/>
    <s v="LABORATORIO ANALISI CHIMICO-CLINICHE, MICROBIOLOGIA ETC."/>
    <x v="0"/>
    <m/>
    <x v="0"/>
    <m/>
    <x v="0"/>
    <m/>
  </r>
  <r>
    <x v="920"/>
    <s v="90.30.1"/>
    <x v="3"/>
    <s v="prestazione:NO ciclica/NOper seduta/NOgruppo"/>
    <s v="8"/>
    <n v="1"/>
    <s v="LEVODOPA"/>
    <x v="920"/>
    <x v="149"/>
    <n v="7.9"/>
    <n v="7.9"/>
    <n v="7.9"/>
    <n v="7.92"/>
    <n v="7.92"/>
    <n v="7.92"/>
    <n v="7.75"/>
    <n v="7.7468534863422978"/>
    <n v="7.3336879670707082"/>
    <n v="0.58631203292929168"/>
    <s v="M"/>
    <s v="MINISTERO"/>
    <s v="1"/>
    <n v="1"/>
    <x v="23"/>
    <s v="LABORATORIO ANALISI CHIMICO-CLINICHE, MICROBIOLOGIA ETC."/>
    <x v="0"/>
    <m/>
    <x v="0"/>
    <m/>
    <x v="0"/>
    <m/>
  </r>
  <r>
    <x v="921"/>
    <s v="90.30.2"/>
    <x v="3"/>
    <s v="prestazione:NO ciclica/NOper seduta/NOgruppo"/>
    <s v="8"/>
    <n v="1"/>
    <s v="LIPASI [S]"/>
    <x v="921"/>
    <x v="316"/>
    <n v="4.05"/>
    <n v="4.05"/>
    <n v="4.05"/>
    <n v="4.07"/>
    <n v="4.07"/>
    <n v="4.07"/>
    <n v="3.98"/>
    <n v="3.6151982936264053"/>
    <n v="3.2020327743548163"/>
    <n v="0.86796722564518403"/>
    <s v="M"/>
    <s v="MINISTERO"/>
    <s v="1"/>
    <n v="1"/>
    <x v="23"/>
    <s v="LABORATORIO ANALISI CHIMICO-CLINICHE, MICROBIOLOGIA ETC."/>
    <x v="0"/>
    <m/>
    <x v="0"/>
    <m/>
    <x v="0"/>
    <m/>
  </r>
  <r>
    <x v="922"/>
    <s v="90.30.3"/>
    <x v="3"/>
    <s v="prestazione:NO ciclica/NOper seduta/NOgruppo"/>
    <s v="8"/>
    <n v="1"/>
    <s v="LIPOPROTEINA (a)"/>
    <x v="922"/>
    <x v="43"/>
    <n v="14.25"/>
    <n v="14.25"/>
    <n v="14.25"/>
    <n v="14.25"/>
    <n v="14.25"/>
    <n v="14.25"/>
    <n v="13.94"/>
    <n v="13.944336275416136"/>
    <n v="13.634462135962444"/>
    <n v="0.61553786403755595"/>
    <s v="M"/>
    <s v="MINISTERO"/>
    <s v="1"/>
    <n v="1"/>
    <x v="23"/>
    <s v="LABORATORIO ANALISI CHIMICO-CLINICHE, MICROBIOLOGIA ETC."/>
    <x v="0"/>
    <m/>
    <x v="0"/>
    <m/>
    <x v="0"/>
    <m/>
  </r>
  <r>
    <x v="923"/>
    <s v="90.30.4"/>
    <x v="3"/>
    <s v="prestazione:NO ciclica/NOper seduta/NOgruppo"/>
    <s v="8"/>
    <n v="1"/>
    <s v="LIQUIDI DA VERSAMENTI ESAME CHIMICO FISICO E MICROSCOPICO"/>
    <x v="923"/>
    <x v="313"/>
    <n v="4.2"/>
    <n v="4.2"/>
    <n v="4.2"/>
    <n v="4.22"/>
    <n v="4.22"/>
    <n v="4.22"/>
    <n v="4.13"/>
    <n v="4.1316551927158915"/>
    <n v="3.976718122989046"/>
    <n v="0.24328187701095372"/>
    <s v="M"/>
    <s v="MINISTERO"/>
    <s v="1"/>
    <n v="1"/>
    <x v="23"/>
    <s v="LABORATORIO ANALISI CHIMICO-CLINICHE, MICROBIOLOGIA ETC."/>
    <x v="0"/>
    <m/>
    <x v="0"/>
    <m/>
    <x v="0"/>
    <m/>
  </r>
  <r>
    <x v="924"/>
    <s v="90.30.5"/>
    <x v="3"/>
    <s v="prestazione:NO ciclica/NOper seduta/NOgruppo"/>
    <s v="8"/>
    <n v="1"/>
    <s v="LIQUIDO AMNIOTICO ENZIMI"/>
    <x v="924"/>
    <x v="319"/>
    <n v="1.05"/>
    <n v="1.05"/>
    <n v="1.05"/>
    <n v="1.05"/>
    <n v="1.05"/>
    <n v="1.05"/>
    <n v="1.03"/>
    <n v="1.0329137981789729"/>
    <n v="1.0329137981789729"/>
    <n v="1.7086201821027158E-2"/>
    <s v="M"/>
    <s v="MINISTERO"/>
    <s v="1"/>
    <n v="1"/>
    <x v="23"/>
    <s v="LABORATORIO ANALISI CHIMICO-CLINICHE, MICROBIOLOGIA ETC."/>
    <x v="0"/>
    <m/>
    <x v="0"/>
    <m/>
    <x v="0"/>
    <m/>
  </r>
  <r>
    <x v="925"/>
    <s v="90.31.1"/>
    <x v="3"/>
    <s v="prestazione:NO ciclica/NOper seduta/NOgruppo"/>
    <s v="8"/>
    <n v="1"/>
    <s v="LIQUIDO AMNIOTICO FOSFOLIPIDI (Cromatografia)"/>
    <x v="925"/>
    <x v="28"/>
    <n v="11.6"/>
    <n v="11.6"/>
    <n v="11.6"/>
    <n v="11.61"/>
    <n v="11.61"/>
    <n v="11.61"/>
    <n v="11.36"/>
    <n v="11.362051779968702"/>
    <n v="11.362051779968702"/>
    <n v="0.24794822003129724"/>
    <s v="M"/>
    <s v="MINISTERO"/>
    <s v="1"/>
    <n v="1"/>
    <x v="23"/>
    <s v="LABORATORIO ANALISI CHIMICO-CLINICHE, MICROBIOLOGIA ETC."/>
    <x v="0"/>
    <m/>
    <x v="0"/>
    <m/>
    <x v="0"/>
    <m/>
  </r>
  <r>
    <x v="926"/>
    <s v="90.31.2"/>
    <x v="3"/>
    <s v="prestazione:NO ciclica/NOper seduta/NOgruppo"/>
    <s v="8"/>
    <n v="1"/>
    <s v="LIQUIDO AMNIOTICO RAPPORTO LECITINA/SFINGOMIELINA"/>
    <x v="926"/>
    <x v="193"/>
    <n v="18.45"/>
    <n v="18.45"/>
    <n v="18.45"/>
    <n v="18.48"/>
    <n v="18.48"/>
    <n v="18.48"/>
    <n v="18.079999999999998"/>
    <n v="18.075991468132028"/>
    <n v="17.662825948860437"/>
    <n v="0.81717405113956332"/>
    <s v="M"/>
    <s v="MINISTERO"/>
    <s v="1"/>
    <n v="1"/>
    <x v="23"/>
    <s v="LABORATORIO ANALISI CHIMICO-CLINICHE, MICROBIOLOGIA ETC."/>
    <x v="0"/>
    <m/>
    <x v="0"/>
    <m/>
    <x v="0"/>
    <m/>
  </r>
  <r>
    <x v="927"/>
    <s v="90.31.3"/>
    <x v="3"/>
    <s v="prestazione:NO ciclica/NOper seduta/NOgruppo"/>
    <s v="8"/>
    <n v="1"/>
    <s v="LIQUIDO AMNIOTICO TEST ALLA SCHIUMA DI CLEMENTS"/>
    <x v="927"/>
    <x v="319"/>
    <n v="1.05"/>
    <n v="1.05"/>
    <n v="1.05"/>
    <n v="1.05"/>
    <n v="1.05"/>
    <n v="1.05"/>
    <n v="1.03"/>
    <n v="1.0329137981789729"/>
    <n v="1.0329137981789729"/>
    <n v="1.7086201821027158E-2"/>
    <s v="M"/>
    <s v="MINISTERO"/>
    <s v="1"/>
    <n v="1"/>
    <x v="23"/>
    <s v="LABORATORIO ANALISI CHIMICO-CLINICHE, MICROBIOLOGIA ETC."/>
    <x v="0"/>
    <m/>
    <x v="0"/>
    <m/>
    <x v="0"/>
    <m/>
  </r>
  <r>
    <x v="928"/>
    <s v="90.31.4"/>
    <x v="3"/>
    <s v="prestazione:NO ciclica/NOper seduta/NOgruppo"/>
    <s v="8"/>
    <n v="1"/>
    <s v="LIQUIDO SEMINALE ESAME MORFOLOGICO E INDICE DI FERTILITA'"/>
    <x v="928"/>
    <x v="297"/>
    <n v="5.2"/>
    <n v="5.2"/>
    <n v="5.2"/>
    <n v="5.22"/>
    <n v="5.22"/>
    <n v="5.22"/>
    <n v="5.1100000000000003"/>
    <n v="4.6481120918053787"/>
    <n v="4.1833008826248408"/>
    <n v="1.036699117375159"/>
    <s v="M"/>
    <s v="MINISTERO"/>
    <s v="1"/>
    <n v="1"/>
    <x v="23"/>
    <s v="LABORATORIO ANALISI CHIMICO-CLINICHE, MICROBIOLOGIA ETC."/>
    <x v="0"/>
    <m/>
    <x v="0"/>
    <m/>
    <x v="0"/>
    <m/>
  </r>
  <r>
    <x v="929"/>
    <s v="90.31.5"/>
    <x v="3"/>
    <s v="prestazione:NO ciclica/NOper seduta/NOgruppo"/>
    <s v="8"/>
    <n v="1"/>
    <s v="LIQUIDO SEMINALE PROVE DI VALUTAZIONE DELLA FERTILITA'"/>
    <x v="929"/>
    <x v="295"/>
    <n v="8.6999999999999993"/>
    <n v="8.6999999999999993"/>
    <n v="8.6999999999999993"/>
    <n v="8.7100000000000009"/>
    <n v="8.7100000000000009"/>
    <n v="8.7100000000000009"/>
    <n v="8.52"/>
    <n v="7.7468534863422978"/>
    <n v="7.5919164166154518"/>
    <n v="1.1180835833845491"/>
    <s v="M"/>
    <s v="MINISTERO"/>
    <s v="1"/>
    <n v="1"/>
    <x v="23"/>
    <s v="LABORATORIO ANALISI CHIMICO-CLINICHE, MICROBIOLOGIA ETC."/>
    <x v="0"/>
    <m/>
    <x v="0"/>
    <m/>
    <x v="0"/>
    <m/>
  </r>
  <r>
    <x v="930"/>
    <s v="90.32.1"/>
    <x v="3"/>
    <s v="prestazione:NO ciclica/NOper seduta/NOgruppo"/>
    <s v="8"/>
    <n v="1"/>
    <s v="LIQUIDO SINOVIALE ESAME CHIMICO FISICO E MICROSCOPICO"/>
    <x v="930"/>
    <x v="317"/>
    <n v="2.6"/>
    <n v="2.6"/>
    <n v="2.6"/>
    <n v="2.64"/>
    <n v="2.64"/>
    <n v="2.64"/>
    <n v="2.58"/>
    <n v="2.5822844954474324"/>
    <n v="2.5822844954474324"/>
    <n v="5.7715504552567687E-2"/>
    <s v="M"/>
    <s v="MINISTERO"/>
    <s v="1"/>
    <n v="1"/>
    <x v="23"/>
    <s v="LABORATORIO ANALISI CHIMICO-CLINICHE, MICROBIOLOGIA ETC."/>
    <x v="0"/>
    <m/>
    <x v="0"/>
    <m/>
    <x v="0"/>
    <m/>
  </r>
  <r>
    <x v="931"/>
    <s v="90.32.2"/>
    <x v="3"/>
    <s v="prestazione:NO ciclica/NOper seduta/NOgruppo"/>
    <s v="8"/>
    <n v="1"/>
    <s v="LITIO [P]"/>
    <x v="931"/>
    <x v="313"/>
    <n v="4.2"/>
    <n v="4.2"/>
    <n v="4.2"/>
    <n v="4.22"/>
    <n v="4.22"/>
    <n v="4.22"/>
    <n v="4.13"/>
    <n v="4.1316551927158915"/>
    <n v="4.1316551927158915"/>
    <n v="8.8344807284108207E-2"/>
    <s v="M"/>
    <s v="MINISTERO"/>
    <s v="1"/>
    <n v="1"/>
    <x v="23"/>
    <s v="LABORATORIO ANALISI CHIMICO-CLINICHE, MICROBIOLOGIA ETC."/>
    <x v="0"/>
    <m/>
    <x v="0"/>
    <m/>
    <x v="0"/>
    <m/>
  </r>
  <r>
    <x v="932"/>
    <s v="90.32.3"/>
    <x v="3"/>
    <s v="prestazione:NO ciclica/NOper seduta/NOgruppo"/>
    <s v="8"/>
    <n v="1"/>
    <s v="LUTEOTROPINA (LH) [S/U]"/>
    <x v="932"/>
    <x v="153"/>
    <n v="10.55"/>
    <n v="10.55"/>
    <n v="10.55"/>
    <n v="10.56"/>
    <n v="10.56"/>
    <n v="10.56"/>
    <n v="10.33"/>
    <n v="10.32913798178973"/>
    <n v="10.277492291880781"/>
    <n v="0.2825077081192191"/>
    <s v="M"/>
    <s v="MINISTERO"/>
    <s v="1"/>
    <n v="1"/>
    <x v="23"/>
    <s v="LABORATORIO ANALISI CHIMICO-CLINICHE, MICROBIOLOGIA ETC."/>
    <x v="0"/>
    <m/>
    <x v="0"/>
    <m/>
    <x v="0"/>
    <m/>
  </r>
  <r>
    <x v="933"/>
    <s v="90.32.4"/>
    <x v="3"/>
    <s v="prestazione:NO ciclica/NOper seduta/NOgruppo"/>
    <s v="8"/>
    <n v="1"/>
    <s v="LUTEOTROPINA (LH) E FOLLITROPINA (FSH): Dosaggi seriati dopo GNRH o altro stimolo ( 5 )"/>
    <x v="933"/>
    <x v="131"/>
    <n v="80.23"/>
    <n v="80.23"/>
    <n v="80.23"/>
    <n v="80.23"/>
    <n v="80.23"/>
    <n v="80.23"/>
    <n v="78.5"/>
    <n v="78.501448661601941"/>
    <n v="55.880636481482441"/>
    <n v="24.349363518517563"/>
    <s v="M"/>
    <s v="MINISTERO"/>
    <s v="1"/>
    <n v="1"/>
    <x v="23"/>
    <s v="LABORATORIO ANALISI CHIMICO-CLINICHE, MICROBIOLOGIA ETC."/>
    <x v="0"/>
    <m/>
    <x v="0"/>
    <m/>
    <x v="0"/>
    <m/>
  </r>
  <r>
    <x v="934"/>
    <s v="90.32.5"/>
    <x v="3"/>
    <s v="prestazione:NO ciclica/NOper seduta/NOgruppo"/>
    <s v="8"/>
    <n v="1"/>
    <s v="MAGNESIO TOTALE [S/U/dU/(Sg)Er]"/>
    <x v="934"/>
    <x v="309"/>
    <n v="2.2999999999999998"/>
    <n v="2.2999999999999998"/>
    <n v="2.2999999999999998"/>
    <n v="2.3199999999999998"/>
    <n v="2.3199999999999998"/>
    <n v="2.3199999999999998"/>
    <n v="2.27"/>
    <n v="2.0658275963579458"/>
    <n v="1.7043077669953055"/>
    <n v="0.61569223300469433"/>
    <s v="M"/>
    <s v="MINISTERO"/>
    <s v="1"/>
    <n v="1"/>
    <x v="23"/>
    <s v="LABORATORIO ANALISI CHIMICO-CLINICHE, MICROBIOLOGIA ETC."/>
    <x v="0"/>
    <m/>
    <x v="0"/>
    <m/>
    <x v="0"/>
    <m/>
  </r>
  <r>
    <x v="935"/>
    <s v="90.32.6"/>
    <x v="0"/>
    <s v="prestazione:NO ciclica/NOper seduta/NOgruppo"/>
    <s v="8"/>
    <n v="1"/>
    <s v="LISOZIMA [S/U]"/>
    <x v="935"/>
    <x v="293"/>
    <n v="2.9"/>
    <n v="2.9"/>
    <n v="2.9"/>
    <n v="2.9"/>
    <n v="2.9"/>
    <n v="2.9"/>
    <n v="2.84"/>
    <n v="2.5822844954474324"/>
    <m/>
    <m/>
    <s v=""/>
    <s v="REGIONE"/>
    <s v="1"/>
    <n v="1"/>
    <x v="23"/>
    <s v="LABORATORIO ANALISI CHIMICO-CLINICHE, MICROBIOLOGIA ETC."/>
    <x v="0"/>
    <m/>
    <x v="0"/>
    <m/>
    <x v="0"/>
    <m/>
  </r>
  <r>
    <x v="936"/>
    <s v="90.33.1"/>
    <x v="16"/>
    <s v="prestazione:NO ciclica/NOper seduta/NOgruppo"/>
    <s v="8"/>
    <n v="1"/>
    <s v="MANGANESE [S]"/>
    <x v="936"/>
    <x v="66"/>
    <n v="6.85"/>
    <n v="6.85"/>
    <n v="6.85"/>
    <n v="6.86"/>
    <n v="6.86"/>
    <n v="6.86"/>
    <n v="6.71"/>
    <n v="6.7139396881633244"/>
    <n v="6.2491284789827866"/>
    <n v="0.61087152101721376"/>
    <s v="M"/>
    <s v="MINISTERO"/>
    <s v="1"/>
    <n v="1"/>
    <x v="23"/>
    <s v="LABORATORIO ANALISI CHIMICO-CLINICHE, MICROBIOLOGIA ETC."/>
    <x v="0"/>
    <m/>
    <x v="0"/>
    <m/>
    <x v="0"/>
    <m/>
  </r>
  <r>
    <x v="937"/>
    <s v="90.33.2"/>
    <x v="3"/>
    <s v="prestazione:NO ciclica/NOper seduta/NOgruppo"/>
    <s v="8"/>
    <n v="1"/>
    <s v="MEPROBAMATO"/>
    <x v="937"/>
    <x v="295"/>
    <n v="8.6999999999999993"/>
    <n v="8.6999999999999993"/>
    <n v="8.6999999999999993"/>
    <n v="8.7100000000000009"/>
    <n v="8.7100000000000009"/>
    <n v="8.7100000000000009"/>
    <n v="8.52"/>
    <n v="7.7468534863422978"/>
    <n v="7.3336879670707082"/>
    <n v="1.3763120329292926"/>
    <s v="M"/>
    <s v="MINISTERO"/>
    <s v="1"/>
    <n v="1"/>
    <x v="23"/>
    <s v="LABORATORIO ANALISI CHIMICO-CLINICHE, MICROBIOLOGIA ETC."/>
    <x v="0"/>
    <m/>
    <x v="0"/>
    <m/>
    <x v="0"/>
    <m/>
  </r>
  <r>
    <x v="938"/>
    <s v="90.33.3"/>
    <x v="16"/>
    <s v="prestazione:NO ciclica/NOper seduta/NOgruppo"/>
    <s v="8"/>
    <n v="1"/>
    <s v="MERCURIO"/>
    <x v="938"/>
    <x v="189"/>
    <n v="10.45"/>
    <n v="10.45"/>
    <n v="10.45"/>
    <n v="10.46"/>
    <n v="10.46"/>
    <n v="10.46"/>
    <n v="10.23"/>
    <n v="9.2962241836107573"/>
    <n v="9.0896414239749621"/>
    <n v="1.3703585760250387"/>
    <s v="M"/>
    <s v="MINISTERO"/>
    <s v="1"/>
    <n v="1"/>
    <x v="23"/>
    <s v="LABORATORIO ANALISI CHIMICO-CLINICHE, MICROBIOLOGIA ETC."/>
    <x v="0"/>
    <m/>
    <x v="0"/>
    <m/>
    <x v="0"/>
    <m/>
  </r>
  <r>
    <x v="939"/>
    <s v="90.33.4"/>
    <x v="3"/>
    <s v="prestazione:NO ciclica/NOper seduta/NOgruppo"/>
    <s v="8"/>
    <n v="1"/>
    <s v="MICROALBUMINURIA"/>
    <x v="939"/>
    <x v="297"/>
    <n v="5.2"/>
    <n v="5.2"/>
    <n v="5.2"/>
    <n v="5.22"/>
    <n v="5.22"/>
    <n v="5.22"/>
    <n v="5.1100000000000003"/>
    <n v="4.6481120918053787"/>
    <n v="4.6481120918053787"/>
    <n v="0.5718879081946211"/>
    <s v="M"/>
    <s v="MINISTERO"/>
    <s v="1"/>
    <n v="1"/>
    <x v="23"/>
    <s v="LABORATORIO ANALISI CHIMICO-CLINICHE, MICROBIOLOGIA ETC."/>
    <x v="0"/>
    <m/>
    <x v="0"/>
    <m/>
    <x v="0"/>
    <m/>
  </r>
  <r>
    <x v="940"/>
    <s v="90.33.5"/>
    <x v="3"/>
    <s v="prestazione:NO ciclica/NOper seduta/NOgruppo"/>
    <s v="8"/>
    <n v="1"/>
    <s v="MIOGLOBINA [S/U]"/>
    <x v="940"/>
    <x v="295"/>
    <n v="8.6999999999999993"/>
    <n v="8.6999999999999993"/>
    <n v="8.6999999999999993"/>
    <n v="8.7100000000000009"/>
    <n v="8.7100000000000009"/>
    <n v="8.7100000000000009"/>
    <n v="8.52"/>
    <n v="7.7468534863422978"/>
    <n v="7.5919164166154518"/>
    <n v="1.1180835833845491"/>
    <s v="M"/>
    <s v="MINISTERO"/>
    <s v="1"/>
    <n v="1"/>
    <x v="23"/>
    <s v="LABORATORIO ANALISI CHIMICO-CLINICHE, MICROBIOLOGIA ETC."/>
    <x v="0"/>
    <m/>
    <x v="0"/>
    <m/>
    <x v="0"/>
    <m/>
  </r>
  <r>
    <x v="941"/>
    <s v="90.33.6"/>
    <x v="0"/>
    <s v="prestazione:NO ciclica/NOper seduta/NOgruppo"/>
    <s v="8"/>
    <n v="1"/>
    <s v="MUCOPOLISACCARIDI Screening"/>
    <x v="941"/>
    <x v="305"/>
    <n v="5.25"/>
    <n v="5.25"/>
    <n v="5.25"/>
    <n v="5.27"/>
    <n v="5.27"/>
    <n v="5.27"/>
    <n v="5.16"/>
    <n v="5.1645689908948649"/>
    <m/>
    <m/>
    <s v=""/>
    <s v="REGIONE"/>
    <s v="1"/>
    <n v="1"/>
    <x v="23"/>
    <s v="LABORATORIO ANALISI CHIMICO-CLINICHE, MICROBIOLOGIA ETC."/>
    <x v="0"/>
    <m/>
    <x v="0"/>
    <m/>
    <x v="0"/>
    <m/>
  </r>
  <r>
    <x v="942"/>
    <s v="90.33.7"/>
    <x v="0"/>
    <s v="prestazione:NO ciclica/NOper seduta/NOgruppo"/>
    <s v="8"/>
    <n v="1"/>
    <s v="MUCOPOLISACCARIDI Titolazione"/>
    <x v="942"/>
    <x v="80"/>
    <n v="26.35"/>
    <n v="26.35"/>
    <n v="26.35"/>
    <n v="26.39"/>
    <n v="26.39"/>
    <n v="26.39"/>
    <n v="25.82"/>
    <n v="25.822844954474323"/>
    <m/>
    <m/>
    <s v=""/>
    <s v="REGIONE"/>
    <s v="1"/>
    <n v="1"/>
    <x v="23"/>
    <s v="LABORATORIO ANALISI CHIMICO-CLINICHE, MICROBIOLOGIA ETC."/>
    <x v="0"/>
    <m/>
    <x v="0"/>
    <m/>
    <x v="0"/>
    <m/>
  </r>
  <r>
    <x v="943"/>
    <s v="90.34.1"/>
    <x v="3"/>
    <s v="prestazione:NO ciclica/NOper seduta/NOgruppo"/>
    <s v="8"/>
    <n v="1"/>
    <s v="NEOPTERINA"/>
    <x v="943"/>
    <x v="312"/>
    <n v="12.75"/>
    <n v="12.75"/>
    <n v="12.75"/>
    <n v="12.78"/>
    <n v="12.78"/>
    <n v="12.78"/>
    <n v="12.5"/>
    <n v="11.362051779968702"/>
    <n v="10.897240570788165"/>
    <n v="1.8827594292118341"/>
    <s v="M"/>
    <s v="MINISTERO"/>
    <s v="1"/>
    <n v="1"/>
    <x v="23"/>
    <s v="LABORATORIO ANALISI CHIMICO-CLINICHE, MICROBIOLOGIA ETC."/>
    <x v="0"/>
    <m/>
    <x v="0"/>
    <m/>
    <x v="0"/>
    <m/>
  </r>
  <r>
    <x v="944"/>
    <s v="90.34.2"/>
    <x v="16"/>
    <s v="prestazione:NO ciclica/NOper seduta/NOgruppo"/>
    <s v="8"/>
    <n v="1"/>
    <s v="NICHEL"/>
    <x v="944"/>
    <x v="153"/>
    <n v="10.55"/>
    <n v="10.55"/>
    <n v="10.55"/>
    <n v="10.56"/>
    <n v="10.56"/>
    <n v="10.56"/>
    <n v="10.33"/>
    <n v="10.32913798178973"/>
    <n v="10.122555222153935"/>
    <n v="0.43744477784606595"/>
    <s v="M"/>
    <s v="MINISTERO"/>
    <s v="1"/>
    <n v="1"/>
    <x v="23"/>
    <s v="LABORATORIO ANALISI CHIMICO-CLINICHE, MICROBIOLOGIA ETC."/>
    <x v="0"/>
    <m/>
    <x v="0"/>
    <m/>
    <x v="0"/>
    <m/>
  </r>
  <r>
    <x v="945"/>
    <s v="90.34.3"/>
    <x v="3"/>
    <s v="prestazione:NO ciclica/NOper seduta/NOgruppo"/>
    <s v="8"/>
    <n v="1"/>
    <s v="NORTRIPTILINA"/>
    <x v="945"/>
    <x v="291"/>
    <n v="5.8"/>
    <n v="5.8"/>
    <n v="5.8"/>
    <n v="5.8"/>
    <n v="5.8"/>
    <n v="5.8"/>
    <n v="5.68"/>
    <n v="5.6810258899843511"/>
    <n v="5.4227974404396084"/>
    <n v="0.37720255956039139"/>
    <s v="M"/>
    <s v="MINISTERO"/>
    <s v="1"/>
    <n v="1"/>
    <x v="23"/>
    <s v="LABORATORIO ANALISI CHIMICO-CLINICHE, MICROBIOLOGIA ETC."/>
    <x v="0"/>
    <m/>
    <x v="0"/>
    <m/>
    <x v="0"/>
    <m/>
  </r>
  <r>
    <x v="946"/>
    <s v="90.34.4"/>
    <x v="16"/>
    <s v="prestazione:NO ciclica/NOper seduta/NOgruppo"/>
    <s v="8"/>
    <n v="1"/>
    <s v="OLIGOELEMENTI: DOSAGGIO PLASMATICO"/>
    <x v="946"/>
    <x v="285"/>
    <n v="7.35"/>
    <n v="7.35"/>
    <n v="7.35"/>
    <n v="7.39"/>
    <n v="7.39"/>
    <n v="7.39"/>
    <n v="7.23"/>
    <n v="7.2303965872528106"/>
    <n v="6.9205224477991187"/>
    <n v="0.46947755220088094"/>
    <s v="M"/>
    <s v="MINISTERO"/>
    <s v="1"/>
    <n v="1"/>
    <x v="23"/>
    <s v="LABORATORIO ANALISI CHIMICO-CLINICHE, MICROBIOLOGIA ETC."/>
    <x v="0"/>
    <m/>
    <x v="0"/>
    <m/>
    <x v="0"/>
    <m/>
  </r>
  <r>
    <x v="947"/>
    <s v="90.34.5"/>
    <x v="3"/>
    <s v="prestazione:NO ciclica/NOper seduta/NOgruppo"/>
    <s v="8"/>
    <n v="1"/>
    <s v="ORMONE LATTOGENO PLACENTARE O SOMATOMAMMOTROPINA (HPL) [S]"/>
    <x v="947"/>
    <x v="28"/>
    <n v="11.6"/>
    <n v="11.6"/>
    <n v="11.6"/>
    <n v="11.61"/>
    <n v="11.61"/>
    <n v="11.61"/>
    <n v="11.36"/>
    <n v="11.362051779968702"/>
    <n v="11.000531950606062"/>
    <n v="0.60946804939393751"/>
    <s v="M"/>
    <s v="MINISTERO"/>
    <s v="1"/>
    <n v="1"/>
    <x v="23"/>
    <s v="LABORATORIO ANALISI CHIMICO-CLINICHE, MICROBIOLOGIA ETC."/>
    <x v="0"/>
    <m/>
    <x v="0"/>
    <m/>
    <x v="0"/>
    <m/>
  </r>
  <r>
    <x v="948"/>
    <s v="90.34.6"/>
    <x v="0"/>
    <s v="prestazione:NO ciclica/NOper seduta/NOgruppo"/>
    <s v="8"/>
    <n v="1"/>
    <s v="OMOCISTEINA [S/U]"/>
    <x v="948"/>
    <x v="80"/>
    <n v="26.35"/>
    <n v="26.35"/>
    <n v="26.35"/>
    <n v="26.39"/>
    <n v="26.39"/>
    <n v="26.39"/>
    <n v="25.82"/>
    <n v="25.822844954474323"/>
    <m/>
    <m/>
    <s v=""/>
    <s v="REGIONE"/>
    <s v="1"/>
    <n v="1"/>
    <x v="23"/>
    <s v="LABORATORIO ANALISI CHIMICO-CLINICHE, MICROBIOLOGIA ETC."/>
    <x v="0"/>
    <m/>
    <x v="0"/>
    <m/>
    <x v="0"/>
    <m/>
  </r>
  <r>
    <x v="949"/>
    <s v="90.35.1"/>
    <x v="3"/>
    <s v="prestazione:NO ciclica/NOper seduta/NOgruppo"/>
    <s v="8"/>
    <n v="1"/>
    <s v="ORMONE SOMATOTROPO (GH) [P/U]"/>
    <x v="949"/>
    <x v="287"/>
    <n v="11.05"/>
    <n v="11.05"/>
    <n v="11.05"/>
    <n v="11.09"/>
    <n v="11.09"/>
    <n v="11.09"/>
    <n v="10.85"/>
    <n v="10.845594880879217"/>
    <n v="10.587366431334473"/>
    <n v="0.50263356866552655"/>
    <s v="M"/>
    <s v="MINISTERO"/>
    <s v="1"/>
    <n v="1"/>
    <x v="23"/>
    <s v="LABORATORIO ANALISI CHIMICO-CLINICHE, MICROBIOLOGIA ETC."/>
    <x v="0"/>
    <m/>
    <x v="0"/>
    <m/>
    <x v="0"/>
    <m/>
  </r>
  <r>
    <x v="950"/>
    <s v="90.35.2"/>
    <x v="3"/>
    <s v="prestazione:NO ciclica/NOper seduta/NOgruppo"/>
    <s v="8"/>
    <n v="1"/>
    <s v="ORMONI: Dosaggi seriati dopo stimolo ( 5 )"/>
    <x v="950"/>
    <x v="320"/>
    <n v="33.75"/>
    <n v="33.75"/>
    <n v="33.75"/>
    <n v="33.78"/>
    <n v="33.78"/>
    <n v="33.78"/>
    <n v="33.049999999999997"/>
    <n v="33.053241541727132"/>
    <n v="33.053241541727132"/>
    <n v="0.72675845827286878"/>
    <s v="M"/>
    <s v="MINISTERO"/>
    <s v="1"/>
    <n v="1"/>
    <x v="23"/>
    <s v="LABORATORIO ANALISI CHIMICO-CLINICHE, MICROBIOLOGIA ETC."/>
    <x v="0"/>
    <m/>
    <x v="0"/>
    <m/>
    <x v="0"/>
    <m/>
  </r>
  <r>
    <x v="951"/>
    <s v="90.35.3"/>
    <x v="3"/>
    <s v="prestazione:NO ciclica/NOper seduta/NOgruppo"/>
    <s v="8"/>
    <n v="1"/>
    <s v="OSSALATI [U]"/>
    <x v="951"/>
    <x v="284"/>
    <n v="9.5"/>
    <n v="9.5"/>
    <n v="9.5"/>
    <n v="9.5"/>
    <n v="9.5"/>
    <n v="9.5"/>
    <n v="9.3000000000000007"/>
    <n v="9.2962241836107573"/>
    <n v="8.934704354248117"/>
    <n v="0.56529564575188296"/>
    <s v="M"/>
    <s v="MINISTERO"/>
    <s v="1"/>
    <n v="1"/>
    <x v="23"/>
    <s v="LABORATORIO ANALISI CHIMICO-CLINICHE, MICROBIOLOGIA ETC."/>
    <x v="0"/>
    <m/>
    <x v="0"/>
    <m/>
    <x v="0"/>
    <m/>
  </r>
  <r>
    <x v="952"/>
    <s v="90.35.4"/>
    <x v="3"/>
    <s v="prestazione:NO ciclica/NOper seduta/NOgruppo"/>
    <s v="8"/>
    <n v="1"/>
    <s v="OSTEOCALCINA (BGP)"/>
    <x v="952"/>
    <x v="80"/>
    <n v="26.35"/>
    <n v="26.35"/>
    <n v="26.35"/>
    <n v="26.39"/>
    <n v="26.39"/>
    <n v="26.39"/>
    <n v="25.82"/>
    <n v="25.822844954474323"/>
    <n v="25.409679435202737"/>
    <n v="0.98032056479726393"/>
    <s v="M"/>
    <s v="MINISTERO"/>
    <s v="1"/>
    <n v="1"/>
    <x v="23"/>
    <s v="LABORATORIO ANALISI CHIMICO-CLINICHE, MICROBIOLOGIA ETC."/>
    <x v="0"/>
    <m/>
    <x v="0"/>
    <m/>
    <x v="0"/>
    <m/>
  </r>
  <r>
    <x v="953"/>
    <s v="90.35.5"/>
    <x v="3"/>
    <s v="prestazione:NO ciclica/NOper seduta/NOgruppo"/>
    <s v="8"/>
    <n v="1"/>
    <s v="PARATORMONE (PTH) [S]"/>
    <x v="953"/>
    <x v="271"/>
    <n v="21.6"/>
    <n v="21.6"/>
    <n v="21.6"/>
    <n v="21.64"/>
    <n v="21.64"/>
    <n v="21.64"/>
    <n v="21.17"/>
    <n v="21.174732862668947"/>
    <n v="21.019795792942102"/>
    <n v="0.62020420705789903"/>
    <s v="M"/>
    <s v="MINISTERO"/>
    <s v="1"/>
    <n v="1"/>
    <x v="23"/>
    <s v="LABORATORIO ANALISI CHIMICO-CLINICHE, MICROBIOLOGIA ETC."/>
    <x v="0"/>
    <m/>
    <x v="0"/>
    <m/>
    <x v="0"/>
    <m/>
  </r>
  <r>
    <x v="954"/>
    <s v="90.36.1"/>
    <x v="3"/>
    <s v="prestazione:NO ciclica/NOper seduta/NOgruppo"/>
    <s v="8"/>
    <n v="1"/>
    <s v="PARATORMONE RELATED PEPTIDE [S]"/>
    <x v="954"/>
    <x v="66"/>
    <n v="6.85"/>
    <n v="6.85"/>
    <n v="6.85"/>
    <n v="6.86"/>
    <n v="6.86"/>
    <n v="6.86"/>
    <n v="6.71"/>
    <n v="6.7139396881633244"/>
    <n v="6.2491284789827866"/>
    <n v="0.61087152101721376"/>
    <s v="M"/>
    <s v="MINISTERO"/>
    <s v="1"/>
    <n v="1"/>
    <x v="23"/>
    <s v="LABORATORIO ANALISI CHIMICO-CLINICHE, MICROBIOLOGIA ETC."/>
    <x v="0"/>
    <m/>
    <x v="0"/>
    <m/>
    <x v="0"/>
    <m/>
  </r>
  <r>
    <x v="955"/>
    <s v="90.36.2"/>
    <x v="3"/>
    <s v="prestazione:NO ciclica/NOper seduta/NOgruppo"/>
    <s v="8"/>
    <n v="1"/>
    <s v="pH EMATICO"/>
    <x v="955"/>
    <x v="149"/>
    <n v="7.9"/>
    <n v="7.9"/>
    <n v="7.9"/>
    <n v="7.92"/>
    <n v="7.92"/>
    <n v="7.92"/>
    <n v="7.75"/>
    <n v="7.7468534863422978"/>
    <n v="7.4369793468886058"/>
    <n v="0.48302065311139408"/>
    <s v="M"/>
    <s v="MINISTERO"/>
    <s v="1"/>
    <n v="1"/>
    <x v="23"/>
    <s v="LABORATORIO ANALISI CHIMICO-CLINICHE, MICROBIOLOGIA ETC."/>
    <x v="0"/>
    <m/>
    <x v="0"/>
    <m/>
    <x v="0"/>
    <m/>
  </r>
  <r>
    <x v="956"/>
    <s v="90.36.3"/>
    <x v="3"/>
    <s v="prestazione:NO ciclica/NOper seduta/NOgruppo"/>
    <s v="8"/>
    <n v="1"/>
    <s v="PIOMBO [S/U]"/>
    <x v="956"/>
    <x v="59"/>
    <n v="21.1"/>
    <n v="21.1"/>
    <n v="21.1"/>
    <n v="21.11"/>
    <n v="21.11"/>
    <n v="21.11"/>
    <n v="20.66"/>
    <n v="20.658275963579459"/>
    <n v="20.245110444307869"/>
    <n v="0.86488955569213033"/>
    <s v="M"/>
    <s v="MINISTERO"/>
    <s v="1"/>
    <n v="1"/>
    <x v="23"/>
    <s v="LABORATORIO ANALISI CHIMICO-CLINICHE, MICROBIOLOGIA ETC."/>
    <x v="0"/>
    <m/>
    <x v="0"/>
    <m/>
    <x v="0"/>
    <m/>
  </r>
  <r>
    <x v="957"/>
    <s v="90.36.4"/>
    <x v="3"/>
    <s v="prestazione:NO ciclica/NOper seduta/NOgruppo"/>
    <s v="8"/>
    <n v="1"/>
    <s v="PIRUVATOCHINASI (PK) [(Sg)Er]"/>
    <x v="957"/>
    <x v="81"/>
    <n v="8.4"/>
    <n v="8.4"/>
    <n v="8.4"/>
    <n v="8.44"/>
    <n v="8.44"/>
    <n v="8.44"/>
    <n v="8.26"/>
    <n v="8.2633103854317831"/>
    <n v="7.8501448661601945"/>
    <n v="0.58985513383980503"/>
    <s v="M"/>
    <s v="MINISTERO"/>
    <s v="1"/>
    <n v="1"/>
    <x v="23"/>
    <s v="LABORATORIO ANALISI CHIMICO-CLINICHE, MICROBIOLOGIA ETC."/>
    <x v="0"/>
    <m/>
    <x v="0"/>
    <m/>
    <x v="0"/>
    <m/>
  </r>
  <r>
    <x v="958"/>
    <s v="90.36.5"/>
    <x v="3"/>
    <s v="prestazione:NO ciclica/NOper seduta/NOgruppo"/>
    <s v="8"/>
    <n v="1"/>
    <s v="POLIPEPTIDE INTESTINALE VASOATTIVO (VIP)"/>
    <x v="958"/>
    <x v="66"/>
    <n v="6.85"/>
    <n v="6.85"/>
    <n v="6.85"/>
    <n v="6.86"/>
    <n v="6.86"/>
    <n v="6.86"/>
    <n v="6.71"/>
    <n v="6.7139396881633244"/>
    <n v="6.2491284789827866"/>
    <n v="0.61087152101721376"/>
    <s v="M"/>
    <s v="MINISTERO"/>
    <s v="1"/>
    <n v="1"/>
    <x v="23"/>
    <s v="LABORATORIO ANALISI CHIMICO-CLINICHE, MICROBIOLOGIA ETC."/>
    <x v="0"/>
    <m/>
    <x v="0"/>
    <m/>
    <x v="0"/>
    <m/>
  </r>
  <r>
    <x v="959"/>
    <s v="90.36.6"/>
    <x v="0"/>
    <s v="prestazione:NO ciclica/NOper seduta/NOgruppo"/>
    <s v="8"/>
    <n v="1"/>
    <s v="PIRIDINOLINA"/>
    <x v="959"/>
    <x v="193"/>
    <n v="18.45"/>
    <n v="18.45"/>
    <n v="18.45"/>
    <n v="18.48"/>
    <n v="18.48"/>
    <n v="18.48"/>
    <n v="18.079999999999998"/>
    <n v="18.075991468132028"/>
    <m/>
    <m/>
    <s v=""/>
    <s v="REGIONE"/>
    <s v="1"/>
    <n v="1"/>
    <x v="23"/>
    <s v="LABORATORIO ANALISI CHIMICO-CLINICHE, MICROBIOLOGIA ETC."/>
    <x v="0"/>
    <m/>
    <x v="0"/>
    <m/>
    <x v="0"/>
    <m/>
  </r>
  <r>
    <x v="960"/>
    <s v="90.36.7"/>
    <x v="0"/>
    <s v="prestazione:NO ciclica/NOper seduta/NOgruppo"/>
    <s v="8"/>
    <n v="1"/>
    <s v="POLIPEPTIDE SPECIFICO TISSUTALE (PPS)"/>
    <x v="960"/>
    <x v="50"/>
    <n v="19"/>
    <n v="19"/>
    <n v="19"/>
    <n v="19"/>
    <n v="19"/>
    <n v="19"/>
    <n v="18.59"/>
    <n v="18.592448367221515"/>
    <m/>
    <m/>
    <s v=""/>
    <s v="REGIONE"/>
    <s v="1"/>
    <n v="1"/>
    <x v="23"/>
    <s v="LABORATORIO ANALISI CHIMICO-CLINICHE, MICROBIOLOGIA ETC."/>
    <x v="0"/>
    <m/>
    <x v="0"/>
    <m/>
    <x v="0"/>
    <m/>
  </r>
  <r>
    <x v="961"/>
    <s v="90.36.8"/>
    <x v="0"/>
    <s v="prestazione:NO ciclica/NOper seduta/NOgruppo"/>
    <s v="8"/>
    <n v="1"/>
    <s v="PEPTIDE NATRIURETICO TIPO B (BNP)"/>
    <x v="961"/>
    <x v="321"/>
    <n v="15.7"/>
    <n v="15.7"/>
    <n v="15.7"/>
    <n v="15.74"/>
    <n v="15.74"/>
    <n v="15.74"/>
    <n v="15.4"/>
    <m/>
    <m/>
    <m/>
    <m/>
    <s v="REGIONE"/>
    <s v="1"/>
    <n v="1"/>
    <x v="23"/>
    <s v="LABORATORIO ANALISI CHIMICO-CLINICHE, MICROBIOLOGIA ETC."/>
    <x v="0"/>
    <m/>
    <x v="0"/>
    <m/>
    <x v="0"/>
    <m/>
  </r>
  <r>
    <x v="962"/>
    <s v="90.37.1"/>
    <x v="3"/>
    <s v="prestazione:NO ciclica/NOper seduta/NOgruppo"/>
    <s v="8"/>
    <n v="1"/>
    <s v="PORFIRINE (Ricerca qualitativa e quantitativa)"/>
    <x v="962"/>
    <x v="306"/>
    <n v="15.05"/>
    <n v="15.05"/>
    <n v="15.05"/>
    <n v="15.09"/>
    <n v="15.09"/>
    <n v="15.09"/>
    <n v="14.77"/>
    <n v="13.427879376326649"/>
    <n v="13.324587996508752"/>
    <n v="1.7654120034912477"/>
    <s v="M"/>
    <s v="MINISTERO"/>
    <s v="1"/>
    <n v="1"/>
    <x v="23"/>
    <s v="LABORATORIO ANALISI CHIMICO-CLINICHE, MICROBIOLOGIA ETC."/>
    <x v="0"/>
    <m/>
    <x v="0"/>
    <m/>
    <x v="0"/>
    <m/>
  </r>
  <r>
    <x v="963"/>
    <s v="90.37.2"/>
    <x v="3"/>
    <s v="prestazione:NO ciclica/NOper seduta/NOgruppo"/>
    <s v="8"/>
    <n v="1"/>
    <s v="PORFOBILINOGENO [U]"/>
    <x v="963"/>
    <x v="290"/>
    <n v="6.95"/>
    <n v="6.95"/>
    <n v="6.95"/>
    <n v="6.97"/>
    <n v="6.97"/>
    <n v="6.97"/>
    <n v="6.82"/>
    <n v="6.1974827890738382"/>
    <n v="5.9392543395290947"/>
    <n v="1.0307456604709051"/>
    <s v="M"/>
    <s v="MINISTERO"/>
    <s v="1"/>
    <n v="1"/>
    <x v="23"/>
    <s v="LABORATORIO ANALISI CHIMICO-CLINICHE, MICROBIOLOGIA ETC."/>
    <x v="0"/>
    <m/>
    <x v="0"/>
    <m/>
    <x v="0"/>
    <m/>
  </r>
  <r>
    <x v="964"/>
    <s v="90.37.3"/>
    <x v="3"/>
    <s v="prestazione:NO ciclica/NOper seduta/NOgruppo"/>
    <s v="8"/>
    <n v="1"/>
    <s v="POST COITAL TEST"/>
    <x v="964"/>
    <x v="322"/>
    <n v="3.15"/>
    <n v="3.15"/>
    <n v="3.15"/>
    <n v="3.17"/>
    <n v="3.17"/>
    <n v="3.17"/>
    <n v="3.1"/>
    <n v="3.0987413945369191"/>
    <n v="2.7888672550832272"/>
    <n v="0.38113274491677274"/>
    <s v="M"/>
    <s v="MINISTERO"/>
    <s v="1"/>
    <n v="1"/>
    <x v="23"/>
    <s v="LABORATORIO ANALISI CHIMICO-CLINICHE, MICROBIOLOGIA ETC."/>
    <x v="0"/>
    <m/>
    <x v="0"/>
    <m/>
    <x v="0"/>
    <m/>
  </r>
  <r>
    <x v="965"/>
    <s v="90.37.4"/>
    <x v="3"/>
    <s v="prestazione:NO ciclica/NOper seduta/NOgruppo"/>
    <s v="8"/>
    <n v="1"/>
    <s v="POTASSIO [S/U/dU/(Sg)Er]"/>
    <x v="965"/>
    <x v="292"/>
    <n v="1.7"/>
    <n v="1.7"/>
    <n v="1.7"/>
    <n v="1.74"/>
    <n v="1.74"/>
    <n v="1.74"/>
    <n v="1.7"/>
    <n v="1.5493706972684596"/>
    <n v="1.2394965578147676"/>
    <n v="0.50050344218523235"/>
    <s v="M"/>
    <s v="MINISTERO"/>
    <s v="1"/>
    <n v="1"/>
    <x v="23"/>
    <s v="LABORATORIO ANALISI CHIMICO-CLINICHE, MICROBIOLOGIA ETC."/>
    <x v="0"/>
    <m/>
    <x v="0"/>
    <m/>
    <x v="0"/>
    <m/>
  </r>
  <r>
    <x v="966"/>
    <s v="90.37.5"/>
    <x v="3"/>
    <s v="prestazione:NO ciclica/NOper seduta/NOgruppo"/>
    <s v="8"/>
    <n v="1"/>
    <s v="PRIMIDONE"/>
    <x v="966"/>
    <x v="284"/>
    <n v="9.5"/>
    <n v="9.5"/>
    <n v="9.5"/>
    <n v="9.5"/>
    <n v="9.5"/>
    <n v="9.5"/>
    <n v="9.3000000000000007"/>
    <n v="9.2962241836107573"/>
    <n v="9.0896414239749621"/>
    <n v="0.41035857602503789"/>
    <s v="M"/>
    <s v="MINISTERO"/>
    <s v="1"/>
    <n v="1"/>
    <x v="23"/>
    <s v="LABORATORIO ANALISI CHIMICO-CLINICHE, MICROBIOLOGIA ETC."/>
    <x v="0"/>
    <m/>
    <x v="0"/>
    <m/>
    <x v="0"/>
    <m/>
  </r>
  <r>
    <x v="967"/>
    <s v="90.37.6"/>
    <x v="0"/>
    <s v="prestazione:NO ciclica/NOper seduta/NOgruppo"/>
    <s v="8"/>
    <n v="1"/>
    <s v="PREALBUMINA"/>
    <x v="967"/>
    <x v="148"/>
    <n v="6.3"/>
    <n v="6.3"/>
    <n v="6.3"/>
    <n v="6.34"/>
    <n v="6.34"/>
    <n v="6.34"/>
    <n v="6.2"/>
    <n v="6.1974827890738382"/>
    <m/>
    <m/>
    <s v=""/>
    <s v="REGIONE"/>
    <s v="1"/>
    <n v="1"/>
    <x v="23"/>
    <s v="LABORATORIO ANALISI CHIMICO-CLINICHE, MICROBIOLOGIA ETC."/>
    <x v="0"/>
    <m/>
    <x v="0"/>
    <m/>
    <x v="0"/>
    <m/>
  </r>
  <r>
    <x v="968"/>
    <s v="90.38.1"/>
    <x v="3"/>
    <s v="prestazione:NO ciclica/NOper seduta/NOgruppo"/>
    <s v="8"/>
    <n v="1"/>
    <s v="PROGESTERONE [S]"/>
    <x v="968"/>
    <x v="68"/>
    <n v="13.15"/>
    <n v="13.15"/>
    <n v="13.15"/>
    <n v="13.19"/>
    <n v="13.19"/>
    <n v="13.19"/>
    <n v="12.91"/>
    <n v="12.911422477237162"/>
    <n v="12.446611268056625"/>
    <n v="0.74338873194337474"/>
    <s v="M"/>
    <s v="MINISTERO"/>
    <s v="1"/>
    <n v="1"/>
    <x v="23"/>
    <s v="LABORATORIO ANALISI CHIMICO-CLINICHE, MICROBIOLOGIA ETC."/>
    <x v="0"/>
    <m/>
    <x v="0"/>
    <m/>
    <x v="0"/>
    <m/>
  </r>
  <r>
    <x v="969"/>
    <s v="90.38.2"/>
    <x v="3"/>
    <s v="prestazione:NO ciclica/NOper seduta/NOgruppo"/>
    <s v="8"/>
    <n v="1"/>
    <s v="PROLATTINA (PRL) [S]"/>
    <x v="969"/>
    <x v="65"/>
    <n v="10"/>
    <n v="10"/>
    <n v="10"/>
    <n v="10.029999999999999"/>
    <n v="10.029999999999999"/>
    <n v="10.029999999999999"/>
    <n v="9.81"/>
    <n v="9.8126810827002426"/>
    <n v="9.6577440129733976"/>
    <n v="0.37225598702660179"/>
    <s v="M"/>
    <s v="MINISTERO"/>
    <s v="1"/>
    <n v="1"/>
    <x v="23"/>
    <s v="LABORATORIO ANALISI CHIMICO-CLINICHE, MICROBIOLOGIA ETC."/>
    <x v="0"/>
    <m/>
    <x v="0"/>
    <m/>
    <x v="0"/>
    <m/>
  </r>
  <r>
    <x v="970"/>
    <s v="90.38.3"/>
    <x v="3"/>
    <s v="prestazione:NO ciclica/NOper seduta/NOgruppo"/>
    <s v="8"/>
    <n v="1"/>
    <s v="PROLATTINA (PRL): Dosaggi seriati dopo TRH  ( 5 )"/>
    <x v="970"/>
    <x v="31"/>
    <n v="29"/>
    <n v="29"/>
    <n v="29"/>
    <n v="29.04"/>
    <n v="29.04"/>
    <n v="29.04"/>
    <n v="28.41"/>
    <n v="28.405129449921755"/>
    <n v="28.146901000377014"/>
    <n v="0.89309899962298545"/>
    <s v="M"/>
    <s v="MINISTERO"/>
    <s v="1"/>
    <n v="1"/>
    <x v="23"/>
    <s v="LABORATORIO ANALISI CHIMICO-CLINICHE, MICROBIOLOGIA ETC."/>
    <x v="0"/>
    <m/>
    <x v="0"/>
    <m/>
    <x v="0"/>
    <m/>
  </r>
  <r>
    <x v="971"/>
    <s v="90.38.4"/>
    <x v="3"/>
    <s v="prestazione:NO ciclica/NOper seduta/NOgruppo"/>
    <s v="8"/>
    <n v="1"/>
    <s v="PROTEINE (ELETTROFORESI DELLE) [S]"/>
    <x v="971"/>
    <x v="297"/>
    <n v="5.2"/>
    <n v="5.2"/>
    <n v="5.2"/>
    <n v="5.22"/>
    <n v="5.22"/>
    <n v="5.22"/>
    <n v="5.1100000000000003"/>
    <n v="4.6481120918053787"/>
    <n v="4.6481120918053787"/>
    <n v="0.5718879081946211"/>
    <s v="M"/>
    <s v="MINISTERO"/>
    <s v="1"/>
    <n v="1"/>
    <x v="23"/>
    <s v="LABORATORIO ANALISI CHIMICO-CLINICHE, MICROBIOLOGIA ETC."/>
    <x v="0"/>
    <m/>
    <x v="0"/>
    <m/>
    <x v="0"/>
    <m/>
  </r>
  <r>
    <x v="972"/>
    <s v="90.38.5"/>
    <x v="3"/>
    <s v="prestazione:NO ciclica/NOper seduta/NOgruppo"/>
    <s v="8"/>
    <n v="1"/>
    <s v="PROTEINE [S/U/dU/La]"/>
    <x v="972"/>
    <x v="292"/>
    <n v="1.7"/>
    <n v="1.7"/>
    <n v="1.7"/>
    <n v="1.74"/>
    <n v="1.74"/>
    <n v="1.74"/>
    <n v="1.7"/>
    <n v="1.5493706972684596"/>
    <n v="1.2394965578147676"/>
    <n v="0.50050344218523235"/>
    <s v="M"/>
    <s v="MINISTERO"/>
    <s v="1"/>
    <n v="1"/>
    <x v="23"/>
    <s v="LABORATORIO ANALISI CHIMICO-CLINICHE, MICROBIOLOGIA ETC."/>
    <x v="0"/>
    <m/>
    <x v="0"/>
    <m/>
    <x v="0"/>
    <m/>
  </r>
  <r>
    <x v="973"/>
    <s v="90.39.1"/>
    <x v="3"/>
    <s v="prestazione:NO ciclica/NOper seduta/NOgruppo"/>
    <s v="8"/>
    <n v="1"/>
    <s v="PROTEINE URINARIE (ELETTROFORESI DELLE)"/>
    <x v="973"/>
    <x v="323"/>
    <n v="4.75"/>
    <n v="4.75"/>
    <n v="4.75"/>
    <n v="4.75"/>
    <n v="4.75"/>
    <n v="4.75"/>
    <n v="4.6500000000000004"/>
    <n v="4.6481120918053787"/>
    <n v="4.6481120918053787"/>
    <n v="0.10188790819462135"/>
    <s v="M"/>
    <s v="MINISTERO"/>
    <s v="1"/>
    <n v="1"/>
    <x v="23"/>
    <s v="LABORATORIO ANALISI CHIMICO-CLINICHE, MICROBIOLOGIA ETC."/>
    <x v="0"/>
    <m/>
    <x v="0"/>
    <m/>
    <x v="0"/>
    <m/>
  </r>
  <r>
    <x v="974"/>
    <s v="90.39.2"/>
    <x v="3"/>
    <s v="prestazione:NO ciclica/NOper seduta/NOgruppo"/>
    <s v="8"/>
    <n v="1"/>
    <s v="PROTOPORFIRINA IX ERITROCITARIA"/>
    <x v="974"/>
    <x v="149"/>
    <n v="7.9"/>
    <n v="7.9"/>
    <n v="7.9"/>
    <n v="7.92"/>
    <n v="7.92"/>
    <n v="7.92"/>
    <n v="7.75"/>
    <n v="7.7468534863422978"/>
    <n v="7.6952077964333485"/>
    <n v="0.22479220356665142"/>
    <s v="M"/>
    <s v="MINISTERO"/>
    <s v="1"/>
    <n v="1"/>
    <x v="23"/>
    <s v="LABORATORIO ANALISI CHIMICO-CLINICHE, MICROBIOLOGIA ETC."/>
    <x v="0"/>
    <m/>
    <x v="0"/>
    <m/>
    <x v="0"/>
    <m/>
  </r>
  <r>
    <x v="975"/>
    <s v="90.39.3"/>
    <x v="16"/>
    <s v="prestazione:NO ciclica/NOper seduta/NOgruppo"/>
    <s v="8"/>
    <n v="1"/>
    <s v="PURINE E LORO METABOLITI"/>
    <x v="975"/>
    <x v="287"/>
    <n v="11.05"/>
    <n v="11.05"/>
    <n v="11.05"/>
    <n v="11.09"/>
    <n v="11.09"/>
    <n v="11.09"/>
    <n v="10.85"/>
    <n v="10.845594880879217"/>
    <n v="10.535720741425525"/>
    <n v="0.55427925857447491"/>
    <s v="M"/>
    <s v="MINISTERO"/>
    <s v="1"/>
    <n v="1"/>
    <x v="23"/>
    <s v="LABORATORIO ANALISI CHIMICO-CLINICHE, MICROBIOLOGIA ETC."/>
    <x v="0"/>
    <m/>
    <x v="0"/>
    <m/>
    <x v="0"/>
    <m/>
  </r>
  <r>
    <x v="976"/>
    <s v="90.39.4"/>
    <x v="16"/>
    <s v="prestazione:NO ciclica/NOper seduta/NOgruppo"/>
    <s v="8"/>
    <n v="1"/>
    <s v="RAME [S/U]"/>
    <x v="976"/>
    <x v="305"/>
    <n v="5.25"/>
    <n v="5.25"/>
    <n v="5.25"/>
    <n v="5.27"/>
    <n v="5.27"/>
    <n v="5.27"/>
    <n v="5.16"/>
    <n v="5.1645689908948649"/>
    <n v="4.9579862312590706"/>
    <n v="0.31201376874092901"/>
    <s v="M"/>
    <s v="MINISTERO"/>
    <s v="1"/>
    <n v="1"/>
    <x v="23"/>
    <s v="LABORATORIO ANALISI CHIMICO-CLINICHE, MICROBIOLOGIA ETC."/>
    <x v="0"/>
    <m/>
    <x v="0"/>
    <m/>
    <x v="0"/>
    <m/>
  </r>
  <r>
    <x v="977"/>
    <s v="90.39.5"/>
    <x v="3"/>
    <s v="prestazione:NO ciclica/NOper seduta/NOgruppo"/>
    <s v="8"/>
    <n v="1"/>
    <s v="RECETTORI DEGLI ESTROGENI"/>
    <x v="977"/>
    <x v="271"/>
    <n v="21.6"/>
    <n v="21.6"/>
    <n v="21.6"/>
    <n v="21.64"/>
    <n v="21.64"/>
    <n v="21.64"/>
    <n v="21.17"/>
    <n v="21.174732862668947"/>
    <n v="21.174732862668947"/>
    <n v="0.46526713733105396"/>
    <s v="M"/>
    <s v="MINISTERO"/>
    <s v="1"/>
    <n v="1"/>
    <x v="23"/>
    <s v="LABORATORIO ANALISI CHIMICO-CLINICHE, MICROBIOLOGIA ETC."/>
    <x v="0"/>
    <m/>
    <x v="0"/>
    <m/>
    <x v="0"/>
    <m/>
  </r>
  <r>
    <x v="978"/>
    <s v="90.40.1"/>
    <x v="3"/>
    <s v="prestazione:NO ciclica/NOper seduta/NOgruppo"/>
    <s v="8"/>
    <n v="1"/>
    <s v="RECETTORI DEL PROGESTERONE"/>
    <x v="978"/>
    <x v="225"/>
    <n v="17.95"/>
    <n v="17.95"/>
    <n v="17.95"/>
    <n v="17.95"/>
    <n v="17.95"/>
    <n v="17.95"/>
    <n v="17.559999999999999"/>
    <n v="17.55953456904254"/>
    <n v="17.55953456904254"/>
    <n v="0.39046543095745889"/>
    <s v="M"/>
    <s v="MINISTERO"/>
    <s v="1"/>
    <n v="1"/>
    <x v="23"/>
    <s v="LABORATORIO ANALISI CHIMICO-CLINICHE, MICROBIOLOGIA ETC."/>
    <x v="0"/>
    <m/>
    <x v="0"/>
    <m/>
    <x v="0"/>
    <m/>
  </r>
  <r>
    <x v="979"/>
    <s v="90.40.2"/>
    <x v="3"/>
    <s v="prestazione:NO ciclica/NOper seduta/NOgruppo"/>
    <s v="8"/>
    <n v="1"/>
    <s v="RENINA [P]"/>
    <x v="979"/>
    <x v="80"/>
    <n v="26.35"/>
    <n v="26.35"/>
    <n v="26.35"/>
    <n v="26.39"/>
    <n v="26.39"/>
    <n v="26.39"/>
    <n v="25.82"/>
    <n v="25.822844954474323"/>
    <n v="25.822844954474323"/>
    <n v="0.56715504552567708"/>
    <s v="M"/>
    <s v="MINISTERO"/>
    <s v="1"/>
    <n v="1"/>
    <x v="23"/>
    <s v="LABORATORIO ANALISI CHIMICO-CLINICHE, MICROBIOLOGIA ETC."/>
    <x v="0"/>
    <m/>
    <x v="0"/>
    <m/>
    <x v="0"/>
    <m/>
  </r>
  <r>
    <x v="980"/>
    <s v="90.40.3"/>
    <x v="16"/>
    <s v="prestazione:NO ciclica/NOper seduta/NOgruppo"/>
    <s v="8"/>
    <n v="1"/>
    <s v="SELENIO"/>
    <x v="980"/>
    <x v="285"/>
    <n v="7.35"/>
    <n v="7.35"/>
    <n v="7.35"/>
    <n v="7.39"/>
    <n v="7.39"/>
    <n v="7.39"/>
    <n v="7.23"/>
    <n v="7.2303965872528106"/>
    <n v="6.9205224477991187"/>
    <n v="0.46947755220088094"/>
    <s v="M"/>
    <s v="MINISTERO"/>
    <s v="1"/>
    <n v="1"/>
    <x v="23"/>
    <s v="LABORATORIO ANALISI CHIMICO-CLINICHE, MICROBIOLOGIA ETC."/>
    <x v="0"/>
    <m/>
    <x v="0"/>
    <m/>
    <x v="0"/>
    <m/>
  </r>
  <r>
    <x v="981"/>
    <s v="90.40.4"/>
    <x v="3"/>
    <s v="prestazione:NO ciclica/NOper seduta/NOgruppo"/>
    <s v="8"/>
    <n v="1"/>
    <s v="SODIO [S/U/dU/(Sg)Er]"/>
    <x v="981"/>
    <x v="292"/>
    <n v="1.7"/>
    <n v="1.7"/>
    <n v="1.7"/>
    <n v="1.74"/>
    <n v="1.74"/>
    <n v="1.74"/>
    <n v="1.7"/>
    <n v="1.5493706972684596"/>
    <n v="1.2394965578147676"/>
    <n v="0.50050344218523235"/>
    <s v="M"/>
    <s v="MINISTERO"/>
    <s v="1"/>
    <n v="1"/>
    <x v="23"/>
    <s v="LABORATORIO ANALISI CHIMICO-CLINICHE, MICROBIOLOGIA ETC."/>
    <x v="0"/>
    <m/>
    <x v="0"/>
    <m/>
    <x v="0"/>
    <m/>
  </r>
  <r>
    <x v="982"/>
    <s v="90.40.5"/>
    <x v="3"/>
    <s v="prestazione:NO ciclica/NOper seduta/NOgruppo"/>
    <s v="8"/>
    <n v="1"/>
    <s v="SUCCO GASTRICO ESAME CHIMICO COMPLETO"/>
    <x v="982"/>
    <x v="297"/>
    <n v="5.2"/>
    <n v="5.2"/>
    <n v="5.2"/>
    <n v="5.22"/>
    <n v="5.22"/>
    <n v="5.22"/>
    <n v="5.1100000000000003"/>
    <n v="4.6481120918053787"/>
    <n v="4.6481120918053787"/>
    <n v="0.5718879081946211"/>
    <s v="M"/>
    <s v="MINISTERO"/>
    <s v="1"/>
    <n v="1"/>
    <x v="23"/>
    <s v="LABORATORIO ANALISI CHIMICO-CLINICHE, MICROBIOLOGIA ETC."/>
    <x v="0"/>
    <m/>
    <x v="0"/>
    <m/>
    <x v="0"/>
    <m/>
  </r>
  <r>
    <x v="983"/>
    <s v="90.40.6"/>
    <x v="0"/>
    <s v="prestazione:NO ciclica/NOper seduta/NOgruppo"/>
    <s v="8"/>
    <n v="1"/>
    <s v="SOMATOMEDINA C [IGF I]"/>
    <x v="983"/>
    <x v="0"/>
    <n v="23.75"/>
    <n v="23.75"/>
    <n v="23.75"/>
    <n v="23.75"/>
    <n v="23.75"/>
    <n v="23.75"/>
    <n v="23.24"/>
    <n v="23.240560459026891"/>
    <m/>
    <m/>
    <s v=""/>
    <s v="REGIONE"/>
    <s v="1"/>
    <n v="1"/>
    <x v="23"/>
    <s v="LABORATORIO ANALISI CHIMICO-CLINICHE, MICROBIOLOGIA ETC."/>
    <x v="0"/>
    <m/>
    <x v="0"/>
    <m/>
    <x v="0"/>
    <m/>
  </r>
  <r>
    <x v="984"/>
    <s v="90.40.E"/>
    <x v="0"/>
    <s v="prestazione:NO ciclica/NOper seduta/NOgruppo"/>
    <s v="8"/>
    <n v="1"/>
    <s v="SIROLIMUS"/>
    <x v="984"/>
    <x v="306"/>
    <n v="15.05"/>
    <n v="15.05"/>
    <n v="15.05"/>
    <m/>
    <m/>
    <m/>
    <m/>
    <m/>
    <m/>
    <m/>
    <m/>
    <s v="REGIONE"/>
    <n v="1"/>
    <m/>
    <x v="23"/>
    <s v="LABORATORIO ANALISI CHIMICO-CLINICHE, MICROBIOLOGIA ETC."/>
    <x v="0"/>
    <m/>
    <x v="0"/>
    <m/>
    <x v="0"/>
    <m/>
  </r>
  <r>
    <x v="985"/>
    <s v="90.41.1"/>
    <x v="3"/>
    <s v="prestazione:NO ciclica/NOper seduta/NOgruppo"/>
    <s v="8"/>
    <n v="1"/>
    <s v="SUDORE (Esame con determinazione di Na+ e K+)"/>
    <x v="985"/>
    <x v="319"/>
    <n v="1.05"/>
    <n v="1.05"/>
    <n v="1.05"/>
    <n v="1.05"/>
    <n v="1.05"/>
    <n v="1.05"/>
    <n v="1.03"/>
    <n v="1.0329137981789729"/>
    <n v="0.87797672845212704"/>
    <n v="0.172023271547873"/>
    <s v="M"/>
    <s v="MINISTERO"/>
    <s v="1"/>
    <n v="1"/>
    <x v="23"/>
    <s v="LABORATORIO ANALISI CHIMICO-CLINICHE, MICROBIOLOGIA ETC."/>
    <x v="0"/>
    <m/>
    <x v="0"/>
    <m/>
    <x v="0"/>
    <m/>
  </r>
  <r>
    <x v="986"/>
    <s v="90.41.2"/>
    <x v="3"/>
    <s v="prestazione:NO ciclica/NOper seduta/NOgruppo"/>
    <s v="8"/>
    <n v="1"/>
    <s v="TEOFILLINA"/>
    <x v="986"/>
    <x v="312"/>
    <n v="12.75"/>
    <n v="12.75"/>
    <n v="12.75"/>
    <n v="12.78"/>
    <n v="12.78"/>
    <n v="12.78"/>
    <n v="12.5"/>
    <n v="11.362051779968702"/>
    <n v="11.000531950606062"/>
    <n v="1.7794680493939374"/>
    <s v="M"/>
    <s v="MINISTERO"/>
    <s v="1"/>
    <n v="1"/>
    <x v="23"/>
    <s v="LABORATORIO ANALISI CHIMICO-CLINICHE, MICROBIOLOGIA ETC."/>
    <x v="0"/>
    <m/>
    <x v="0"/>
    <m/>
    <x v="0"/>
    <m/>
  </r>
  <r>
    <x v="987"/>
    <s v="90.41.3"/>
    <x v="3"/>
    <s v="prestazione:NO ciclica/NOper seduta/NOgruppo"/>
    <s v="8"/>
    <n v="1"/>
    <s v="TESTOSTERONE [P/U]"/>
    <x v="987"/>
    <x v="42"/>
    <n v="12.65"/>
    <n v="12.65"/>
    <n v="12.65"/>
    <n v="12.66"/>
    <n v="12.66"/>
    <n v="12.66"/>
    <n v="12.39"/>
    <n v="12.394965578147676"/>
    <n v="12.136737128602933"/>
    <n v="0.52326287139706729"/>
    <s v="M"/>
    <s v="MINISTERO"/>
    <s v="1"/>
    <n v="1"/>
    <x v="23"/>
    <s v="LABORATORIO ANALISI CHIMICO-CLINICHE, MICROBIOLOGIA ETC."/>
    <x v="0"/>
    <m/>
    <x v="0"/>
    <m/>
    <x v="0"/>
    <m/>
  </r>
  <r>
    <x v="988"/>
    <s v="90.41.4"/>
    <x v="3"/>
    <s v="prestazione:NO ciclica/NOper seduta/NOgruppo"/>
    <s v="8"/>
    <n v="1"/>
    <s v="TESTOSTERONE LIBERO"/>
    <x v="988"/>
    <x v="48"/>
    <n v="16.350000000000001"/>
    <n v="16.350000000000001"/>
    <n v="16.350000000000001"/>
    <n v="16.36"/>
    <n v="16.36"/>
    <n v="16.36"/>
    <n v="16.010000000000002"/>
    <n v="16.010163871774083"/>
    <n v="15.803581112138287"/>
    <n v="0.55641888786171201"/>
    <s v="M"/>
    <s v="MINISTERO"/>
    <s v="1"/>
    <n v="1"/>
    <x v="23"/>
    <s v="LABORATORIO ANALISI CHIMICO-CLINICHE, MICROBIOLOGIA ETC."/>
    <x v="0"/>
    <m/>
    <x v="0"/>
    <m/>
    <x v="0"/>
    <m/>
  </r>
  <r>
    <x v="989"/>
    <s v="90.41.5"/>
    <x v="3"/>
    <s v="prestazione:NO ciclica/NOper seduta/NOgruppo"/>
    <s v="8"/>
    <n v="1"/>
    <s v="TIREOGLOBULINA (Tg)"/>
    <x v="989"/>
    <x v="48"/>
    <n v="16.350000000000001"/>
    <n v="16.350000000000001"/>
    <n v="16.350000000000001"/>
    <n v="16.36"/>
    <n v="16.36"/>
    <n v="16.36"/>
    <n v="16.010000000000002"/>
    <n v="16.010163871774083"/>
    <n v="15.648644042411441"/>
    <n v="0.71135595758855885"/>
    <s v="M"/>
    <s v="MINISTERO"/>
    <s v="1"/>
    <n v="1"/>
    <x v="23"/>
    <s v="LABORATORIO ANALISI CHIMICO-CLINICHE, MICROBIOLOGIA ETC."/>
    <x v="0"/>
    <m/>
    <x v="0"/>
    <m/>
    <x v="0"/>
    <m/>
  </r>
  <r>
    <x v="990"/>
    <s v="90.41.6"/>
    <x v="0"/>
    <s v="prestazione:NO ciclica/NOper seduta/NOgruppo"/>
    <s v="8"/>
    <n v="1"/>
    <s v="TACROLIMUS FK 506"/>
    <x v="990"/>
    <x v="306"/>
    <n v="15.05"/>
    <n v="15.05"/>
    <n v="15.05"/>
    <n v="31.67"/>
    <n v="31.67"/>
    <n v="31.67"/>
    <n v="30.99"/>
    <n v="30.987413945369191"/>
    <m/>
    <m/>
    <s v=""/>
    <s v="REGIONE"/>
    <s v="1"/>
    <n v="1"/>
    <x v="23"/>
    <s v="LABORATORIO ANALISI CHIMICO-CLINICHE, MICROBIOLOGIA ETC."/>
    <x v="0"/>
    <m/>
    <x v="0"/>
    <m/>
    <x v="0"/>
    <m/>
  </r>
  <r>
    <x v="991"/>
    <s v="90.41.7"/>
    <x v="0"/>
    <s v="prestazione:NO ciclica/NOper seduta/NOgruppo"/>
    <s v="8"/>
    <n v="1"/>
    <s v="TELOPEPTIDE"/>
    <x v="991"/>
    <x v="193"/>
    <n v="18.45"/>
    <n v="18.45"/>
    <n v="18.45"/>
    <n v="18.48"/>
    <n v="18.48"/>
    <n v="18.48"/>
    <n v="18.079999999999998"/>
    <n v="18.075991468132028"/>
    <m/>
    <m/>
    <s v=""/>
    <s v="REGIONE"/>
    <s v="1"/>
    <n v="1"/>
    <x v="23"/>
    <s v="LABORATORIO ANALISI CHIMICO-CLINICHE, MICROBIOLOGIA ETC."/>
    <x v="0"/>
    <m/>
    <x v="0"/>
    <m/>
    <x v="0"/>
    <m/>
  </r>
  <r>
    <x v="992"/>
    <s v="90.42.1"/>
    <x v="3"/>
    <s v="prestazione:NO ciclica/NOper seduta/NOgruppo"/>
    <s v="8"/>
    <n v="1"/>
    <s v="TIREOTROPINA (TSH)"/>
    <x v="992"/>
    <x v="81"/>
    <n v="8.4"/>
    <n v="8.4"/>
    <n v="8.4"/>
    <n v="8.44"/>
    <n v="8.44"/>
    <n v="8.44"/>
    <n v="8.26"/>
    <n v="8.2633103854317831"/>
    <n v="7.7984991762512461"/>
    <n v="0.64150082374875339"/>
    <s v="M"/>
    <s v="MINISTERO"/>
    <s v="1"/>
    <n v="1"/>
    <x v="23"/>
    <s v="LABORATORIO ANALISI CHIMICO-CLINICHE, MICROBIOLOGIA ETC."/>
    <x v="0"/>
    <m/>
    <x v="0"/>
    <m/>
    <x v="0"/>
    <m/>
  </r>
  <r>
    <x v="993"/>
    <s v="90.42.2"/>
    <x v="3"/>
    <s v="prestazione:NO ciclica/NOper seduta/NOgruppo"/>
    <s v="8"/>
    <n v="1"/>
    <s v="TIREOTROPINA (TSH): Dosaggi seriati dopo TRH ( 4 )"/>
    <x v="993"/>
    <x v="0"/>
    <n v="23.75"/>
    <n v="23.75"/>
    <n v="23.75"/>
    <n v="23.75"/>
    <n v="23.75"/>
    <n v="23.75"/>
    <n v="23.24"/>
    <n v="23.240560459026891"/>
    <n v="23.240560459026891"/>
    <n v="0.50943954097310851"/>
    <s v="M"/>
    <s v="MINISTERO"/>
    <s v="1"/>
    <n v="1"/>
    <x v="23"/>
    <s v="LABORATORIO ANALISI CHIMICO-CLINICHE, MICROBIOLOGIA ETC."/>
    <x v="0"/>
    <m/>
    <x v="0"/>
    <m/>
    <x v="0"/>
    <m/>
  </r>
  <r>
    <x v="994"/>
    <s v="90.42.3"/>
    <x v="3"/>
    <s v="prestazione:NO ciclica/NOper seduta/NOgruppo"/>
    <s v="8"/>
    <n v="1"/>
    <s v="TIROXINA LIBERA (FT4)"/>
    <x v="994"/>
    <x v="284"/>
    <n v="9.5"/>
    <n v="9.5"/>
    <n v="9.5"/>
    <n v="9.5"/>
    <n v="9.5"/>
    <n v="9.5"/>
    <n v="9.3000000000000007"/>
    <n v="9.2962241836107573"/>
    <n v="9.0896414239749621"/>
    <n v="0.41035857602503789"/>
    <s v="M"/>
    <s v="MINISTERO"/>
    <s v="1"/>
    <n v="1"/>
    <x v="23"/>
    <s v="LABORATORIO ANALISI CHIMICO-CLINICHE, MICROBIOLOGIA ETC."/>
    <x v="0"/>
    <m/>
    <x v="0"/>
    <m/>
    <x v="0"/>
    <m/>
  </r>
  <r>
    <x v="995"/>
    <s v="90.42.4"/>
    <x v="3"/>
    <s v="prestazione:NO ciclica/NOper seduta/NOgruppo"/>
    <s v="8"/>
    <n v="1"/>
    <s v="TRANSFERRINA (Capacità ferrolegante)"/>
    <x v="995"/>
    <x v="288"/>
    <n v="4.5999999999999996"/>
    <n v="4.5999999999999996"/>
    <n v="4.5999999999999996"/>
    <n v="4.6399999999999997"/>
    <n v="4.6399999999999997"/>
    <n v="4.6399999999999997"/>
    <n v="4.54"/>
    <n v="4.1316551927158915"/>
    <n v="3.976718122989046"/>
    <n v="0.66328187701095365"/>
    <s v="M"/>
    <s v="MINISTERO"/>
    <s v="1"/>
    <n v="1"/>
    <x v="23"/>
    <s v="LABORATORIO ANALISI CHIMICO-CLINICHE, MICROBIOLOGIA ETC."/>
    <x v="0"/>
    <m/>
    <x v="0"/>
    <m/>
    <x v="0"/>
    <m/>
  </r>
  <r>
    <x v="996"/>
    <s v="90.42.5"/>
    <x v="3"/>
    <s v="prestazione:NO ciclica/NOper seduta/NOgruppo"/>
    <s v="8"/>
    <n v="1"/>
    <s v="TRANSFERRINA [S]"/>
    <x v="996"/>
    <x v="291"/>
    <n v="5.8"/>
    <n v="5.8"/>
    <n v="5.8"/>
    <n v="5.8"/>
    <n v="5.8"/>
    <n v="5.8"/>
    <n v="5.68"/>
    <n v="5.1645689908948649"/>
    <n v="5.1645689908948649"/>
    <n v="0.63543100910513495"/>
    <s v="M"/>
    <s v="MINISTERO"/>
    <s v="1"/>
    <n v="1"/>
    <x v="23"/>
    <s v="LABORATORIO ANALISI CHIMICO-CLINICHE, MICROBIOLOGIA ETC."/>
    <x v="0"/>
    <m/>
    <x v="0"/>
    <m/>
    <x v="0"/>
    <m/>
  </r>
  <r>
    <x v="997"/>
    <s v="90.42.6"/>
    <x v="0"/>
    <s v="prestazione:NO ciclica/NOper seduta/NOgruppo"/>
    <s v="8"/>
    <n v="1"/>
    <s v="TRANSFERRINA DESIALATA"/>
    <x v="997"/>
    <x v="296"/>
    <n v="12.15"/>
    <n v="12.15"/>
    <n v="12.15"/>
    <n v="12.19"/>
    <n v="12.19"/>
    <n v="12.19"/>
    <n v="11.93"/>
    <n v="10.845594880879217"/>
    <m/>
    <m/>
    <s v=""/>
    <s v="REGIONE"/>
    <s v="1"/>
    <n v="1"/>
    <x v="23"/>
    <s v="LABORATORIO ANALISI CHIMICO-CLINICHE, MICROBIOLOGIA ETC."/>
    <x v="0"/>
    <m/>
    <x v="0"/>
    <m/>
    <x v="0"/>
    <m/>
  </r>
  <r>
    <x v="998"/>
    <s v="90.43.1"/>
    <x v="3"/>
    <s v="prestazione:NO ciclica/NOper seduta/NOgruppo"/>
    <s v="8"/>
    <n v="1"/>
    <s v="TRI TEST: ALFA 1 FETO, GONADOTROPINA CORIONICA ED ESTRIOLO LIBERO"/>
    <x v="998"/>
    <x v="324"/>
    <n v="22.65"/>
    <n v="22.65"/>
    <n v="22.65"/>
    <n v="22.65"/>
    <n v="22.65"/>
    <n v="22.65"/>
    <n v="22.16"/>
    <n v="20.141819064489972"/>
    <n v="19.935236304854179"/>
    <n v="2.7147636951458196"/>
    <s v="M"/>
    <s v="MINISTERO"/>
    <s v="1"/>
    <n v="1"/>
    <x v="23"/>
    <s v="LABORATORIO ANALISI CHIMICO-CLINICHE, MICROBIOLOGIA ETC."/>
    <x v="0"/>
    <m/>
    <x v="0"/>
    <m/>
    <x v="0"/>
    <m/>
  </r>
  <r>
    <x v="999"/>
    <s v="90.43.2"/>
    <x v="3"/>
    <s v="prestazione:NO ciclica/NOper seduta/NOgruppo"/>
    <s v="8"/>
    <n v="1"/>
    <s v="TRIGLICERIDI"/>
    <x v="999"/>
    <x v="292"/>
    <n v="1.7"/>
    <n v="1.7"/>
    <n v="1.7"/>
    <n v="1.74"/>
    <n v="1.74"/>
    <n v="1.74"/>
    <n v="1.7"/>
    <n v="1.5493706972684596"/>
    <n v="1.2911422477237162"/>
    <n v="0.44885775227628377"/>
    <s v="M"/>
    <s v="MINISTERO"/>
    <s v="1"/>
    <n v="1"/>
    <x v="23"/>
    <s v="LABORATORIO ANALISI CHIMICO-CLINICHE, MICROBIOLOGIA ETC."/>
    <x v="0"/>
    <m/>
    <x v="0"/>
    <m/>
    <x v="0"/>
    <m/>
  </r>
  <r>
    <x v="1000"/>
    <s v="90.43.3"/>
    <x v="3"/>
    <s v="prestazione:NO ciclica/NOper seduta/NOgruppo"/>
    <s v="8"/>
    <n v="1"/>
    <s v="TRIODOTIRONINA LIBERA (FT3)"/>
    <x v="1000"/>
    <x v="284"/>
    <n v="9.5"/>
    <n v="9.5"/>
    <n v="9.5"/>
    <n v="9.5"/>
    <n v="9.5"/>
    <n v="9.5"/>
    <n v="9.3000000000000007"/>
    <n v="9.2962241836107573"/>
    <n v="9.1412871138839105"/>
    <n v="0.35871288611608954"/>
    <s v="M"/>
    <s v="MINISTERO"/>
    <s v="1"/>
    <n v="1"/>
    <x v="23"/>
    <s v="LABORATORIO ANALISI CHIMICO-CLINICHE, MICROBIOLOGIA ETC."/>
    <x v="0"/>
    <m/>
    <x v="0"/>
    <m/>
    <x v="0"/>
    <m/>
  </r>
  <r>
    <x v="1001"/>
    <s v="90.43.4"/>
    <x v="3"/>
    <s v="prestazione:NO ciclica/NOper seduta/NOgruppo"/>
    <s v="8"/>
    <n v="1"/>
    <s v="TRIPSINA [S/U]"/>
    <x v="1001"/>
    <x v="287"/>
    <n v="11.05"/>
    <n v="11.05"/>
    <n v="11.05"/>
    <n v="11.09"/>
    <n v="11.09"/>
    <n v="11.09"/>
    <n v="10.85"/>
    <n v="10.845594880879217"/>
    <n v="10.484075051516577"/>
    <n v="0.60592494848342326"/>
    <s v="M"/>
    <s v="MINISTERO"/>
    <s v="1"/>
    <n v="1"/>
    <x v="23"/>
    <s v="LABORATORIO ANALISI CHIMICO-CLINICHE, MICROBIOLOGIA ETC."/>
    <x v="0"/>
    <m/>
    <x v="0"/>
    <m/>
    <x v="0"/>
    <m/>
  </r>
  <r>
    <x v="1002"/>
    <s v="90.43.5"/>
    <x v="3"/>
    <s v="prestazione:NO ciclica/NOper seduta/NOgruppo"/>
    <s v="8"/>
    <n v="1"/>
    <s v="URATO [S/U/dU]"/>
    <x v="1002"/>
    <x v="292"/>
    <n v="1.7"/>
    <n v="1.7"/>
    <n v="1.7"/>
    <n v="1.74"/>
    <n v="1.74"/>
    <n v="1.74"/>
    <n v="1.7"/>
    <n v="1.5493706972684596"/>
    <n v="1.2394965578147676"/>
    <n v="0.50050344218523235"/>
    <s v="M"/>
    <s v="MINISTERO"/>
    <s v="1"/>
    <n v="1"/>
    <x v="23"/>
    <s v="LABORATORIO ANALISI CHIMICO-CLINICHE, MICROBIOLOGIA ETC."/>
    <x v="0"/>
    <m/>
    <x v="0"/>
    <m/>
    <x v="0"/>
    <m/>
  </r>
  <r>
    <x v="1003"/>
    <s v="90.43.6"/>
    <x v="0"/>
    <s v="prestazione:NO ciclica/NOper seduta/NOgruppo"/>
    <s v="8"/>
    <n v="1"/>
    <s v="TROPONINA T"/>
    <x v="1003"/>
    <x v="307"/>
    <n v="18.55"/>
    <n v="18.55"/>
    <n v="18.55"/>
    <n v="18.579999999999998"/>
    <n v="18.579999999999998"/>
    <n v="18.579999999999998"/>
    <n v="18.18"/>
    <n v="16.526620770863566"/>
    <m/>
    <m/>
    <s v=""/>
    <s v="REGIONE"/>
    <s v="1"/>
    <n v="1"/>
    <x v="23"/>
    <s v="LABORATORIO ANALISI CHIMICO-CLINICHE, MICROBIOLOGIA ETC."/>
    <x v="0"/>
    <m/>
    <x v="0"/>
    <m/>
    <x v="0"/>
    <m/>
  </r>
  <r>
    <x v="1004"/>
    <s v="90.44.1"/>
    <x v="3"/>
    <s v="prestazione:NO ciclica/NOper seduta/NOgruppo"/>
    <s v="8"/>
    <n v="1"/>
    <s v="UREA [S/P/U/dU]"/>
    <x v="1004"/>
    <x v="292"/>
    <n v="1.7"/>
    <n v="1.7"/>
    <n v="1.7"/>
    <n v="1.74"/>
    <n v="1.74"/>
    <n v="1.74"/>
    <n v="1.7"/>
    <n v="1.5493706972684596"/>
    <n v="1.2394965578147676"/>
    <n v="0.50050344218523235"/>
    <s v="M"/>
    <s v="MINISTERO"/>
    <s v="1"/>
    <n v="1"/>
    <x v="23"/>
    <s v="LABORATORIO ANALISI CHIMICO-CLINICHE, MICROBIOLOGIA ETC."/>
    <x v="0"/>
    <m/>
    <x v="0"/>
    <m/>
    <x v="0"/>
    <m/>
  </r>
  <r>
    <x v="1005"/>
    <s v="90.44.2"/>
    <x v="3"/>
    <s v="prestazione:NO ciclica/NOper seduta/NOgruppo"/>
    <s v="8"/>
    <n v="1"/>
    <s v="URINE CONTA DI ADDIS"/>
    <x v="1005"/>
    <x v="313"/>
    <n v="4.2"/>
    <n v="4.2"/>
    <n v="4.2"/>
    <n v="4.22"/>
    <n v="4.22"/>
    <n v="4.22"/>
    <n v="4.13"/>
    <n v="4.1316551927158915"/>
    <n v="3.8734267431711489"/>
    <n v="0.34657325682885087"/>
    <s v="M"/>
    <s v="MINISTERO"/>
    <s v="1"/>
    <n v="1"/>
    <x v="23"/>
    <s v="LABORATORIO ANALISI CHIMICO-CLINICHE, MICROBIOLOGIA ETC."/>
    <x v="0"/>
    <m/>
    <x v="0"/>
    <m/>
    <x v="0"/>
    <m/>
  </r>
  <r>
    <x v="1006"/>
    <s v="90.44.3"/>
    <x v="3"/>
    <s v="prestazione:NO ciclica/NOper seduta/NOgruppo"/>
    <s v="8"/>
    <n v="1"/>
    <s v="URINE ESAME CHIMICO FISICO E MICROSCOPICO"/>
    <x v="1006"/>
    <x v="309"/>
    <n v="2.2999999999999998"/>
    <n v="2.2999999999999998"/>
    <n v="2.2999999999999998"/>
    <n v="2.3199999999999998"/>
    <n v="2.3199999999999998"/>
    <n v="2.3199999999999998"/>
    <n v="2.27"/>
    <n v="2.0658275963579458"/>
    <n v="2.0658275963579458"/>
    <n v="0.25417240364205407"/>
    <s v="M"/>
    <s v="MINISTERO"/>
    <s v="1"/>
    <n v="1"/>
    <x v="23"/>
    <s v="LABORATORIO ANALISI CHIMICO-CLINICHE, MICROBIOLOGIA ETC."/>
    <x v="0"/>
    <m/>
    <x v="0"/>
    <m/>
    <x v="0"/>
    <m/>
  </r>
  <r>
    <x v="1007"/>
    <s v="90.44.4"/>
    <x v="3"/>
    <s v="prestazione:NO ciclica/NOper seduta/NOgruppo"/>
    <s v="8"/>
    <n v="1"/>
    <s v="URINE ESAME PARZIALE (Acetone e glucosio quantitativo)"/>
    <x v="1007"/>
    <x v="319"/>
    <n v="1.05"/>
    <n v="1.05"/>
    <n v="1.05"/>
    <n v="1.05"/>
    <n v="1.05"/>
    <n v="1.05"/>
    <n v="1.03"/>
    <n v="1.0329137981789729"/>
    <n v="0.72303965872528109"/>
    <n v="0.32696034127471896"/>
    <s v="M"/>
    <s v="MINISTERO"/>
    <s v="1"/>
    <n v="1"/>
    <x v="23"/>
    <s v="LABORATORIO ANALISI CHIMICO-CLINICHE, MICROBIOLOGIA ETC."/>
    <x v="0"/>
    <m/>
    <x v="0"/>
    <m/>
    <x v="0"/>
    <m/>
  </r>
  <r>
    <x v="1008"/>
    <s v="90.44.5"/>
    <x v="3"/>
    <s v="prestazione:NO ciclica/NOper seduta/NOgruppo"/>
    <s v="8"/>
    <n v="1"/>
    <s v="VITAMINA D"/>
    <x v="1008"/>
    <x v="126"/>
    <n v="16.850000000000001"/>
    <n v="16.850000000000001"/>
    <n v="16.850000000000001"/>
    <n v="16.89"/>
    <n v="16.89"/>
    <n v="16.89"/>
    <n v="16.53"/>
    <n v="16.526620770863566"/>
    <n v="16.268392321318824"/>
    <n v="0.62160767868117617"/>
    <s v="M"/>
    <s v="MINISTERO"/>
    <s v="1"/>
    <n v="1"/>
    <x v="23"/>
    <s v="LABORATORIO ANALISI CHIMICO-CLINICHE, MICROBIOLOGIA ETC."/>
    <x v="0"/>
    <m/>
    <x v="0"/>
    <m/>
    <x v="0"/>
    <m/>
  </r>
  <r>
    <x v="1009"/>
    <s v="90.45.1"/>
    <x v="16"/>
    <s v="prestazione:NO ciclica/NOper seduta/NOgruppo"/>
    <s v="8"/>
    <n v="1"/>
    <s v="VITAMINE IDROSOLUBILI: DOSAGGIO PLASMATICO"/>
    <x v="1009"/>
    <x v="287"/>
    <n v="11.05"/>
    <n v="11.05"/>
    <n v="11.05"/>
    <n v="11.09"/>
    <n v="11.09"/>
    <n v="11.09"/>
    <n v="10.85"/>
    <n v="10.845594880879217"/>
    <n v="10.432429361607626"/>
    <n v="0.6575706383923734"/>
    <s v="M"/>
    <s v="MINISTERO"/>
    <s v="1"/>
    <n v="1"/>
    <x v="23"/>
    <s v="LABORATORIO ANALISI CHIMICO-CLINICHE, MICROBIOLOGIA ETC."/>
    <x v="0"/>
    <m/>
    <x v="0"/>
    <m/>
    <x v="0"/>
    <m/>
  </r>
  <r>
    <x v="1010"/>
    <s v="90.45.2"/>
    <x v="16"/>
    <s v="prestazione:NO ciclica/NOper seduta/NOgruppo"/>
    <s v="8"/>
    <n v="1"/>
    <s v="VITAMINE LIPOSOLUBILI: DOSAGGIO PLASMATICO"/>
    <x v="1010"/>
    <x v="287"/>
    <n v="11.05"/>
    <n v="11.05"/>
    <n v="11.05"/>
    <n v="11.09"/>
    <n v="11.09"/>
    <n v="11.09"/>
    <n v="10.85"/>
    <n v="10.845594880879217"/>
    <n v="10.432429361607626"/>
    <n v="0.6575706383923734"/>
    <s v="M"/>
    <s v="MINISTERO"/>
    <s v="1"/>
    <n v="1"/>
    <x v="23"/>
    <s v="LABORATORIO ANALISI CHIMICO-CLINICHE, MICROBIOLOGIA ETC."/>
    <x v="0"/>
    <m/>
    <x v="0"/>
    <m/>
    <x v="0"/>
    <m/>
  </r>
  <r>
    <x v="1011"/>
    <s v="90.45.3"/>
    <x v="3"/>
    <s v="prestazione:NO ciclica/NOper seduta/NOgruppo"/>
    <s v="8"/>
    <n v="1"/>
    <s v="XILOSIO (Test di assorbimento)"/>
    <x v="1011"/>
    <x v="148"/>
    <n v="6.3"/>
    <n v="6.3"/>
    <n v="6.3"/>
    <n v="6.34"/>
    <n v="6.34"/>
    <n v="6.34"/>
    <n v="6.2"/>
    <n v="6.1974827890738382"/>
    <n v="5.9392543395290947"/>
    <n v="0.40074566047090521"/>
    <s v="M"/>
    <s v="MINISTERO"/>
    <s v="1"/>
    <n v="1"/>
    <x v="23"/>
    <s v="LABORATORIO ANALISI CHIMICO-CLINICHE, MICROBIOLOGIA ETC."/>
    <x v="0"/>
    <m/>
    <x v="0"/>
    <m/>
    <x v="0"/>
    <m/>
  </r>
  <r>
    <x v="1012"/>
    <s v="90.45.4"/>
    <x v="3"/>
    <s v="prestazione:NO ciclica/NOper seduta/NOgruppo"/>
    <s v="8"/>
    <n v="1"/>
    <s v="ZINCO [S/U]"/>
    <x v="1012"/>
    <x v="66"/>
    <n v="6.85"/>
    <n v="6.85"/>
    <n v="6.85"/>
    <n v="6.86"/>
    <n v="6.86"/>
    <n v="6.86"/>
    <n v="6.71"/>
    <n v="6.7139396881633244"/>
    <n v="6.2491284789827866"/>
    <n v="0.61087152101721376"/>
    <s v="M"/>
    <s v="MINISTERO"/>
    <s v="1"/>
    <n v="1"/>
    <x v="23"/>
    <s v="LABORATORIO ANALISI CHIMICO-CLINICHE, MICROBIOLOGIA ETC."/>
    <x v="0"/>
    <m/>
    <x v="0"/>
    <m/>
    <x v="0"/>
    <m/>
  </r>
  <r>
    <x v="1013"/>
    <s v="90.45.5"/>
    <x v="3"/>
    <s v="prestazione:NO ciclica/NOper seduta/NOgruppo"/>
    <s v="8"/>
    <n v="1"/>
    <s v="ZINCOPROTOPORFIRINA [(Sg)Er]"/>
    <x v="1013"/>
    <x v="47"/>
    <n v="8.9499999999999993"/>
    <n v="8.9499999999999993"/>
    <n v="8.9499999999999993"/>
    <n v="8.9700000000000006"/>
    <n v="8.9700000000000006"/>
    <n v="8.9700000000000006"/>
    <n v="8.7799999999999994"/>
    <n v="8.7797672845212702"/>
    <n v="8.5215388349765266"/>
    <n v="0.448461165023474"/>
    <s v="M"/>
    <s v="MINISTERO"/>
    <s v="1"/>
    <n v="1"/>
    <x v="23"/>
    <s v="LABORATORIO ANALISI CHIMICO-CLINICHE, MICROBIOLOGIA ETC."/>
    <x v="0"/>
    <m/>
    <x v="0"/>
    <m/>
    <x v="0"/>
    <m/>
  </r>
  <r>
    <x v="1014"/>
    <s v="90.46.3"/>
    <x v="3"/>
    <s v="prestazione:NO ciclica/NOper seduta/NOgruppo"/>
    <s v="8"/>
    <n v="1"/>
    <s v="AGGLUTININE A FREDDO"/>
    <x v="1014"/>
    <x v="149"/>
    <n v="7.9"/>
    <n v="7.9"/>
    <n v="7.9"/>
    <n v="7.92"/>
    <n v="7.92"/>
    <n v="7.92"/>
    <n v="7.75"/>
    <n v="7.7468534863422978"/>
    <n v="7.4369793468886058"/>
    <n v="0.48302065311139408"/>
    <s v="M"/>
    <s v="MINISTERO"/>
    <s v="1"/>
    <n v="1"/>
    <x v="23"/>
    <s v="LABORATORIO ANALISI CHIMICO-CLINICHE, MICROBIOLOGIA ETC."/>
    <x v="0"/>
    <m/>
    <x v="0"/>
    <m/>
    <x v="0"/>
    <m/>
  </r>
  <r>
    <x v="1015"/>
    <s v="90.46.4"/>
    <x v="12"/>
    <s v="prestazione:NO ciclica/NOper seduta/NOgruppo"/>
    <s v="8"/>
    <n v="1"/>
    <s v="ALFA 2 ANTIPLASMINA"/>
    <x v="1015"/>
    <x v="47"/>
    <n v="8.9499999999999993"/>
    <n v="8.9499999999999993"/>
    <n v="8.9499999999999993"/>
    <n v="8.9700000000000006"/>
    <n v="8.9700000000000006"/>
    <n v="8.9700000000000006"/>
    <n v="8.7799999999999994"/>
    <n v="8.7797672845212702"/>
    <n v="8.7797672845212702"/>
    <n v="0.19023271547873044"/>
    <s v="M"/>
    <s v="MINISTERO"/>
    <s v="1"/>
    <n v="1"/>
    <x v="23"/>
    <s v="LABORATORIO ANALISI CHIMICO-CLINICHE, MICROBIOLOGIA ETC."/>
    <x v="0"/>
    <m/>
    <x v="0"/>
    <m/>
    <x v="0"/>
    <m/>
  </r>
  <r>
    <x v="1016"/>
    <s v="90.46.5"/>
    <x v="3"/>
    <s v="prestazione:NO ciclica/NOper seduta/NOgruppo"/>
    <s v="8"/>
    <n v="1"/>
    <s v="ANTICOAGULANTE LUPUS-LIKE (LAC)"/>
    <x v="1016"/>
    <x v="323"/>
    <n v="4.75"/>
    <n v="4.75"/>
    <n v="4.75"/>
    <n v="4.75"/>
    <n v="4.75"/>
    <n v="4.75"/>
    <n v="4.6500000000000004"/>
    <n v="4.6481120918053787"/>
    <n v="4.6481120918053787"/>
    <n v="0.10188790819462135"/>
    <s v="M"/>
    <s v="MINISTERO"/>
    <s v="1"/>
    <n v="1"/>
    <x v="23"/>
    <s v="LABORATORIO ANALISI CHIMICO-CLINICHE, MICROBIOLOGIA ETC."/>
    <x v="0"/>
    <m/>
    <x v="0"/>
    <m/>
    <x v="0"/>
    <m/>
  </r>
  <r>
    <x v="1017"/>
    <s v="90.47.1"/>
    <x v="3"/>
    <s v="prestazione:NO ciclica/NOper seduta/NOgruppo"/>
    <s v="8"/>
    <n v="1"/>
    <s v="ANTICOAGULANTI ACQUISITI RICERCA"/>
    <x v="1017"/>
    <x v="323"/>
    <n v="4.75"/>
    <n v="4.75"/>
    <n v="4.75"/>
    <n v="4.75"/>
    <n v="4.75"/>
    <n v="4.75"/>
    <n v="4.6500000000000004"/>
    <n v="4.6481120918053787"/>
    <n v="4.6481120918053787"/>
    <n v="0.10188790819462135"/>
    <s v="M"/>
    <s v="MINISTERO"/>
    <s v="1"/>
    <n v="1"/>
    <x v="23"/>
    <s v="LABORATORIO ANALISI CHIMICO-CLINICHE, MICROBIOLOGIA ETC."/>
    <x v="0"/>
    <m/>
    <x v="0"/>
    <m/>
    <x v="0"/>
    <m/>
  </r>
  <r>
    <x v="1018"/>
    <s v="90.47.2"/>
    <x v="3"/>
    <s v="prestazione:NO ciclica/NOper seduta/NOgruppo"/>
    <s v="8"/>
    <n v="1"/>
    <s v="ANTICORPI ANTI A/B"/>
    <x v="1018"/>
    <x v="323"/>
    <n v="4.75"/>
    <n v="4.75"/>
    <n v="4.75"/>
    <n v="4.75"/>
    <n v="4.75"/>
    <n v="4.75"/>
    <n v="4.6500000000000004"/>
    <n v="4.6481120918053787"/>
    <n v="4.1833008826248408"/>
    <n v="0.56669911737515921"/>
    <s v="M"/>
    <s v="MINISTERO"/>
    <s v="1"/>
    <n v="1"/>
    <x v="23"/>
    <s v="LABORATORIO ANALISI CHIMICO-CLINICHE, MICROBIOLOGIA ETC."/>
    <x v="0"/>
    <m/>
    <x v="0"/>
    <m/>
    <x v="0"/>
    <m/>
  </r>
  <r>
    <x v="1019"/>
    <s v="90.47.3"/>
    <x v="3"/>
    <s v="prestazione:NO ciclica/NOper seduta/NOgruppo"/>
    <s v="8"/>
    <n v="1"/>
    <s v="ANTICORPI ANTI ANTIGENI NUCLEARI ESTRAIBILI (ENA)"/>
    <x v="1019"/>
    <x v="13"/>
    <n v="13.7"/>
    <n v="13.7"/>
    <n v="13.7"/>
    <n v="13.73"/>
    <n v="13.73"/>
    <n v="13.73"/>
    <n v="13.43"/>
    <n v="13.427879376326649"/>
    <n v="13.324587996508752"/>
    <n v="0.40541200349124829"/>
    <s v="M"/>
    <s v="MINISTERO"/>
    <s v="1"/>
    <n v="1"/>
    <x v="23"/>
    <s v="LABORATORIO ANALISI CHIMICO-CLINICHE, MICROBIOLOGIA ETC."/>
    <x v="0"/>
    <m/>
    <x v="0"/>
    <m/>
    <x v="0"/>
    <m/>
  </r>
  <r>
    <x v="1020"/>
    <s v="90.47.4"/>
    <x v="16"/>
    <s v="prestazione:NO ciclica/NOper seduta/NOgruppo"/>
    <s v="8"/>
    <n v="1"/>
    <s v="ANTICORPI ANTI CANALE DEL CALCIO"/>
    <x v="1020"/>
    <x v="303"/>
    <n v="12.1"/>
    <n v="12.1"/>
    <n v="12.1"/>
    <n v="12.14"/>
    <n v="12.14"/>
    <n v="12.14"/>
    <n v="11.88"/>
    <n v="11.878508679058189"/>
    <n v="11.413697469877652"/>
    <n v="0.72630253012234824"/>
    <s v="M"/>
    <s v="MINISTERO"/>
    <s v="1"/>
    <n v="1"/>
    <x v="23"/>
    <s v="LABORATORIO ANALISI CHIMICO-CLINICHE, MICROBIOLOGIA ETC."/>
    <x v="0"/>
    <m/>
    <x v="0"/>
    <m/>
    <x v="0"/>
    <m/>
  </r>
  <r>
    <x v="1021"/>
    <s v="90.47.5"/>
    <x v="3"/>
    <s v="prestazione:NO ciclica/NOper seduta/NOgruppo"/>
    <s v="8"/>
    <n v="1"/>
    <s v="ANTICORPI ANTI CARDIOLIPINA (IgG, IgA, IgM)"/>
    <x v="1021"/>
    <x v="68"/>
    <n v="13.15"/>
    <n v="13.15"/>
    <n v="13.15"/>
    <n v="13.19"/>
    <n v="13.19"/>
    <n v="13.19"/>
    <n v="12.91"/>
    <n v="12.911422477237162"/>
    <n v="12.549902647874521"/>
    <n v="0.64009735212547803"/>
    <s v="M"/>
    <s v="MINISTERO"/>
    <s v="1"/>
    <n v="1"/>
    <x v="23"/>
    <s v="LABORATORIO ANALISI CHIMICO-CLINICHE, MICROBIOLOGIA ETC."/>
    <x v="0"/>
    <m/>
    <x v="0"/>
    <m/>
    <x v="0"/>
    <m/>
  </r>
  <r>
    <x v="1022"/>
    <s v="90.48.1"/>
    <x v="3"/>
    <s v="prestazione:NO ciclica/NOper seduta/NOgruppo"/>
    <s v="8"/>
    <n v="1"/>
    <s v="ANTICORPI ANTI CELLULE PARIETALI GASTRICHE (PCA)"/>
    <x v="1022"/>
    <x v="47"/>
    <n v="8.9499999999999993"/>
    <n v="8.9499999999999993"/>
    <n v="8.9499999999999993"/>
    <n v="8.9700000000000006"/>
    <n v="8.9700000000000006"/>
    <n v="8.9700000000000006"/>
    <n v="8.7799999999999994"/>
    <n v="8.7797672845212702"/>
    <n v="8.3666017652496816"/>
    <n v="0.60339823475031906"/>
    <s v="M"/>
    <s v="MINISTERO"/>
    <s v="1"/>
    <n v="1"/>
    <x v="23"/>
    <s v="LABORATORIO ANALISI CHIMICO-CLINICHE, MICROBIOLOGIA ETC."/>
    <x v="0"/>
    <m/>
    <x v="0"/>
    <m/>
    <x v="0"/>
    <m/>
  </r>
  <r>
    <x v="1023"/>
    <s v="90.48.2"/>
    <x v="3"/>
    <s v="prestazione:NO ciclica/NOper seduta/NOgruppo"/>
    <s v="8"/>
    <n v="1"/>
    <s v="ANTICORPI ANTI CITOPLASMA DEI NEUTROFILI (ANCA)"/>
    <x v="1023"/>
    <x v="303"/>
    <n v="12.1"/>
    <n v="12.1"/>
    <n v="12.1"/>
    <n v="12.14"/>
    <n v="12.14"/>
    <n v="12.14"/>
    <n v="11.88"/>
    <n v="11.878508679058189"/>
    <n v="11.413697469877652"/>
    <n v="0.72630253012234824"/>
    <s v="M"/>
    <s v="MINISTERO"/>
    <s v="1"/>
    <n v="1"/>
    <x v="23"/>
    <s v="LABORATORIO ANALISI CHIMICO-CLINICHE, MICROBIOLOGIA ETC."/>
    <x v="0"/>
    <m/>
    <x v="0"/>
    <m/>
    <x v="0"/>
    <m/>
  </r>
  <r>
    <x v="1024"/>
    <s v="90.48.3"/>
    <x v="3"/>
    <s v="prestazione:NO ciclica/NOper seduta/NOgruppo"/>
    <s v="8"/>
    <n v="1"/>
    <s v="ANTICORPI ANTI DNA NATIVO"/>
    <x v="1024"/>
    <x v="303"/>
    <n v="12.1"/>
    <n v="12.1"/>
    <n v="12.1"/>
    <n v="12.14"/>
    <n v="12.14"/>
    <n v="12.14"/>
    <n v="11.88"/>
    <n v="11.878508679058189"/>
    <n v="11.878508679058189"/>
    <n v="0.26149132094181127"/>
    <s v="M"/>
    <s v="MINISTERO"/>
    <s v="1"/>
    <n v="1"/>
    <x v="23"/>
    <s v="LABORATORIO ANALISI CHIMICO-CLINICHE, MICROBIOLOGIA ETC."/>
    <x v="0"/>
    <m/>
    <x v="0"/>
    <m/>
    <x v="0"/>
    <m/>
  </r>
  <r>
    <x v="1025"/>
    <s v="90.48.4"/>
    <x v="3"/>
    <s v="prestazione:NO ciclica/NOper seduta/NOgruppo"/>
    <s v="8"/>
    <n v="1"/>
    <s v="ANTICORPI ANTI ERITROCITARI (Caratterizzazione del range termico)"/>
    <x v="1025"/>
    <x v="325"/>
    <n v="2.1"/>
    <n v="2.1"/>
    <n v="2.1"/>
    <n v="2.12"/>
    <n v="2.12"/>
    <n v="2.12"/>
    <n v="2.0699999999999998"/>
    <n v="2.0658275963579458"/>
    <n v="1.7559534569042541"/>
    <n v="0.36404654309574602"/>
    <s v="M"/>
    <s v="MINISTERO"/>
    <s v="1"/>
    <n v="1"/>
    <x v="23"/>
    <s v="LABORATORIO ANALISI CHIMICO-CLINICHE, MICROBIOLOGIA ETC."/>
    <x v="0"/>
    <m/>
    <x v="0"/>
    <m/>
    <x v="0"/>
    <m/>
  </r>
  <r>
    <x v="1026"/>
    <s v="90.48.5"/>
    <x v="3"/>
    <s v="prestazione:NO ciclica/NOper seduta/NOgruppo"/>
    <s v="8"/>
    <n v="1"/>
    <s v="ANTICORPI ANTI ERITROCITARI (Con mezzo potenziante)"/>
    <x v="1026"/>
    <x v="47"/>
    <n v="8.9499999999999993"/>
    <n v="8.9499999999999993"/>
    <n v="8.9499999999999993"/>
    <n v="8.9700000000000006"/>
    <n v="8.9700000000000006"/>
    <n v="8.9700000000000006"/>
    <n v="8.7799999999999994"/>
    <n v="8.7797672845212702"/>
    <n v="8.3666017652496816"/>
    <n v="0.60339823475031906"/>
    <s v="M"/>
    <s v="MINISTERO"/>
    <s v="1"/>
    <n v="1"/>
    <x v="23"/>
    <s v="LABORATORIO ANALISI CHIMICO-CLINICHE, MICROBIOLOGIA ETC."/>
    <x v="0"/>
    <m/>
    <x v="0"/>
    <m/>
    <x v="0"/>
    <m/>
  </r>
  <r>
    <x v="1027"/>
    <s v="90.48.6"/>
    <x v="0"/>
    <s v="prestazione:NO ciclica/NOper seduta/NOgruppo"/>
    <s v="8"/>
    <n v="1"/>
    <s v="ANTICORPI ANTI ENDOMISIO"/>
    <x v="1027"/>
    <x v="303"/>
    <n v="12.1"/>
    <n v="12.1"/>
    <n v="12.1"/>
    <n v="12.14"/>
    <n v="12.14"/>
    <n v="12.14"/>
    <n v="11.88"/>
    <n v="11.878508679058189"/>
    <m/>
    <m/>
    <s v=""/>
    <s v="REGIONE"/>
    <s v="1"/>
    <n v="1"/>
    <x v="23"/>
    <s v="LABORATORIO ANALISI CHIMICO-CLINICHE, MICROBIOLOGIA ETC."/>
    <x v="0"/>
    <m/>
    <x v="0"/>
    <m/>
    <x v="0"/>
    <m/>
  </r>
  <r>
    <x v="1028"/>
    <s v="90.48.7"/>
    <x v="0"/>
    <s v="prestazione:NO ciclica/NOper seduta/NOgruppo"/>
    <s v="8"/>
    <n v="1"/>
    <s v="ANTICORPI ANTI ENDOTELIO"/>
    <x v="1028"/>
    <x v="13"/>
    <n v="13.7"/>
    <n v="13.7"/>
    <n v="13.7"/>
    <n v="13.73"/>
    <n v="13.73"/>
    <n v="13.73"/>
    <n v="13.43"/>
    <n v="13.427879376326649"/>
    <m/>
    <m/>
    <s v=""/>
    <s v="REGIONE"/>
    <s v="1"/>
    <n v="1"/>
    <x v="23"/>
    <s v="LABORATORIO ANALISI CHIMICO-CLINICHE, MICROBIOLOGIA ETC."/>
    <x v="0"/>
    <m/>
    <x v="0"/>
    <m/>
    <x v="0"/>
    <m/>
  </r>
  <r>
    <x v="1029"/>
    <s v="90.48.8"/>
    <x v="0"/>
    <s v="prestazione:NO ciclica/NOper seduta/NOgruppo"/>
    <s v="8"/>
    <n v="1"/>
    <s v="ANTICORPI ANTI CENTROMERO (ACA)"/>
    <x v="1029"/>
    <x v="68"/>
    <n v="13.15"/>
    <n v="13.15"/>
    <n v="13.15"/>
    <n v="13.19"/>
    <n v="13.19"/>
    <n v="13.19"/>
    <n v="12.91"/>
    <n v="12.911422477237162"/>
    <m/>
    <m/>
    <s v=""/>
    <s v="REGIONE"/>
    <s v="1"/>
    <n v="1"/>
    <x v="23"/>
    <s v="LABORATORIO ANALISI CHIMICO-CLINICHE, MICROBIOLOGIA ETC."/>
    <x v="0"/>
    <m/>
    <x v="0"/>
    <m/>
    <x v="0"/>
    <m/>
  </r>
  <r>
    <x v="1030"/>
    <s v="90.49.1"/>
    <x v="3"/>
    <s v="prestazione:NO ciclica/NOper seduta/NOgruppo"/>
    <s v="8"/>
    <n v="1"/>
    <s v="ANTICORPI ANTI ERITROCITARI (Titolazione)"/>
    <x v="1030"/>
    <x v="62"/>
    <n v="19.5"/>
    <n v="19.5"/>
    <n v="19.5"/>
    <n v="19.53"/>
    <n v="19.53"/>
    <n v="19.53"/>
    <n v="19.11"/>
    <n v="19.108905266311002"/>
    <n v="18.902322506675205"/>
    <n v="0.62767749332479639"/>
    <s v="M"/>
    <s v="MINISTERO"/>
    <s v="1"/>
    <n v="1"/>
    <x v="23"/>
    <s v="LABORATORIO ANALISI CHIMICO-CLINICHE, MICROBIOLOGIA ETC."/>
    <x v="0"/>
    <m/>
    <x v="0"/>
    <m/>
    <x v="0"/>
    <m/>
  </r>
  <r>
    <x v="1031"/>
    <s v="90.49.2"/>
    <x v="3"/>
    <s v="prestazione:NO ciclica/NOper seduta/NOgruppo"/>
    <s v="8"/>
    <n v="1"/>
    <s v="ANTICORPI ANTI ERITROCITARI IDENTIFICAZIONE"/>
    <x v="1031"/>
    <x v="67"/>
    <n v="24.8"/>
    <n v="24.8"/>
    <n v="24.8"/>
    <n v="24.8"/>
    <n v="24.8"/>
    <n v="24.8"/>
    <n v="24.27"/>
    <n v="24.273474257205866"/>
    <n v="24.273474257205866"/>
    <n v="0.526525742794135"/>
    <s v="M"/>
    <s v="MINISTERO"/>
    <s v="1"/>
    <n v="1"/>
    <x v="23"/>
    <s v="LABORATORIO ANALISI CHIMICO-CLINICHE, MICROBIOLOGIA ETC."/>
    <x v="0"/>
    <m/>
    <x v="0"/>
    <m/>
    <x v="0"/>
    <m/>
  </r>
  <r>
    <x v="1032"/>
    <s v="90.49.3"/>
    <x v="3"/>
    <s v="prestazione:NO ciclica/NOper seduta/NOgruppo"/>
    <s v="8"/>
    <n v="1"/>
    <s v="ANTICORPI ANTI ERITROCITI [Test di Coombs indiretto]"/>
    <x v="1032"/>
    <x v="284"/>
    <n v="9.5"/>
    <n v="9.5"/>
    <n v="9.5"/>
    <n v="9.5"/>
    <n v="9.5"/>
    <n v="9.5"/>
    <n v="9.3000000000000007"/>
    <n v="9.2962241836107573"/>
    <n v="9.2962241836107573"/>
    <n v="0.20377581638924269"/>
    <s v="M"/>
    <s v="MINISTERO"/>
    <s v="1"/>
    <n v="1"/>
    <x v="23"/>
    <s v="LABORATORIO ANALISI CHIMICO-CLINICHE, MICROBIOLOGIA ETC."/>
    <x v="0"/>
    <m/>
    <x v="0"/>
    <m/>
    <x v="0"/>
    <m/>
  </r>
  <r>
    <x v="1033"/>
    <s v="90.49.4"/>
    <x v="3"/>
    <s v="prestazione:NO ciclica/NOper seduta/NOgruppo"/>
    <s v="8"/>
    <n v="1"/>
    <s v="ANTICORPI ANTI FATTORE VIII"/>
    <x v="1033"/>
    <x v="303"/>
    <n v="12.1"/>
    <n v="12.1"/>
    <n v="12.1"/>
    <n v="12.14"/>
    <n v="12.14"/>
    <n v="12.14"/>
    <n v="11.88"/>
    <n v="11.878508679058189"/>
    <n v="11.413697469877652"/>
    <n v="0.72630253012234824"/>
    <s v="M"/>
    <s v="MINISTERO"/>
    <s v="1"/>
    <n v="1"/>
    <x v="23"/>
    <s v="LABORATORIO ANALISI CHIMICO-CLINICHE, MICROBIOLOGIA ETC."/>
    <x v="0"/>
    <m/>
    <x v="0"/>
    <m/>
    <x v="0"/>
    <m/>
  </r>
  <r>
    <x v="1034"/>
    <s v="90.49.5"/>
    <x v="3"/>
    <s v="prestazione:NO ciclica/NOper seduta/NOgruppo"/>
    <s v="8"/>
    <n v="1"/>
    <s v="ANTICORPI ANTI GLIADINA (IgG, IgA)"/>
    <x v="1034"/>
    <x v="303"/>
    <n v="12.1"/>
    <n v="12.1"/>
    <n v="12.1"/>
    <n v="12.14"/>
    <n v="12.14"/>
    <n v="12.14"/>
    <n v="11.88"/>
    <n v="11.878508679058189"/>
    <n v="11.413697469877652"/>
    <n v="0.72630253012234824"/>
    <s v="M"/>
    <s v="MINISTERO"/>
    <s v="1"/>
    <n v="1"/>
    <x v="23"/>
    <s v="LABORATORIO ANALISI CHIMICO-CLINICHE, MICROBIOLOGIA ETC."/>
    <x v="0"/>
    <m/>
    <x v="0"/>
    <m/>
    <x v="0"/>
    <m/>
  </r>
  <r>
    <x v="1035"/>
    <s v="90.49.6"/>
    <x v="0"/>
    <s v="prestazione:NO ciclica/NOper seduta/NOgruppo"/>
    <s v="8"/>
    <n v="1"/>
    <s v="ANTICORPI ANTI FOSFOLIPIDI"/>
    <x v="1035"/>
    <x v="42"/>
    <n v="12.65"/>
    <n v="12.65"/>
    <n v="12.65"/>
    <n v="12.66"/>
    <n v="12.66"/>
    <n v="12.66"/>
    <n v="12.39"/>
    <n v="12.394965578147676"/>
    <m/>
    <m/>
    <s v=""/>
    <s v="REGIONE"/>
    <s v="1"/>
    <n v="1"/>
    <x v="23"/>
    <s v="LABORATORIO ANALISI CHIMICO-CLINICHE, MICROBIOLOGIA ETC."/>
    <x v="0"/>
    <m/>
    <x v="0"/>
    <m/>
    <x v="0"/>
    <m/>
  </r>
  <r>
    <x v="1036"/>
    <s v="90.49.7"/>
    <x v="0"/>
    <s v="prestazione:NO ciclica/NOper seduta/NOgruppo"/>
    <s v="8"/>
    <n v="1"/>
    <s v="ANTICORPI ANTI GLUTAMMICO DECARBOSSILASI (GAD)"/>
    <x v="1036"/>
    <x v="13"/>
    <n v="13.7"/>
    <n v="13.7"/>
    <n v="13.7"/>
    <n v="13.73"/>
    <n v="13.73"/>
    <n v="13.73"/>
    <n v="13.43"/>
    <n v="13.427879376326649"/>
    <m/>
    <m/>
    <s v=""/>
    <s v="REGIONE"/>
    <s v="1"/>
    <n v="1"/>
    <x v="23"/>
    <s v="LABORATORIO ANALISI CHIMICO-CLINICHE, MICROBIOLOGIA ETC."/>
    <x v="0"/>
    <m/>
    <x v="0"/>
    <m/>
    <x v="0"/>
    <m/>
  </r>
  <r>
    <x v="1037"/>
    <s v="90.49.8"/>
    <x v="0"/>
    <s v="prestazione:NO ciclica/NOper seduta/NOgruppo"/>
    <s v="8"/>
    <n v="1"/>
    <s v="ANTICORPI ANTI GANGLIOSIDE GM1, IgG e IgM (per classe di anticorpi)"/>
    <x v="1037"/>
    <x v="326"/>
    <n v="16.45"/>
    <n v="16.45"/>
    <n v="16.45"/>
    <n v="16.45"/>
    <n v="16.45"/>
    <n v="16.45"/>
    <n v="16.100000000000001"/>
    <m/>
    <m/>
    <m/>
    <m/>
    <s v="REGIONE"/>
    <s v="1"/>
    <n v="1"/>
    <x v="23"/>
    <s v="LABORATORIO ANALISI CHIMICO-CLINICHE, MICROBIOLOGIA ETC."/>
    <x v="0"/>
    <m/>
    <x v="0"/>
    <m/>
    <x v="0"/>
    <m/>
  </r>
  <r>
    <x v="1038"/>
    <s v="90.49.9"/>
    <x v="0"/>
    <s v="prestazione:NO ciclica/NOper seduta/NOgruppo"/>
    <s v="8"/>
    <n v="1"/>
    <s v="ANTICORPI ANTI GANGLIOSIDE GQ1b, IgG e IgM (per classe di anticorpi)"/>
    <x v="1038"/>
    <x v="326"/>
    <n v="16.45"/>
    <n v="16.45"/>
    <n v="16.45"/>
    <n v="16.45"/>
    <n v="16.45"/>
    <n v="16.45"/>
    <n v="16.100000000000001"/>
    <m/>
    <m/>
    <m/>
    <m/>
    <s v="REGIONE"/>
    <s v="1"/>
    <n v="1"/>
    <x v="23"/>
    <s v="LABORATORIO ANALISI CHIMICO-CLINICHE, MICROBIOLOGIA ETC."/>
    <x v="0"/>
    <m/>
    <x v="0"/>
    <m/>
    <x v="0"/>
    <m/>
  </r>
  <r>
    <x v="1039"/>
    <s v="90.49.A"/>
    <x v="0"/>
    <s v="prestazione:NO ciclica/NOper seduta/NOgruppo"/>
    <s v="8"/>
    <n v="1"/>
    <s v="ANTICORPI ANTI GLICOPROTEINA OLIGODENDROCITARIA MIELINICA (MOG)"/>
    <x v="1039"/>
    <x v="326"/>
    <n v="16.45"/>
    <n v="16.45"/>
    <n v="16.45"/>
    <n v="16.45"/>
    <n v="16.45"/>
    <n v="16.45"/>
    <n v="16.100000000000001"/>
    <m/>
    <m/>
    <m/>
    <m/>
    <s v="REGIONE"/>
    <s v="1"/>
    <n v="1"/>
    <x v="23"/>
    <s v="LABORATORIO ANALISI CHIMICO-CLINICHE, MICROBIOLOGIA ETC."/>
    <x v="0"/>
    <m/>
    <x v="0"/>
    <m/>
    <x v="0"/>
    <m/>
  </r>
  <r>
    <x v="1040"/>
    <s v="90.50.1"/>
    <x v="16"/>
    <s v="prestazione:NO ciclica/NOper seduta/NOgruppo"/>
    <s v="8"/>
    <n v="1"/>
    <s v="ANTICORPI ANTI HLA (Cross-match, singolo individuo, urgente)"/>
    <x v="1040"/>
    <x v="213"/>
    <n v="51.72"/>
    <n v="51.72"/>
    <n v="51.72"/>
    <n v="51.72"/>
    <n v="51.72"/>
    <n v="51.72"/>
    <n v="50.61"/>
    <n v="50.612776110769673"/>
    <n v="35.842108796810365"/>
    <n v="15.877891203189634"/>
    <s v="M"/>
    <s v="MINISTERO"/>
    <s v="1"/>
    <n v="1"/>
    <x v="23"/>
    <s v="LABORATORIO ANALISI CHIMICO-CLINICHE, MICROBIOLOGIA ETC."/>
    <x v="0"/>
    <m/>
    <x v="0"/>
    <m/>
    <x v="0"/>
    <m/>
  </r>
  <r>
    <x v="1041"/>
    <s v="90.50.2"/>
    <x v="16"/>
    <s v="prestazione:NO ciclica/NOper seduta/NOgruppo"/>
    <s v="8"/>
    <n v="1"/>
    <s v="ANTICORPI ANTI HLA (Titolo per singola specificità)"/>
    <x v="1041"/>
    <x v="213"/>
    <n v="51.72"/>
    <n v="51.72"/>
    <n v="51.72"/>
    <n v="51.72"/>
    <n v="51.72"/>
    <n v="51.72"/>
    <n v="50.61"/>
    <n v="50.612776110769673"/>
    <n v="35.842108796810365"/>
    <n v="15.877891203189634"/>
    <s v="M"/>
    <s v="MINISTERO"/>
    <s v="1"/>
    <n v="1"/>
    <x v="23"/>
    <s v="LABORATORIO ANALISI CHIMICO-CLINICHE, MICROBIOLOGIA ETC."/>
    <x v="0"/>
    <m/>
    <x v="0"/>
    <m/>
    <x v="0"/>
    <m/>
  </r>
  <r>
    <x v="1042"/>
    <s v="90.50.3"/>
    <x v="16"/>
    <s v="prestazione:NO ciclica/NOper seduta/NOgruppo"/>
    <s v="8"/>
    <n v="1"/>
    <s v="ANTICORPI ANTI HLA CONTRO PANNELLO LINFOCITARIO (almeno 10 soggetti, urgente)"/>
    <x v="1042"/>
    <x v="271"/>
    <n v="21.6"/>
    <n v="21.6"/>
    <n v="21.6"/>
    <n v="21.64"/>
    <n v="21.64"/>
    <n v="21.64"/>
    <n v="21.17"/>
    <n v="21.174732862668947"/>
    <n v="20.968150103033153"/>
    <n v="0.67184989696684738"/>
    <s v="M"/>
    <s v="MINISTERO"/>
    <s v="1"/>
    <n v="1"/>
    <x v="23"/>
    <s v="LABORATORIO ANALISI CHIMICO-CLINICHE, MICROBIOLOGIA ETC."/>
    <x v="0"/>
    <m/>
    <x v="0"/>
    <m/>
    <x v="0"/>
    <m/>
  </r>
  <r>
    <x v="1043"/>
    <s v="90.50.4"/>
    <x v="16"/>
    <s v="prestazione:NO ciclica/NOper seduta/NOgruppo"/>
    <s v="8"/>
    <n v="1"/>
    <s v="ANTICORPI ANTI HLA CONTRO SOSPENSIONI LINFOCITARIE (almeno 10 soggetti)"/>
    <x v="1043"/>
    <x v="62"/>
    <n v="19.5"/>
    <n v="19.5"/>
    <n v="19.5"/>
    <n v="19.53"/>
    <n v="19.53"/>
    <n v="19.53"/>
    <n v="19.11"/>
    <n v="19.108905266311002"/>
    <n v="18.799031126857308"/>
    <n v="0.7309688731426931"/>
    <s v="M"/>
    <s v="MINISTERO"/>
    <s v="1"/>
    <n v="1"/>
    <x v="23"/>
    <s v="LABORATORIO ANALISI CHIMICO-CLINICHE, MICROBIOLOGIA ETC."/>
    <x v="0"/>
    <m/>
    <x v="0"/>
    <m/>
    <x v="0"/>
    <m/>
  </r>
  <r>
    <x v="1044"/>
    <s v="90.50.5"/>
    <x v="3"/>
    <s v="prestazione:NO ciclica/NOper seduta/NOgruppo"/>
    <s v="8"/>
    <n v="1"/>
    <s v="ANTICORPI ANTI INSULA PANCREATICA (ICA)"/>
    <x v="1044"/>
    <x v="47"/>
    <n v="8.9499999999999993"/>
    <n v="8.9499999999999993"/>
    <n v="8.9499999999999993"/>
    <n v="8.9700000000000006"/>
    <n v="8.9700000000000006"/>
    <n v="8.9700000000000006"/>
    <n v="8.7799999999999994"/>
    <n v="8.7797672845212702"/>
    <n v="8.6248302147944251"/>
    <n v="0.34516978520557551"/>
    <s v="M"/>
    <s v="MINISTERO"/>
    <s v="1"/>
    <n v="1"/>
    <x v="23"/>
    <s v="LABORATORIO ANALISI CHIMICO-CLINICHE, MICROBIOLOGIA ETC."/>
    <x v="0"/>
    <m/>
    <x v="0"/>
    <m/>
    <x v="0"/>
    <m/>
  </r>
  <r>
    <x v="1045"/>
    <s v="90.51.1"/>
    <x v="3"/>
    <s v="prestazione:NO ciclica/NOper seduta/NOgruppo"/>
    <s v="8"/>
    <n v="1"/>
    <s v="ANTICORPI ANTI INSULINA (AIAA)"/>
    <x v="1045"/>
    <x v="42"/>
    <n v="12.65"/>
    <n v="12.65"/>
    <n v="12.65"/>
    <n v="12.66"/>
    <n v="12.66"/>
    <n v="12.66"/>
    <n v="12.39"/>
    <n v="12.394965578147676"/>
    <n v="12.188382818511881"/>
    <n v="0.47161718148811893"/>
    <s v="M"/>
    <s v="MINISTERO"/>
    <s v="1"/>
    <n v="1"/>
    <x v="23"/>
    <s v="LABORATORIO ANALISI CHIMICO-CLINICHE, MICROBIOLOGIA ETC."/>
    <x v="0"/>
    <m/>
    <x v="0"/>
    <m/>
    <x v="0"/>
    <m/>
  </r>
  <r>
    <x v="1046"/>
    <s v="90.51.2"/>
    <x v="3"/>
    <s v="prestazione:NO ciclica/NOper seduta/NOgruppo"/>
    <s v="8"/>
    <n v="1"/>
    <s v="ANTICORPI ANTI LEUCOCITI"/>
    <x v="1046"/>
    <x v="77"/>
    <n v="60.18"/>
    <n v="60.18"/>
    <n v="60.18"/>
    <n v="60.18"/>
    <n v="60.18"/>
    <n v="60.18"/>
    <n v="58.88"/>
    <n v="58.876086496201459"/>
    <n v="41.884654516157354"/>
    <n v="18.295345483842645"/>
    <s v="M"/>
    <s v="MINISTERO"/>
    <s v="1"/>
    <n v="1"/>
    <x v="23"/>
    <s v="LABORATORIO ANALISI CHIMICO-CLINICHE, MICROBIOLOGIA ETC."/>
    <x v="0"/>
    <m/>
    <x v="0"/>
    <m/>
    <x v="0"/>
    <m/>
  </r>
  <r>
    <x v="1047"/>
    <s v="90.51.3"/>
    <x v="16"/>
    <s v="prestazione:NO ciclica/NOper seduta/NOgruppo"/>
    <s v="8"/>
    <n v="1"/>
    <s v="ANTICORPI ANTI MAG"/>
    <x v="1047"/>
    <x v="303"/>
    <n v="12.1"/>
    <n v="12.1"/>
    <n v="12.1"/>
    <n v="12.14"/>
    <n v="12.14"/>
    <n v="12.14"/>
    <n v="11.88"/>
    <n v="11.878508679058189"/>
    <n v="11.413697469877652"/>
    <n v="0.72630253012234824"/>
    <s v="M"/>
    <s v="MINISTERO"/>
    <s v="1"/>
    <n v="1"/>
    <x v="23"/>
    <s v="LABORATORIO ANALISI CHIMICO-CLINICHE, MICROBIOLOGIA ETC."/>
    <x v="0"/>
    <m/>
    <x v="0"/>
    <m/>
    <x v="0"/>
    <m/>
  </r>
  <r>
    <x v="1048"/>
    <s v="90.51.4"/>
    <x v="3"/>
    <s v="prestazione:NO ciclica/NOper seduta/NOgruppo"/>
    <s v="8"/>
    <n v="1"/>
    <s v="ANTICORPI ANTI MICROSOMI (AbTMS) O ANTI TIREOPEROSSIDASI (AbTPO)"/>
    <x v="1048"/>
    <x v="303"/>
    <n v="12.1"/>
    <n v="12.1"/>
    <n v="12.1"/>
    <n v="12.14"/>
    <n v="12.14"/>
    <n v="12.14"/>
    <n v="11.88"/>
    <n v="11.878508679058189"/>
    <n v="11.413697469877652"/>
    <n v="0.72630253012234824"/>
    <s v="M"/>
    <s v="MINISTERO"/>
    <s v="1"/>
    <n v="1"/>
    <x v="23"/>
    <s v="LABORATORIO ANALISI CHIMICO-CLINICHE, MICROBIOLOGIA ETC."/>
    <x v="0"/>
    <m/>
    <x v="0"/>
    <m/>
    <x v="0"/>
    <m/>
  </r>
  <r>
    <x v="1049"/>
    <s v="90.51.5"/>
    <x v="3"/>
    <s v="prestazione:NO ciclica/NOper seduta/NOgruppo"/>
    <s v="8"/>
    <n v="1"/>
    <s v="ANTICORPI ANTI MICROSOMI EPATICI E RENALI (LKMA)"/>
    <x v="1049"/>
    <x v="81"/>
    <n v="8.4"/>
    <n v="8.4"/>
    <n v="8.4"/>
    <n v="8.44"/>
    <n v="8.44"/>
    <n v="8.44"/>
    <n v="8.26"/>
    <n v="8.2633103854317831"/>
    <n v="8.2633103854317831"/>
    <n v="0.17668961456821641"/>
    <s v="M"/>
    <s v="MINISTERO"/>
    <s v="1"/>
    <n v="1"/>
    <x v="23"/>
    <s v="LABORATORIO ANALISI CHIMICO-CLINICHE, MICROBIOLOGIA ETC."/>
    <x v="0"/>
    <m/>
    <x v="0"/>
    <m/>
    <x v="0"/>
    <m/>
  </r>
  <r>
    <x v="1050"/>
    <s v="90.51.6"/>
    <x v="0"/>
    <s v="prestazione:NO ciclica/NOper seduta/NOgruppo"/>
    <s v="8"/>
    <n v="1"/>
    <s v="ANTICORPI ANTI ISTONI"/>
    <x v="1050"/>
    <x v="13"/>
    <n v="13.7"/>
    <n v="13.7"/>
    <n v="13.7"/>
    <n v="13.73"/>
    <n v="13.73"/>
    <n v="13.73"/>
    <n v="13.43"/>
    <n v="13.427879376326649"/>
    <m/>
    <m/>
    <s v=""/>
    <s v="REGIONE"/>
    <s v="1"/>
    <n v="1"/>
    <x v="23"/>
    <s v="LABORATORIO ANALISI CHIMICO-CLINICHE, MICROBIOLOGIA ETC."/>
    <x v="0"/>
    <m/>
    <x v="0"/>
    <m/>
    <x v="0"/>
    <m/>
  </r>
  <r>
    <x v="1051"/>
    <s v="90.51.7"/>
    <x v="0"/>
    <s v="prestazione:NO ciclica/NOper seduta/NOgruppo"/>
    <s v="8"/>
    <n v="1"/>
    <s v="ANTICORPI ANTI JO1"/>
    <x v="1051"/>
    <x v="13"/>
    <n v="13.7"/>
    <n v="13.7"/>
    <n v="13.7"/>
    <n v="13.73"/>
    <n v="13.73"/>
    <n v="13.73"/>
    <n v="13.43"/>
    <n v="13.427879376326649"/>
    <m/>
    <m/>
    <s v=""/>
    <s v="REGIONE"/>
    <s v="1"/>
    <n v="1"/>
    <x v="23"/>
    <s v="LABORATORIO ANALISI CHIMICO-CLINICHE, MICROBIOLOGIA ETC."/>
    <x v="0"/>
    <m/>
    <x v="0"/>
    <m/>
    <x v="0"/>
    <m/>
  </r>
  <r>
    <x v="1052"/>
    <s v="90.51.8"/>
    <x v="0"/>
    <s v="prestazione:NO ciclica/NOper seduta/NOgruppo"/>
    <s v="8"/>
    <n v="1"/>
    <s v="ANTICORPI ANTI MIELOPEROSSIDASI (MPO)"/>
    <x v="1052"/>
    <x v="303"/>
    <n v="12.1"/>
    <n v="12.1"/>
    <n v="12.1"/>
    <m/>
    <m/>
    <m/>
    <m/>
    <m/>
    <m/>
    <m/>
    <m/>
    <s v="REGIONE"/>
    <n v="1"/>
    <m/>
    <x v="23"/>
    <s v="LABORATORIO ANALISI CHIMICO-CLINICHE, MICROBIOLOGIA ETC."/>
    <x v="0"/>
    <m/>
    <x v="0"/>
    <m/>
    <x v="0"/>
    <m/>
  </r>
  <r>
    <x v="1053"/>
    <s v="90.52.1"/>
    <x v="3"/>
    <s v="prestazione:NO ciclica/NOper seduta/NOgruppo"/>
    <s v="8"/>
    <n v="1"/>
    <s v="ANTICORPI ANTI MITOCONDRI (AMA)"/>
    <x v="1053"/>
    <x v="65"/>
    <n v="10"/>
    <n v="10"/>
    <n v="10"/>
    <n v="10.029999999999999"/>
    <n v="10.029999999999999"/>
    <n v="10.029999999999999"/>
    <n v="9.81"/>
    <n v="9.8126810827002426"/>
    <n v="9.4511612533376024"/>
    <n v="0.57883874666239699"/>
    <s v="M"/>
    <s v="MINISTERO"/>
    <s v="1"/>
    <n v="1"/>
    <x v="23"/>
    <s v="LABORATORIO ANALISI CHIMICO-CLINICHE, MICROBIOLOGIA ETC."/>
    <x v="0"/>
    <m/>
    <x v="0"/>
    <m/>
    <x v="0"/>
    <m/>
  </r>
  <r>
    <x v="1054"/>
    <s v="90.52.2"/>
    <x v="3"/>
    <s v="prestazione:NO ciclica/NOper seduta/NOgruppo"/>
    <s v="8"/>
    <n v="1"/>
    <s v="ANTICORPI ANTI MUSCOLO LISCIO (ASMA)"/>
    <x v="1054"/>
    <x v="149"/>
    <n v="7.9"/>
    <n v="7.9"/>
    <n v="7.9"/>
    <n v="7.92"/>
    <n v="7.92"/>
    <n v="7.92"/>
    <n v="7.75"/>
    <n v="7.7468534863422978"/>
    <n v="7.4369793468886058"/>
    <n v="0.48302065311139408"/>
    <s v="M"/>
    <s v="MINISTERO"/>
    <s v="1"/>
    <n v="1"/>
    <x v="23"/>
    <s v="LABORATORIO ANALISI CHIMICO-CLINICHE, MICROBIOLOGIA ETC."/>
    <x v="0"/>
    <m/>
    <x v="0"/>
    <m/>
    <x v="0"/>
    <m/>
  </r>
  <r>
    <x v="1055"/>
    <s v="90.52.3"/>
    <x v="3"/>
    <s v="prestazione:NO ciclica/NOper seduta/NOgruppo"/>
    <s v="8"/>
    <n v="1"/>
    <s v="ANTICORPI ANTI MUSCOLO STRIATO (Cuore)"/>
    <x v="1055"/>
    <x v="149"/>
    <n v="7.9"/>
    <n v="7.9"/>
    <n v="7.9"/>
    <n v="7.92"/>
    <n v="7.92"/>
    <n v="7.92"/>
    <n v="7.75"/>
    <n v="7.7468534863422978"/>
    <n v="7.4369793468886058"/>
    <n v="0.48302065311139408"/>
    <s v="M"/>
    <s v="MINISTERO"/>
    <s v="1"/>
    <n v="1"/>
    <x v="23"/>
    <s v="LABORATORIO ANALISI CHIMICO-CLINICHE, MICROBIOLOGIA ETC."/>
    <x v="0"/>
    <m/>
    <x v="0"/>
    <m/>
    <x v="0"/>
    <m/>
  </r>
  <r>
    <x v="1056"/>
    <s v="90.52.4"/>
    <x v="3"/>
    <s v="prestazione:NO ciclica/NOper seduta/NOgruppo"/>
    <s v="8"/>
    <n v="1"/>
    <s v="ANTICORPI ANTI NUCLEO (ANA)"/>
    <x v="1056"/>
    <x v="65"/>
    <n v="10"/>
    <n v="10"/>
    <n v="10"/>
    <n v="10.029999999999999"/>
    <n v="10.029999999999999"/>
    <n v="10.029999999999999"/>
    <n v="9.81"/>
    <n v="9.8126810827002426"/>
    <n v="9.6577440129733976"/>
    <n v="0.37225598702660179"/>
    <s v="M"/>
    <s v="MINISTERO"/>
    <s v="1"/>
    <n v="1"/>
    <x v="23"/>
    <s v="LABORATORIO ANALISI CHIMICO-CLINICHE, MICROBIOLOGIA ETC."/>
    <x v="0"/>
    <m/>
    <x v="0"/>
    <m/>
    <x v="0"/>
    <m/>
  </r>
  <r>
    <x v="1057"/>
    <s v="90.52.5"/>
    <x v="3"/>
    <s v="prestazione:NO ciclica/NOper seduta/NOgruppo"/>
    <s v="8"/>
    <n v="1"/>
    <s v="ANTICORPI ANTI ORGANO"/>
    <x v="1057"/>
    <x v="192"/>
    <n v="15.3"/>
    <n v="15.3"/>
    <n v="15.3"/>
    <n v="15.31"/>
    <n v="15.31"/>
    <n v="15.31"/>
    <n v="14.98"/>
    <n v="14.977250073595108"/>
    <n v="14.51243886441457"/>
    <n v="0.79756113558543085"/>
    <s v="M"/>
    <s v="MINISTERO"/>
    <s v="1"/>
    <n v="1"/>
    <x v="23"/>
    <s v="LABORATORIO ANALISI CHIMICO-CLINICHE, MICROBIOLOGIA ETC."/>
    <x v="0"/>
    <m/>
    <x v="0"/>
    <m/>
    <x v="0"/>
    <m/>
  </r>
  <r>
    <x v="1058"/>
    <s v="90.52.6"/>
    <x v="0"/>
    <s v="prestazione:NO ciclica/NOper seduta/NOgruppo"/>
    <s v="8"/>
    <n v="1"/>
    <s v="ANTICORPI ANTI MITOCONDRI TIPO M2"/>
    <x v="1058"/>
    <x v="13"/>
    <n v="13.7"/>
    <n v="13.7"/>
    <n v="13.7"/>
    <n v="13.73"/>
    <n v="13.73"/>
    <n v="13.73"/>
    <n v="13.43"/>
    <n v="13.427879376326649"/>
    <m/>
    <m/>
    <s v=""/>
    <s v="REGIONE"/>
    <s v="1"/>
    <n v="1"/>
    <x v="23"/>
    <s v="LABORATORIO ANALISI CHIMICO-CLINICHE, MICROBIOLOGIA ETC."/>
    <x v="0"/>
    <m/>
    <x v="0"/>
    <m/>
    <x v="0"/>
    <m/>
  </r>
  <r>
    <x v="1059"/>
    <s v="90.53.1"/>
    <x v="3"/>
    <s v="prestazione:NO ciclica/NOper seduta/NOgruppo"/>
    <s v="8"/>
    <n v="1"/>
    <s v="ANTICORPI ANTI OVAIO"/>
    <x v="1059"/>
    <x v="149"/>
    <n v="7.9"/>
    <n v="7.9"/>
    <n v="7.9"/>
    <n v="7.92"/>
    <n v="7.92"/>
    <n v="7.92"/>
    <n v="7.75"/>
    <n v="7.7468534863422978"/>
    <n v="7.4369793468886058"/>
    <n v="0.48302065311139408"/>
    <s v="M"/>
    <s v="MINISTERO"/>
    <s v="1"/>
    <n v="1"/>
    <x v="23"/>
    <s v="LABORATORIO ANALISI CHIMICO-CLINICHE, MICROBIOLOGIA ETC."/>
    <x v="0"/>
    <m/>
    <x v="0"/>
    <m/>
    <x v="0"/>
    <m/>
  </r>
  <r>
    <x v="1060"/>
    <s v="90.53.3"/>
    <x v="3"/>
    <s v="prestazione:NO ciclica/NOper seduta/NOgruppo"/>
    <s v="8"/>
    <n v="1"/>
    <s v="ANTICORPI ANTI PIASTRINE IDENTIFICAZIONE"/>
    <x v="1060"/>
    <x v="327"/>
    <n v="126.68"/>
    <n v="126.68"/>
    <n v="126.68"/>
    <n v="126.68"/>
    <n v="126.68"/>
    <n v="126.68"/>
    <n v="123.95"/>
    <n v="123.94965578147676"/>
    <n v="88.210838364484289"/>
    <n v="38.469161635515718"/>
    <s v="M"/>
    <s v="MINISTERO"/>
    <s v="1"/>
    <n v="1"/>
    <x v="23"/>
    <s v="LABORATORIO ANALISI CHIMICO-CLINICHE, MICROBIOLOGIA ETC."/>
    <x v="0"/>
    <m/>
    <x v="0"/>
    <m/>
    <x v="0"/>
    <m/>
  </r>
  <r>
    <x v="1061"/>
    <s v="90.53.4"/>
    <x v="3"/>
    <s v="prestazione:NO ciclica/NOper seduta/NOgruppo"/>
    <s v="8"/>
    <n v="1"/>
    <s v="ANTICORPI ANTI RECETTORE NICOTINICO MUSCOLARE"/>
    <x v="1061"/>
    <x v="175"/>
    <n v="25.85"/>
    <n v="25.85"/>
    <n v="25.85"/>
    <n v="25.87"/>
    <n v="25.87"/>
    <n v="25.87"/>
    <n v="25.31"/>
    <n v="25.306388055384836"/>
    <n v="25.306388055384836"/>
    <n v="0.56361194461516462"/>
    <s v="M"/>
    <s v="MINISTERO"/>
    <s v="1"/>
    <n v="1"/>
    <x v="23"/>
    <s v="LABORATORIO ANALISI CHIMICO-CLINICHE, MICROBIOLOGIA ETC."/>
    <x v="0"/>
    <m/>
    <x v="0"/>
    <m/>
    <x v="0"/>
    <m/>
  </r>
  <r>
    <x v="1062"/>
    <s v="90.53.5"/>
    <x v="3"/>
    <s v="prestazione:NO ciclica/NOper seduta/NOgruppo"/>
    <s v="8"/>
    <n v="1"/>
    <s v="ANTICORPI ANTI RECETTORI DEL TSH"/>
    <x v="1062"/>
    <x v="175"/>
    <n v="25.85"/>
    <n v="25.85"/>
    <n v="25.85"/>
    <n v="25.87"/>
    <n v="25.87"/>
    <n v="25.87"/>
    <n v="25.31"/>
    <n v="25.306388055384836"/>
    <n v="25.306388055384836"/>
    <n v="0.56361194461516462"/>
    <s v="M"/>
    <s v="MINISTERO"/>
    <s v="1"/>
    <n v="1"/>
    <x v="23"/>
    <s v="LABORATORIO ANALISI CHIMICO-CLINICHE, MICROBIOLOGIA ETC."/>
    <x v="0"/>
    <m/>
    <x v="0"/>
    <m/>
    <x v="0"/>
    <m/>
  </r>
  <r>
    <x v="1063"/>
    <s v="90.53.6"/>
    <x v="0"/>
    <s v="prestazione:NO ciclica/NOper seduta/NOgruppo"/>
    <s v="8"/>
    <n v="1"/>
    <s v="ANTICORPI ANTI P53 [S]"/>
    <x v="1063"/>
    <x v="80"/>
    <n v="26.35"/>
    <n v="26.35"/>
    <n v="26.35"/>
    <n v="26.39"/>
    <n v="26.39"/>
    <n v="26.39"/>
    <n v="25.82"/>
    <n v="25.822844954474323"/>
    <m/>
    <m/>
    <s v=""/>
    <s v="REGIONE"/>
    <s v="1"/>
    <n v="1"/>
    <x v="23"/>
    <s v="LABORATORIO ANALISI CHIMICO-CLINICHE, MICROBIOLOGIA ETC."/>
    <x v="0"/>
    <m/>
    <x v="0"/>
    <m/>
    <x v="0"/>
    <m/>
  </r>
  <r>
    <x v="1064"/>
    <s v="90.53.7"/>
    <x v="0"/>
    <s v="prestazione:NO ciclica/NOper seduta/NOgruppo"/>
    <s v="8"/>
    <n v="1"/>
    <s v="ANTICORPI ANTI PCNA"/>
    <x v="1064"/>
    <x v="13"/>
    <n v="13.7"/>
    <n v="13.7"/>
    <n v="13.7"/>
    <n v="13.73"/>
    <n v="13.73"/>
    <n v="13.73"/>
    <n v="13.43"/>
    <n v="13.427879376326649"/>
    <m/>
    <m/>
    <s v=""/>
    <s v="REGIONE"/>
    <s v="1"/>
    <n v="1"/>
    <x v="23"/>
    <s v="LABORATORIO ANALISI CHIMICO-CLINICHE, MICROBIOLOGIA ETC."/>
    <x v="0"/>
    <m/>
    <x v="0"/>
    <m/>
    <x v="0"/>
    <m/>
  </r>
  <r>
    <x v="1065"/>
    <s v="90.53.8"/>
    <x v="0"/>
    <s v="prestazione:NO ciclica/NOper seduta/NOgruppo"/>
    <s v="8"/>
    <n v="1"/>
    <s v="ANTICORPI ANTI Scl-70"/>
    <x v="1065"/>
    <x v="13"/>
    <n v="13.7"/>
    <n v="13.7"/>
    <n v="13.7"/>
    <n v="13.73"/>
    <n v="13.73"/>
    <n v="13.73"/>
    <n v="13.43"/>
    <n v="13.427879376326649"/>
    <m/>
    <m/>
    <s v=""/>
    <s v="REGIONE"/>
    <s v="1"/>
    <n v="1"/>
    <x v="23"/>
    <s v="LABORATORIO ANALISI CHIMICO-CLINICHE, MICROBIOLOGIA ETC."/>
    <x v="0"/>
    <m/>
    <x v="0"/>
    <m/>
    <x v="0"/>
    <m/>
  </r>
  <r>
    <x v="1066"/>
    <s v="90.53.9"/>
    <x v="0"/>
    <s v="prestazione:NO ciclica/NOper seduta/NOgruppo"/>
    <s v="8"/>
    <n v="1"/>
    <s v="ANTICORPI ANTI Sm"/>
    <x v="1066"/>
    <x v="13"/>
    <n v="13.7"/>
    <n v="13.7"/>
    <n v="13.7"/>
    <n v="13.73"/>
    <n v="13.73"/>
    <n v="13.73"/>
    <n v="13.43"/>
    <n v="13.427879376326649"/>
    <m/>
    <m/>
    <s v=""/>
    <s v="REGIONE"/>
    <s v="1"/>
    <n v="1"/>
    <x v="23"/>
    <s v="LABORATORIO ANALISI CHIMICO-CLINICHE, MICROBIOLOGIA ETC."/>
    <x v="0"/>
    <m/>
    <x v="0"/>
    <m/>
    <x v="0"/>
    <m/>
  </r>
  <r>
    <x v="1067"/>
    <s v="90.53.A"/>
    <x v="0"/>
    <s v="prestazione:NO ciclica/NOper seduta/NOgruppo"/>
    <s v="8"/>
    <n v="1"/>
    <s v="ANTICORPI ANTI RIBONUCLEOPROTEINE (RNA)"/>
    <x v="1067"/>
    <x v="13"/>
    <n v="13.7"/>
    <n v="13.7"/>
    <n v="13.7"/>
    <n v="13.73"/>
    <n v="13.73"/>
    <n v="13.73"/>
    <n v="13.43"/>
    <n v="13.427879376326649"/>
    <m/>
    <m/>
    <s v=""/>
    <s v="REGIONE"/>
    <s v="1"/>
    <n v="1"/>
    <x v="23"/>
    <s v="LABORATORIO ANALISI CHIMICO-CLINICHE, MICROBIOLOGIA ETC."/>
    <x v="0"/>
    <m/>
    <x v="0"/>
    <m/>
    <x v="0"/>
    <m/>
  </r>
  <r>
    <x v="1068"/>
    <s v="90.53.B"/>
    <x v="0"/>
    <s v="prestazione:NO ciclica/NOper seduta/NOgruppo"/>
    <s v="8"/>
    <n v="1"/>
    <s v="ANTICORPI ANTI RIBOSOMI"/>
    <x v="1068"/>
    <x v="13"/>
    <n v="13.7"/>
    <n v="13.7"/>
    <n v="13.7"/>
    <n v="13.73"/>
    <n v="13.73"/>
    <n v="13.73"/>
    <n v="13.43"/>
    <n v="13.427879376326649"/>
    <m/>
    <m/>
    <s v=""/>
    <s v="REGIONE"/>
    <s v="1"/>
    <n v="1"/>
    <x v="23"/>
    <s v="LABORATORIO ANALISI CHIMICO-CLINICHE, MICROBIOLOGIA ETC."/>
    <x v="0"/>
    <m/>
    <x v="0"/>
    <m/>
    <x v="0"/>
    <m/>
  </r>
  <r>
    <x v="1069"/>
    <s v="90.53.C"/>
    <x v="0"/>
    <s v="prestazione:NO ciclica/NOper seduta/NOgruppo"/>
    <s v="8"/>
    <n v="1"/>
    <s v="ANTICORPI ANTI PEPTIDE CICLICO CITRULLINATO (CCP)"/>
    <x v="1069"/>
    <x v="328"/>
    <n v="10.3"/>
    <n v="10.3"/>
    <n v="10.3"/>
    <n v="10.32"/>
    <n v="10.32"/>
    <n v="10.32"/>
    <n v="10.1"/>
    <m/>
    <m/>
    <m/>
    <m/>
    <s v="REGIONE"/>
    <s v="1"/>
    <n v="1"/>
    <x v="23"/>
    <s v="LABORATORIO ANALISI CHIMICO-CLINICHE, MICROBIOLOGIA ETC."/>
    <x v="0"/>
    <m/>
    <x v="0"/>
    <m/>
    <x v="0"/>
    <m/>
  </r>
  <r>
    <x v="1070"/>
    <s v="90.53.D"/>
    <x v="0"/>
    <s v="prestazione:NO ciclica/NOper seduta/NOgruppo"/>
    <s v="8"/>
    <n v="1"/>
    <s v="ANTICORPI ANTI TRANSGLUTAMINASI (IgG, IgA)"/>
    <x v="1070"/>
    <x v="303"/>
    <n v="12.1"/>
    <n v="12.1"/>
    <n v="12.1"/>
    <m/>
    <m/>
    <m/>
    <m/>
    <m/>
    <m/>
    <m/>
    <m/>
    <s v="REGIONE"/>
    <n v="1"/>
    <m/>
    <x v="23"/>
    <s v="LABORATORIO ANALISI CHIMICO-CLINICHE, MICROBIOLOGIA ETC."/>
    <x v="0"/>
    <m/>
    <x v="0"/>
    <m/>
    <x v="0"/>
    <m/>
  </r>
  <r>
    <x v="1071"/>
    <s v="90.53.E"/>
    <x v="0"/>
    <s v="prestazione:NO ciclica/NOper seduta/NOgruppo"/>
    <s v="8"/>
    <n v="1"/>
    <s v="ANTICORPI ANTI SACCAROMYCES CEREVISIAE  "/>
    <x v="1071"/>
    <x v="303"/>
    <n v="12.1"/>
    <n v="12.1"/>
    <n v="12.1"/>
    <m/>
    <m/>
    <m/>
    <m/>
    <m/>
    <m/>
    <m/>
    <m/>
    <s v="REGIONE"/>
    <n v="1"/>
    <m/>
    <x v="23"/>
    <s v="LABORATORIO ANALISI CHIMICO-CLINICHE, MICROBIOLOGIA ETC."/>
    <x v="0"/>
    <m/>
    <x v="0"/>
    <m/>
    <x v="0"/>
    <m/>
  </r>
  <r>
    <x v="1072"/>
    <s v="90.53.F"/>
    <x v="0"/>
    <s v="prestazione:NO ciclica/NOper seduta/NOgruppo"/>
    <s v="8"/>
    <n v="1"/>
    <s v="ANTICORPI ANTI PROTEINASI 3 (PR3)"/>
    <x v="1072"/>
    <x v="303"/>
    <n v="12.1"/>
    <n v="12.1"/>
    <n v="12.1"/>
    <m/>
    <m/>
    <m/>
    <m/>
    <m/>
    <m/>
    <m/>
    <m/>
    <s v="REGIONE"/>
    <n v="1"/>
    <m/>
    <x v="23"/>
    <s v="LABORATORIO ANALISI CHIMICO-CLINICHE, MICROBIOLOGIA ETC."/>
    <x v="0"/>
    <m/>
    <x v="0"/>
    <m/>
    <x v="0"/>
    <m/>
  </r>
  <r>
    <x v="1073"/>
    <s v="90.54.1"/>
    <x v="3"/>
    <s v="prestazione:NO ciclica/NOper seduta/NOgruppo"/>
    <s v="8"/>
    <n v="1"/>
    <s v="ANTICORPI ANTI SPERMATOZOI (ADESI) (ASA)"/>
    <x v="1073"/>
    <x v="47"/>
    <n v="8.9499999999999993"/>
    <n v="8.9499999999999993"/>
    <n v="8.9499999999999993"/>
    <n v="8.9700000000000006"/>
    <n v="8.9700000000000006"/>
    <n v="8.9700000000000006"/>
    <n v="8.7799999999999994"/>
    <n v="8.7797672845212702"/>
    <n v="8.6248302147944251"/>
    <n v="0.34516978520557551"/>
    <s v="M"/>
    <s v="MINISTERO"/>
    <s v="1"/>
    <n v="1"/>
    <x v="23"/>
    <s v="LABORATORIO ANALISI CHIMICO-CLINICHE, MICROBIOLOGIA ETC."/>
    <x v="0"/>
    <m/>
    <x v="0"/>
    <m/>
    <x v="0"/>
    <m/>
  </r>
  <r>
    <x v="1074"/>
    <s v="90.54.2"/>
    <x v="3"/>
    <s v="prestazione:NO ciclica/NOper seduta/NOgruppo"/>
    <s v="8"/>
    <n v="1"/>
    <s v="ANTICORPI ANTI SPERMATOZOI (LIBERI) (ASA)"/>
    <x v="1074"/>
    <x v="47"/>
    <n v="8.9499999999999993"/>
    <n v="8.9499999999999993"/>
    <n v="8.9499999999999993"/>
    <n v="8.9700000000000006"/>
    <n v="8.9700000000000006"/>
    <n v="8.9700000000000006"/>
    <n v="8.7799999999999994"/>
    <n v="8.7797672845212702"/>
    <n v="8.6248302147944251"/>
    <n v="0.34516978520557551"/>
    <s v="M"/>
    <s v="MINISTERO"/>
    <s v="1"/>
    <n v="1"/>
    <x v="23"/>
    <s v="LABORATORIO ANALISI CHIMICO-CLINICHE, MICROBIOLOGIA ETC."/>
    <x v="0"/>
    <m/>
    <x v="0"/>
    <m/>
    <x v="0"/>
    <m/>
  </r>
  <r>
    <x v="1075"/>
    <s v="90.54.3"/>
    <x v="3"/>
    <s v="prestazione:NO ciclica/NOper seduta/NOgruppo"/>
    <s v="8"/>
    <n v="1"/>
    <s v="ANTICORPI ANTI SURRENE"/>
    <x v="1075"/>
    <x v="149"/>
    <n v="7.9"/>
    <n v="7.9"/>
    <n v="7.9"/>
    <n v="7.92"/>
    <n v="7.92"/>
    <n v="7.92"/>
    <n v="7.75"/>
    <n v="7.7468534863422978"/>
    <n v="7.4369793468886058"/>
    <n v="0.48302065311139408"/>
    <s v="M"/>
    <s v="MINISTERO"/>
    <s v="1"/>
    <n v="1"/>
    <x v="23"/>
    <s v="LABORATORIO ANALISI CHIMICO-CLINICHE, MICROBIOLOGIA ETC."/>
    <x v="0"/>
    <m/>
    <x v="0"/>
    <m/>
    <x v="0"/>
    <m/>
  </r>
  <r>
    <x v="1076"/>
    <s v="90.54.4"/>
    <x v="3"/>
    <s v="prestazione:NO ciclica/NOper seduta/NOgruppo"/>
    <s v="8"/>
    <n v="1"/>
    <s v="ANTICORPI ANTI TIREOGLOBULINA (AbTg)"/>
    <x v="1076"/>
    <x v="68"/>
    <n v="13.15"/>
    <n v="13.15"/>
    <n v="13.15"/>
    <n v="13.19"/>
    <n v="13.19"/>
    <n v="13.19"/>
    <n v="12.91"/>
    <n v="12.911422477237162"/>
    <n v="12.704839717601368"/>
    <n v="0.48516028239863118"/>
    <s v="M"/>
    <s v="MINISTERO"/>
    <s v="1"/>
    <n v="1"/>
    <x v="23"/>
    <s v="LABORATORIO ANALISI CHIMICO-CLINICHE, MICROBIOLOGIA ETC."/>
    <x v="0"/>
    <m/>
    <x v="0"/>
    <m/>
    <x v="0"/>
    <m/>
  </r>
  <r>
    <x v="1077"/>
    <s v="90.54.5"/>
    <x v="3"/>
    <s v="prestazione:NO ciclica/NOper seduta/NOgruppo"/>
    <s v="8"/>
    <n v="1"/>
    <s v="ANTICORPI EMOLITICI ANTI ERITROCITARI"/>
    <x v="1077"/>
    <x v="285"/>
    <n v="7.35"/>
    <n v="7.35"/>
    <n v="7.35"/>
    <n v="7.39"/>
    <n v="7.39"/>
    <n v="7.39"/>
    <n v="7.23"/>
    <n v="7.2303965872528106"/>
    <n v="6.972168137708068"/>
    <n v="0.4178318622919317"/>
    <s v="M"/>
    <s v="MINISTERO"/>
    <s v="1"/>
    <n v="1"/>
    <x v="23"/>
    <s v="LABORATORIO ANALISI CHIMICO-CLINICHE, MICROBIOLOGIA ETC."/>
    <x v="0"/>
    <m/>
    <x v="0"/>
    <m/>
    <x v="0"/>
    <m/>
  </r>
  <r>
    <x v="1078"/>
    <s v="90.54.6"/>
    <x v="0"/>
    <s v="prestazione:NO ciclica/NOper seduta/NOgruppo"/>
    <s v="8"/>
    <n v="1"/>
    <s v="ANTICORPI ANTI SSA"/>
    <x v="1078"/>
    <x v="13"/>
    <n v="13.7"/>
    <n v="13.7"/>
    <n v="13.7"/>
    <n v="13.73"/>
    <n v="13.73"/>
    <n v="13.73"/>
    <n v="13.43"/>
    <n v="13.427879376326649"/>
    <m/>
    <m/>
    <s v=""/>
    <s v="REGIONE"/>
    <s v="1"/>
    <n v="1"/>
    <x v="23"/>
    <s v="LABORATORIO ANALISI CHIMICO-CLINICHE, MICROBIOLOGIA ETC."/>
    <x v="0"/>
    <m/>
    <x v="0"/>
    <m/>
    <x v="0"/>
    <m/>
  </r>
  <r>
    <x v="1079"/>
    <s v="90.54.7"/>
    <x v="0"/>
    <s v="prestazione:NO ciclica/NOper seduta/NOgruppo"/>
    <s v="8"/>
    <n v="1"/>
    <s v="ANTICORPI ANTI SSB"/>
    <x v="1079"/>
    <x v="13"/>
    <n v="13.7"/>
    <n v="13.7"/>
    <n v="13.7"/>
    <n v="13.73"/>
    <n v="13.73"/>
    <n v="13.73"/>
    <n v="13.43"/>
    <n v="13.427879376326649"/>
    <m/>
    <m/>
    <s v=""/>
    <s v="REGIONE"/>
    <s v="1"/>
    <n v="1"/>
    <x v="23"/>
    <s v="LABORATORIO ANALISI CHIMICO-CLINICHE, MICROBIOLOGIA ETC."/>
    <x v="0"/>
    <m/>
    <x v="0"/>
    <m/>
    <x v="0"/>
    <m/>
  </r>
  <r>
    <x v="1080"/>
    <s v="90.55.1"/>
    <x v="3"/>
    <s v="prestazione:NO ciclica/NOper seduta/NOgruppo"/>
    <s v="8"/>
    <n v="1"/>
    <s v="ANTIGENE CARBOIDRATICO 125 (CA 125)"/>
    <x v="1080"/>
    <x v="50"/>
    <n v="19"/>
    <n v="19"/>
    <n v="19"/>
    <n v="19"/>
    <n v="19"/>
    <n v="19"/>
    <n v="18.59"/>
    <n v="18.592448367221515"/>
    <n v="18.540802677312566"/>
    <n v="0.45919732268743374"/>
    <s v="M"/>
    <s v="MINISTERO"/>
    <s v="1"/>
    <n v="1"/>
    <x v="23"/>
    <s v="LABORATORIO ANALISI CHIMICO-CLINICHE, MICROBIOLOGIA ETC."/>
    <x v="0"/>
    <m/>
    <x v="0"/>
    <m/>
    <x v="0"/>
    <m/>
  </r>
  <r>
    <x v="1081"/>
    <s v="90.55.2"/>
    <x v="3"/>
    <s v="prestazione:NO ciclica/NOper seduta/NOgruppo"/>
    <s v="8"/>
    <n v="1"/>
    <s v="ANTIGENE CARBOIDRATICO 15.3 (CA 15.3)"/>
    <x v="1081"/>
    <x v="193"/>
    <n v="18.45"/>
    <n v="18.45"/>
    <n v="18.45"/>
    <n v="18.48"/>
    <n v="18.48"/>
    <n v="18.48"/>
    <n v="18.079999999999998"/>
    <n v="18.075991468132028"/>
    <n v="18.075991468132028"/>
    <n v="0.40400853186797292"/>
    <s v="M"/>
    <s v="MINISTERO"/>
    <s v="1"/>
    <n v="1"/>
    <x v="23"/>
    <s v="LABORATORIO ANALISI CHIMICO-CLINICHE, MICROBIOLOGIA ETC."/>
    <x v="0"/>
    <m/>
    <x v="0"/>
    <m/>
    <x v="0"/>
    <m/>
  </r>
  <r>
    <x v="1082"/>
    <s v="90.55.3"/>
    <x v="3"/>
    <s v="prestazione:NO ciclica/NOper seduta/NOgruppo"/>
    <s v="8"/>
    <n v="1"/>
    <s v="ANTIGENE CARBOIDRATICO 19.9 (CA 19.9)"/>
    <x v="1082"/>
    <x v="126"/>
    <n v="16.850000000000001"/>
    <n v="16.850000000000001"/>
    <n v="16.850000000000001"/>
    <n v="16.89"/>
    <n v="16.89"/>
    <n v="16.89"/>
    <n v="16.53"/>
    <n v="16.526620770863566"/>
    <n v="16.423329391045669"/>
    <n v="0.4666706089543311"/>
    <s v="M"/>
    <s v="MINISTERO"/>
    <s v="1"/>
    <n v="1"/>
    <x v="23"/>
    <s v="LABORATORIO ANALISI CHIMICO-CLINICHE, MICROBIOLOGIA ETC."/>
    <x v="0"/>
    <m/>
    <x v="0"/>
    <m/>
    <x v="0"/>
    <m/>
  </r>
  <r>
    <x v="1083"/>
    <s v="90.55.4"/>
    <x v="3"/>
    <s v="prestazione:NO ciclica/NOper seduta/NOgruppo"/>
    <s v="8"/>
    <n v="1"/>
    <s v="ANTIGENE CARBOIDRATICO 195 (CA 195)"/>
    <x v="1083"/>
    <x v="7"/>
    <n v="15.8"/>
    <n v="15.8"/>
    <n v="15.8"/>
    <n v="15.83"/>
    <n v="15.83"/>
    <n v="15.83"/>
    <n v="15.49"/>
    <n v="15.493706972684596"/>
    <n v="15.493706972684596"/>
    <n v="0.33629302731540456"/>
    <s v="M"/>
    <s v="MINISTERO"/>
    <s v="1"/>
    <n v="1"/>
    <x v="23"/>
    <s v="LABORATORIO ANALISI CHIMICO-CLINICHE, MICROBIOLOGIA ETC."/>
    <x v="0"/>
    <m/>
    <x v="0"/>
    <m/>
    <x v="0"/>
    <m/>
  </r>
  <r>
    <x v="1084"/>
    <s v="90.55.5"/>
    <x v="3"/>
    <s v="prestazione:NO ciclica/NOper seduta/NOgruppo"/>
    <s v="8"/>
    <n v="1"/>
    <s v="ANTIGENE CARBOIDRATICO 50 (CA 50)"/>
    <x v="1084"/>
    <x v="7"/>
    <n v="15.8"/>
    <n v="15.8"/>
    <n v="15.8"/>
    <n v="15.83"/>
    <n v="15.83"/>
    <n v="15.83"/>
    <n v="15.49"/>
    <n v="15.493706972684596"/>
    <n v="15.493706972684596"/>
    <n v="0.33629302731540456"/>
    <s v="M"/>
    <s v="MINISTERO"/>
    <s v="1"/>
    <n v="1"/>
    <x v="23"/>
    <s v="LABORATORIO ANALISI CHIMICO-CLINICHE, MICROBIOLOGIA ETC."/>
    <x v="0"/>
    <m/>
    <x v="0"/>
    <m/>
    <x v="0"/>
    <m/>
  </r>
  <r>
    <x v="1085"/>
    <s v="90.56.1"/>
    <x v="3"/>
    <s v="prestazione:NO ciclica/NOper seduta/NOgruppo"/>
    <s v="8"/>
    <n v="1"/>
    <s v="ANTIGENE CARBOIDRATICO 72-4 (CA 72-4)"/>
    <x v="1085"/>
    <x v="50"/>
    <n v="19"/>
    <n v="19"/>
    <n v="19"/>
    <n v="19"/>
    <n v="19"/>
    <n v="19"/>
    <n v="18.59"/>
    <n v="18.592448367221515"/>
    <n v="18.437511297494666"/>
    <n v="0.562488702505334"/>
    <s v="M"/>
    <s v="MINISTERO"/>
    <s v="1"/>
    <n v="1"/>
    <x v="23"/>
    <s v="LABORATORIO ANALISI CHIMICO-CLINICHE, MICROBIOLOGIA ETC."/>
    <x v="0"/>
    <m/>
    <x v="0"/>
    <m/>
    <x v="0"/>
    <m/>
  </r>
  <r>
    <x v="1086"/>
    <s v="90.56.2"/>
    <x v="3"/>
    <s v="prestazione:NO ciclica/NOper seduta/NOgruppo"/>
    <s v="8"/>
    <n v="1"/>
    <s v="ANTIGENE CARBOIDRATICO MUCINOSO (MCA)"/>
    <x v="1086"/>
    <x v="42"/>
    <n v="12.65"/>
    <n v="12.65"/>
    <n v="12.65"/>
    <n v="12.66"/>
    <n v="12.66"/>
    <n v="12.66"/>
    <n v="12.39"/>
    <n v="12.394965578147676"/>
    <n v="12.085091438693985"/>
    <n v="0.57490856130601564"/>
    <s v="M"/>
    <s v="MINISTERO"/>
    <s v="1"/>
    <n v="1"/>
    <x v="23"/>
    <s v="LABORATORIO ANALISI CHIMICO-CLINICHE, MICROBIOLOGIA ETC."/>
    <x v="0"/>
    <m/>
    <x v="0"/>
    <m/>
    <x v="0"/>
    <m/>
  </r>
  <r>
    <x v="1087"/>
    <s v="90.56.3"/>
    <x v="3"/>
    <s v="prestazione:NO ciclica/NOper seduta/NOgruppo"/>
    <s v="8"/>
    <n v="1"/>
    <s v="ANTIGENE CARCINO EMBRIONARIO (CEA)"/>
    <x v="1087"/>
    <x v="287"/>
    <n v="11.05"/>
    <n v="11.05"/>
    <n v="11.05"/>
    <n v="11.09"/>
    <n v="11.09"/>
    <n v="11.09"/>
    <n v="10.85"/>
    <n v="10.845594880879217"/>
    <n v="10.587366431334473"/>
    <n v="0.50263356866552655"/>
    <s v="M"/>
    <s v="MINISTERO"/>
    <s v="1"/>
    <n v="1"/>
    <x v="23"/>
    <s v="LABORATORIO ANALISI CHIMICO-CLINICHE, MICROBIOLOGIA ETC."/>
    <x v="0"/>
    <m/>
    <x v="0"/>
    <m/>
    <x v="0"/>
    <m/>
  </r>
  <r>
    <x v="1088"/>
    <s v="90.56.4"/>
    <x v="3"/>
    <s v="prestazione:NO ciclica/NOper seduta/NOgruppo"/>
    <s v="8"/>
    <n v="1"/>
    <s v="ANTIGENE POLIPEPTIDICO TISSUTALE (TPA)"/>
    <x v="1088"/>
    <x v="50"/>
    <n v="19"/>
    <n v="19"/>
    <n v="19"/>
    <n v="19"/>
    <n v="19"/>
    <n v="19"/>
    <n v="18.59"/>
    <n v="18.592448367221515"/>
    <n v="18.437511297494666"/>
    <n v="0.562488702505334"/>
    <s v="M"/>
    <s v="MINISTERO"/>
    <s v="1"/>
    <n v="1"/>
    <x v="23"/>
    <s v="LABORATORIO ANALISI CHIMICO-CLINICHE, MICROBIOLOGIA ETC."/>
    <x v="0"/>
    <m/>
    <x v="0"/>
    <m/>
    <x v="0"/>
    <m/>
  </r>
  <r>
    <x v="1089"/>
    <s v="90.56.5"/>
    <x v="7"/>
    <s v="prestazione:NO ciclica/NOper seduta/NOgruppo"/>
    <s v="8"/>
    <n v="1"/>
    <s v="ANTIGENE PROSTATICO SPECIFICO (PSA)"/>
    <x v="1089"/>
    <x v="329"/>
    <n v="15.4"/>
    <n v="15.4"/>
    <n v="12.15"/>
    <n v="12.19"/>
    <n v="12.19"/>
    <n v="12.19"/>
    <n v="11.93"/>
    <n v="10.845594880879217"/>
    <n v="10.587366431334473"/>
    <n v="1.6026335686655262"/>
    <s v="M"/>
    <s v="MINISTERO"/>
    <s v="1"/>
    <n v="1"/>
    <x v="23"/>
    <s v="LABORATORIO ANALISI CHIMICO-CLINICHE, MICROBIOLOGIA ETC."/>
    <x v="0"/>
    <m/>
    <x v="0"/>
    <m/>
    <x v="0"/>
    <m/>
  </r>
  <r>
    <x v="1090"/>
    <s v="90.57.1"/>
    <x v="3"/>
    <s v="prestazione:NO ciclica/NOper seduta/NOgruppo"/>
    <s v="8"/>
    <n v="1"/>
    <s v="ANTIGENE TA 4 (SCC)"/>
    <x v="1090"/>
    <x v="191"/>
    <n v="24.95"/>
    <n v="24.95"/>
    <n v="24.95"/>
    <n v="24.97"/>
    <n v="24.97"/>
    <n v="24.97"/>
    <n v="24.43"/>
    <n v="22.207646660847921"/>
    <n v="22.052709591121072"/>
    <n v="2.9172904088789267"/>
    <s v="M"/>
    <s v="MINISTERO"/>
    <s v="1"/>
    <n v="1"/>
    <x v="23"/>
    <s v="LABORATORIO ANALISI CHIMICO-CLINICHE, MICROBIOLOGIA ETC."/>
    <x v="0"/>
    <m/>
    <x v="0"/>
    <m/>
    <x v="0"/>
    <m/>
  </r>
  <r>
    <x v="1091"/>
    <s v="90.57.2"/>
    <x v="16"/>
    <s v="prestazione:NO ciclica/NOper seduta/NOgruppo"/>
    <s v="8"/>
    <n v="1"/>
    <s v="ANTIGENI ERITROCITARI CD55/CD59"/>
    <x v="1091"/>
    <x v="223"/>
    <n v="19.75"/>
    <n v="19.75"/>
    <n v="19.75"/>
    <n v="19.75"/>
    <n v="19.75"/>
    <n v="19.75"/>
    <n v="19.32"/>
    <n v="17.55953456904254"/>
    <n v="17.094723359862002"/>
    <n v="2.6552766401379984"/>
    <s v="M"/>
    <s v="MINISTERO"/>
    <s v="1"/>
    <n v="1"/>
    <x v="23"/>
    <s v="LABORATORIO ANALISI CHIMICO-CLINICHE, MICROBIOLOGIA ETC."/>
    <x v="0"/>
    <m/>
    <x v="0"/>
    <m/>
    <x v="0"/>
    <m/>
  </r>
  <r>
    <x v="1092"/>
    <s v="90.57.3"/>
    <x v="3"/>
    <s v="prestazione:NO ciclica/NOper seduta/NOgruppo"/>
    <s v="8"/>
    <n v="1"/>
    <s v="ANTIGENI HLA (Ciascuno)"/>
    <x v="1092"/>
    <x v="225"/>
    <n v="17.95"/>
    <n v="17.95"/>
    <n v="17.95"/>
    <n v="17.95"/>
    <n v="17.95"/>
    <n v="17.95"/>
    <n v="17.559999999999999"/>
    <n v="17.55953456904254"/>
    <n v="17.404597499315695"/>
    <n v="0.54540250068430396"/>
    <s v="M"/>
    <s v="MINISTERO"/>
    <s v="1"/>
    <n v="1"/>
    <x v="23"/>
    <s v="LABORATORIO ANALISI CHIMICO-CLINICHE, MICROBIOLOGIA ETC."/>
    <x v="0"/>
    <m/>
    <x v="0"/>
    <m/>
    <x v="0"/>
    <m/>
  </r>
  <r>
    <x v="1093"/>
    <s v="90.57.4"/>
    <x v="3"/>
    <s v="prestazione:NO ciclica/NOper seduta/NOgruppo"/>
    <s v="8"/>
    <n v="1"/>
    <s v="ANTIGENI PIASTRINICI"/>
    <x v="1093"/>
    <x v="330"/>
    <n v="60.7"/>
    <n v="60.7"/>
    <n v="60.7"/>
    <n v="60.7"/>
    <n v="60.7"/>
    <n v="60.7"/>
    <n v="59.39"/>
    <n v="59.39254339529095"/>
    <n v="42.1428829657021"/>
    <n v="18.557117034297903"/>
    <s v="M"/>
    <s v="MINISTERO"/>
    <s v="1"/>
    <n v="1"/>
    <x v="23"/>
    <s v="LABORATORIO ANALISI CHIMICO-CLINICHE, MICROBIOLOGIA ETC."/>
    <x v="0"/>
    <m/>
    <x v="0"/>
    <m/>
    <x v="0"/>
    <m/>
  </r>
  <r>
    <x v="1094"/>
    <s v="90.57.5"/>
    <x v="3"/>
    <s v="prestazione:NO ciclica/NOper seduta/NOgruppo"/>
    <s v="8"/>
    <n v="1"/>
    <s v="ANTITROMBINA III FUNZIONALE"/>
    <x v="1094"/>
    <x v="294"/>
    <n v="3.45"/>
    <n v="3.45"/>
    <n v="3.45"/>
    <n v="3.49"/>
    <n v="3.49"/>
    <n v="3.49"/>
    <n v="3.41"/>
    <n v="3.0987413945369191"/>
    <n v="2.7888672550832272"/>
    <n v="0.70113274491677302"/>
    <s v="M"/>
    <s v="MINISTERO"/>
    <s v="1"/>
    <n v="1"/>
    <x v="23"/>
    <s v="LABORATORIO ANALISI CHIMICO-CLINICHE, MICROBIOLOGIA ETC."/>
    <x v="0"/>
    <m/>
    <x v="0"/>
    <m/>
    <x v="0"/>
    <m/>
  </r>
  <r>
    <x v="1095"/>
    <s v="90.58.1"/>
    <x v="3"/>
    <s v="prestazione:NO ciclica/NOper seduta/NOgruppo"/>
    <s v="8"/>
    <n v="1"/>
    <s v="ATTIVATORE TISSUTALE DEL PLASMINOGENO (tPA)"/>
    <x v="1095"/>
    <x v="50"/>
    <n v="19"/>
    <n v="19"/>
    <n v="19"/>
    <n v="19"/>
    <n v="19"/>
    <n v="19"/>
    <n v="18.59"/>
    <n v="18.592448367221515"/>
    <n v="18.437511297494666"/>
    <n v="0.562488702505334"/>
    <s v="M"/>
    <s v="MINISTERO"/>
    <s v="1"/>
    <n v="1"/>
    <x v="23"/>
    <s v="LABORATORIO ANALISI CHIMICO-CLINICHE, MICROBIOLOGIA ETC."/>
    <x v="0"/>
    <m/>
    <x v="0"/>
    <m/>
    <x v="0"/>
    <m/>
  </r>
  <r>
    <x v="1096"/>
    <s v="90.58.2"/>
    <x v="3"/>
    <s v="prestazione:NO ciclica/NOper seduta/NOgruppo"/>
    <s v="8"/>
    <n v="1"/>
    <s v="AUTOANTICORPI ANTI ERITROCITI [Test di Coombs diretto]"/>
    <x v="1096"/>
    <x v="285"/>
    <n v="7.35"/>
    <n v="7.35"/>
    <n v="7.35"/>
    <n v="7.39"/>
    <n v="7.39"/>
    <n v="7.39"/>
    <n v="7.23"/>
    <n v="7.2303965872528106"/>
    <n v="6.8688767578901704"/>
    <n v="0.5211232421098293"/>
    <s v="M"/>
    <s v="MINISTERO"/>
    <s v="1"/>
    <n v="1"/>
    <x v="23"/>
    <s v="LABORATORIO ANALISI CHIMICO-CLINICHE, MICROBIOLOGIA ETC."/>
    <x v="0"/>
    <m/>
    <x v="0"/>
    <m/>
    <x v="0"/>
    <m/>
  </r>
  <r>
    <x v="1097"/>
    <s v="90.58.3"/>
    <x v="12"/>
    <s v="prestazione:NO ciclica/NOper seduta/NOgruppo"/>
    <s v="8"/>
    <n v="1"/>
    <s v="BETA TROMBOGLOBULINA"/>
    <x v="1097"/>
    <x v="284"/>
    <n v="9.5"/>
    <n v="9.5"/>
    <n v="9.5"/>
    <n v="9.5"/>
    <n v="9.5"/>
    <n v="9.5"/>
    <n v="9.3000000000000007"/>
    <n v="9.2962241836107573"/>
    <n v="9.1412871138839105"/>
    <n v="0.35871288611608954"/>
    <s v="M"/>
    <s v="MINISTERO"/>
    <s v="1"/>
    <n v="1"/>
    <x v="23"/>
    <s v="LABORATORIO ANALISI CHIMICO-CLINICHE, MICROBIOLOGIA ETC."/>
    <x v="0"/>
    <m/>
    <x v="0"/>
    <m/>
    <x v="0"/>
    <m/>
  </r>
  <r>
    <x v="1098"/>
    <s v="90.58.4"/>
    <x v="3"/>
    <s v="prestazione:NO ciclica/NOper seduta/NOgruppo"/>
    <s v="8"/>
    <n v="1"/>
    <s v="CARBOSSIEMOGLOBINA [(Sg)Hb/(Sg)Er]"/>
    <x v="1098"/>
    <x v="313"/>
    <n v="4.2"/>
    <n v="4.2"/>
    <n v="4.2"/>
    <n v="4.22"/>
    <n v="4.22"/>
    <n v="4.22"/>
    <n v="4.13"/>
    <n v="4.1316551927158915"/>
    <n v="4.0283638128979948"/>
    <n v="0.19163618710200492"/>
    <s v="M"/>
    <s v="MINISTERO"/>
    <s v="1"/>
    <n v="1"/>
    <x v="23"/>
    <s v="LABORATORIO ANALISI CHIMICO-CLINICHE, MICROBIOLOGIA ETC."/>
    <x v="0"/>
    <m/>
    <x v="0"/>
    <m/>
    <x v="0"/>
    <m/>
  </r>
  <r>
    <x v="1099"/>
    <s v="90.58.5"/>
    <x v="3"/>
    <s v="prestazione:NO ciclica/NOper seduta/NOgruppo"/>
    <s v="8"/>
    <n v="1"/>
    <s v="CITOTOSSICITA' CON ANTIGENI SPECIFICI"/>
    <x v="1099"/>
    <x v="118"/>
    <n v="25.3"/>
    <n v="25.3"/>
    <n v="25.3"/>
    <n v="25.34"/>
    <n v="25.34"/>
    <n v="25.34"/>
    <n v="24.79"/>
    <n v="24.789931156295353"/>
    <n v="24.428411326932711"/>
    <n v="0.91158867306728908"/>
    <s v="M"/>
    <s v="MINISTERO"/>
    <s v="1"/>
    <n v="1"/>
    <x v="23"/>
    <s v="LABORATORIO ANALISI CHIMICO-CLINICHE, MICROBIOLOGIA ETC."/>
    <x v="0"/>
    <m/>
    <x v="0"/>
    <m/>
    <x v="0"/>
    <m/>
  </r>
  <r>
    <x v="1100"/>
    <s v="90.59.1"/>
    <x v="3"/>
    <s v="prestazione:NO ciclica/NOper seduta/NOgruppo"/>
    <s v="8"/>
    <n v="1"/>
    <s v="CITOTOSSICITA' CTL"/>
    <x v="1100"/>
    <x v="22"/>
    <n v="23.2"/>
    <n v="23.2"/>
    <n v="23.2"/>
    <n v="23.22"/>
    <n v="23.22"/>
    <n v="23.22"/>
    <n v="22.72"/>
    <n v="22.724103559937404"/>
    <n v="22.362583730574766"/>
    <n v="0.85741626942523297"/>
    <s v="M"/>
    <s v="MINISTERO"/>
    <s v="1"/>
    <n v="1"/>
    <x v="23"/>
    <s v="LABORATORIO ANALISI CHIMICO-CLINICHE, MICROBIOLOGIA ETC."/>
    <x v="0"/>
    <m/>
    <x v="0"/>
    <m/>
    <x v="0"/>
    <m/>
  </r>
  <r>
    <x v="1101"/>
    <s v="90.59.2"/>
    <x v="3"/>
    <s v="prestazione:NO ciclica/NOper seduta/NOgruppo"/>
    <s v="8"/>
    <n v="1"/>
    <s v="CITOTOSSICITA' LAK"/>
    <x v="1101"/>
    <x v="22"/>
    <n v="23.2"/>
    <n v="23.2"/>
    <n v="23.2"/>
    <n v="23.22"/>
    <n v="23.22"/>
    <n v="23.22"/>
    <n v="22.72"/>
    <n v="22.724103559937404"/>
    <n v="22.362583730574766"/>
    <n v="0.85741626942523297"/>
    <s v="M"/>
    <s v="MINISTERO"/>
    <s v="1"/>
    <n v="1"/>
    <x v="23"/>
    <s v="LABORATORIO ANALISI CHIMICO-CLINICHE, MICROBIOLOGIA ETC."/>
    <x v="0"/>
    <m/>
    <x v="0"/>
    <m/>
    <x v="0"/>
    <m/>
  </r>
  <r>
    <x v="1102"/>
    <s v="90.59.3"/>
    <x v="3"/>
    <s v="prestazione:NO ciclica/NOper seduta/NOgruppo"/>
    <s v="8"/>
    <n v="1"/>
    <s v="CITOTOSSICITA' SPONTANEA NK"/>
    <x v="1102"/>
    <x v="44"/>
    <n v="20.05"/>
    <n v="20.05"/>
    <n v="20.05"/>
    <n v="20.059999999999999"/>
    <n v="20.059999999999999"/>
    <n v="20.059999999999999"/>
    <n v="19.63"/>
    <n v="19.625362165400485"/>
    <n v="19.418779405764692"/>
    <n v="0.64122059423530686"/>
    <s v="M"/>
    <s v="MINISTERO"/>
    <s v="1"/>
    <n v="1"/>
    <x v="23"/>
    <s v="LABORATORIO ANALISI CHIMICO-CLINICHE, MICROBIOLOGIA ETC."/>
    <x v="0"/>
    <m/>
    <x v="0"/>
    <m/>
    <x v="0"/>
    <m/>
  </r>
  <r>
    <x v="1103"/>
    <s v="90.59.4"/>
    <x v="3"/>
    <s v="prestazione:NO ciclica/NOper seduta/NOgruppo"/>
    <s v="8"/>
    <n v="1"/>
    <s v="COLTURA MISTA LINFOCITARIA UNIDIREZIONALE"/>
    <x v="1103"/>
    <x v="331"/>
    <n v="127.87"/>
    <n v="127.87"/>
    <n v="127.87"/>
    <n v="127.87"/>
    <n v="127.87"/>
    <n v="134.6"/>
    <n v="131.69999999999999"/>
    <n v="131.69650926781907"/>
    <n v="93.891864254468643"/>
    <n v="40.708135745531351"/>
    <s v="M"/>
    <s v="MINISTERO"/>
    <s v="1"/>
    <n v="1"/>
    <x v="23"/>
    <s v="LABORATORIO ANALISI CHIMICO-CLINICHE, MICROBIOLOGIA ETC."/>
    <x v="0"/>
    <m/>
    <x v="0"/>
    <m/>
    <x v="0"/>
    <m/>
  </r>
  <r>
    <x v="1104"/>
    <s v="90.60.1"/>
    <x v="3"/>
    <s v="prestazione:NO ciclica/NOper seduta/NOgruppo"/>
    <s v="8"/>
    <n v="1"/>
    <s v="COMPLEMENTO (C1 Inibitore)"/>
    <x v="1104"/>
    <x v="148"/>
    <n v="6.3"/>
    <n v="6.3"/>
    <n v="6.3"/>
    <n v="6.34"/>
    <n v="6.34"/>
    <n v="6.34"/>
    <n v="6.2"/>
    <n v="6.1974827890738382"/>
    <n v="6.1974827890738382"/>
    <n v="0.14251721092616165"/>
    <s v="M"/>
    <s v="MINISTERO"/>
    <s v="1"/>
    <n v="1"/>
    <x v="23"/>
    <s v="LABORATORIO ANALISI CHIMICO-CLINICHE, MICROBIOLOGIA ETC."/>
    <x v="0"/>
    <m/>
    <x v="0"/>
    <m/>
    <x v="0"/>
    <m/>
  </r>
  <r>
    <x v="1105"/>
    <s v="90.60.2"/>
    <x v="7"/>
    <s v="prestazione:NO ciclica/NOper seduta/NOgruppo"/>
    <s v="8"/>
    <n v="1"/>
    <s v="COMPLEMENTO: C1Q, C3, C3 ATT., C4, CH50 (Ciascuno)"/>
    <x v="1105"/>
    <x v="66"/>
    <n v="6.85"/>
    <n v="6.85"/>
    <n v="6.85"/>
    <n v="6.86"/>
    <n v="6.86"/>
    <n v="6.86"/>
    <n v="6.71"/>
    <n v="6.7139396881633244"/>
    <n v="6.6106483083454268"/>
    <n v="0.24935169165457349"/>
    <s v="M"/>
    <s v="MINISTERO"/>
    <s v="1"/>
    <n v="1"/>
    <x v="23"/>
    <s v="LABORATORIO ANALISI CHIMICO-CLINICHE, MICROBIOLOGIA ETC."/>
    <x v="0"/>
    <m/>
    <x v="0"/>
    <m/>
    <x v="0"/>
    <m/>
  </r>
  <r>
    <x v="1106"/>
    <s v="90.60.3"/>
    <x v="16"/>
    <s v="prestazione:NO ciclica/NOper seduta/NOgruppo"/>
    <s v="8"/>
    <n v="1"/>
    <s v="CRIOCONSERVAZIONE CELLULE STAMINALI [PLACENTARI] PER TRAPIANTO"/>
    <x v="1106"/>
    <x v="332"/>
    <n v="491.4"/>
    <n v="491.4"/>
    <n v="491.4"/>
    <n v="491.4"/>
    <n v="491.4"/>
    <n v="517.26"/>
    <n v="506.13"/>
    <n v="506.12776110769676"/>
    <n v="361.51982936264056"/>
    <n v="155.74017063735943"/>
    <s v="M"/>
    <s v="MINISTERO"/>
    <s v="1"/>
    <n v="1"/>
    <x v="23"/>
    <s v="LABORATORIO ANALISI CHIMICO-CLINICHE, MICROBIOLOGIA ETC."/>
    <x v="0"/>
    <m/>
    <x v="0"/>
    <m/>
    <x v="0"/>
    <m/>
  </r>
  <r>
    <x v="1107"/>
    <s v="90.60.4"/>
    <x v="16"/>
    <s v="prestazione:NO ciclica/NOper seduta/NOgruppo"/>
    <s v="8"/>
    <n v="1"/>
    <s v="CRIOCONSERVAZIONE SIERO PRE-TRAPIANTO"/>
    <x v="1107"/>
    <x v="317"/>
    <n v="2.6"/>
    <n v="2.6"/>
    <n v="2.6"/>
    <n v="2.64"/>
    <n v="2.64"/>
    <n v="2.64"/>
    <n v="2.58"/>
    <n v="2.5822844954474324"/>
    <n v="2.4273474257205865"/>
    <n v="0.21265257427941364"/>
    <s v="M"/>
    <s v="MINISTERO"/>
    <s v="1"/>
    <n v="1"/>
    <x v="23"/>
    <s v="LABORATORIO ANALISI CHIMICO-CLINICHE, MICROBIOLOGIA ETC."/>
    <x v="0"/>
    <m/>
    <x v="0"/>
    <m/>
    <x v="0"/>
    <m/>
  </r>
  <r>
    <x v="1108"/>
    <s v="90.60.5"/>
    <x v="16"/>
    <s v="prestazione:NO ciclica/NOper seduta/NOgruppo"/>
    <s v="8"/>
    <n v="1"/>
    <s v="CRIOCONSERVAZIONE SOSPENSIONI LINFOCITARIE"/>
    <x v="1108"/>
    <x v="320"/>
    <n v="33.75"/>
    <n v="33.75"/>
    <n v="33.75"/>
    <n v="33.78"/>
    <n v="33.78"/>
    <n v="33.78"/>
    <n v="33.049999999999997"/>
    <n v="33.053241541727132"/>
    <n v="32.898304472000291"/>
    <n v="0.88169552799971029"/>
    <s v="M"/>
    <s v="MINISTERO"/>
    <s v="1"/>
    <n v="1"/>
    <x v="23"/>
    <s v="LABORATORIO ANALISI CHIMICO-CLINICHE, MICROBIOLOGIA ETC."/>
    <x v="0"/>
    <m/>
    <x v="0"/>
    <m/>
    <x v="0"/>
    <m/>
  </r>
  <r>
    <x v="1109"/>
    <s v="90.61.1"/>
    <x v="3"/>
    <s v="prestazione:NO ciclica/NOper seduta/NOgruppo"/>
    <s v="8"/>
    <n v="1"/>
    <s v="CRIOGLOBULINE RICERCA"/>
    <x v="1109"/>
    <x v="325"/>
    <n v="2.1"/>
    <n v="2.1"/>
    <n v="2.1"/>
    <n v="2.12"/>
    <n v="2.12"/>
    <n v="2.12"/>
    <n v="2.0699999999999998"/>
    <n v="2.0658275963579458"/>
    <n v="1.7559534569042541"/>
    <n v="0.36404654309574602"/>
    <s v="M"/>
    <s v="MINISTERO"/>
    <s v="1"/>
    <n v="1"/>
    <x v="23"/>
    <s v="LABORATORIO ANALISI CHIMICO-CLINICHE, MICROBIOLOGIA ETC."/>
    <x v="0"/>
    <m/>
    <x v="0"/>
    <m/>
    <x v="0"/>
    <m/>
  </r>
  <r>
    <x v="1110"/>
    <s v="90.61.2"/>
    <x v="3"/>
    <s v="prestazione:NO ciclica/NOper seduta/NOgruppo"/>
    <s v="8"/>
    <n v="1"/>
    <s v="CRIOGLOBULINE TIPIZZAZIONE"/>
    <x v="1110"/>
    <x v="303"/>
    <n v="12.1"/>
    <n v="12.1"/>
    <n v="12.1"/>
    <n v="12.14"/>
    <n v="12.14"/>
    <n v="12.14"/>
    <n v="11.88"/>
    <n v="11.878508679058189"/>
    <n v="11.671925919422394"/>
    <n v="0.46807408057760647"/>
    <s v="M"/>
    <s v="MINISTERO"/>
    <s v="1"/>
    <n v="1"/>
    <x v="23"/>
    <s v="LABORATORIO ANALISI CHIMICO-CLINICHE, MICROBIOLOGIA ETC."/>
    <x v="0"/>
    <m/>
    <x v="0"/>
    <m/>
    <x v="0"/>
    <m/>
  </r>
  <r>
    <x v="1111"/>
    <s v="90.61.3"/>
    <x v="3"/>
    <s v="prestazione:NO ciclica/NOper seduta/NOgruppo"/>
    <s v="8"/>
    <n v="1"/>
    <s v="CYFRA 21-1"/>
    <x v="1111"/>
    <x v="271"/>
    <n v="21.6"/>
    <n v="21.6"/>
    <n v="21.6"/>
    <n v="21.64"/>
    <n v="21.64"/>
    <n v="21.64"/>
    <n v="21.17"/>
    <n v="21.174732862668947"/>
    <n v="21.174732862668947"/>
    <n v="0.46526713733105396"/>
    <s v="M"/>
    <s v="MINISTERO"/>
    <s v="1"/>
    <n v="1"/>
    <x v="23"/>
    <s v="LABORATORIO ANALISI CHIMICO-CLINICHE, MICROBIOLOGIA ETC."/>
    <x v="0"/>
    <m/>
    <x v="0"/>
    <m/>
    <x v="0"/>
    <m/>
  </r>
  <r>
    <x v="1112"/>
    <s v="90.61.4"/>
    <x v="3"/>
    <s v="prestazione:NO ciclica/NOper seduta/NOgruppo"/>
    <s v="8"/>
    <n v="1"/>
    <s v="D-DIMERO (EIA)"/>
    <x v="1112"/>
    <x v="333"/>
    <n v="9.85"/>
    <n v="9.85"/>
    <n v="9.85"/>
    <n v="9.8699999999999992"/>
    <n v="9.8699999999999992"/>
    <n v="9.8699999999999992"/>
    <n v="9.66"/>
    <n v="8.7797672845212702"/>
    <n v="8.5215388349765266"/>
    <n v="1.3484611650234726"/>
    <s v="M"/>
    <s v="MINISTERO"/>
    <s v="1"/>
    <n v="1"/>
    <x v="23"/>
    <s v="LABORATORIO ANALISI CHIMICO-CLINICHE, MICROBIOLOGIA ETC."/>
    <x v="0"/>
    <m/>
    <x v="0"/>
    <m/>
    <x v="0"/>
    <m/>
  </r>
  <r>
    <x v="1113"/>
    <s v="90.61.5"/>
    <x v="3"/>
    <s v="prestazione:NO ciclica/NOper seduta/NOgruppo"/>
    <s v="8"/>
    <n v="1"/>
    <s v="D-DIMERO (Test al latice)"/>
    <x v="1113"/>
    <x v="311"/>
    <n v="8.1"/>
    <n v="8.1"/>
    <n v="8.1"/>
    <n v="8.1199999999999992"/>
    <n v="8.1199999999999992"/>
    <n v="8.1199999999999992"/>
    <n v="7.95"/>
    <n v="7.2303965872528106"/>
    <n v="7.1271052074349139"/>
    <n v="0.99289479256508528"/>
    <s v="M"/>
    <s v="MINISTERO"/>
    <s v="1"/>
    <n v="1"/>
    <x v="23"/>
    <s v="LABORATORIO ANALISI CHIMICO-CLINICHE, MICROBIOLOGIA ETC."/>
    <x v="0"/>
    <m/>
    <x v="0"/>
    <m/>
    <x v="0"/>
    <m/>
  </r>
  <r>
    <x v="1114"/>
    <s v="90.61.6"/>
    <x v="0"/>
    <s v="prestazione:NO ciclica/NOper seduta/NOgruppo"/>
    <s v="8"/>
    <n v="1"/>
    <s v="Du VARIANTE ricerca"/>
    <x v="1114"/>
    <x v="7"/>
    <n v="15.8"/>
    <n v="15.8"/>
    <n v="15.8"/>
    <n v="15.83"/>
    <n v="15.83"/>
    <n v="15.83"/>
    <n v="15.49"/>
    <n v="15.493706972684596"/>
    <m/>
    <m/>
    <s v=""/>
    <s v="REGIONE"/>
    <s v="1"/>
    <n v="1"/>
    <x v="23"/>
    <s v="LABORATORIO ANALISI CHIMICO-CLINICHE, MICROBIOLOGIA ETC."/>
    <x v="0"/>
    <m/>
    <x v="0"/>
    <m/>
    <x v="0"/>
    <m/>
  </r>
  <r>
    <x v="1115"/>
    <s v="90.62.1"/>
    <x v="3"/>
    <s v="prestazione:NO ciclica/NOper seduta/NOgruppo"/>
    <s v="8"/>
    <n v="1"/>
    <s v="EMAZIE (Conteggio), EMOGLOBINA"/>
    <x v="1115"/>
    <x v="319"/>
    <n v="1.05"/>
    <n v="1.05"/>
    <n v="1.05"/>
    <n v="1.05"/>
    <n v="1.05"/>
    <n v="1.05"/>
    <n v="1.03"/>
    <n v="1.0329137981789729"/>
    <n v="0.98126810827002431"/>
    <n v="6.8731891729975736E-2"/>
    <s v="M"/>
    <s v="MINISTERO"/>
    <s v="1"/>
    <n v="1"/>
    <x v="23"/>
    <s v="LABORATORIO ANALISI CHIMICO-CLINICHE, MICROBIOLOGIA ETC."/>
    <x v="0"/>
    <m/>
    <x v="0"/>
    <m/>
    <x v="0"/>
    <m/>
  </r>
  <r>
    <x v="1116"/>
    <s v="90.62.2"/>
    <x v="3"/>
    <s v="prestazione:NO ciclica/NOper seduta/NOgruppo"/>
    <s v="8"/>
    <n v="1"/>
    <s v="EMOCROMO:  Hb, GR, GB, HCT, PLT, IND. DERIV., F. L."/>
    <x v="1116"/>
    <x v="316"/>
    <n v="4.05"/>
    <n v="4.05"/>
    <n v="4.05"/>
    <n v="4.07"/>
    <n v="4.07"/>
    <n v="4.07"/>
    <n v="3.98"/>
    <n v="3.6151982936264053"/>
    <n v="3.2020327743548163"/>
    <n v="0.86796722564518403"/>
    <s v="M"/>
    <s v="MINISTERO"/>
    <s v="1"/>
    <n v="1"/>
    <x v="23"/>
    <s v="LABORATORIO ANALISI CHIMICO-CLINICHE, MICROBIOLOGIA ETC."/>
    <x v="0"/>
    <m/>
    <x v="0"/>
    <m/>
    <x v="0"/>
    <m/>
  </r>
  <r>
    <x v="1117"/>
    <s v="90.62.3"/>
    <x v="3"/>
    <s v="prestazione:NO ciclica/NOper seduta/NOgruppo"/>
    <s v="8"/>
    <n v="1"/>
    <s v="EMOLISINA BIFASICA"/>
    <x v="1117"/>
    <x v="42"/>
    <n v="12.65"/>
    <n v="12.65"/>
    <n v="12.65"/>
    <n v="12.66"/>
    <n v="12.66"/>
    <n v="12.66"/>
    <n v="12.39"/>
    <n v="12.394965578147676"/>
    <n v="12.085091438693985"/>
    <n v="0.57490856130601564"/>
    <s v="M"/>
    <s v="MINISTERO"/>
    <s v="1"/>
    <n v="1"/>
    <x v="23"/>
    <s v="LABORATORIO ANALISI CHIMICO-CLINICHE, MICROBIOLOGIA ETC."/>
    <x v="0"/>
    <m/>
    <x v="0"/>
    <m/>
    <x v="0"/>
    <m/>
  </r>
  <r>
    <x v="1118"/>
    <s v="90.62.4"/>
    <x v="3"/>
    <s v="prestazione:NO ciclica/NOper seduta/NOgruppo"/>
    <s v="8"/>
    <n v="1"/>
    <s v="ENZIMI ERITROCITARI"/>
    <x v="1118"/>
    <x v="7"/>
    <n v="15.8"/>
    <n v="15.8"/>
    <n v="15.8"/>
    <n v="15.83"/>
    <n v="15.83"/>
    <n v="15.83"/>
    <n v="15.49"/>
    <n v="15.493706972684596"/>
    <n v="15.493706972684596"/>
    <n v="0.33629302731540456"/>
    <s v="M"/>
    <s v="MINISTERO"/>
    <s v="1"/>
    <n v="1"/>
    <x v="23"/>
    <s v="LABORATORIO ANALISI CHIMICO-CLINICHE, MICROBIOLOGIA ETC."/>
    <x v="0"/>
    <m/>
    <x v="0"/>
    <m/>
    <x v="0"/>
    <m/>
  </r>
  <r>
    <x v="1119"/>
    <s v="90.62.5"/>
    <x v="3"/>
    <s v="prestazione:NO ciclica/NOper seduta/NOgruppo"/>
    <s v="8"/>
    <n v="1"/>
    <s v="EOSINOFILI (Conteggio)[Alb]"/>
    <x v="1119"/>
    <x v="317"/>
    <n v="2.6"/>
    <n v="2.6"/>
    <n v="2.6"/>
    <n v="2.64"/>
    <n v="2.64"/>
    <n v="2.64"/>
    <n v="2.58"/>
    <n v="2.5822844954474324"/>
    <n v="2.4789931156295353"/>
    <n v="0.16100688437046484"/>
    <s v="M"/>
    <s v="MINISTERO"/>
    <s v="1"/>
    <n v="1"/>
    <x v="23"/>
    <s v="LABORATORIO ANALISI CHIMICO-CLINICHE, MICROBIOLOGIA ETC."/>
    <x v="0"/>
    <m/>
    <x v="0"/>
    <m/>
    <x v="0"/>
    <m/>
  </r>
  <r>
    <x v="1120"/>
    <s v="90.63.1"/>
    <x v="3"/>
    <s v="prestazione:NO ciclica/NOper seduta/NOgruppo"/>
    <s v="8"/>
    <n v="1"/>
    <s v="EPARINA (Mediante dosaggio inibitore fattore X attivato)"/>
    <x v="1120"/>
    <x v="28"/>
    <n v="11.6"/>
    <n v="11.6"/>
    <n v="11.6"/>
    <n v="11.61"/>
    <n v="11.61"/>
    <n v="11.61"/>
    <n v="11.36"/>
    <n v="11.362051779968702"/>
    <n v="11.05217764051501"/>
    <n v="0.55782235948498915"/>
    <s v="M"/>
    <s v="MINISTERO"/>
    <s v="1"/>
    <n v="1"/>
    <x v="23"/>
    <s v="LABORATORIO ANALISI CHIMICO-CLINICHE, MICROBIOLOGIA ETC."/>
    <x v="0"/>
    <m/>
    <x v="0"/>
    <m/>
    <x v="0"/>
    <m/>
  </r>
  <r>
    <x v="1121"/>
    <s v="90.63.2"/>
    <x v="3"/>
    <s v="prestazione:NO ciclica/NOper seduta/NOgruppo"/>
    <s v="8"/>
    <n v="1"/>
    <s v="ERITROCITI: ANTIGENI NON ABO E NON RH (Per ciascuno antigene)"/>
    <x v="1121"/>
    <x v="66"/>
    <n v="6.85"/>
    <n v="6.85"/>
    <n v="6.85"/>
    <n v="6.86"/>
    <n v="6.86"/>
    <n v="6.86"/>
    <n v="6.71"/>
    <n v="6.7139396881633244"/>
    <n v="6.7139396881633244"/>
    <n v="0.14606031183667589"/>
    <s v="M"/>
    <s v="MINISTERO"/>
    <s v="1"/>
    <n v="1"/>
    <x v="23"/>
    <s v="LABORATORIO ANALISI CHIMICO-CLINICHE, MICROBIOLOGIA ETC."/>
    <x v="0"/>
    <m/>
    <x v="0"/>
    <m/>
    <x v="0"/>
    <m/>
  </r>
  <r>
    <x v="1122"/>
    <s v="90.63.3"/>
    <x v="3"/>
    <s v="prestazione:NO ciclica/NOper seduta/NOgruppo"/>
    <s v="8"/>
    <n v="1"/>
    <s v="ESAME DEL MIDOLLO OSSEO PER APPOSIZIONE E/O STRISCIO"/>
    <x v="1122"/>
    <x v="271"/>
    <n v="21.6"/>
    <n v="21.6"/>
    <n v="21.6"/>
    <n v="21.64"/>
    <n v="21.64"/>
    <n v="21.64"/>
    <n v="21.17"/>
    <n v="21.174732862668947"/>
    <n v="20.864858723215253"/>
    <n v="0.77514127678474765"/>
    <s v="M"/>
    <s v="MINISTERO"/>
    <s v="1"/>
    <n v="1"/>
    <x v="23"/>
    <s v="LABORATORIO ANALISI CHIMICO-CLINICHE, MICROBIOLOGIA ETC."/>
    <x v="0"/>
    <m/>
    <x v="0"/>
    <m/>
    <x v="0"/>
    <m/>
  </r>
  <r>
    <x v="1123"/>
    <s v="90.63.4"/>
    <x v="3"/>
    <s v="prestazione:NO ciclica/NOper seduta/NOgruppo"/>
    <s v="8"/>
    <n v="1"/>
    <s v="ESAME MICROSCOPICO DEL SANGUE PERIFERICO"/>
    <x v="1123"/>
    <x v="288"/>
    <n v="4.5999999999999996"/>
    <n v="4.5999999999999996"/>
    <n v="4.5999999999999996"/>
    <n v="4.6399999999999997"/>
    <n v="4.6399999999999997"/>
    <n v="4.6399999999999997"/>
    <n v="4.54"/>
    <n v="4.1316551927158915"/>
    <n v="3.7184896734443029"/>
    <n v="0.92151032655569676"/>
    <s v="M"/>
    <s v="MINISTERO"/>
    <s v="1"/>
    <n v="1"/>
    <x v="23"/>
    <s v="LABORATORIO ANALISI CHIMICO-CLINICHE, MICROBIOLOGIA ETC."/>
    <x v="0"/>
    <m/>
    <x v="0"/>
    <m/>
    <x v="0"/>
    <m/>
  </r>
  <r>
    <x v="1124"/>
    <s v="90.63.5"/>
    <x v="3"/>
    <s v="prestazione:NO ciclica/NOper seduta/NOgruppo"/>
    <s v="8"/>
    <n v="1"/>
    <s v="ESAME MICROSCOPICO DI STRISCIO O APPOSIZIONE DI CITOASPIRATO LINFOGHIANDOLARE"/>
    <x v="1124"/>
    <x v="215"/>
    <n v="21.45"/>
    <n v="21.45"/>
    <n v="21.45"/>
    <n v="21.48"/>
    <n v="21.48"/>
    <n v="21.48"/>
    <n v="21.02"/>
    <n v="19.108905266311002"/>
    <n v="18.799031126857308"/>
    <n v="2.6809688731426924"/>
    <s v="M"/>
    <s v="MINISTERO"/>
    <s v="1"/>
    <n v="1"/>
    <x v="23"/>
    <s v="LABORATORIO ANALISI CHIMICO-CLINICHE, MICROBIOLOGIA ETC."/>
    <x v="0"/>
    <m/>
    <x v="0"/>
    <m/>
    <x v="0"/>
    <m/>
  </r>
  <r>
    <x v="1125"/>
    <s v="90.64.1"/>
    <x v="3"/>
    <s v="prestazione:NO ciclica/NOper seduta/NOgruppo"/>
    <s v="8"/>
    <n v="1"/>
    <s v="FATTORE  vWF ANALISI MULTIMERICA"/>
    <x v="1125"/>
    <x v="67"/>
    <n v="24.8"/>
    <n v="24.8"/>
    <n v="24.8"/>
    <n v="24.8"/>
    <n v="24.8"/>
    <n v="24.8"/>
    <n v="24.27"/>
    <n v="24.273474257205866"/>
    <n v="23.963600117752172"/>
    <n v="0.83639988224782869"/>
    <s v="M"/>
    <s v="MINISTERO"/>
    <s v="1"/>
    <n v="1"/>
    <x v="23"/>
    <s v="LABORATORIO ANALISI CHIMICO-CLINICHE, MICROBIOLOGIA ETC."/>
    <x v="0"/>
    <m/>
    <x v="0"/>
    <m/>
    <x v="0"/>
    <m/>
  </r>
  <r>
    <x v="1126"/>
    <s v="90.64.2"/>
    <x v="3"/>
    <s v="prestazione:NO ciclica/NOper seduta/NOgruppo"/>
    <s v="8"/>
    <n v="1"/>
    <s v="FATTORE REUMATOIDE"/>
    <x v="1126"/>
    <x v="291"/>
    <n v="5.8"/>
    <n v="5.8"/>
    <n v="5.8"/>
    <n v="5.8"/>
    <n v="5.8"/>
    <n v="5.8"/>
    <n v="5.68"/>
    <n v="5.1645689908948649"/>
    <n v="4.7514034716232754"/>
    <n v="1.0485965283767245"/>
    <s v="M"/>
    <s v="MINISTERO"/>
    <s v="1"/>
    <n v="1"/>
    <x v="23"/>
    <s v="LABORATORIO ANALISI CHIMICO-CLINICHE, MICROBIOLOGIA ETC."/>
    <x v="0"/>
    <m/>
    <x v="0"/>
    <m/>
    <x v="0"/>
    <m/>
  </r>
  <r>
    <x v="1127"/>
    <s v="90.64.3"/>
    <x v="3"/>
    <s v="prestazione:NO ciclica/NOper seduta/NOgruppo"/>
    <s v="8"/>
    <n v="1"/>
    <s v="FATTORI DELLA COAGULAZIONE (II, V, VII, VIII, IX, X, XI, XII, XIII) ( Ciascuno)"/>
    <x v="1127"/>
    <x v="63"/>
    <n v="14.75"/>
    <n v="14.75"/>
    <n v="14.75"/>
    <n v="14.78"/>
    <n v="14.78"/>
    <n v="14.78"/>
    <n v="14.46"/>
    <n v="14.460793174505621"/>
    <n v="14.305856104778776"/>
    <n v="0.47414389522122313"/>
    <s v="M"/>
    <s v="MINISTERO"/>
    <s v="1"/>
    <n v="1"/>
    <x v="23"/>
    <s v="LABORATORIO ANALISI CHIMICO-CLINICHE, MICROBIOLOGIA ETC."/>
    <x v="0"/>
    <m/>
    <x v="0"/>
    <m/>
    <x v="0"/>
    <m/>
  </r>
  <r>
    <x v="1128"/>
    <s v="90.64.4"/>
    <x v="1"/>
    <s v="prestazione:NO ciclica/NOper seduta/NOgruppo"/>
    <s v="8"/>
    <n v="1"/>
    <s v="FENOTIPO Rh"/>
    <x v="1128"/>
    <x v="287"/>
    <n v="11.05"/>
    <n v="11.05"/>
    <n v="11.05"/>
    <n v="11.09"/>
    <n v="11.09"/>
    <n v="11.09"/>
    <n v="10.85"/>
    <n v="10.845594880879217"/>
    <n v="10.587366431334473"/>
    <n v="0.50263356866552655"/>
    <s v="M"/>
    <s v="MINISTERO"/>
    <s v="1"/>
    <n v="1"/>
    <x v="23"/>
    <s v="LABORATORIO ANALISI CHIMICO-CLINICHE, MICROBIOLOGIA ETC."/>
    <x v="0"/>
    <m/>
    <x v="0"/>
    <m/>
    <x v="0"/>
    <m/>
  </r>
  <r>
    <x v="1129"/>
    <s v="90.64.5"/>
    <x v="3"/>
    <s v="prestazione:NO ciclica/NOper seduta/NOgruppo"/>
    <s v="8"/>
    <n v="1"/>
    <s v="FIBRINA / FIBRINOGENO: PROD. DEGRADAZIONE (FDP/FSP) [S/U]"/>
    <x v="1129"/>
    <x v="224"/>
    <n v="15.65"/>
    <n v="15.65"/>
    <n v="15.65"/>
    <n v="15.68"/>
    <n v="15.68"/>
    <n v="15.68"/>
    <n v="15.34"/>
    <n v="13.944336275416136"/>
    <n v="13.531170756144546"/>
    <n v="2.1488292438554542"/>
    <s v="M"/>
    <s v="MINISTERO"/>
    <s v="1"/>
    <n v="1"/>
    <x v="23"/>
    <s v="LABORATORIO ANALISI CHIMICO-CLINICHE, MICROBIOLOGIA ETC."/>
    <x v="0"/>
    <m/>
    <x v="0"/>
    <m/>
    <x v="0"/>
    <m/>
  </r>
  <r>
    <x v="1130"/>
    <s v="90.65.1"/>
    <x v="3"/>
    <s v="prestazione:NO ciclica/NOper seduta/NOgruppo"/>
    <s v="8"/>
    <n v="1"/>
    <s v="FIBRINOGENO FUNZIONALE"/>
    <x v="1130"/>
    <x v="294"/>
    <n v="3.45"/>
    <n v="3.45"/>
    <n v="3.45"/>
    <n v="3.49"/>
    <n v="3.49"/>
    <n v="3.49"/>
    <n v="3.41"/>
    <n v="3.0987413945369191"/>
    <n v="2.6339301853563812"/>
    <n v="0.85606981464361898"/>
    <s v="M"/>
    <s v="MINISTERO"/>
    <s v="1"/>
    <n v="1"/>
    <x v="23"/>
    <s v="LABORATORIO ANALISI CHIMICO-CLINICHE, MICROBIOLOGIA ETC."/>
    <x v="0"/>
    <m/>
    <x v="0"/>
    <m/>
    <x v="0"/>
    <m/>
  </r>
  <r>
    <x v="1131"/>
    <s v="90.65.2"/>
    <x v="12"/>
    <s v="prestazione:NO ciclica/NOper seduta/NOgruppo"/>
    <s v="8"/>
    <n v="1"/>
    <s v="GLICOPROTEINA RICCA IN ISTIDINA"/>
    <x v="1131"/>
    <x v="284"/>
    <n v="9.5"/>
    <n v="9.5"/>
    <n v="9.5"/>
    <n v="9.5"/>
    <n v="9.5"/>
    <n v="9.5"/>
    <n v="9.3000000000000007"/>
    <n v="9.2962241836107573"/>
    <n v="9.1412871138839105"/>
    <n v="0.35871288611608954"/>
    <s v="M"/>
    <s v="MINISTERO"/>
    <s v="1"/>
    <n v="1"/>
    <x v="23"/>
    <s v="LABORATORIO ANALISI CHIMICO-CLINICHE, MICROBIOLOGIA ETC."/>
    <x v="0"/>
    <m/>
    <x v="0"/>
    <m/>
    <x v="0"/>
    <m/>
  </r>
  <r>
    <x v="1132"/>
    <s v="90.65.3"/>
    <x v="1"/>
    <s v="prestazione:NO ciclica/NOper seduta/NOgruppo"/>
    <s v="8"/>
    <n v="1"/>
    <s v="GRUPPO SANGUIGNO ABO e Rh (D)"/>
    <x v="1132"/>
    <x v="149"/>
    <n v="7.9"/>
    <n v="7.9"/>
    <n v="7.9"/>
    <n v="7.92"/>
    <n v="7.92"/>
    <n v="7.92"/>
    <n v="7.75"/>
    <n v="7.7468534863422978"/>
    <n v="7.7468534863422978"/>
    <n v="0.17314651365770217"/>
    <s v="M"/>
    <s v="MINISTERO"/>
    <s v="1"/>
    <n v="1"/>
    <x v="23"/>
    <s v="LABORATORIO ANALISI CHIMICO-CLINICHE, MICROBIOLOGIA ETC."/>
    <x v="0"/>
    <m/>
    <x v="0"/>
    <m/>
    <x v="0"/>
    <m/>
  </r>
  <r>
    <x v="1133"/>
    <s v="90.65.4"/>
    <x v="1"/>
    <s v="prestazione:NO ciclica/NOper seduta/NOgruppo"/>
    <s v="8"/>
    <n v="1"/>
    <s v="GRUPPO SANGUIGNO ABO/Rh II controllo"/>
    <x v="1133"/>
    <x v="305"/>
    <n v="5.25"/>
    <n v="5.25"/>
    <n v="5.25"/>
    <n v="5.27"/>
    <n v="5.27"/>
    <n v="5.27"/>
    <n v="5.16"/>
    <n v="5.1645689908948649"/>
    <n v="5.1645689908948649"/>
    <n v="0.1054310091051347"/>
    <s v="M"/>
    <s v="MINISTERO"/>
    <s v="1"/>
    <n v="1"/>
    <x v="23"/>
    <s v="LABORATORIO ANALISI CHIMICO-CLINICHE, MICROBIOLOGIA ETC."/>
    <x v="0"/>
    <m/>
    <x v="0"/>
    <m/>
    <x v="0"/>
    <m/>
  </r>
  <r>
    <x v="1134"/>
    <s v="90.66.1"/>
    <x v="16"/>
    <s v="prestazione:NO ciclica/NOper seduta/NOgruppo"/>
    <s v="8"/>
    <n v="1"/>
    <s v="Hb - BIOSINTESI IN VITRO"/>
    <x v="1134"/>
    <x v="334"/>
    <n v="155.18"/>
    <n v="155.18"/>
    <n v="155.18"/>
    <n v="155.18"/>
    <n v="155.18"/>
    <n v="155.18"/>
    <n v="151.84"/>
    <n v="151.83832833230903"/>
    <n v="108.45594880879216"/>
    <n v="46.724051191207849"/>
    <s v="M"/>
    <s v="MINISTERO"/>
    <s v="1"/>
    <n v="1"/>
    <x v="23"/>
    <s v="LABORATORIO ANALISI CHIMICO-CLINICHE, MICROBIOLOGIA ETC."/>
    <x v="0"/>
    <m/>
    <x v="0"/>
    <m/>
    <x v="0"/>
    <m/>
  </r>
  <r>
    <x v="1135"/>
    <s v="90.66.2"/>
    <x v="3"/>
    <s v="prestazione:NO ciclica/NOper seduta/NOgruppo"/>
    <s v="8"/>
    <n v="1"/>
    <s v="Hb - EMOGLOBINA [Sg/La]"/>
    <x v="1135"/>
    <x v="325"/>
    <n v="2.1"/>
    <n v="2.1"/>
    <n v="2.1"/>
    <n v="2.12"/>
    <n v="2.12"/>
    <n v="2.12"/>
    <n v="2.0699999999999998"/>
    <n v="2.0658275963579458"/>
    <n v="1.7559534569042541"/>
    <n v="0.36404654309574602"/>
    <s v="M"/>
    <s v="MINISTERO"/>
    <s v="1"/>
    <n v="1"/>
    <x v="23"/>
    <s v="LABORATORIO ANALISI CHIMICO-CLINICHE, MICROBIOLOGIA ETC."/>
    <x v="0"/>
    <m/>
    <x v="0"/>
    <m/>
    <x v="0"/>
    <m/>
  </r>
  <r>
    <x v="1136"/>
    <s v="90.66.3"/>
    <x v="3"/>
    <s v="prestazione:NO ciclica/NOper seduta/NOgruppo"/>
    <s v="8"/>
    <n v="1"/>
    <s v="Hb - EMOGLOBINA A2"/>
    <x v="1136"/>
    <x v="65"/>
    <n v="10"/>
    <n v="10"/>
    <n v="10"/>
    <n v="10.029999999999999"/>
    <n v="10.029999999999999"/>
    <n v="10.029999999999999"/>
    <n v="9.81"/>
    <n v="9.8126810827002426"/>
    <n v="9.6060983230644492"/>
    <n v="0.42390167693555014"/>
    <s v="M"/>
    <s v="MINISTERO"/>
    <s v="1"/>
    <n v="1"/>
    <x v="23"/>
    <s v="LABORATORIO ANALISI CHIMICO-CLINICHE, MICROBIOLOGIA ETC."/>
    <x v="0"/>
    <m/>
    <x v="0"/>
    <m/>
    <x v="0"/>
    <m/>
  </r>
  <r>
    <x v="1137"/>
    <s v="90.66.4"/>
    <x v="3"/>
    <s v="prestazione:NO ciclica/NOper seduta/NOgruppo"/>
    <s v="8"/>
    <n v="1"/>
    <s v="Hb - EMOGLOBINA FETALE (Dosaggio)"/>
    <x v="1137"/>
    <x v="313"/>
    <n v="4.2"/>
    <n v="4.2"/>
    <n v="4.2"/>
    <n v="4.22"/>
    <n v="4.22"/>
    <n v="4.22"/>
    <n v="4.13"/>
    <n v="4.1316551927158915"/>
    <n v="3.976718122989046"/>
    <n v="0.24328187701095372"/>
    <s v="M"/>
    <s v="MINISTERO"/>
    <s v="1"/>
    <n v="1"/>
    <x v="23"/>
    <s v="LABORATORIO ANALISI CHIMICO-CLINICHE, MICROBIOLOGIA ETC."/>
    <x v="0"/>
    <m/>
    <x v="0"/>
    <m/>
    <x v="0"/>
    <m/>
  </r>
  <r>
    <x v="1138"/>
    <s v="90.66.5"/>
    <x v="3"/>
    <s v="prestazione:NO ciclica/NOper seduta/NOgruppo"/>
    <s v="8"/>
    <n v="1"/>
    <s v="Hb - EMOGLOBINE ANOMALE (HbS, HbD, HbH, ecc.)"/>
    <x v="1138"/>
    <x v="63"/>
    <n v="14.75"/>
    <n v="14.75"/>
    <n v="14.75"/>
    <n v="14.78"/>
    <n v="14.78"/>
    <n v="14.78"/>
    <n v="14.46"/>
    <n v="14.460793174505621"/>
    <n v="14.357501794687725"/>
    <n v="0.42249820531227478"/>
    <s v="M"/>
    <s v="MINISTERO"/>
    <s v="1"/>
    <n v="1"/>
    <x v="23"/>
    <s v="LABORATORIO ANALISI CHIMICO-CLINICHE, MICROBIOLOGIA ETC."/>
    <x v="0"/>
    <m/>
    <x v="0"/>
    <m/>
    <x v="0"/>
    <m/>
  </r>
  <r>
    <x v="1139"/>
    <s v="90.66.6"/>
    <x v="0"/>
    <s v="prestazione:NO ciclica/NOper seduta/NOgruppo"/>
    <s v="8"/>
    <n v="1"/>
    <s v="Hb - EMOGLOBINA PLASMATICA LIBERA"/>
    <x v="1139"/>
    <x v="325"/>
    <n v="2.1"/>
    <n v="2.1"/>
    <n v="2.1"/>
    <n v="2.12"/>
    <n v="2.12"/>
    <n v="2.12"/>
    <n v="2.0699999999999998"/>
    <n v="2.0658275963579458"/>
    <m/>
    <m/>
    <s v=""/>
    <s v="REGIONE"/>
    <s v="1"/>
    <n v="1"/>
    <x v="23"/>
    <s v="LABORATORIO ANALISI CHIMICO-CLINICHE, MICROBIOLOGIA ETC."/>
    <x v="0"/>
    <m/>
    <x v="0"/>
    <m/>
    <x v="0"/>
    <m/>
  </r>
  <r>
    <x v="1140"/>
    <s v="90.67.1"/>
    <x v="16"/>
    <s v="prestazione:NO ciclica/NOper seduta/NOgruppo"/>
    <s v="8"/>
    <n v="1"/>
    <s v="Hb - ISOELETTROFOCALIZZAZIONE"/>
    <x v="1140"/>
    <x v="43"/>
    <n v="14.25"/>
    <n v="14.25"/>
    <n v="14.25"/>
    <n v="14.25"/>
    <n v="14.25"/>
    <n v="14.25"/>
    <n v="13.94"/>
    <n v="13.944336275416136"/>
    <n v="13.892690585507186"/>
    <n v="0.35730941449281417"/>
    <s v="M"/>
    <s v="MINISTERO"/>
    <s v="1"/>
    <n v="1"/>
    <x v="23"/>
    <s v="LABORATORIO ANALISI CHIMICO-CLINICHE, MICROBIOLOGIA ETC."/>
    <x v="0"/>
    <m/>
    <x v="0"/>
    <m/>
    <x v="0"/>
    <m/>
  </r>
  <r>
    <x v="1141"/>
    <s v="90.67.2"/>
    <x v="16"/>
    <s v="prestazione:NO ciclica/NOper seduta/NOgruppo"/>
    <s v="8"/>
    <n v="1"/>
    <s v="Hb - RICERCA MUTAZIONI DELLE CATENE GLOBINICHE (Cromatografia)"/>
    <x v="1141"/>
    <x v="68"/>
    <n v="13.15"/>
    <n v="13.15"/>
    <n v="13.15"/>
    <n v="13.19"/>
    <n v="13.19"/>
    <n v="13.19"/>
    <n v="12.91"/>
    <n v="12.911422477237162"/>
    <n v="12.859776787328213"/>
    <n v="0.33022321267178611"/>
    <s v="M"/>
    <s v="MINISTERO"/>
    <s v="1"/>
    <n v="1"/>
    <x v="23"/>
    <s v="LABORATORIO ANALISI CHIMICO-CLINICHE, MICROBIOLOGIA ETC."/>
    <x v="0"/>
    <m/>
    <x v="0"/>
    <m/>
    <x v="0"/>
    <m/>
  </r>
  <r>
    <x v="1142"/>
    <s v="90.67.3"/>
    <x v="3"/>
    <s v="prestazione:NO ciclica/NOper seduta/NOgruppo"/>
    <s v="8"/>
    <n v="1"/>
    <s v="Hb - TEST DI STABILITA' [(Sg)Er]"/>
    <x v="1142"/>
    <x v="325"/>
    <n v="2.1"/>
    <n v="2.1"/>
    <n v="2.1"/>
    <n v="2.12"/>
    <n v="2.12"/>
    <n v="2.12"/>
    <n v="2.0699999999999998"/>
    <n v="2.0658275963579458"/>
    <n v="1.7559534569042541"/>
    <n v="0.36404654309574602"/>
    <s v="M"/>
    <s v="MINISTERO"/>
    <s v="1"/>
    <n v="1"/>
    <x v="23"/>
    <s v="LABORATORIO ANALISI CHIMICO-CLINICHE, MICROBIOLOGIA ETC."/>
    <x v="0"/>
    <m/>
    <x v="0"/>
    <m/>
    <x v="0"/>
    <m/>
  </r>
  <r>
    <x v="1143"/>
    <s v="90.67.4"/>
    <x v="16"/>
    <s v="prestazione:NO ciclica/NOper seduta/NOgruppo"/>
    <s v="8"/>
    <n v="1"/>
    <s v="IDENTIFICAZIONE DI SPECIFICITA' ANTI HLA CONTRO PANNELLO LINFOCITARIO"/>
    <x v="1143"/>
    <x v="335"/>
    <n v="124.56"/>
    <n v="124.56"/>
    <n v="124.56"/>
    <n v="124.56"/>
    <n v="124.56"/>
    <n v="124.56"/>
    <n v="121.88"/>
    <n v="121.88382818511882"/>
    <n v="86.919696116760576"/>
    <n v="37.640303883239426"/>
    <s v="M"/>
    <s v="MINISTERO"/>
    <s v="1"/>
    <n v="1"/>
    <x v="23"/>
    <s v="LABORATORIO ANALISI CHIMICO-CLINICHE, MICROBIOLOGIA ETC."/>
    <x v="0"/>
    <m/>
    <x v="0"/>
    <m/>
    <x v="0"/>
    <m/>
  </r>
  <r>
    <x v="1144"/>
    <s v="90.67.5"/>
    <x v="3"/>
    <s v="prestazione:NO ciclica/NOper seduta/NOgruppo"/>
    <s v="8"/>
    <n v="1"/>
    <s v="IgA SECRETORIE [Sa/Alb]"/>
    <x v="1144"/>
    <x v="149"/>
    <n v="7.9"/>
    <n v="7.9"/>
    <n v="7.9"/>
    <n v="7.92"/>
    <n v="7.92"/>
    <n v="7.92"/>
    <n v="7.75"/>
    <n v="7.7468534863422978"/>
    <n v="7.3336879670707082"/>
    <n v="0.58631203292929168"/>
    <s v="M"/>
    <s v="MINISTERO"/>
    <s v="1"/>
    <n v="1"/>
    <x v="23"/>
    <s v="LABORATORIO ANALISI CHIMICO-CLINICHE, MICROBIOLOGIA ETC."/>
    <x v="0"/>
    <m/>
    <x v="0"/>
    <m/>
    <x v="0"/>
    <m/>
  </r>
  <r>
    <x v="1145"/>
    <s v="90.68.1"/>
    <x v="7"/>
    <s v="gruppo:fino a 12 allergeni (tariffa per singolo allergene)"/>
    <s v="60"/>
    <n v="12"/>
    <s v="IgE SPECIFICHE ALLERGOLOGICHE: QUANTITATIVO per ogni allergene"/>
    <x v="1145"/>
    <x v="47"/>
    <n v="8.9499999999999993"/>
    <n v="8.9499999999999993"/>
    <n v="8.9499999999999993"/>
    <n v="8.9700000000000006"/>
    <n v="8.9700000000000006"/>
    <n v="8.9700000000000006"/>
    <n v="8.7799999999999994"/>
    <n v="8.7797672845212702"/>
    <n v="101.69036343071988"/>
    <n v="-92.720363430719885"/>
    <s v="M"/>
    <s v="MINISTERO"/>
    <s v="1"/>
    <n v="1"/>
    <x v="23"/>
    <s v="LABORATORIO ANALISI CHIMICO-CLINICHE, MICROBIOLOGIA ETC."/>
    <x v="0"/>
    <m/>
    <x v="0"/>
    <m/>
    <x v="0"/>
    <m/>
  </r>
  <r>
    <x v="1146"/>
    <s v="90.68.2"/>
    <x v="3"/>
    <s v="prestazione:NO ciclica/NOper seduta/NOgruppo"/>
    <s v="8"/>
    <n v="1"/>
    <s v="IgE SPECIFICHE ALLERGOLOGICHE: SCREENING MULTIALLERGENICO QUALITATIVO"/>
    <x v="1146"/>
    <x v="42"/>
    <n v="12.65"/>
    <n v="12.65"/>
    <n v="12.65"/>
    <n v="12.66"/>
    <n v="12.66"/>
    <n v="12.66"/>
    <n v="12.39"/>
    <n v="12.394965578147676"/>
    <n v="12.033445748785036"/>
    <n v="0.626554251214964"/>
    <s v="M"/>
    <s v="MINISTERO"/>
    <s v="1"/>
    <n v="1"/>
    <x v="23"/>
    <s v="LABORATORIO ANALISI CHIMICO-CLINICHE, MICROBIOLOGIA ETC."/>
    <x v="0"/>
    <m/>
    <x v="0"/>
    <m/>
    <x v="0"/>
    <m/>
  </r>
  <r>
    <x v="1147"/>
    <s v="90.68.3"/>
    <x v="3"/>
    <s v="prestazione:NO ciclica/NOper seduta/NOgruppo"/>
    <s v="8"/>
    <n v="1"/>
    <s v="IgE TOTALI"/>
    <x v="1147"/>
    <x v="28"/>
    <n v="11.6"/>
    <n v="11.6"/>
    <n v="11.6"/>
    <n v="11.61"/>
    <n v="11.61"/>
    <n v="11.61"/>
    <n v="11.36"/>
    <n v="11.362051779968702"/>
    <n v="11.10382333042396"/>
    <n v="0.50617666957603902"/>
    <s v="M"/>
    <s v="MINISTERO"/>
    <s v="1"/>
    <n v="1"/>
    <x v="23"/>
    <s v="LABORATORIO ANALISI CHIMICO-CLINICHE, MICROBIOLOGIA ETC."/>
    <x v="0"/>
    <m/>
    <x v="0"/>
    <m/>
    <x v="0"/>
    <m/>
  </r>
  <r>
    <x v="1148"/>
    <s v="90.68.4"/>
    <x v="7"/>
    <s v="prestazione:NO ciclica/NOper seduta/NOgruppo"/>
    <s v="8"/>
    <n v="1"/>
    <s v="IgG SOTTOCLASSE 1, 2, 3, 4; IgA (ciascuna)"/>
    <x v="1148"/>
    <x v="7"/>
    <n v="15.8"/>
    <n v="15.8"/>
    <n v="15.8"/>
    <n v="15.83"/>
    <n v="15.83"/>
    <n v="15.83"/>
    <n v="15.49"/>
    <n v="15.493706972684596"/>
    <n v="15.493706972684596"/>
    <n v="0.33629302731540456"/>
    <s v="M"/>
    <s v="MINISTERO"/>
    <s v="1"/>
    <n v="1"/>
    <x v="23"/>
    <s v="LABORATORIO ANALISI CHIMICO-CLINICHE, MICROBIOLOGIA ETC."/>
    <x v="0"/>
    <m/>
    <x v="0"/>
    <m/>
    <x v="0"/>
    <m/>
  </r>
  <r>
    <x v="1149"/>
    <s v="90.68.5"/>
    <x v="3"/>
    <s v="prestazione:NO ciclica/NOper seduta/NOgruppo"/>
    <s v="8"/>
    <n v="1"/>
    <s v="IgG SPECIFICHE ALLERGOLOGICHE"/>
    <x v="1149"/>
    <x v="126"/>
    <n v="16.850000000000001"/>
    <n v="16.850000000000001"/>
    <n v="16.850000000000001"/>
    <n v="16.89"/>
    <n v="16.89"/>
    <n v="16.89"/>
    <n v="16.53"/>
    <n v="16.526620770863566"/>
    <n v="16.371683701136721"/>
    <n v="0.51831629886327946"/>
    <s v="M"/>
    <s v="MINISTERO"/>
    <s v="1"/>
    <n v="1"/>
    <x v="23"/>
    <s v="LABORATORIO ANALISI CHIMICO-CLINICHE, MICROBIOLOGIA ETC."/>
    <x v="0"/>
    <m/>
    <x v="0"/>
    <m/>
    <x v="0"/>
    <m/>
  </r>
  <r>
    <x v="1150"/>
    <s v="90.68.6"/>
    <x v="0"/>
    <s v="no gruppo: per singolo allergene"/>
    <s v="8"/>
    <n v="1"/>
    <s v="DOSAGGIO DELL'ALLERGENE DEL DERMATOFAGOIDE IN CAMPIONI DI POLVERE"/>
    <x v="1150"/>
    <x v="7"/>
    <n v="15.8"/>
    <n v="15.8"/>
    <n v="15.8"/>
    <n v="15.83"/>
    <n v="15.83"/>
    <n v="15.83"/>
    <n v="15.49"/>
    <n v="15.493706972684596"/>
    <m/>
    <m/>
    <s v=""/>
    <s v="REGIONE"/>
    <s v="1"/>
    <n v="1"/>
    <x v="23"/>
    <s v="LABORATORIO ANALISI CHIMICO-CLINICHE, MICROBIOLOGIA ETC."/>
    <x v="0"/>
    <m/>
    <x v="0"/>
    <m/>
    <x v="0"/>
    <m/>
  </r>
  <r>
    <x v="1151"/>
    <s v="90.69.1"/>
    <x v="16"/>
    <s v="prestazione:NO ciclica/NOper seduta/NOgruppo"/>
    <s v="8"/>
    <n v="1"/>
    <s v="IMMUNOCOMPLESSI CIRCOLANTI"/>
    <x v="1151"/>
    <x v="81"/>
    <n v="8.4"/>
    <n v="8.4"/>
    <n v="8.4"/>
    <n v="8.44"/>
    <n v="8.44"/>
    <n v="8.44"/>
    <n v="8.26"/>
    <n v="8.2633103854317831"/>
    <n v="7.8501448661601945"/>
    <n v="0.58985513383980503"/>
    <s v="M"/>
    <s v="MINISTERO"/>
    <s v="1"/>
    <n v="1"/>
    <x v="23"/>
    <s v="LABORATORIO ANALISI CHIMICO-CLINICHE, MICROBIOLOGIA ETC."/>
    <x v="0"/>
    <m/>
    <x v="0"/>
    <m/>
    <x v="0"/>
    <m/>
  </r>
  <r>
    <x v="1152"/>
    <s v="90.69.2"/>
    <x v="3"/>
    <s v="prestazione:NO ciclica/NOper seduta/NOgruppo"/>
    <s v="8"/>
    <n v="1"/>
    <s v="IMMUNOFISSAZIONE"/>
    <x v="1152"/>
    <x v="49"/>
    <n v="30.6"/>
    <n v="30.6"/>
    <n v="30.6"/>
    <n v="30.61"/>
    <n v="30.61"/>
    <n v="30.61"/>
    <n v="29.95"/>
    <n v="29.954500147190217"/>
    <n v="29.696271697645475"/>
    <n v="0.9137283023545244"/>
    <s v="M"/>
    <s v="MINISTERO"/>
    <s v="1"/>
    <n v="1"/>
    <x v="23"/>
    <s v="LABORATORIO ANALISI CHIMICO-CLINICHE, MICROBIOLOGIA ETC."/>
    <x v="0"/>
    <m/>
    <x v="0"/>
    <m/>
    <x v="0"/>
    <m/>
  </r>
  <r>
    <x v="1153"/>
    <s v="90.69.3"/>
    <x v="3"/>
    <s v="prestazione:NO ciclica/NOper seduta/NOgruppo"/>
    <s v="8"/>
    <n v="1"/>
    <s v="IMMUNOGLOBULINE DI SUPERFICIE LINFOCITARIE"/>
    <x v="1153"/>
    <x v="126"/>
    <n v="16.850000000000001"/>
    <n v="16.850000000000001"/>
    <n v="16.850000000000001"/>
    <n v="16.89"/>
    <n v="16.89"/>
    <n v="16.89"/>
    <n v="16.53"/>
    <n v="16.526620770863566"/>
    <n v="16.371683701136721"/>
    <n v="0.51831629886327946"/>
    <s v="M"/>
    <s v="MINISTERO"/>
    <s v="1"/>
    <n v="1"/>
    <x v="23"/>
    <s v="LABORATORIO ANALISI CHIMICO-CLINICHE, MICROBIOLOGIA ETC."/>
    <x v="0"/>
    <m/>
    <x v="0"/>
    <m/>
    <x v="0"/>
    <m/>
  </r>
  <r>
    <x v="1154"/>
    <s v="90.69.4"/>
    <x v="3"/>
    <s v="prestazione:NO ciclica/NOper seduta/NOgruppo"/>
    <s v="8"/>
    <n v="1"/>
    <s v="IMMUNOGLOBULINE IgA, IgG o IgM (Ciascuna)"/>
    <x v="1154"/>
    <x v="148"/>
    <n v="6.3"/>
    <n v="6.3"/>
    <n v="6.3"/>
    <n v="6.34"/>
    <n v="6.34"/>
    <n v="6.34"/>
    <n v="6.2"/>
    <n v="6.1974827890738382"/>
    <n v="5.8359629597111971"/>
    <n v="0.50403704028880281"/>
    <s v="M"/>
    <s v="MINISTERO"/>
    <s v="1"/>
    <n v="1"/>
    <x v="23"/>
    <s v="LABORATORIO ANALISI CHIMICO-CLINICHE, MICROBIOLOGIA ETC."/>
    <x v="0"/>
    <m/>
    <x v="0"/>
    <m/>
    <x v="0"/>
    <m/>
  </r>
  <r>
    <x v="1155"/>
    <s v="90.69.5"/>
    <x v="12"/>
    <s v="prestazione:NO ciclica/NOper seduta/NOgruppo"/>
    <s v="8"/>
    <n v="1"/>
    <s v="INIBITORE ATTIVATORE DEL PLASMINOGENO (PAI I)"/>
    <x v="1155"/>
    <x v="65"/>
    <n v="10"/>
    <n v="10"/>
    <n v="10"/>
    <n v="10.029999999999999"/>
    <n v="10.029999999999999"/>
    <n v="10.029999999999999"/>
    <n v="9.81"/>
    <n v="9.8126810827002426"/>
    <n v="9.6060983230644492"/>
    <n v="0.42390167693555014"/>
    <s v="M"/>
    <s v="MINISTERO"/>
    <s v="1"/>
    <n v="1"/>
    <x v="23"/>
    <s v="LABORATORIO ANALISI CHIMICO-CLINICHE, MICROBIOLOGIA ETC."/>
    <x v="0"/>
    <m/>
    <x v="0"/>
    <m/>
    <x v="0"/>
    <m/>
  </r>
  <r>
    <x v="1156"/>
    <s v="90.70.1"/>
    <x v="16"/>
    <s v="prestazione:NO ciclica/NOper seduta/NOgruppo"/>
    <s v="8"/>
    <n v="1"/>
    <s v="INTERFERONE"/>
    <x v="1156"/>
    <x v="0"/>
    <n v="23.75"/>
    <n v="23.75"/>
    <n v="23.75"/>
    <n v="23.75"/>
    <n v="23.75"/>
    <n v="23.75"/>
    <n v="23.24"/>
    <n v="23.240560459026891"/>
    <n v="22.879040629664253"/>
    <n v="0.870959370335747"/>
    <s v="M"/>
    <s v="MINISTERO"/>
    <s v="1"/>
    <n v="1"/>
    <x v="23"/>
    <s v="LABORATORIO ANALISI CHIMICO-CLINICHE, MICROBIOLOGIA ETC."/>
    <x v="0"/>
    <m/>
    <x v="0"/>
    <m/>
    <x v="0"/>
    <m/>
  </r>
  <r>
    <x v="1157"/>
    <s v="90.70.2"/>
    <x v="17"/>
    <s v="prestazione:NO ciclica/NOper seduta/NOgruppo"/>
    <s v="8"/>
    <n v="1"/>
    <s v="INTERLEUCHINA e altre CITOCHINE"/>
    <x v="1157"/>
    <x v="44"/>
    <n v="20.05"/>
    <n v="20.05"/>
    <n v="20.05"/>
    <n v="20.059999999999999"/>
    <n v="20.059999999999999"/>
    <n v="20.059999999999999"/>
    <n v="19.63"/>
    <n v="19.625362165400485"/>
    <n v="19.625362165400485"/>
    <n v="0.43463783459951344"/>
    <s v="M"/>
    <s v="MINISTERO"/>
    <s v="1"/>
    <n v="1"/>
    <x v="23"/>
    <s v="LABORATORIO ANALISI CHIMICO-CLINICHE, MICROBIOLOGIA ETC."/>
    <x v="0"/>
    <m/>
    <x v="0"/>
    <m/>
    <x v="0"/>
    <m/>
  </r>
  <r>
    <x v="1158"/>
    <s v="90.70.3"/>
    <x v="3"/>
    <s v="prestazione:NO ciclica/NOper seduta/NOgruppo"/>
    <s v="8"/>
    <n v="1"/>
    <s v="INTRADERMOREAZIONI CON PPD, CANDIDA, STREPTOCHINASI E MUMPS (Per test)"/>
    <x v="1158"/>
    <x v="291"/>
    <n v="5.8"/>
    <n v="5.8"/>
    <n v="5.8"/>
    <n v="5.8"/>
    <n v="5.8"/>
    <n v="5.8"/>
    <n v="5.68"/>
    <n v="5.6810258899843511"/>
    <n v="5.5260888202575051"/>
    <n v="0.27391117974249468"/>
    <s v="M"/>
    <s v="MINISTERO"/>
    <s v="1"/>
    <n v="1"/>
    <x v="23"/>
    <s v="LABORATORIO ANALISI CHIMICO-CLINICHE, MICROBIOLOGIA ETC."/>
    <x v="0"/>
    <m/>
    <x v="0"/>
    <m/>
    <x v="0"/>
    <m/>
  </r>
  <r>
    <x v="1159"/>
    <s v="90.70.4"/>
    <x v="3"/>
    <s v="prestazione:NO ciclica/NOper seduta/NOgruppo"/>
    <s v="8"/>
    <n v="1"/>
    <s v="LEUCOCITI (Conteggio e formula leucocitaria microscopica) [(Sg)]"/>
    <x v="1159"/>
    <x v="323"/>
    <n v="4.75"/>
    <n v="4.75"/>
    <n v="4.75"/>
    <n v="4.75"/>
    <n v="4.75"/>
    <n v="4.75"/>
    <n v="4.6500000000000004"/>
    <n v="4.6481120918053787"/>
    <n v="4.3382379523516867"/>
    <n v="0.41176204764831326"/>
    <s v="M"/>
    <s v="MINISTERO"/>
    <s v="1"/>
    <n v="1"/>
    <x v="23"/>
    <s v="LABORATORIO ANALISI CHIMICO-CLINICHE, MICROBIOLOGIA ETC."/>
    <x v="0"/>
    <m/>
    <x v="0"/>
    <m/>
    <x v="0"/>
    <m/>
  </r>
  <r>
    <x v="1160"/>
    <s v="90.70.5"/>
    <x v="3"/>
    <s v="prestazione:NO ciclica/NOper seduta/NOgruppo"/>
    <s v="8"/>
    <n v="1"/>
    <s v="LEUCOCITI (Conteggio) [(Sg)]"/>
    <x v="1160"/>
    <x v="300"/>
    <n v="1.1499999999999999"/>
    <n v="1.1499999999999999"/>
    <n v="1.1499999999999999"/>
    <n v="1.17"/>
    <n v="1.17"/>
    <n v="1.17"/>
    <n v="1.1399999999999999"/>
    <n v="1.0329137981789729"/>
    <n v="0.98126810827002431"/>
    <n v="0.18873189172997562"/>
    <s v="M"/>
    <s v="MINISTERO"/>
    <s v="1"/>
    <n v="1"/>
    <x v="23"/>
    <s v="LABORATORIO ANALISI CHIMICO-CLINICHE, MICROBIOLOGIA ETC."/>
    <x v="0"/>
    <m/>
    <x v="0"/>
    <m/>
    <x v="0"/>
    <m/>
  </r>
  <r>
    <x v="1161"/>
    <s v="90.71.1"/>
    <x v="3"/>
    <s v="prestazione:NO ciclica/NOper seduta/NOgruppo"/>
    <s v="8"/>
    <n v="1"/>
    <s v="METAEMOGLOBINA [(Sg)Er]"/>
    <x v="1161"/>
    <x v="322"/>
    <n v="3.15"/>
    <n v="3.15"/>
    <n v="3.15"/>
    <n v="3.17"/>
    <n v="3.17"/>
    <n v="3.17"/>
    <n v="3.1"/>
    <n v="3.0987413945369191"/>
    <n v="2.7888672550832272"/>
    <n v="0.38113274491677274"/>
    <s v="M"/>
    <s v="MINISTERO"/>
    <s v="1"/>
    <n v="1"/>
    <x v="23"/>
    <s v="LABORATORIO ANALISI CHIMICO-CLINICHE, MICROBIOLOGIA ETC."/>
    <x v="0"/>
    <m/>
    <x v="0"/>
    <m/>
    <x v="0"/>
    <m/>
  </r>
  <r>
    <x v="1162"/>
    <s v="90.71.2"/>
    <x v="16"/>
    <s v="prestazione:NO ciclica/NOper seduta/NOgruppo"/>
    <s v="8"/>
    <n v="1"/>
    <s v="MONOMERI SOLUBILI DI FIBRINA (FS Test)"/>
    <x v="1162"/>
    <x v="311"/>
    <n v="8.1"/>
    <n v="8.1"/>
    <n v="8.1"/>
    <n v="8.1199999999999992"/>
    <n v="8.1199999999999992"/>
    <n v="8.1199999999999992"/>
    <n v="7.95"/>
    <n v="7.2303965872528106"/>
    <n v="7.0754595175259647"/>
    <n v="1.0445404824740345"/>
    <s v="M"/>
    <s v="MINISTERO"/>
    <s v="1"/>
    <n v="1"/>
    <x v="23"/>
    <s v="LABORATORIO ANALISI CHIMICO-CLINICHE, MICROBIOLOGIA ETC."/>
    <x v="0"/>
    <m/>
    <x v="0"/>
    <m/>
    <x v="0"/>
    <m/>
  </r>
  <r>
    <x v="1163"/>
    <s v="90.71.3"/>
    <x v="3"/>
    <s v="prestazione:NO ciclica/NOper seduta/NOgruppo"/>
    <s v="8"/>
    <n v="1"/>
    <s v="PIASTRINE (Conteggio) [(Sg)]"/>
    <x v="1163"/>
    <x v="292"/>
    <n v="1.7"/>
    <n v="1.7"/>
    <n v="1.7"/>
    <n v="1.74"/>
    <n v="1.74"/>
    <n v="1.74"/>
    <n v="1.7"/>
    <n v="1.5493706972684596"/>
    <n v="1.2394965578147676"/>
    <n v="0.50050344218523235"/>
    <s v="M"/>
    <s v="MINISTERO"/>
    <s v="1"/>
    <n v="1"/>
    <x v="23"/>
    <s v="LABORATORIO ANALISI CHIMICO-CLINICHE, MICROBIOLOGIA ETC."/>
    <x v="0"/>
    <m/>
    <x v="0"/>
    <m/>
    <x v="0"/>
    <m/>
  </r>
  <r>
    <x v="1164"/>
    <s v="90.71.4"/>
    <x v="3"/>
    <s v="prestazione:NO ciclica/NOper seduta/NOgruppo"/>
    <s v="8"/>
    <n v="1"/>
    <s v="PINK TEST"/>
    <x v="1164"/>
    <x v="322"/>
    <n v="3.15"/>
    <n v="3.15"/>
    <n v="3.15"/>
    <n v="3.17"/>
    <n v="3.17"/>
    <n v="3.17"/>
    <n v="3.1"/>
    <n v="3.0987413945369191"/>
    <n v="2.7888672550832272"/>
    <n v="0.38113274491677274"/>
    <s v="M"/>
    <s v="MINISTERO"/>
    <s v="1"/>
    <n v="1"/>
    <x v="23"/>
    <s v="LABORATORIO ANALISI CHIMICO-CLINICHE, MICROBIOLOGIA ETC."/>
    <x v="0"/>
    <m/>
    <x v="0"/>
    <m/>
    <x v="0"/>
    <m/>
  </r>
  <r>
    <x v="1165"/>
    <s v="90.71.5"/>
    <x v="16"/>
    <s v="prestazione:NO ciclica/NOper seduta/NOgruppo"/>
    <s v="8"/>
    <n v="1"/>
    <s v="PLASMINOGENO"/>
    <x v="1165"/>
    <x v="303"/>
    <n v="12.1"/>
    <n v="12.1"/>
    <n v="12.1"/>
    <n v="12.14"/>
    <n v="12.14"/>
    <n v="12.14"/>
    <n v="11.88"/>
    <n v="11.878508679058189"/>
    <n v="11.671925919422394"/>
    <n v="0.46807408057760647"/>
    <s v="M"/>
    <s v="MINISTERO"/>
    <s v="1"/>
    <n v="1"/>
    <x v="23"/>
    <s v="LABORATORIO ANALISI CHIMICO-CLINICHE, MICROBIOLOGIA ETC."/>
    <x v="0"/>
    <m/>
    <x v="0"/>
    <m/>
    <x v="0"/>
    <m/>
  </r>
  <r>
    <x v="1166"/>
    <s v="90.72.1"/>
    <x v="3"/>
    <s v="prestazione:NO ciclica/NOper seduta/NOgruppo"/>
    <s v="8"/>
    <n v="1"/>
    <s v="PROTEINA C ANTICOAGULANTE  ANTIGENE [P]"/>
    <x v="1166"/>
    <x v="284"/>
    <n v="9.5"/>
    <n v="9.5"/>
    <n v="9.5"/>
    <n v="9.5"/>
    <n v="9.5"/>
    <n v="9.5"/>
    <n v="9.3000000000000007"/>
    <n v="9.2962241836107573"/>
    <n v="9.0896414239749621"/>
    <n v="0.41035857602503789"/>
    <s v="M"/>
    <s v="MINISTERO"/>
    <s v="1"/>
    <n v="1"/>
    <x v="23"/>
    <s v="LABORATORIO ANALISI CHIMICO-CLINICHE, MICROBIOLOGIA ETC."/>
    <x v="0"/>
    <m/>
    <x v="0"/>
    <m/>
    <x v="0"/>
    <m/>
  </r>
  <r>
    <x v="1167"/>
    <s v="90.72.2"/>
    <x v="3"/>
    <s v="prestazione:NO ciclica/NOper seduta/NOgruppo"/>
    <s v="8"/>
    <n v="1"/>
    <s v="PROTEINA C ANTICOAGULANTE FUNZIONALE [P]"/>
    <x v="1167"/>
    <x v="284"/>
    <n v="9.5"/>
    <n v="9.5"/>
    <n v="9.5"/>
    <n v="9.5"/>
    <n v="9.5"/>
    <n v="9.5"/>
    <n v="9.3000000000000007"/>
    <n v="9.2962241836107573"/>
    <n v="9.0896414239749621"/>
    <n v="0.41035857602503789"/>
    <s v="M"/>
    <s v="MINISTERO"/>
    <s v="1"/>
    <n v="1"/>
    <x v="23"/>
    <s v="LABORATORIO ANALISI CHIMICO-CLINICHE, MICROBIOLOGIA ETC."/>
    <x v="0"/>
    <m/>
    <x v="0"/>
    <m/>
    <x v="0"/>
    <m/>
  </r>
  <r>
    <x v="1168"/>
    <s v="90.72.3"/>
    <x v="3"/>
    <s v="prestazione:NO ciclica/NOper seduta/NOgruppo"/>
    <s v="8"/>
    <n v="1"/>
    <s v="PROTEINA C REATTIVA (Quantitativa)"/>
    <x v="1168"/>
    <x v="291"/>
    <n v="5.8"/>
    <n v="5.8"/>
    <n v="5.8"/>
    <n v="5.8"/>
    <n v="5.8"/>
    <n v="5.8"/>
    <n v="5.68"/>
    <n v="5.1645689908948649"/>
    <n v="4.7514034716232754"/>
    <n v="1.0485965283767245"/>
    <s v="M"/>
    <s v="MINISTERO"/>
    <s v="1"/>
    <n v="1"/>
    <x v="23"/>
    <s v="LABORATORIO ANALISI CHIMICO-CLINICHE, MICROBIOLOGIA ETC."/>
    <x v="0"/>
    <m/>
    <x v="0"/>
    <m/>
    <x v="0"/>
    <m/>
  </r>
  <r>
    <x v="1169"/>
    <s v="90.72.4"/>
    <x v="3"/>
    <s v="prestazione:NO ciclica/NOper seduta/NOgruppo"/>
    <s v="8"/>
    <n v="1"/>
    <s v="PROTEINA S LIBERA [P]"/>
    <x v="1169"/>
    <x v="65"/>
    <n v="10"/>
    <n v="10"/>
    <n v="10"/>
    <n v="10.029999999999999"/>
    <n v="10.029999999999999"/>
    <n v="10.029999999999999"/>
    <n v="9.81"/>
    <n v="9.8126810827002426"/>
    <n v="9.8126810827002426"/>
    <n v="0.21731891729975672"/>
    <s v="M"/>
    <s v="MINISTERO"/>
    <s v="1"/>
    <n v="1"/>
    <x v="23"/>
    <s v="LABORATORIO ANALISI CHIMICO-CLINICHE, MICROBIOLOGIA ETC."/>
    <x v="0"/>
    <m/>
    <x v="0"/>
    <m/>
    <x v="0"/>
    <m/>
  </r>
  <r>
    <x v="1170"/>
    <s v="90.72.5"/>
    <x v="3"/>
    <s v="prestazione:NO ciclica/NOper seduta/NOgruppo"/>
    <s v="8"/>
    <n v="1"/>
    <s v="PROTEINA S TOTALE [P]"/>
    <x v="1170"/>
    <x v="65"/>
    <n v="10"/>
    <n v="10"/>
    <n v="10"/>
    <n v="10.029999999999999"/>
    <n v="10.029999999999999"/>
    <n v="10.029999999999999"/>
    <n v="9.81"/>
    <n v="9.8126810827002426"/>
    <n v="9.8126810827002426"/>
    <n v="0.21731891729975672"/>
    <s v="M"/>
    <s v="MINISTERO"/>
    <s v="1"/>
    <n v="1"/>
    <x v="23"/>
    <s v="LABORATORIO ANALISI CHIMICO-CLINICHE, MICROBIOLOGIA ETC."/>
    <x v="0"/>
    <m/>
    <x v="0"/>
    <m/>
    <x v="0"/>
    <m/>
  </r>
  <r>
    <x v="1171"/>
    <s v="90.73.1"/>
    <x v="16"/>
    <s v="prestazione:NO ciclica/NOper seduta/NOgruppo"/>
    <s v="8"/>
    <n v="1"/>
    <s v="PROTROMBINA FRAMMENTI 1, 2"/>
    <x v="1171"/>
    <x v="323"/>
    <n v="4.75"/>
    <n v="4.75"/>
    <n v="4.75"/>
    <n v="4.75"/>
    <n v="4.75"/>
    <n v="4.75"/>
    <n v="4.6500000000000004"/>
    <n v="4.6481120918053787"/>
    <n v="4.6481120918053787"/>
    <n v="0.10188790819462135"/>
    <s v="M"/>
    <s v="MINISTERO"/>
    <s v="1"/>
    <n v="1"/>
    <x v="23"/>
    <s v="LABORATORIO ANALISI CHIMICO-CLINICHE, MICROBIOLOGIA ETC."/>
    <x v="0"/>
    <m/>
    <x v="0"/>
    <m/>
    <x v="0"/>
    <m/>
  </r>
  <r>
    <x v="1172"/>
    <s v="90.73.2"/>
    <x v="1"/>
    <s v="prestazione:NO ciclica/NOper seduta/NOgruppo"/>
    <s v="8"/>
    <n v="1"/>
    <s v="PROVA CROCIATA DI COMPATIBILITA' TRASFUSIONALE"/>
    <x v="1172"/>
    <x v="47"/>
    <n v="8.9499999999999993"/>
    <n v="8.9499999999999993"/>
    <n v="8.9499999999999993"/>
    <n v="8.9700000000000006"/>
    <n v="8.9700000000000006"/>
    <n v="8.9700000000000006"/>
    <n v="8.7799999999999994"/>
    <n v="8.7797672845212702"/>
    <n v="8.4698931450675783"/>
    <n v="0.50010685493242235"/>
    <s v="M"/>
    <s v="MINISTERO"/>
    <s v="1"/>
    <n v="1"/>
    <x v="23"/>
    <s v="LABORATORIO ANALISI CHIMICO-CLINICHE, MICROBIOLOGIA ETC."/>
    <x v="0"/>
    <m/>
    <x v="0"/>
    <m/>
    <x v="0"/>
    <m/>
  </r>
  <r>
    <x v="1173"/>
    <s v="90.73.3"/>
    <x v="16"/>
    <s v="prestazione:NO ciclica/NOper seduta/NOgruppo"/>
    <s v="8"/>
    <n v="1"/>
    <s v="PROVA CROCIATA PIASTRINICA"/>
    <x v="1173"/>
    <x v="148"/>
    <n v="6.3"/>
    <n v="6.3"/>
    <n v="6.3"/>
    <n v="6.34"/>
    <n v="6.34"/>
    <n v="6.34"/>
    <n v="6.2"/>
    <n v="6.1974827890738382"/>
    <n v="6.0425457193469923"/>
    <n v="0.29745428065300761"/>
    <s v="M"/>
    <s v="MINISTERO"/>
    <s v="1"/>
    <n v="1"/>
    <x v="23"/>
    <s v="LABORATORIO ANALISI CHIMICO-CLINICHE, MICROBIOLOGIA ETC."/>
    <x v="0"/>
    <m/>
    <x v="0"/>
    <m/>
    <x v="0"/>
    <m/>
  </r>
  <r>
    <x v="1174"/>
    <s v="90.73.4"/>
    <x v="16"/>
    <s v="prestazione:NO ciclica/NOper seduta/NOgruppo"/>
    <s v="8"/>
    <n v="1"/>
    <s v="PROVA DI COMPATIBILITA' MOLECOLARE PRE-TRAPIANTO (Reazione polimerasica a catena- Fingerprint)"/>
    <x v="1174"/>
    <x v="336"/>
    <n v="168.91"/>
    <n v="168.91"/>
    <n v="168.91"/>
    <n v="168.91"/>
    <n v="168.91"/>
    <n v="168.91"/>
    <n v="165.27"/>
    <n v="165.26620770863568"/>
    <n v="117.90711006212976"/>
    <n v="51.002889937870236"/>
    <s v="M"/>
    <s v="MINISTERO"/>
    <s v="1"/>
    <n v="1"/>
    <x v="23"/>
    <s v="LABORATORIO ANALISI CHIMICO-CLINICHE, MICROBIOLOGIA ETC."/>
    <x v="0"/>
    <m/>
    <x v="0"/>
    <m/>
    <x v="0"/>
    <m/>
  </r>
  <r>
    <x v="1175"/>
    <s v="90.73.5"/>
    <x v="16"/>
    <s v="prestazione:NO ciclica/NOper seduta/NOgruppo"/>
    <s v="8"/>
    <n v="1"/>
    <s v="PROVA DI COMPATIBILITA' SIEROLOGICA PRE-TRAPIANTO  CITOMETRICA"/>
    <x v="1175"/>
    <x v="337"/>
    <n v="77.06"/>
    <n v="77.06"/>
    <n v="77.06"/>
    <n v="77.06"/>
    <n v="77.06"/>
    <n v="77.06"/>
    <n v="75.400000000000006"/>
    <n v="75.402707267065026"/>
    <n v="53.608226125488699"/>
    <n v="23.451773874511304"/>
    <s v="M"/>
    <s v="MINISTERO"/>
    <s v="1"/>
    <n v="1"/>
    <x v="23"/>
    <s v="LABORATORIO ANALISI CHIMICO-CLINICHE, MICROBIOLOGIA ETC."/>
    <x v="0"/>
    <m/>
    <x v="0"/>
    <m/>
    <x v="0"/>
    <m/>
  </r>
  <r>
    <x v="1176"/>
    <s v="90.74.1"/>
    <x v="16"/>
    <s v="prestazione:NO ciclica/NOper seduta/NOgruppo"/>
    <s v="8"/>
    <n v="1"/>
    <s v="PROVA DI COMPATIBILITA' SIEROLOGICA PRE-TRAPIANTO (Con 3 sieri ricevente)"/>
    <x v="1176"/>
    <x v="338"/>
    <n v="73.37"/>
    <n v="73.37"/>
    <n v="73.37"/>
    <n v="73.37"/>
    <n v="73.37"/>
    <n v="73.37"/>
    <n v="71.790000000000006"/>
    <n v="71.787508973438619"/>
    <n v="51.180878699768108"/>
    <n v="22.189121300231896"/>
    <s v="M"/>
    <s v="MINISTERO"/>
    <s v="1"/>
    <n v="1"/>
    <x v="23"/>
    <s v="LABORATORIO ANALISI CHIMICO-CLINICHE, MICROBIOLOGIA ETC."/>
    <x v="0"/>
    <m/>
    <x v="0"/>
    <m/>
    <x v="0"/>
    <m/>
  </r>
  <r>
    <x v="1177"/>
    <s v="90.74.2"/>
    <x v="3"/>
    <s v="prestazione:NO ciclica/NOper seduta/NOgruppo"/>
    <s v="8"/>
    <n v="1"/>
    <s v="REAZIONE DI WAALER ROSE"/>
    <x v="1177"/>
    <x v="294"/>
    <n v="3.45"/>
    <n v="3.45"/>
    <n v="3.45"/>
    <n v="3.49"/>
    <n v="3.49"/>
    <n v="3.49"/>
    <n v="3.41"/>
    <n v="3.0987413945369191"/>
    <n v="3.0470957046279703"/>
    <n v="0.44290429537202991"/>
    <s v="M"/>
    <s v="MINISTERO"/>
    <s v="1"/>
    <n v="1"/>
    <x v="23"/>
    <s v="LABORATORIO ANALISI CHIMICO-CLINICHE, MICROBIOLOGIA ETC."/>
    <x v="0"/>
    <m/>
    <x v="0"/>
    <m/>
    <x v="0"/>
    <m/>
  </r>
  <r>
    <x v="1178"/>
    <s v="90.74.3"/>
    <x v="3"/>
    <s v="prestazione:NO ciclica/NOper seduta/NOgruppo"/>
    <s v="8"/>
    <n v="1"/>
    <s v="RESISTENZA OSMOTICA ERITROCITARIA (Test di Simmel)"/>
    <x v="1178"/>
    <x v="323"/>
    <n v="4.75"/>
    <n v="4.75"/>
    <n v="4.75"/>
    <n v="4.75"/>
    <n v="4.75"/>
    <n v="4.75"/>
    <n v="4.6500000000000004"/>
    <n v="4.6481120918053787"/>
    <n v="4.1833008826248408"/>
    <n v="0.56669911737515921"/>
    <s v="M"/>
    <s v="MINISTERO"/>
    <s v="1"/>
    <n v="1"/>
    <x v="23"/>
    <s v="LABORATORIO ANALISI CHIMICO-CLINICHE, MICROBIOLOGIA ETC."/>
    <x v="0"/>
    <m/>
    <x v="0"/>
    <m/>
    <x v="0"/>
    <m/>
  </r>
  <r>
    <x v="1179"/>
    <s v="90.74.4"/>
    <x v="3"/>
    <s v="prestazione:NO ciclica/NOper seduta/NOgruppo"/>
    <s v="8"/>
    <n v="1"/>
    <s v="RESISTENZE OSMOTICO GLOBULARI (Curva)"/>
    <x v="1179"/>
    <x v="47"/>
    <n v="8.9499999999999993"/>
    <n v="8.9499999999999993"/>
    <n v="8.9499999999999993"/>
    <n v="8.9700000000000006"/>
    <n v="8.9700000000000006"/>
    <n v="8.9700000000000006"/>
    <n v="8.7799999999999994"/>
    <n v="8.7797672845212702"/>
    <n v="8.5215388349765266"/>
    <n v="0.448461165023474"/>
    <s v="M"/>
    <s v="MINISTERO"/>
    <s v="1"/>
    <n v="1"/>
    <x v="23"/>
    <s v="LABORATORIO ANALISI CHIMICO-CLINICHE, MICROBIOLOGIA ETC."/>
    <x v="0"/>
    <m/>
    <x v="0"/>
    <m/>
    <x v="0"/>
    <m/>
  </r>
  <r>
    <x v="1180"/>
    <s v="90.74.5"/>
    <x v="3"/>
    <s v="prestazione:NO ciclica/NOper seduta/NOgruppo"/>
    <s v="8"/>
    <n v="1"/>
    <s v="RETICOLOCITI (Conteggio) [(Sg)]"/>
    <x v="1180"/>
    <x v="314"/>
    <n v="6.35"/>
    <n v="6.35"/>
    <n v="6.35"/>
    <n v="6.39"/>
    <n v="6.39"/>
    <n v="6.39"/>
    <n v="6.25"/>
    <n v="5.6810258899843511"/>
    <n v="5.4744431303485568"/>
    <n v="0.9155568696514429"/>
    <s v="M"/>
    <s v="MINISTERO"/>
    <s v="1"/>
    <n v="1"/>
    <x v="23"/>
    <s v="LABORATORIO ANALISI CHIMICO-CLINICHE, MICROBIOLOGIA ETC."/>
    <x v="0"/>
    <m/>
    <x v="0"/>
    <m/>
    <x v="0"/>
    <m/>
  </r>
  <r>
    <x v="1181"/>
    <s v="90.75.1"/>
    <x v="16"/>
    <s v="prestazione:NO ciclica/NOper seduta/NOgruppo"/>
    <s v="8"/>
    <n v="1"/>
    <s v="SOSTANZA AMILOIDE RICERCA"/>
    <x v="1181"/>
    <x v="316"/>
    <n v="4.05"/>
    <n v="4.05"/>
    <n v="4.05"/>
    <n v="4.07"/>
    <n v="4.07"/>
    <n v="4.07"/>
    <n v="3.98"/>
    <n v="3.6151982936264053"/>
    <n v="3.408615533990611"/>
    <n v="0.66138446600938927"/>
    <s v="M"/>
    <s v="MINISTERO"/>
    <s v="1"/>
    <n v="1"/>
    <x v="23"/>
    <s v="LABORATORIO ANALISI CHIMICO-CLINICHE, MICROBIOLOGIA ETC."/>
    <x v="0"/>
    <m/>
    <x v="0"/>
    <m/>
    <x v="0"/>
    <m/>
  </r>
  <r>
    <x v="1182"/>
    <s v="90.75.2"/>
    <x v="3"/>
    <s v="prestazione:NO ciclica/NOper seduta/NOgruppo"/>
    <s v="8"/>
    <n v="1"/>
    <s v="TEMPO DI EMORRAGIA SEC. MIELKE"/>
    <x v="1182"/>
    <x v="325"/>
    <n v="2.1"/>
    <n v="2.1"/>
    <n v="2.1"/>
    <n v="2.12"/>
    <n v="2.12"/>
    <n v="2.12"/>
    <n v="2.0699999999999998"/>
    <n v="2.0658275963579458"/>
    <n v="1.6010163871774081"/>
    <n v="0.51898361282259198"/>
    <s v="M"/>
    <s v="MINISTERO"/>
    <s v="1"/>
    <n v="1"/>
    <x v="23"/>
    <s v="LABORATORIO ANALISI CHIMICO-CLINICHE, MICROBIOLOGIA ETC."/>
    <x v="0"/>
    <m/>
    <x v="0"/>
    <m/>
    <x v="0"/>
    <m/>
  </r>
  <r>
    <x v="1183"/>
    <s v="90.75.3"/>
    <x v="3"/>
    <s v="prestazione:NO ciclica/NOper seduta/NOgruppo"/>
    <s v="8"/>
    <n v="1"/>
    <s v="TEMPO DI LISI EUGLOBULINICA"/>
    <x v="1183"/>
    <x v="325"/>
    <n v="2.1"/>
    <n v="2.1"/>
    <n v="2.1"/>
    <n v="2.12"/>
    <n v="2.12"/>
    <n v="2.12"/>
    <n v="2.0699999999999998"/>
    <n v="2.0658275963579458"/>
    <n v="1.7559534569042541"/>
    <n v="0.36404654309574602"/>
    <s v="M"/>
    <s v="MINISTERO"/>
    <s v="1"/>
    <n v="1"/>
    <x v="23"/>
    <s v="LABORATORIO ANALISI CHIMICO-CLINICHE, MICROBIOLOGIA ETC."/>
    <x v="0"/>
    <m/>
    <x v="0"/>
    <m/>
    <x v="0"/>
    <m/>
  </r>
  <r>
    <x v="1184"/>
    <s v="90.75.4"/>
    <x v="3"/>
    <s v="prestazione:NO ciclica/NOper seduta/NOgruppo"/>
    <s v="8"/>
    <n v="1"/>
    <s v="TEMPO DI PROTROMBINA (PT)"/>
    <x v="1184"/>
    <x v="317"/>
    <n v="2.6"/>
    <n v="2.6"/>
    <n v="2.6"/>
    <n v="2.64"/>
    <n v="2.64"/>
    <n v="2.64"/>
    <n v="2.58"/>
    <n v="2.5822844954474324"/>
    <n v="2.5822844954474324"/>
    <n v="5.7715504552567687E-2"/>
    <s v="M"/>
    <s v="MINISTERO"/>
    <s v="1"/>
    <n v="1"/>
    <x v="23"/>
    <s v="LABORATORIO ANALISI CHIMICO-CLINICHE, MICROBIOLOGIA ETC."/>
    <x v="0"/>
    <m/>
    <x v="0"/>
    <m/>
    <x v="0"/>
    <m/>
  </r>
  <r>
    <x v="1185"/>
    <s v="90.75.5"/>
    <x v="3"/>
    <s v="prestazione:NO ciclica/NOper seduta/NOgruppo"/>
    <s v="8"/>
    <n v="1"/>
    <s v="TEMPO DI TROMBINA (TT)"/>
    <x v="1185"/>
    <x v="294"/>
    <n v="3.45"/>
    <n v="3.45"/>
    <n v="3.45"/>
    <n v="3.49"/>
    <n v="3.49"/>
    <n v="3.49"/>
    <n v="3.41"/>
    <n v="3.0987413945369191"/>
    <n v="2.7888672550832272"/>
    <n v="0.70113274491677302"/>
    <s v="M"/>
    <s v="MINISTERO"/>
    <s v="1"/>
    <n v="1"/>
    <x v="23"/>
    <s v="LABORATORIO ANALISI CHIMICO-CLINICHE, MICROBIOLOGIA ETC."/>
    <x v="0"/>
    <m/>
    <x v="0"/>
    <m/>
    <x v="0"/>
    <m/>
  </r>
  <r>
    <x v="1186"/>
    <s v="90.76.1"/>
    <x v="3"/>
    <s v="prestazione:NO ciclica/NOper seduta/NOgruppo"/>
    <s v="8"/>
    <n v="1"/>
    <s v="TEMPO DI TROMBOPLASTINA PARZIALE (PTT)"/>
    <x v="1186"/>
    <x v="293"/>
    <n v="2.9"/>
    <n v="2.9"/>
    <n v="2.9"/>
    <n v="2.9"/>
    <n v="2.9"/>
    <n v="2.9"/>
    <n v="2.84"/>
    <n v="2.5822844954474324"/>
    <n v="2.5306388055384836"/>
    <n v="0.36936119446151627"/>
    <s v="M"/>
    <s v="MINISTERO"/>
    <s v="1"/>
    <n v="1"/>
    <x v="23"/>
    <s v="LABORATORIO ANALISI CHIMICO-CLINICHE, MICROBIOLOGIA ETC."/>
    <x v="0"/>
    <m/>
    <x v="0"/>
    <m/>
    <x v="0"/>
    <m/>
  </r>
  <r>
    <x v="1187"/>
    <s v="90.76.2"/>
    <x v="12"/>
    <s v="prestazione:NO ciclica/NOper seduta/NOgruppo"/>
    <s v="8"/>
    <n v="1"/>
    <s v="TEST DI AGGREGAZIONE PIASTRINICA Secondo Born"/>
    <x v="1187"/>
    <x v="313"/>
    <n v="4.2"/>
    <n v="4.2"/>
    <n v="4.2"/>
    <n v="4.22"/>
    <n v="4.22"/>
    <n v="4.22"/>
    <n v="4.13"/>
    <n v="4.1316551927158915"/>
    <n v="3.976718122989046"/>
    <n v="0.24328187701095372"/>
    <s v="M"/>
    <s v="MINISTERO"/>
    <s v="1"/>
    <n v="1"/>
    <x v="23"/>
    <s v="LABORATORIO ANALISI CHIMICO-CLINICHE, MICROBIOLOGIA ETC."/>
    <x v="0"/>
    <m/>
    <x v="0"/>
    <m/>
    <x v="0"/>
    <m/>
  </r>
  <r>
    <x v="1188"/>
    <s v="90.76.3"/>
    <x v="3"/>
    <s v="prestazione:NO ciclica/NOper seduta/NOgruppo"/>
    <s v="8"/>
    <n v="1"/>
    <s v="TEST DI EMOLISI AL SACCAROSIO"/>
    <x v="1188"/>
    <x v="322"/>
    <n v="3.15"/>
    <n v="3.15"/>
    <n v="3.15"/>
    <n v="3.17"/>
    <n v="3.17"/>
    <n v="3.17"/>
    <n v="3.1"/>
    <n v="3.0987413945369191"/>
    <n v="2.7888672550832272"/>
    <n v="0.38113274491677274"/>
    <s v="M"/>
    <s v="MINISTERO"/>
    <s v="1"/>
    <n v="1"/>
    <x v="23"/>
    <s v="LABORATORIO ANALISI CHIMICO-CLINICHE, MICROBIOLOGIA ETC."/>
    <x v="0"/>
    <m/>
    <x v="0"/>
    <m/>
    <x v="0"/>
    <m/>
  </r>
  <r>
    <x v="1189"/>
    <s v="90.76.4"/>
    <x v="3"/>
    <s v="prestazione:NO ciclica/NOper seduta/NOgruppo"/>
    <s v="8"/>
    <n v="1"/>
    <s v="TEST DI FALCIZZAZIONE"/>
    <x v="1189"/>
    <x v="322"/>
    <n v="3.15"/>
    <n v="3.15"/>
    <n v="3.15"/>
    <n v="3.17"/>
    <n v="3.17"/>
    <n v="3.17"/>
    <n v="3.1"/>
    <n v="3.0987413945369191"/>
    <n v="2.7888672550832272"/>
    <n v="0.38113274491677274"/>
    <s v="M"/>
    <s v="MINISTERO"/>
    <s v="1"/>
    <n v="1"/>
    <x v="23"/>
    <s v="LABORATORIO ANALISI CHIMICO-CLINICHE, MICROBIOLOGIA ETC."/>
    <x v="0"/>
    <m/>
    <x v="0"/>
    <m/>
    <x v="0"/>
    <m/>
  </r>
  <r>
    <x v="1190"/>
    <s v="90.76.5"/>
    <x v="3"/>
    <s v="prestazione:NO ciclica/NOper seduta/NOgruppo"/>
    <s v="8"/>
    <n v="1"/>
    <s v="TEST DI HAM"/>
    <x v="1190"/>
    <x v="305"/>
    <n v="5.25"/>
    <n v="5.25"/>
    <n v="5.25"/>
    <n v="5.27"/>
    <n v="5.27"/>
    <n v="5.27"/>
    <n v="5.16"/>
    <n v="5.1645689908948649"/>
    <n v="4.8030491615322246"/>
    <n v="0.46695083846777496"/>
    <s v="M"/>
    <s v="MINISTERO"/>
    <s v="1"/>
    <n v="1"/>
    <x v="23"/>
    <s v="LABORATORIO ANALISI CHIMICO-CLINICHE, MICROBIOLOGIA ETC."/>
    <x v="0"/>
    <m/>
    <x v="0"/>
    <m/>
    <x v="0"/>
    <m/>
  </r>
  <r>
    <x v="1191"/>
    <s v="90.77.1"/>
    <x v="3"/>
    <s v="prestazione:NO ciclica/NOper seduta/NOgruppo"/>
    <s v="8"/>
    <n v="1"/>
    <s v="TEST DI KLEIHAUER (Ricerca emazie fetali)"/>
    <x v="1191"/>
    <x v="322"/>
    <n v="3.15"/>
    <n v="3.15"/>
    <n v="3.15"/>
    <n v="3.17"/>
    <n v="3.17"/>
    <n v="3.17"/>
    <n v="3.1"/>
    <n v="3.0987413945369191"/>
    <n v="2.6855758752653296"/>
    <n v="0.48442412473467034"/>
    <s v="M"/>
    <s v="MINISTERO"/>
    <s v="1"/>
    <n v="1"/>
    <x v="23"/>
    <s v="LABORATORIO ANALISI CHIMICO-CLINICHE, MICROBIOLOGIA ETC."/>
    <x v="0"/>
    <m/>
    <x v="0"/>
    <m/>
    <x v="0"/>
    <m/>
  </r>
  <r>
    <x v="1192"/>
    <s v="90.77.2"/>
    <x v="12"/>
    <s v="prestazione:NO ciclica/NOper seduta/NOgruppo"/>
    <s v="8"/>
    <n v="1"/>
    <s v="TEST DI RESISTENZA ALLA PROTEINA C ATTIVATA"/>
    <x v="1192"/>
    <x v="284"/>
    <n v="9.5"/>
    <n v="9.5"/>
    <n v="9.5"/>
    <n v="9.5"/>
    <n v="9.5"/>
    <n v="9.5"/>
    <n v="9.3000000000000007"/>
    <n v="9.2962241836107573"/>
    <n v="9.0379957340660138"/>
    <n v="0.46200426593398625"/>
    <s v="M"/>
    <s v="MINISTERO"/>
    <s v="1"/>
    <n v="1"/>
    <x v="23"/>
    <s v="LABORATORIO ANALISI CHIMICO-CLINICHE, MICROBIOLOGIA ETC."/>
    <x v="0"/>
    <m/>
    <x v="0"/>
    <m/>
    <x v="0"/>
    <m/>
  </r>
  <r>
    <x v="1193"/>
    <s v="90.77.3"/>
    <x v="3"/>
    <s v="prestazione:NO ciclica/NOper seduta/NOgruppo"/>
    <s v="8"/>
    <n v="1"/>
    <s v="TEST DI STIMOLAZIONE LINFOCITARIA (Per mitogeno)"/>
    <x v="1193"/>
    <x v="4"/>
    <n v="52.25"/>
    <n v="52.25"/>
    <n v="52.25"/>
    <n v="52.25"/>
    <n v="52.25"/>
    <n v="52.25"/>
    <n v="51.13"/>
    <n v="51.129233009859163"/>
    <n v="36.4102113858088"/>
    <n v="15.8397886141912"/>
    <s v="M"/>
    <s v="MINISTERO"/>
    <s v="1"/>
    <n v="1"/>
    <x v="23"/>
    <s v="LABORATORIO ANALISI CHIMICO-CLINICHE, MICROBIOLOGIA ETC."/>
    <x v="0"/>
    <m/>
    <x v="0"/>
    <m/>
    <x v="0"/>
    <m/>
  </r>
  <r>
    <x v="1194"/>
    <s v="90.77.4"/>
    <x v="3"/>
    <s v="prestazione:NO ciclica/NOper seduta/NOgruppo"/>
    <s v="8"/>
    <n v="1"/>
    <s v="TEST DI STIMOLAZIONE LINFOCITARIA CON ANTIGENI SPECIFICI"/>
    <x v="1194"/>
    <x v="4"/>
    <n v="52.25"/>
    <n v="52.25"/>
    <n v="52.25"/>
    <n v="52.25"/>
    <n v="52.25"/>
    <n v="52.25"/>
    <n v="51.13"/>
    <n v="51.129233009859163"/>
    <n v="36.4102113858088"/>
    <n v="15.8397886141912"/>
    <s v="M"/>
    <s v="MINISTERO"/>
    <s v="1"/>
    <n v="1"/>
    <x v="23"/>
    <s v="LABORATORIO ANALISI CHIMICO-CLINICHE, MICROBIOLOGIA ETC."/>
    <x v="0"/>
    <m/>
    <x v="0"/>
    <m/>
    <x v="0"/>
    <m/>
  </r>
  <r>
    <x v="1195"/>
    <s v="90.77.5"/>
    <x v="3"/>
    <s v="prestazione:NO ciclica/NOper seduta/NOgruppo"/>
    <s v="8"/>
    <n v="1"/>
    <s v="TEST FUNZIONALI PRE-TRAPIANTO (HTLp, CTLp)"/>
    <x v="1195"/>
    <x v="339"/>
    <n v="683"/>
    <n v="683"/>
    <n v="683"/>
    <n v="683"/>
    <n v="683"/>
    <n v="683"/>
    <n v="668.3"/>
    <n v="668.29522742179552"/>
    <n v="477.20617475868551"/>
    <n v="205.79382524131449"/>
    <s v="M"/>
    <s v="MINISTERO"/>
    <s v="1"/>
    <n v="1"/>
    <x v="23"/>
    <s v="LABORATORIO ANALISI CHIMICO-CLINICHE, MICROBIOLOGIA ETC."/>
    <x v="0"/>
    <m/>
    <x v="0"/>
    <m/>
    <x v="0"/>
    <m/>
  </r>
  <r>
    <x v="1196"/>
    <s v="90.78.1"/>
    <x v="3"/>
    <s v="prestazione:NO ciclica/NOper seduta/NOgruppo"/>
    <s v="8"/>
    <n v="1"/>
    <s v="TINE TEST (Reazione cutanea alla turbecolina)"/>
    <x v="1196"/>
    <x v="316"/>
    <n v="4.05"/>
    <n v="4.05"/>
    <n v="4.05"/>
    <n v="4.07"/>
    <n v="4.07"/>
    <n v="4.07"/>
    <n v="3.98"/>
    <n v="3.6151982936264053"/>
    <n v="3.4602612238995594"/>
    <n v="0.60973877610044092"/>
    <s v="M"/>
    <s v="MINISTERO"/>
    <s v="1"/>
    <n v="1"/>
    <x v="23"/>
    <s v="LABORATORIO ANALISI CHIMICO-CLINICHE, MICROBIOLOGIA ETC."/>
    <x v="0"/>
    <m/>
    <x v="0"/>
    <m/>
    <x v="0"/>
    <m/>
  </r>
  <r>
    <x v="1197"/>
    <s v="90.78.2"/>
    <x v="16"/>
    <s v="prestazione:NO ciclica/NOper seduta/NOgruppo"/>
    <s v="8"/>
    <n v="1"/>
    <s v="TIPIZZAZIONE GENOMICA HLA-A"/>
    <x v="1197"/>
    <x v="340"/>
    <n v="138.4"/>
    <n v="138.4"/>
    <n v="138.4"/>
    <n v="138.4"/>
    <n v="138.4"/>
    <n v="145.68"/>
    <n v="142.54"/>
    <n v="142.54210414869829"/>
    <n v="101.48378067108409"/>
    <n v="44.196219328915916"/>
    <s v="M"/>
    <s v="MINISTERO"/>
    <s v="1"/>
    <n v="1"/>
    <x v="23"/>
    <s v="LABORATORIO ANALISI CHIMICO-CLINICHE, MICROBIOLOGIA ETC."/>
    <x v="0"/>
    <m/>
    <x v="0"/>
    <m/>
    <x v="0"/>
    <m/>
  </r>
  <r>
    <x v="1198"/>
    <s v="90.78.3"/>
    <x v="16"/>
    <s v="prestazione:NO ciclica/NOper seduta/NOgruppo"/>
    <s v="8"/>
    <n v="1"/>
    <s v="TIPIZZAZIONE GENOMICA HLA-A MEDIANTE SEQUENZIAMENTO DIRETTO"/>
    <x v="1198"/>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199"/>
    <s v="90.78.4"/>
    <x v="16"/>
    <s v="prestazione:NO ciclica/NOper seduta/NOgruppo"/>
    <s v="8"/>
    <n v="1"/>
    <s v="TIPIZZAZIONE GENOMICA HLA-B"/>
    <x v="1199"/>
    <x v="340"/>
    <n v="138.4"/>
    <n v="138.4"/>
    <n v="138.4"/>
    <n v="138.4"/>
    <n v="138.4"/>
    <n v="145.68"/>
    <n v="142.54"/>
    <n v="142.54210414869829"/>
    <n v="101.48378067108409"/>
    <n v="44.196219328915916"/>
    <s v="M"/>
    <s v="MINISTERO"/>
    <s v="1"/>
    <n v="1"/>
    <x v="23"/>
    <s v="LABORATORIO ANALISI CHIMICO-CLINICHE, MICROBIOLOGIA ETC."/>
    <x v="0"/>
    <m/>
    <x v="0"/>
    <m/>
    <x v="0"/>
    <m/>
  </r>
  <r>
    <x v="1200"/>
    <s v="90.78.5"/>
    <x v="16"/>
    <s v="prestazione:NO ciclica/NOper seduta/NOgruppo"/>
    <s v="8"/>
    <n v="1"/>
    <s v="TIPIZZAZIONE GENOMICA HLA-B MEDIANTE SEQUENZIAMENTO DIRETTO"/>
    <x v="1200"/>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01"/>
    <s v="90.79.1"/>
    <x v="16"/>
    <s v="prestazione:NO ciclica/NOper seduta/NOgruppo"/>
    <s v="8"/>
    <n v="1"/>
    <s v="TIPIZZAZIONE GENOMICA HLA-C"/>
    <x v="1201"/>
    <x v="340"/>
    <n v="138.4"/>
    <n v="138.4"/>
    <n v="138.4"/>
    <n v="138.4"/>
    <n v="138.4"/>
    <n v="145.68"/>
    <n v="142.54"/>
    <n v="142.54210414869829"/>
    <n v="101.48378067108409"/>
    <n v="44.196219328915916"/>
    <s v="M"/>
    <s v="MINISTERO"/>
    <s v="1"/>
    <n v="1"/>
    <x v="23"/>
    <s v="LABORATORIO ANALISI CHIMICO-CLINICHE, MICROBIOLOGIA ETC."/>
    <x v="0"/>
    <m/>
    <x v="0"/>
    <m/>
    <x v="0"/>
    <m/>
  </r>
  <r>
    <x v="1202"/>
    <s v="90.79.2"/>
    <x v="16"/>
    <s v="prestazione:NO ciclica/NOper seduta/NOgruppo"/>
    <s v="8"/>
    <n v="1"/>
    <s v="TIPIZZAZIONE GENOMICA HLA-C MEDIANTE SEQUENZIAMENTO DIRETTO"/>
    <x v="1202"/>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03"/>
    <s v="90.79.3"/>
    <x v="16"/>
    <s v="prestazione:NO ciclica/NOper seduta/NOgruppo"/>
    <s v="8"/>
    <n v="1"/>
    <s v="TIPIZZAZIONE GENOMICA HLA-DP MEDIANTE SEQUENZIAMENTO DIRETTO"/>
    <x v="1203"/>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04"/>
    <s v="90.79.4"/>
    <x v="16"/>
    <s v="prestazione:NO ciclica/NOper seduta/NOgruppo"/>
    <s v="8"/>
    <n v="1"/>
    <s v="TIPIZZAZIONE GENOMICA HLA-DPA1 AD ALTA RISOLUZIONE"/>
    <x v="1204"/>
    <x v="342"/>
    <n v="211.1"/>
    <n v="211.1"/>
    <n v="211.1"/>
    <n v="211.1"/>
    <n v="211.1"/>
    <n v="222.21"/>
    <n v="217.43"/>
    <n v="217.42835451667381"/>
    <n v="155.29858955620858"/>
    <n v="66.911410443791425"/>
    <s v="M"/>
    <s v="MINISTERO"/>
    <s v="1"/>
    <n v="1"/>
    <x v="23"/>
    <s v="LABORATORIO ANALISI CHIMICO-CLINICHE, MICROBIOLOGIA ETC."/>
    <x v="0"/>
    <m/>
    <x v="0"/>
    <m/>
    <x v="0"/>
    <m/>
  </r>
  <r>
    <x v="1205"/>
    <s v="90.79.5"/>
    <x v="16"/>
    <s v="prestazione:NO ciclica/NOper seduta/NOgruppo"/>
    <s v="8"/>
    <n v="1"/>
    <s v="TIPIZZAZIONE GENOMICA HLA-DPB1 AD ALTA RISOLUZIONE"/>
    <x v="1205"/>
    <x v="343"/>
    <n v="256.74"/>
    <n v="256.74"/>
    <n v="256.74"/>
    <n v="256.74"/>
    <n v="256.74"/>
    <n v="270.25"/>
    <n v="264.43"/>
    <n v="264.42593233381706"/>
    <n v="188.71335092729836"/>
    <n v="81.536649072701636"/>
    <s v="M"/>
    <s v="MINISTERO"/>
    <s v="1"/>
    <n v="1"/>
    <x v="23"/>
    <s v="LABORATORIO ANALISI CHIMICO-CLINICHE, MICROBIOLOGIA ETC."/>
    <x v="0"/>
    <m/>
    <x v="0"/>
    <m/>
    <x v="0"/>
    <m/>
  </r>
  <r>
    <x v="1206"/>
    <s v="90.80.1"/>
    <x v="16"/>
    <s v="prestazione:NO ciclica/NOper seduta/NOgruppo"/>
    <s v="8"/>
    <n v="1"/>
    <s v="TIPIZZAZIONE GENOMICA HLA-DQ MEDIANTE SEQUENZIAMENTO DIRETTO"/>
    <x v="1206"/>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07"/>
    <s v="90.80.2"/>
    <x v="16"/>
    <s v="prestazione:NO ciclica/NOper seduta/NOgruppo"/>
    <s v="8"/>
    <n v="1"/>
    <s v="TIPIZZAZIONE GENOMICA HLA-DQA1 AD ALTA RISOLUZIONE"/>
    <x v="1207"/>
    <x v="344"/>
    <n v="242.7"/>
    <n v="242.7"/>
    <n v="242.7"/>
    <n v="242.7"/>
    <n v="242.7"/>
    <n v="255.47"/>
    <n v="249.97"/>
    <n v="249.96513915931146"/>
    <n v="178.38421294550864"/>
    <n v="77.085787054491362"/>
    <s v="M"/>
    <s v="MINISTERO"/>
    <s v="1"/>
    <n v="1"/>
    <x v="23"/>
    <s v="LABORATORIO ANALISI CHIMICO-CLINICHE, MICROBIOLOGIA ETC."/>
    <x v="0"/>
    <m/>
    <x v="0"/>
    <m/>
    <x v="0"/>
    <m/>
  </r>
  <r>
    <x v="1208"/>
    <s v="90.80.3"/>
    <x v="16"/>
    <s v="prestazione:NO ciclica/NOper seduta/NOgruppo"/>
    <s v="8"/>
    <n v="1"/>
    <s v="TIPIZZAZIONE GENOMICA HLA-DQB1 A BASSA RISOLUZIONE"/>
    <x v="1208"/>
    <x v="345"/>
    <n v="148.41999999999999"/>
    <n v="148.41999999999999"/>
    <n v="148.41999999999999"/>
    <n v="148.41999999999999"/>
    <n v="148.41999999999999"/>
    <n v="156.22999999999999"/>
    <n v="152.87"/>
    <n v="152.87124213048801"/>
    <n v="109.12734277760849"/>
    <n v="47.1026572223915"/>
    <s v="M"/>
    <s v="MINISTERO"/>
    <s v="1"/>
    <n v="1"/>
    <x v="23"/>
    <s v="LABORATORIO ANALISI CHIMICO-CLINICHE, MICROBIOLOGIA ETC."/>
    <x v="0"/>
    <m/>
    <x v="0"/>
    <m/>
    <x v="0"/>
    <m/>
  </r>
  <r>
    <x v="1209"/>
    <s v="90.80.4"/>
    <x v="16"/>
    <s v="prestazione:NO ciclica/NOper seduta/NOgruppo"/>
    <s v="8"/>
    <n v="1"/>
    <s v="TIPIZZAZIONE GENOMICA HLA-DQB1 AD ALTA RISOLUZIONE"/>
    <x v="1209"/>
    <x v="344"/>
    <n v="242.7"/>
    <n v="242.7"/>
    <n v="242.7"/>
    <n v="242.7"/>
    <n v="242.7"/>
    <n v="255.47"/>
    <n v="249.97"/>
    <n v="249.96513915931146"/>
    <n v="178.38421294550864"/>
    <n v="77.085787054491362"/>
    <s v="M"/>
    <s v="MINISTERO"/>
    <s v="1"/>
    <n v="1"/>
    <x v="23"/>
    <s v="LABORATORIO ANALISI CHIMICO-CLINICHE, MICROBIOLOGIA ETC."/>
    <x v="0"/>
    <m/>
    <x v="0"/>
    <m/>
    <x v="0"/>
    <m/>
  </r>
  <r>
    <x v="1210"/>
    <s v="90.80.5"/>
    <x v="16"/>
    <s v="prestazione:NO ciclica/NOper seduta/NOgruppo"/>
    <s v="8"/>
    <n v="1"/>
    <s v="TIPIZZAZIONE GENOMICA HLA-DR MEDIANTE SEQUENZIAMENTO DIRETTO"/>
    <x v="1210"/>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11"/>
    <s v="90.81.1"/>
    <x v="16"/>
    <s v="prestazione:NO ciclica/NOper seduta/NOgruppo"/>
    <s v="8"/>
    <n v="1"/>
    <s v="TIPIZZAZIONE GENOMICA HLA-DRB (DRB1 e DRB3,DRB4,DRB5) A BASSA RISOLUZIONE"/>
    <x v="1211"/>
    <x v="346"/>
    <n v="290.33"/>
    <n v="290.33"/>
    <n v="290.33"/>
    <n v="290.33"/>
    <n v="290.33"/>
    <n v="305.61"/>
    <n v="299.02999999999997"/>
    <n v="299.02854457281268"/>
    <n v="213.34834501386686"/>
    <n v="92.261654986133152"/>
    <s v="M"/>
    <s v="MINISTERO"/>
    <s v="1"/>
    <n v="1"/>
    <x v="23"/>
    <s v="LABORATORIO ANALISI CHIMICO-CLINICHE, MICROBIOLOGIA ETC."/>
    <x v="0"/>
    <m/>
    <x v="0"/>
    <m/>
    <x v="0"/>
    <m/>
  </r>
  <r>
    <x v="1212"/>
    <s v="90.81.2"/>
    <x v="16"/>
    <s v="prestazione:NO ciclica/NOper seduta/NOgruppo"/>
    <s v="8"/>
    <n v="1"/>
    <s v="TIPIZZAZIONE GENOMICA HLA-DRB (DRB1 e DRB3,DRB4,DRB5) AD ALTA RISOLUZIONE"/>
    <x v="1212"/>
    <x v="347"/>
    <n v="423.71"/>
    <n v="423.71"/>
    <n v="423.71"/>
    <n v="423.71"/>
    <n v="423.71"/>
    <n v="446.01"/>
    <n v="436.41"/>
    <n v="436.40607973061611"/>
    <n v="311.57844722068722"/>
    <n v="134.43155277931277"/>
    <s v="M"/>
    <s v="MINISTERO"/>
    <s v="1"/>
    <n v="1"/>
    <x v="23"/>
    <s v="LABORATORIO ANALISI CHIMICO-CLINICHE, MICROBIOLOGIA ETC."/>
    <x v="0"/>
    <m/>
    <x v="0"/>
    <m/>
    <x v="0"/>
    <m/>
  </r>
  <r>
    <x v="1213"/>
    <s v="90.81.3"/>
    <x v="16"/>
    <s v="prestazione:NO ciclica/NOper seduta/NOgruppo"/>
    <s v="8"/>
    <n v="1"/>
    <s v="TIPIZZAZIONE SIEROLOGICA HLA CLASSE I (Fenot. compl. loci A, B, C, o loci A, B)"/>
    <x v="1213"/>
    <x v="348"/>
    <n v="203.08"/>
    <n v="203.08"/>
    <n v="203.08"/>
    <n v="203.08"/>
    <n v="203.08"/>
    <n v="213.77"/>
    <n v="209.17"/>
    <n v="209.16504413124204"/>
    <n v="149.25604383686161"/>
    <n v="64.513956163138403"/>
    <s v="M"/>
    <s v="MINISTERO"/>
    <s v="1"/>
    <n v="1"/>
    <x v="23"/>
    <s v="LABORATORIO ANALISI CHIMICO-CLINICHE, MICROBIOLOGIA ETC."/>
    <x v="0"/>
    <m/>
    <x v="0"/>
    <m/>
    <x v="0"/>
    <m/>
  </r>
  <r>
    <x v="1214"/>
    <s v="90.81.4"/>
    <x v="16"/>
    <s v="prestazione:NO ciclica/NOper seduta/NOgruppo"/>
    <s v="8"/>
    <n v="1"/>
    <s v="TIPIZZAZIONE SIEROLOGICA HLA CLASSE II (Fenot. compl. loci DR, DQ o locus DP)"/>
    <x v="1214"/>
    <x v="349"/>
    <n v="216.12"/>
    <n v="216.12"/>
    <n v="216.12"/>
    <n v="216.12"/>
    <n v="216.12"/>
    <n v="227.49"/>
    <n v="222.59"/>
    <n v="222.59292350756868"/>
    <n v="158.65555940029026"/>
    <n v="68.834440599709751"/>
    <s v="M"/>
    <s v="MINISTERO"/>
    <s v="1"/>
    <n v="1"/>
    <x v="23"/>
    <s v="LABORATORIO ANALISI CHIMICO-CLINICHE, MICROBIOLOGIA ETC."/>
    <x v="0"/>
    <m/>
    <x v="0"/>
    <m/>
    <x v="0"/>
    <m/>
  </r>
  <r>
    <x v="1215"/>
    <s v="90.81.5"/>
    <x v="16"/>
    <s v="prestazione:NO ciclica/NOper seduta/NOgruppo"/>
    <s v="8"/>
    <n v="1"/>
    <s v="TIPIZZAZIONE SOTTOPOPOLAZIONI DI CELLULE DEL SANGUE (Per ciascun anticorpo)"/>
    <x v="1215"/>
    <x v="225"/>
    <n v="17.95"/>
    <n v="17.95"/>
    <n v="17.95"/>
    <n v="17.95"/>
    <n v="17.95"/>
    <n v="17.95"/>
    <n v="17.559999999999999"/>
    <n v="17.55953456904254"/>
    <n v="17.094723359862002"/>
    <n v="0.85527664013799765"/>
    <s v="M"/>
    <s v="MINISTERO"/>
    <s v="1"/>
    <n v="1"/>
    <x v="23"/>
    <s v="LABORATORIO ANALISI CHIMICO-CLINICHE, MICROBIOLOGIA ETC."/>
    <x v="0"/>
    <m/>
    <x v="0"/>
    <m/>
    <x v="0"/>
    <m/>
  </r>
  <r>
    <x v="1216"/>
    <s v="90.82.1"/>
    <x v="16"/>
    <s v="prestazione:NO ciclica/NOper seduta/NOgruppo"/>
    <s v="8"/>
    <n v="1"/>
    <s v="TROMBINA - ANTITROMBINA III COMPLESSO (TAT)"/>
    <x v="1216"/>
    <x v="294"/>
    <n v="3.45"/>
    <n v="3.45"/>
    <n v="3.45"/>
    <n v="3.49"/>
    <n v="3.49"/>
    <n v="3.49"/>
    <n v="3.41"/>
    <n v="3.0987413945369191"/>
    <n v="2.7888672550832272"/>
    <n v="0.70113274491677302"/>
    <s v="M"/>
    <s v="MINISTERO"/>
    <s v="1"/>
    <n v="1"/>
    <x v="23"/>
    <s v="LABORATORIO ANALISI CHIMICO-CLINICHE, MICROBIOLOGIA ETC."/>
    <x v="0"/>
    <m/>
    <x v="0"/>
    <m/>
    <x v="0"/>
    <m/>
  </r>
  <r>
    <x v="1217"/>
    <s v="90.82.2"/>
    <x v="12"/>
    <s v="prestazione:NO ciclica/NOper seduta/NOgruppo"/>
    <s v="8"/>
    <n v="1"/>
    <s v="TROMBOSSANO B2"/>
    <x v="1217"/>
    <x v="291"/>
    <n v="5.8"/>
    <n v="5.8"/>
    <n v="5.8"/>
    <n v="5.8"/>
    <n v="5.8"/>
    <n v="5.8"/>
    <n v="5.68"/>
    <n v="5.6810258899843511"/>
    <n v="5.6293802000754027"/>
    <n v="0.17061979992459708"/>
    <s v="M"/>
    <s v="MINISTERO"/>
    <s v="1"/>
    <n v="1"/>
    <x v="23"/>
    <s v="LABORATORIO ANALISI CHIMICO-CLINICHE, MICROBIOLOGIA ETC."/>
    <x v="0"/>
    <m/>
    <x v="0"/>
    <m/>
    <x v="0"/>
    <m/>
  </r>
  <r>
    <x v="1218"/>
    <s v="90.82.3"/>
    <x v="3"/>
    <s v="prestazione:NO ciclica/NOper seduta/NOgruppo"/>
    <s v="8"/>
    <n v="1"/>
    <s v="TROPONINA I"/>
    <x v="1218"/>
    <x v="307"/>
    <n v="18.55"/>
    <n v="18.55"/>
    <n v="18.55"/>
    <n v="18.579999999999998"/>
    <n v="18.579999999999998"/>
    <n v="18.579999999999998"/>
    <n v="18.18"/>
    <n v="16.526620770863566"/>
    <n v="16.371683701136721"/>
    <n v="2.2083162988632772"/>
    <s v="M"/>
    <s v="MINISTERO"/>
    <s v="1"/>
    <n v="1"/>
    <x v="23"/>
    <s v="LABORATORIO ANALISI CHIMICO-CLINICHE, MICROBIOLOGIA ETC."/>
    <x v="0"/>
    <m/>
    <x v="0"/>
    <m/>
    <x v="0"/>
    <m/>
  </r>
  <r>
    <x v="1219"/>
    <s v="90.82.4"/>
    <x v="3"/>
    <s v="prestazione:NO ciclica/NOper seduta/NOgruppo"/>
    <s v="8"/>
    <n v="1"/>
    <s v="VALORE EMATOCRITO"/>
    <x v="1219"/>
    <x v="319"/>
    <n v="1.05"/>
    <n v="1.05"/>
    <n v="1.05"/>
    <n v="1.05"/>
    <n v="1.05"/>
    <n v="1.05"/>
    <n v="1.03"/>
    <n v="1.0329137981789729"/>
    <n v="0.77468534863422978"/>
    <n v="0.27531465136577027"/>
    <s v="M"/>
    <s v="MINISTERO"/>
    <s v="1"/>
    <n v="1"/>
    <x v="23"/>
    <s v="LABORATORIO ANALISI CHIMICO-CLINICHE, MICROBIOLOGIA ETC."/>
    <x v="0"/>
    <m/>
    <x v="0"/>
    <m/>
    <x v="0"/>
    <m/>
  </r>
  <r>
    <x v="1220"/>
    <s v="90.82.5"/>
    <x v="3"/>
    <s v="prestazione:NO ciclica/NOper seduta/NOgruppo"/>
    <s v="8"/>
    <n v="1"/>
    <s v="VELOCITA' DI SEDIMENTAZIONE DELLE EMAZIE (VES)"/>
    <x v="1220"/>
    <x v="309"/>
    <n v="2.2999999999999998"/>
    <n v="2.2999999999999998"/>
    <n v="2.2999999999999998"/>
    <n v="2.3199999999999998"/>
    <n v="2.3199999999999998"/>
    <n v="2.3199999999999998"/>
    <n v="2.27"/>
    <n v="2.0658275963579458"/>
    <n v="1.8075991468132027"/>
    <n v="0.51240085318679718"/>
    <s v="M"/>
    <s v="MINISTERO"/>
    <s v="1"/>
    <n v="1"/>
    <x v="23"/>
    <s v="LABORATORIO ANALISI CHIMICO-CLINICHE, MICROBIOLOGIA ETC."/>
    <x v="0"/>
    <m/>
    <x v="0"/>
    <m/>
    <x v="0"/>
    <m/>
  </r>
  <r>
    <x v="1221"/>
    <s v="90.83.1"/>
    <x v="12"/>
    <s v="prestazione:NO ciclica/NOper seduta/NOgruppo"/>
    <s v="8"/>
    <n v="1"/>
    <s v="VISCOSITA' EMATICA"/>
    <x v="1221"/>
    <x v="350"/>
    <n v="29.6"/>
    <n v="29.6"/>
    <n v="29.6"/>
    <n v="29.61"/>
    <n v="29.61"/>
    <n v="29.61"/>
    <n v="28.97"/>
    <n v="26.339301853563811"/>
    <n v="26.339301853563811"/>
    <n v="3.2706981464361888"/>
    <s v="M"/>
    <s v="MINISTERO"/>
    <s v="1"/>
    <n v="1"/>
    <x v="23"/>
    <s v="LABORATORIO ANALISI CHIMICO-CLINICHE, MICROBIOLOGIA ETC."/>
    <x v="0"/>
    <m/>
    <x v="0"/>
    <m/>
    <x v="0"/>
    <m/>
  </r>
  <r>
    <x v="1222"/>
    <s v="90.83.2"/>
    <x v="3"/>
    <s v="prestazione:NO ciclica/NOper seduta/NOgruppo"/>
    <s v="8"/>
    <n v="1"/>
    <s v="VISCOSITA' PLASMATICA"/>
    <x v="1222"/>
    <x v="148"/>
    <n v="6.3"/>
    <n v="6.3"/>
    <n v="6.3"/>
    <n v="6.34"/>
    <n v="6.34"/>
    <n v="6.34"/>
    <n v="6.2"/>
    <n v="6.1974827890738382"/>
    <n v="6.1974827890738382"/>
    <n v="0.14251721092616165"/>
    <s v="M"/>
    <s v="MINISTERO"/>
    <s v="1"/>
    <n v="1"/>
    <x v="23"/>
    <s v="LABORATORIO ANALISI CHIMICO-CLINICHE, MICROBIOLOGIA ETC."/>
    <x v="0"/>
    <m/>
    <x v="0"/>
    <m/>
    <x v="0"/>
    <m/>
  </r>
  <r>
    <x v="1223"/>
    <s v="90.83.3"/>
    <x v="3"/>
    <s v="prestazione:NO ciclica/NOper seduta/NOgruppo"/>
    <s v="8"/>
    <n v="1"/>
    <s v="ACTINOMICETI IN MATERIALI BIOLOGICI ESAME COLTURALE"/>
    <x v="1223"/>
    <x v="333"/>
    <n v="9.85"/>
    <n v="9.85"/>
    <n v="9.85"/>
    <n v="9.8699999999999992"/>
    <n v="9.8699999999999992"/>
    <n v="9.8699999999999992"/>
    <n v="9.66"/>
    <n v="8.7797672845212702"/>
    <n v="8.573184524885475"/>
    <n v="1.2968154751145242"/>
    <s v="M"/>
    <s v="MINISTERO"/>
    <s v="1"/>
    <n v="1"/>
    <x v="23"/>
    <s v="LABORATORIO ANALISI CHIMICO-CLINICHE, MICROBIOLOGIA ETC."/>
    <x v="0"/>
    <m/>
    <x v="0"/>
    <m/>
    <x v="0"/>
    <m/>
  </r>
  <r>
    <x v="1224"/>
    <s v="90.83.4"/>
    <x v="16"/>
    <s v="prestazione:NO ciclica/NOper seduta/NOgruppo"/>
    <s v="8"/>
    <n v="1"/>
    <s v="BATTERI ACIDI NUCLEICI IN MATERIALI BIOLOGICI IBRIDAZIONE NAS"/>
    <x v="1224"/>
    <x v="218"/>
    <n v="86.03"/>
    <n v="86.03"/>
    <n v="86.03"/>
    <n v="86.03"/>
    <n v="86.03"/>
    <n v="86.03"/>
    <n v="84.18"/>
    <n v="84.182474551586296"/>
    <n v="59.909000294380434"/>
    <n v="26.120999705619568"/>
    <s v="M"/>
    <s v="MINISTERO"/>
    <s v="1"/>
    <n v="1"/>
    <x v="23"/>
    <s v="LABORATORIO ANALISI CHIMICO-CLINICHE, MICROBIOLOGIA ETC."/>
    <x v="0"/>
    <m/>
    <x v="0"/>
    <m/>
    <x v="0"/>
    <m/>
  </r>
  <r>
    <x v="1225"/>
    <s v="90.83.5"/>
    <x v="3"/>
    <s v="prestazione:NO ciclica/NOper seduta/NOgruppo"/>
    <s v="8"/>
    <n v="1"/>
    <s v="BATTERI ACIDI NUCLEICI IN MATERIALI BIOLOGICI IBRIDAZIONE DIRETTA NAS"/>
    <x v="1225"/>
    <x v="351"/>
    <n v="49.09"/>
    <n v="49.09"/>
    <n v="49.09"/>
    <n v="49.09"/>
    <n v="49.09"/>
    <n v="49.09"/>
    <n v="48.03"/>
    <n v="48.030491615322241"/>
    <n v="34.086155339906107"/>
    <n v="15.003844660093897"/>
    <s v="M"/>
    <s v="MINISTERO"/>
    <s v="1"/>
    <n v="1"/>
    <x v="23"/>
    <s v="LABORATORIO ANALISI CHIMICO-CLINICHE, MICROBIOLOGIA ETC."/>
    <x v="0"/>
    <m/>
    <x v="0"/>
    <m/>
    <x v="0"/>
    <m/>
  </r>
  <r>
    <x v="1226"/>
    <s v="90.83.6"/>
    <x v="0"/>
    <s v="prestazione:NO ciclica/NOper seduta/NOgruppo"/>
    <s v="8"/>
    <n v="1"/>
    <s v="ANTICORPI IgG AVIDITY per Toxoplasma, Rosolia, Citomegalovirus. Per ogni determinazione."/>
    <x v="1226"/>
    <x v="80"/>
    <n v="26.35"/>
    <n v="26.35"/>
    <n v="26.35"/>
    <n v="26.39"/>
    <n v="26.39"/>
    <n v="26.39"/>
    <n v="25.82"/>
    <n v="25.822844954474323"/>
    <m/>
    <m/>
    <s v=""/>
    <s v="REGIONE"/>
    <s v="1"/>
    <n v="1"/>
    <x v="23"/>
    <s v="LABORATORIO ANALISI CHIMICO-CLINICHE, MICROBIOLOGIA ETC."/>
    <x v="0"/>
    <m/>
    <x v="0"/>
    <m/>
    <x v="0"/>
    <m/>
  </r>
  <r>
    <x v="1227"/>
    <s v="90.83.7"/>
    <x v="0"/>
    <s v="prestazione:NO ciclica/NOper seduta/NOgruppo"/>
    <s v="8"/>
    <n v="1"/>
    <s v="AMEBE A VITA LIBERA ESAME COLTURALE "/>
    <x v="1227"/>
    <x v="352"/>
    <n v="25"/>
    <n v="25"/>
    <n v="25"/>
    <n v="25.04"/>
    <n v="25.04"/>
    <n v="25.04"/>
    <n v="24.5"/>
    <m/>
    <m/>
    <m/>
    <m/>
    <s v="REGIONE"/>
    <s v="1"/>
    <n v="1"/>
    <x v="23"/>
    <s v="LABORATORIO ANALISI CHIMICO-CLINICHE, MICROBIOLOGIA ETC."/>
    <x v="0"/>
    <m/>
    <x v="0"/>
    <m/>
    <x v="0"/>
    <m/>
  </r>
  <r>
    <x v="1228"/>
    <s v="90.83.8"/>
    <x v="0"/>
    <s v="prestazione:NO ciclica/NOper seduta/NOgruppo"/>
    <s v="8"/>
    <n v="1"/>
    <s v="AMEBE A VITA LIBERA ESAME MICROSCOPICO (con colorazioni specifiche)"/>
    <x v="1228"/>
    <x v="353"/>
    <n v="9.1999999999999993"/>
    <n v="9.1999999999999993"/>
    <n v="9.1999999999999993"/>
    <n v="9.1999999999999993"/>
    <n v="9.1999999999999993"/>
    <n v="9.1999999999999993"/>
    <n v="9"/>
    <m/>
    <m/>
    <m/>
    <m/>
    <s v="REGIONE"/>
    <s v="1"/>
    <n v="1"/>
    <x v="23"/>
    <s v="LABORATORIO ANALISI CHIMICO-CLINICHE, MICROBIOLOGIA ETC."/>
    <x v="0"/>
    <m/>
    <x v="0"/>
    <m/>
    <x v="0"/>
    <m/>
  </r>
  <r>
    <x v="1229"/>
    <s v="90.83.9"/>
    <x v="0"/>
    <s v="prestazione:NO ciclica/NOper seduta/NOgruppo"/>
    <s v="8"/>
    <n v="1"/>
    <s v="BARTONELLA HANSELAE ANTICORPI, IgG e IgM per classe di anticorpi"/>
    <x v="1229"/>
    <x v="68"/>
    <n v="13.15"/>
    <n v="13.15"/>
    <n v="13.15"/>
    <n v="13.18"/>
    <n v="13.18"/>
    <n v="13.18"/>
    <n v="12.9"/>
    <m/>
    <m/>
    <m/>
    <m/>
    <s v="REGIONE"/>
    <s v="1"/>
    <n v="1"/>
    <x v="23"/>
    <s v="LABORATORIO ANALISI CHIMICO-CLINICHE, MICROBIOLOGIA ETC."/>
    <x v="0"/>
    <m/>
    <x v="0"/>
    <m/>
    <x v="0"/>
    <m/>
  </r>
  <r>
    <x v="1230"/>
    <s v="90.84.1"/>
    <x v="7"/>
    <s v="prestazione:NO ciclica/NOper seduta/NOgruppo"/>
    <s v="8"/>
    <n v="1"/>
    <s v="BATTERI ANAEROBI ANTIBIOGRAMMA DA COLTURA (M.I.C.)"/>
    <x v="1230"/>
    <x v="42"/>
    <n v="12.65"/>
    <n v="12.65"/>
    <n v="12.65"/>
    <n v="12.66"/>
    <n v="12.66"/>
    <n v="12.66"/>
    <n v="12.39"/>
    <n v="12.394965578147676"/>
    <n v="12.188382818511881"/>
    <n v="0.47161718148811893"/>
    <s v="M"/>
    <s v="MINISTERO"/>
    <s v="1"/>
    <n v="1"/>
    <x v="23"/>
    <s v="LABORATORIO ANALISI CHIMICO-CLINICHE, MICROBIOLOGIA ETC."/>
    <x v="0"/>
    <m/>
    <x v="0"/>
    <m/>
    <x v="0"/>
    <m/>
  </r>
  <r>
    <x v="1231"/>
    <s v="90.84.2"/>
    <x v="3"/>
    <s v="prestazione:NO ciclica/NOper seduta/NOgruppo"/>
    <s v="8"/>
    <n v="1"/>
    <s v="BATTERI ANAEROBI DA COLTURA IDENTIFICAZIONE BIOCHIMICA"/>
    <x v="1231"/>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232"/>
    <s v="90.84.3"/>
    <x v="3"/>
    <s v="prestazione:NO ciclica/NOper seduta/NOgruppo"/>
    <s v="8"/>
    <n v="1"/>
    <s v="BATTERI ANAEROBI IN MATERIALI BIOLOGICI ESAME COLTURALE"/>
    <x v="1232"/>
    <x v="229"/>
    <n v="13.35"/>
    <n v="13.35"/>
    <n v="13.35"/>
    <n v="13.36"/>
    <n v="13.36"/>
    <n v="13.36"/>
    <n v="13.07"/>
    <n v="11.878508679058189"/>
    <n v="11.413697469877652"/>
    <n v="1.9463025301223471"/>
    <s v="M"/>
    <s v="MINISTERO"/>
    <s v="1"/>
    <n v="1"/>
    <x v="23"/>
    <s v="LABORATORIO ANALISI CHIMICO-CLINICHE, MICROBIOLOGIA ETC."/>
    <x v="0"/>
    <m/>
    <x v="0"/>
    <m/>
    <x v="0"/>
    <m/>
  </r>
  <r>
    <x v="1233"/>
    <s v="90.84.4"/>
    <x v="3"/>
    <s v="prestazione:NO ciclica/NOper seduta/NOgruppo"/>
    <s v="8"/>
    <n v="1"/>
    <s v="BATTERI ANTIBIOGRAMMA DA COLTURA (attività associazioni antibiotiche)"/>
    <x v="1233"/>
    <x v="66"/>
    <n v="6.85"/>
    <n v="6.85"/>
    <n v="6.85"/>
    <n v="6.86"/>
    <n v="6.86"/>
    <n v="6.86"/>
    <n v="6.71"/>
    <n v="6.7139396881633244"/>
    <n v="6.3524198588006842"/>
    <n v="0.50758014119931616"/>
    <s v="M"/>
    <s v="MINISTERO"/>
    <s v="1"/>
    <n v="1"/>
    <x v="23"/>
    <s v="LABORATORIO ANALISI CHIMICO-CLINICHE, MICROBIOLOGIA ETC."/>
    <x v="0"/>
    <m/>
    <x v="0"/>
    <m/>
    <x v="0"/>
    <m/>
  </r>
  <r>
    <x v="1234"/>
    <s v="90.84.5"/>
    <x v="3"/>
    <s v="prestazione:NO ciclica/NOper seduta/NOgruppo"/>
    <s v="8"/>
    <n v="1"/>
    <s v="BATTERI ANTIBIOGRAMMA DA COLTURA (attività battericida C.M.B.)"/>
    <x v="1234"/>
    <x v="66"/>
    <n v="6.85"/>
    <n v="6.85"/>
    <n v="6.85"/>
    <n v="6.86"/>
    <n v="6.86"/>
    <n v="6.86"/>
    <n v="6.71"/>
    <n v="6.7139396881633244"/>
    <n v="6.3524198588006842"/>
    <n v="0.50758014119931616"/>
    <s v="M"/>
    <s v="MINISTERO"/>
    <s v="1"/>
    <n v="1"/>
    <x v="23"/>
    <s v="LABORATORIO ANALISI CHIMICO-CLINICHE, MICROBIOLOGIA ETC."/>
    <x v="0"/>
    <m/>
    <x v="0"/>
    <m/>
    <x v="0"/>
    <m/>
  </r>
  <r>
    <x v="1235"/>
    <s v="90.85.1"/>
    <x v="7"/>
    <s v="prestazione:NO ciclica/NOper seduta/NOgruppo"/>
    <s v="8"/>
    <n v="1"/>
    <s v="BATTERI ANTIBIOGRAMMA DA COLTURA (Kirby Bauer)"/>
    <x v="1235"/>
    <x v="315"/>
    <n v="7.55"/>
    <n v="7.55"/>
    <n v="7.55"/>
    <n v="7.55"/>
    <n v="7.55"/>
    <n v="7.55"/>
    <n v="7.39"/>
    <n v="6.7139396881633244"/>
    <n v="6.3524198588006842"/>
    <n v="1.1975801411993157"/>
    <s v="M"/>
    <s v="MINISTERO"/>
    <s v="1"/>
    <n v="1"/>
    <x v="23"/>
    <s v="LABORATORIO ANALISI CHIMICO-CLINICHE, MICROBIOLOGIA ETC."/>
    <x v="0"/>
    <m/>
    <x v="0"/>
    <m/>
    <x v="0"/>
    <m/>
  </r>
  <r>
    <x v="1236"/>
    <s v="90.85.2"/>
    <x v="7"/>
    <s v="prestazione:NO ciclica/NOper seduta/NOgruppo"/>
    <s v="8"/>
    <n v="1"/>
    <s v="BATTERI ANTIBIOGRAMMA DA COLTURA (M.I.C.)"/>
    <x v="1236"/>
    <x v="42"/>
    <n v="12.65"/>
    <n v="12.65"/>
    <n v="12.65"/>
    <n v="12.66"/>
    <n v="12.66"/>
    <n v="12.66"/>
    <n v="12.39"/>
    <n v="12.394965578147676"/>
    <n v="12.188382818511881"/>
    <n v="0.47161718148811893"/>
    <s v="M"/>
    <s v="MINISTERO"/>
    <s v="1"/>
    <n v="1"/>
    <x v="23"/>
    <s v="LABORATORIO ANALISI CHIMICO-CLINICHE, MICROBIOLOGIA ETC."/>
    <x v="0"/>
    <m/>
    <x v="0"/>
    <m/>
    <x v="0"/>
    <m/>
  </r>
  <r>
    <x v="1237"/>
    <s v="90.85.3"/>
    <x v="7"/>
    <s v="prestazione:NO ciclica/NOper seduta/NOgruppo"/>
    <s v="8"/>
    <n v="1"/>
    <s v="BATTERI ANTIGENI CELLULARI ED EXTRACELLULARI IDENTIFICAZIONE DIRETTA"/>
    <x v="1237"/>
    <x v="148"/>
    <n v="6.3"/>
    <n v="6.3"/>
    <n v="6.3"/>
    <n v="6.34"/>
    <n v="6.34"/>
    <n v="6.34"/>
    <n v="6.2"/>
    <n v="6.1974827890738382"/>
    <n v="5.8359629597111971"/>
    <n v="0.50403704028880281"/>
    <s v="M"/>
    <s v="MINISTERO"/>
    <s v="1"/>
    <n v="1"/>
    <x v="23"/>
    <s v="LABORATORIO ANALISI CHIMICO-CLINICHE, MICROBIOLOGIA ETC."/>
    <x v="0"/>
    <m/>
    <x v="0"/>
    <m/>
    <x v="0"/>
    <m/>
  </r>
  <r>
    <x v="1238"/>
    <s v="90.85.4"/>
    <x v="3"/>
    <s v="prestazione:NO ciclica/NOper seduta/NOgruppo"/>
    <s v="8"/>
    <n v="1"/>
    <s v="BATTERI ANTIGENI CELLULARI ED EXTRACELLULARI IDENTIFICAZIONE DIRETTA"/>
    <x v="1238"/>
    <x v="292"/>
    <n v="1.7"/>
    <n v="1.7"/>
    <n v="1.7"/>
    <n v="1.74"/>
    <n v="1.74"/>
    <n v="1.74"/>
    <n v="1.7"/>
    <n v="1.5493706972684596"/>
    <n v="1.2911422477237162"/>
    <n v="0.44885775227628377"/>
    <s v="M"/>
    <s v="MINISTERO"/>
    <s v="1"/>
    <n v="1"/>
    <x v="23"/>
    <s v="LABORATORIO ANALISI CHIMICO-CLINICHE, MICROBIOLOGIA ETC."/>
    <x v="0"/>
    <m/>
    <x v="0"/>
    <m/>
    <x v="0"/>
    <m/>
  </r>
  <r>
    <x v="1239"/>
    <s v="90.85.5"/>
    <x v="3"/>
    <s v="prestazione:NO ciclica/NOper seduta/NOgruppo"/>
    <s v="8"/>
    <n v="1"/>
    <s v="BATTERI ANTIGENI CELLULARI ED EXTRACELLULARI IDENTIFICAZIONE DIRETTA"/>
    <x v="1239"/>
    <x v="317"/>
    <n v="2.6"/>
    <n v="2.6"/>
    <n v="2.6"/>
    <n v="2.64"/>
    <n v="2.64"/>
    <n v="2.64"/>
    <n v="2.58"/>
    <n v="2.5822844954474324"/>
    <n v="2.2724103559937405"/>
    <n v="0.3675896440062596"/>
    <s v="M"/>
    <s v="MINISTERO"/>
    <s v="1"/>
    <n v="1"/>
    <x v="23"/>
    <s v="LABORATORIO ANALISI CHIMICO-CLINICHE, MICROBIOLOGIA ETC."/>
    <x v="0"/>
    <m/>
    <x v="0"/>
    <m/>
    <x v="0"/>
    <m/>
  </r>
  <r>
    <x v="1240"/>
    <s v="90.85.6"/>
    <x v="0"/>
    <s v="prestazione:NO ciclica/NOper seduta/NOgruppo"/>
    <s v="8"/>
    <n v="1"/>
    <s v="BATTERI ANTICORPI  IMMUNOBLOTTING (Saggio di conferma)"/>
    <x v="1240"/>
    <x v="4"/>
    <n v="52.25"/>
    <n v="52.25"/>
    <n v="52.25"/>
    <n v="52.25"/>
    <n v="52.25"/>
    <n v="52.25"/>
    <n v="51.13"/>
    <n v="51.129233009859163"/>
    <m/>
    <m/>
    <s v=""/>
    <s v="REGIONE"/>
    <s v="1"/>
    <n v="1"/>
    <x v="23"/>
    <s v="LABORATORIO ANALISI CHIMICO-CLINICHE, MICROBIOLOGIA ETC."/>
    <x v="0"/>
    <m/>
    <x v="0"/>
    <m/>
    <x v="0"/>
    <m/>
  </r>
  <r>
    <x v="1241"/>
    <s v="90.86.1"/>
    <x v="3"/>
    <s v="prestazione:NO ciclica/NOper seduta/NOgruppo"/>
    <s v="8"/>
    <n v="1"/>
    <s v="BATTERI DA COLTURA IDENTIFICAZIONE BIOCHIMICA Nas"/>
    <x v="1241"/>
    <x v="354"/>
    <n v="13.9"/>
    <n v="13.9"/>
    <n v="13.9"/>
    <n v="13.93"/>
    <n v="13.93"/>
    <n v="13.93"/>
    <n v="13.63"/>
    <n v="12.394965578147676"/>
    <n v="12.188382818511881"/>
    <n v="1.7416171814881185"/>
    <s v="M"/>
    <s v="MINISTERO"/>
    <s v="1"/>
    <n v="1"/>
    <x v="23"/>
    <s v="LABORATORIO ANALISI CHIMICO-CLINICHE, MICROBIOLOGIA ETC."/>
    <x v="0"/>
    <m/>
    <x v="0"/>
    <m/>
    <x v="0"/>
    <m/>
  </r>
  <r>
    <x v="1242"/>
    <s v="90.86.2"/>
    <x v="3"/>
    <s v="prestazione:NO ciclica/NOper seduta/NOgruppo"/>
    <s v="8"/>
    <n v="1"/>
    <s v="BATTERI DA COLTURA IDENTIFICAZIONE SIEROLOGICA Nas"/>
    <x v="1242"/>
    <x v="311"/>
    <n v="8.1"/>
    <n v="8.1"/>
    <n v="8.1"/>
    <n v="8.1199999999999992"/>
    <n v="8.1199999999999992"/>
    <n v="8.1199999999999992"/>
    <n v="7.95"/>
    <n v="7.2303965872528106"/>
    <n v="6.817231067981222"/>
    <n v="1.3027689320187772"/>
    <s v="M"/>
    <s v="MINISTERO"/>
    <s v="1"/>
    <n v="1"/>
    <x v="23"/>
    <s v="LABORATORIO ANALISI CHIMICO-CLINICHE, MICROBIOLOGIA ETC."/>
    <x v="0"/>
    <m/>
    <x v="0"/>
    <m/>
    <x v="0"/>
    <m/>
  </r>
  <r>
    <x v="1243"/>
    <s v="90.86.3"/>
    <x v="3"/>
    <s v="prestazione:NO ciclica/NOper seduta/NOgruppo"/>
    <s v="8"/>
    <n v="1"/>
    <s v="BATTERI DETERMINAZIONE CARICA MICROBICA IN LIQUIDI BIOLOGICI DIVERSI"/>
    <x v="1243"/>
    <x v="288"/>
    <n v="4.5999999999999996"/>
    <n v="4.5999999999999996"/>
    <n v="4.5999999999999996"/>
    <n v="4.6399999999999997"/>
    <n v="4.6399999999999997"/>
    <n v="4.6399999999999997"/>
    <n v="4.54"/>
    <n v="4.1316551927158915"/>
    <n v="3.8217810532622001"/>
    <n v="0.8182189467377996"/>
    <s v="M"/>
    <s v="MINISTERO"/>
    <s v="1"/>
    <n v="1"/>
    <x v="23"/>
    <s v="LABORATORIO ANALISI CHIMICO-CLINICHE, MICROBIOLOGIA ETC."/>
    <x v="0"/>
    <m/>
    <x v="0"/>
    <m/>
    <x v="0"/>
    <m/>
  </r>
  <r>
    <x v="1244"/>
    <s v="90.86.4"/>
    <x v="7"/>
    <s v="prestazione:NO ciclica/NOper seduta/NOgruppo"/>
    <s v="8"/>
    <n v="1"/>
    <s v="BATTERI IN CAMPIONI BIOLOGICI DIVERSI  RICERCA MICROSCOPICA"/>
    <x v="1244"/>
    <x v="325"/>
    <n v="2.1"/>
    <n v="2.1"/>
    <n v="2.1"/>
    <n v="2.12"/>
    <n v="2.12"/>
    <n v="2.12"/>
    <n v="2.0699999999999998"/>
    <n v="2.0658275963579458"/>
    <n v="1.8592448367221515"/>
    <n v="0.26075516327784865"/>
    <s v="M"/>
    <s v="MINISTERO"/>
    <s v="1"/>
    <n v="1"/>
    <x v="23"/>
    <s v="LABORATORIO ANALISI CHIMICO-CLINICHE, MICROBIOLOGIA ETC."/>
    <x v="0"/>
    <m/>
    <x v="0"/>
    <m/>
    <x v="0"/>
    <m/>
  </r>
  <r>
    <x v="1245"/>
    <s v="90.86.5"/>
    <x v="3"/>
    <s v="prestazione:NO ciclica/NOper seduta/NOgruppo"/>
    <s v="8"/>
    <n v="1"/>
    <s v="BATTERI IN CAMPIONI BIOLOGICI DIVERSI  RICERCA MICROSCOPICA"/>
    <x v="1245"/>
    <x v="293"/>
    <n v="2.9"/>
    <n v="2.9"/>
    <n v="2.9"/>
    <n v="2.9"/>
    <n v="2.9"/>
    <n v="2.9"/>
    <n v="2.84"/>
    <n v="2.5822844954474324"/>
    <n v="2.4273474257205865"/>
    <n v="0.47265257427941343"/>
    <s v="M"/>
    <s v="MINISTERO"/>
    <s v="1"/>
    <n v="1"/>
    <x v="23"/>
    <s v="LABORATORIO ANALISI CHIMICO-CLINICHE, MICROBIOLOGIA ETC."/>
    <x v="0"/>
    <m/>
    <x v="0"/>
    <m/>
    <x v="0"/>
    <m/>
  </r>
  <r>
    <x v="1246"/>
    <s v="90.87.1"/>
    <x v="3"/>
    <s v="prestazione:NO ciclica/NOper seduta/NOgruppo"/>
    <s v="8"/>
    <n v="1"/>
    <s v="BATTERI POTERE ANTIBATTERICO RESIDUO IN MATERIALI BIOLOGICI DIVERSI"/>
    <x v="1246"/>
    <x v="323"/>
    <n v="4.75"/>
    <n v="4.75"/>
    <n v="4.75"/>
    <n v="4.75"/>
    <n v="4.75"/>
    <n v="4.75"/>
    <n v="4.6500000000000004"/>
    <n v="4.6481120918053787"/>
    <n v="4.6481120918053787"/>
    <n v="0.10188790819462135"/>
    <s v="M"/>
    <s v="MINISTERO"/>
    <s v="1"/>
    <n v="1"/>
    <x v="23"/>
    <s v="LABORATORIO ANALISI CHIMICO-CLINICHE, MICROBIOLOGIA ETC."/>
    <x v="0"/>
    <m/>
    <x v="0"/>
    <m/>
    <x v="0"/>
    <m/>
  </r>
  <r>
    <x v="1247"/>
    <s v="90.87.2"/>
    <x v="3"/>
    <s v="prestazione:NO ciclica/NOper seduta/NOgruppo"/>
    <s v="8"/>
    <n v="1"/>
    <s v="BATTERI POTERE BATTERICIDA DEL SIERO  SULL'ISOLATO CLINICO"/>
    <x v="1247"/>
    <x v="66"/>
    <n v="6.85"/>
    <n v="6.85"/>
    <n v="6.85"/>
    <n v="6.86"/>
    <n v="6.86"/>
    <n v="6.86"/>
    <n v="6.71"/>
    <n v="6.7139396881633244"/>
    <n v="6.3524198588006842"/>
    <n v="0.50758014119931616"/>
    <s v="M"/>
    <s v="MINISTERO"/>
    <s v="1"/>
    <n v="1"/>
    <x v="23"/>
    <s v="LABORATORIO ANALISI CHIMICO-CLINICHE, MICROBIOLOGIA ETC."/>
    <x v="0"/>
    <m/>
    <x v="0"/>
    <m/>
    <x v="0"/>
    <m/>
  </r>
  <r>
    <x v="1248"/>
    <s v="90.87.3"/>
    <x v="3"/>
    <s v="prestazione:NO ciclica/NOper seduta/NOgruppo"/>
    <s v="8"/>
    <n v="1"/>
    <s v="BATTERI PRODOTTI METABOLICI IN MATERIALI BIOLOGICI DIVERSI IDENTIFICAZIONE"/>
    <x v="1248"/>
    <x v="293"/>
    <n v="2.9"/>
    <n v="2.9"/>
    <n v="2.9"/>
    <n v="2.9"/>
    <n v="2.9"/>
    <n v="2.9"/>
    <n v="2.84"/>
    <n v="2.5822844954474324"/>
    <n v="2.2724103559937405"/>
    <n v="0.62758964400625938"/>
    <s v="M"/>
    <s v="MINISTERO"/>
    <s v="1"/>
    <n v="1"/>
    <x v="23"/>
    <s v="LABORATORIO ANALISI CHIMICO-CLINICHE, MICROBIOLOGIA ETC."/>
    <x v="0"/>
    <m/>
    <x v="0"/>
    <m/>
    <x v="0"/>
    <m/>
  </r>
  <r>
    <x v="1249"/>
    <s v="90.87.4"/>
    <x v="3"/>
    <s v="prestazione:NO ciclica/NOper seduta/NOgruppo"/>
    <s v="8"/>
    <n v="1"/>
    <s v="BORDETELLA ANTICORPI (E.I.A.)"/>
    <x v="1249"/>
    <x v="189"/>
    <n v="10.45"/>
    <n v="10.45"/>
    <n v="10.45"/>
    <n v="10.46"/>
    <n v="10.46"/>
    <n v="10.46"/>
    <n v="10.23"/>
    <n v="9.2962241836107573"/>
    <n v="9.0896414239749621"/>
    <n v="1.3703585760250387"/>
    <s v="M"/>
    <s v="MINISTERO"/>
    <s v="1"/>
    <n v="1"/>
    <x v="23"/>
    <s v="LABORATORIO ANALISI CHIMICO-CLINICHE, MICROBIOLOGIA ETC."/>
    <x v="0"/>
    <m/>
    <x v="0"/>
    <m/>
    <x v="0"/>
    <m/>
  </r>
  <r>
    <x v="1250"/>
    <s v="90.87.5"/>
    <x v="3"/>
    <s v="prestazione:NO ciclica/NOper seduta/NOgruppo"/>
    <s v="8"/>
    <n v="1"/>
    <s v="BORRELIA BURGDORFERI ANTICORPI (E.I.A.)"/>
    <x v="1250"/>
    <x v="295"/>
    <n v="8.6999999999999993"/>
    <n v="8.6999999999999993"/>
    <n v="8.6999999999999993"/>
    <n v="8.7100000000000009"/>
    <n v="8.7100000000000009"/>
    <n v="8.7100000000000009"/>
    <n v="8.52"/>
    <n v="7.7468534863422978"/>
    <n v="7.4886250367975542"/>
    <n v="1.2213749632024467"/>
    <s v="M"/>
    <s v="MINISTERO"/>
    <s v="1"/>
    <n v="1"/>
    <x v="23"/>
    <s v="LABORATORIO ANALISI CHIMICO-CLINICHE, MICROBIOLOGIA ETC."/>
    <x v="0"/>
    <m/>
    <x v="0"/>
    <m/>
    <x v="0"/>
    <m/>
  </r>
  <r>
    <x v="1251"/>
    <s v="90.87.6"/>
    <x v="0"/>
    <s v="prestazione:NO ciclica/NOper seduta/NOgruppo"/>
    <s v="8"/>
    <n v="1"/>
    <s v="BORDETELLA ESAME COLTURALE"/>
    <x v="1251"/>
    <x v="81"/>
    <n v="8.4"/>
    <n v="8.4"/>
    <n v="8.4"/>
    <n v="8.44"/>
    <n v="8.44"/>
    <n v="8.44"/>
    <n v="8.26"/>
    <n v="8.2633103854317831"/>
    <m/>
    <m/>
    <s v=""/>
    <s v="REGIONE"/>
    <s v="1"/>
    <n v="1"/>
    <x v="23"/>
    <s v="LABORATORIO ANALISI CHIMICO-CLINICHE, MICROBIOLOGIA ETC."/>
    <x v="0"/>
    <m/>
    <x v="0"/>
    <m/>
    <x v="0"/>
    <m/>
  </r>
  <r>
    <x v="1252"/>
    <s v="90.88.1"/>
    <x v="3"/>
    <s v="prestazione:NO ciclica/NOper seduta/NOgruppo"/>
    <s v="8"/>
    <n v="1"/>
    <s v="BORRELIA BURGDORFERI ANTICORPI (I.F.)"/>
    <x v="1252"/>
    <x v="68"/>
    <n v="13.15"/>
    <n v="13.15"/>
    <n v="13.15"/>
    <n v="13.19"/>
    <n v="13.19"/>
    <n v="13.19"/>
    <n v="12.91"/>
    <n v="12.911422477237162"/>
    <n v="12.60154833778347"/>
    <n v="0.58845166221652967"/>
    <s v="M"/>
    <s v="MINISTERO"/>
    <s v="1"/>
    <n v="1"/>
    <x v="23"/>
    <s v="LABORATORIO ANALISI CHIMICO-CLINICHE, MICROBIOLOGIA ETC."/>
    <x v="0"/>
    <m/>
    <x v="0"/>
    <m/>
    <x v="0"/>
    <m/>
  </r>
  <r>
    <x v="1253"/>
    <s v="90.88.2"/>
    <x v="3"/>
    <s v="prestazione:NO ciclica/NOper seduta/NOgruppo"/>
    <s v="8"/>
    <n v="1"/>
    <s v="BRUCELLE ANTICORPI (Titolazione mediante agglutinazione) [WRIGHT]"/>
    <x v="1253"/>
    <x v="298"/>
    <n v="3.7"/>
    <n v="3.7"/>
    <n v="3.7"/>
    <n v="3.7"/>
    <n v="3.7"/>
    <n v="3.7"/>
    <n v="3.62"/>
    <n v="3.6151982936264053"/>
    <n v="3.3053241541727134"/>
    <n v="0.39467584582728676"/>
    <s v="M"/>
    <s v="MINISTERO"/>
    <s v="1"/>
    <n v="1"/>
    <x v="23"/>
    <s v="LABORATORIO ANALISI CHIMICO-CLINICHE, MICROBIOLOGIA ETC."/>
    <x v="0"/>
    <m/>
    <x v="0"/>
    <m/>
    <x v="0"/>
    <m/>
  </r>
  <r>
    <x v="1254"/>
    <s v="90.88.3"/>
    <x v="3"/>
    <s v="prestazione:NO ciclica/NOper seduta/NOgruppo"/>
    <s v="8"/>
    <n v="1"/>
    <s v="CAMPYLOBACTER ANTIBIOGRAMMA"/>
    <x v="1254"/>
    <x v="149"/>
    <n v="7.9"/>
    <n v="7.9"/>
    <n v="7.9"/>
    <n v="7.92"/>
    <n v="7.92"/>
    <n v="7.92"/>
    <n v="7.75"/>
    <n v="7.7468534863422978"/>
    <n v="7.6435621065244002"/>
    <n v="0.27643789347559977"/>
    <s v="M"/>
    <s v="MINISTERO"/>
    <s v="1"/>
    <n v="1"/>
    <x v="23"/>
    <s v="LABORATORIO ANALISI CHIMICO-CLINICHE, MICROBIOLOGIA ETC."/>
    <x v="0"/>
    <m/>
    <x v="0"/>
    <m/>
    <x v="0"/>
    <m/>
  </r>
  <r>
    <x v="1255"/>
    <s v="90.88.4"/>
    <x v="3"/>
    <s v="prestazione:NO ciclica/NOper seduta/NOgruppo"/>
    <s v="8"/>
    <n v="1"/>
    <s v="CAMPYLOBACTER DA COLTURA IDENTIFICAZIONE BIOCHIMICA"/>
    <x v="1255"/>
    <x v="290"/>
    <n v="6.95"/>
    <n v="6.95"/>
    <n v="6.95"/>
    <n v="6.97"/>
    <n v="6.97"/>
    <n v="6.97"/>
    <n v="6.82"/>
    <n v="6.1974827890738382"/>
    <n v="6.1974827890738382"/>
    <n v="0.77251721092616155"/>
    <s v="M"/>
    <s v="MINISTERO"/>
    <s v="1"/>
    <n v="1"/>
    <x v="23"/>
    <s v="LABORATORIO ANALISI CHIMICO-CLINICHE, MICROBIOLOGIA ETC."/>
    <x v="0"/>
    <m/>
    <x v="0"/>
    <m/>
    <x v="0"/>
    <m/>
  </r>
  <r>
    <x v="1256"/>
    <s v="90.88.5"/>
    <x v="7"/>
    <s v="prestazione:NO ciclica/NOper seduta/NOgruppo"/>
    <s v="8"/>
    <n v="1"/>
    <s v="CAMPYLOBACTER ESAME COLTURALE NAS"/>
    <x v="1256"/>
    <x v="291"/>
    <n v="5.8"/>
    <n v="5.8"/>
    <n v="5.8"/>
    <n v="5.8"/>
    <n v="5.8"/>
    <n v="5.8"/>
    <n v="5.68"/>
    <n v="5.1645689908948649"/>
    <n v="4.854694851441173"/>
    <n v="0.94530514855882686"/>
    <s v="M"/>
    <s v="MINISTERO"/>
    <s v="1"/>
    <n v="1"/>
    <x v="23"/>
    <s v="LABORATORIO ANALISI CHIMICO-CLINICHE, MICROBIOLOGIA ETC."/>
    <x v="0"/>
    <m/>
    <x v="0"/>
    <m/>
    <x v="0"/>
    <m/>
  </r>
  <r>
    <x v="1257"/>
    <s v="90.88.6"/>
    <x v="0"/>
    <s v="prestazione:NO ciclica/NOper seduta/NOgruppo"/>
    <s v="8"/>
    <n v="1"/>
    <s v="BRUCELLE ANTICORPI INCOMPLETI (Coombs)"/>
    <x v="1257"/>
    <x v="284"/>
    <n v="9.5"/>
    <n v="9.5"/>
    <n v="9.5"/>
    <n v="9.5"/>
    <n v="9.5"/>
    <n v="9.5"/>
    <n v="9.3000000000000007"/>
    <n v="9.2962241836107573"/>
    <m/>
    <m/>
    <s v=""/>
    <s v="REGIONE"/>
    <s v="1"/>
    <n v="1"/>
    <x v="23"/>
    <s v="LABORATORIO ANALISI CHIMICO-CLINICHE, MICROBIOLOGIA ETC."/>
    <x v="0"/>
    <m/>
    <x v="0"/>
    <m/>
    <x v="0"/>
    <m/>
  </r>
  <r>
    <x v="1258"/>
    <s v="90.88.7"/>
    <x v="0"/>
    <s v="prestazione:NO ciclica/NOper seduta/NOgruppo"/>
    <s v="8"/>
    <n v="1"/>
    <s v="BRUCELLE ANTICORPI (E.I.A.)"/>
    <x v="1258"/>
    <x v="284"/>
    <n v="9.5"/>
    <n v="9.5"/>
    <n v="9.5"/>
    <n v="9.5"/>
    <n v="9.5"/>
    <n v="9.5"/>
    <n v="9.3000000000000007"/>
    <n v="9.2962241836107573"/>
    <m/>
    <m/>
    <s v=""/>
    <s v="REGIONE"/>
    <s v="1"/>
    <n v="1"/>
    <x v="23"/>
    <s v="LABORATORIO ANALISI CHIMICO-CLINICHE, MICROBIOLOGIA ETC."/>
    <x v="0"/>
    <m/>
    <x v="0"/>
    <m/>
    <x v="0"/>
    <m/>
  </r>
  <r>
    <x v="1259"/>
    <s v="90.89.1"/>
    <x v="7"/>
    <s v="prestazione:NO ciclica/NOper seduta/NOgruppo"/>
    <s v="8"/>
    <n v="1"/>
    <s v="CHLAMYDIE ANTICORPI (E.I.A.) (I.F.)"/>
    <x v="1259"/>
    <x v="303"/>
    <n v="12.1"/>
    <n v="12.1"/>
    <n v="12.1"/>
    <n v="12.14"/>
    <n v="12.14"/>
    <n v="12.14"/>
    <n v="11.88"/>
    <n v="11.878508679058189"/>
    <n v="11.568634539604497"/>
    <n v="0.57136546039550318"/>
    <s v="M"/>
    <s v="MINISTERO"/>
    <s v="1"/>
    <n v="1"/>
    <x v="23"/>
    <s v="LABORATORIO ANALISI CHIMICO-CLINICHE, MICROBIOLOGIA ETC."/>
    <x v="0"/>
    <m/>
    <x v="0"/>
    <m/>
    <x v="0"/>
    <m/>
  </r>
  <r>
    <x v="1260"/>
    <s v="90.89.2"/>
    <x v="3"/>
    <s v="prestazione:NO ciclica/NOper seduta/NOgruppo"/>
    <s v="8"/>
    <n v="1"/>
    <s v="CHLAMYDIE ANTICORPI (Titolazione mediante  F.C.)"/>
    <x v="1260"/>
    <x v="291"/>
    <n v="5.8"/>
    <n v="5.8"/>
    <n v="5.8"/>
    <n v="5.8"/>
    <n v="5.8"/>
    <n v="5.8"/>
    <n v="5.68"/>
    <n v="5.6810258899843511"/>
    <n v="5.2162146808038132"/>
    <n v="0.58378531919618659"/>
    <s v="M"/>
    <s v="MINISTERO"/>
    <s v="1"/>
    <n v="1"/>
    <x v="23"/>
    <s v="LABORATORIO ANALISI CHIMICO-CLINICHE, MICROBIOLOGIA ETC."/>
    <x v="0"/>
    <m/>
    <x v="0"/>
    <m/>
    <x v="0"/>
    <m/>
  </r>
  <r>
    <x v="1261"/>
    <s v="90.89.3"/>
    <x v="3"/>
    <s v="prestazione:NO ciclica/NOper seduta/NOgruppo"/>
    <s v="8"/>
    <n v="1"/>
    <s v="CHLAMYDIE DA COLTURA IDENTIFICAZIONE  MICROSCOPICA (Col. Iodio, Giemsa)"/>
    <x v="1261"/>
    <x v="298"/>
    <n v="3.7"/>
    <n v="3.7"/>
    <n v="3.7"/>
    <n v="3.7"/>
    <n v="3.7"/>
    <n v="3.7"/>
    <n v="3.62"/>
    <n v="3.6151982936264053"/>
    <n v="3.408615533990611"/>
    <n v="0.29138446600938916"/>
    <s v="M"/>
    <s v="MINISTERO"/>
    <s v="1"/>
    <n v="1"/>
    <x v="23"/>
    <s v="LABORATORIO ANALISI CHIMICO-CLINICHE, MICROBIOLOGIA ETC."/>
    <x v="0"/>
    <m/>
    <x v="0"/>
    <m/>
    <x v="0"/>
    <m/>
  </r>
  <r>
    <x v="1262"/>
    <s v="90.89.4"/>
    <x v="3"/>
    <s v="prestazione:NO ciclica/NOper seduta/NOgruppo"/>
    <s v="8"/>
    <n v="1"/>
    <s v="CHLAMYDIE DA COLTURA IDENTIFICAZIONE (I.F.)"/>
    <x v="1262"/>
    <x v="298"/>
    <n v="3.7"/>
    <n v="3.7"/>
    <n v="3.7"/>
    <n v="3.7"/>
    <n v="3.7"/>
    <n v="3.7"/>
    <n v="3.62"/>
    <n v="3.6151982936264053"/>
    <n v="3.6151982936264053"/>
    <n v="8.4801706373594854E-2"/>
    <s v="M"/>
    <s v="MINISTERO"/>
    <s v="1"/>
    <n v="1"/>
    <x v="23"/>
    <s v="LABORATORIO ANALISI CHIMICO-CLINICHE, MICROBIOLOGIA ETC."/>
    <x v="0"/>
    <m/>
    <x v="0"/>
    <m/>
    <x v="0"/>
    <m/>
  </r>
  <r>
    <x v="1263"/>
    <s v="90.89.5"/>
    <x v="3"/>
    <s v="prestazione:NO ciclica/NOper seduta/NOgruppo"/>
    <s v="8"/>
    <n v="1"/>
    <s v="CHLAMYDIE ESAME COLTURALE"/>
    <x v="1263"/>
    <x v="175"/>
    <n v="25.85"/>
    <n v="25.85"/>
    <n v="25.85"/>
    <n v="25.87"/>
    <n v="25.87"/>
    <n v="25.87"/>
    <n v="25.31"/>
    <n v="25.306388055384836"/>
    <n v="25.20309667556694"/>
    <n v="0.66690332443306133"/>
    <s v="M"/>
    <s v="MINISTERO"/>
    <s v="1"/>
    <n v="1"/>
    <x v="23"/>
    <s v="LABORATORIO ANALISI CHIMICO-CLINICHE, MICROBIOLOGIA ETC."/>
    <x v="0"/>
    <m/>
    <x v="0"/>
    <m/>
    <x v="0"/>
    <m/>
  </r>
  <r>
    <x v="1264"/>
    <s v="90.90.1"/>
    <x v="3"/>
    <s v="prestazione:NO ciclica/NOper seduta/NOgruppo"/>
    <s v="8"/>
    <n v="1"/>
    <s v="CHLAMYDIE RICERCA DIRETTA (E.I.A.)"/>
    <x v="1264"/>
    <x v="149"/>
    <n v="7.9"/>
    <n v="7.9"/>
    <n v="7.9"/>
    <n v="7.92"/>
    <n v="7.92"/>
    <n v="7.92"/>
    <n v="7.75"/>
    <n v="7.7468534863422978"/>
    <n v="7.7468534863422978"/>
    <n v="0.17314651365770217"/>
    <s v="M"/>
    <s v="MINISTERO"/>
    <s v="1"/>
    <n v="1"/>
    <x v="23"/>
    <s v="LABORATORIO ANALISI CHIMICO-CLINICHE, MICROBIOLOGIA ETC."/>
    <x v="0"/>
    <m/>
    <x v="0"/>
    <m/>
    <x v="0"/>
    <m/>
  </r>
  <r>
    <x v="1265"/>
    <s v="90.90.2"/>
    <x v="3"/>
    <s v="prestazione:NO ciclica/NOper seduta/NOgruppo"/>
    <s v="8"/>
    <n v="1"/>
    <s v="CHLAMYDIE RICERCA DIRETTA (I.F.)"/>
    <x v="1265"/>
    <x v="63"/>
    <n v="14.75"/>
    <n v="14.75"/>
    <n v="14.75"/>
    <n v="14.78"/>
    <n v="14.78"/>
    <n v="14.78"/>
    <n v="14.46"/>
    <n v="14.460793174505621"/>
    <n v="13.995981965325084"/>
    <n v="0.78401803467491504"/>
    <s v="M"/>
    <s v="MINISTERO"/>
    <s v="1"/>
    <n v="1"/>
    <x v="23"/>
    <s v="LABORATORIO ANALISI CHIMICO-CLINICHE, MICROBIOLOGIA ETC."/>
    <x v="0"/>
    <m/>
    <x v="0"/>
    <m/>
    <x v="0"/>
    <m/>
  </r>
  <r>
    <x v="1266"/>
    <s v="90.90.3"/>
    <x v="3"/>
    <s v="prestazione:NO ciclica/NOper seduta/NOgruppo"/>
    <s v="8"/>
    <n v="1"/>
    <s v="CHLAMYDIE RICERCA DIRETTA (mediante ibridazione)"/>
    <x v="1266"/>
    <x v="14"/>
    <n v="27.45"/>
    <n v="27.45"/>
    <n v="27.45"/>
    <n v="27.45"/>
    <n v="27.45"/>
    <n v="27.45"/>
    <n v="26.86"/>
    <n v="26.855758752653298"/>
    <n v="26.700821682926453"/>
    <n v="0.74917831707354665"/>
    <s v="M"/>
    <s v="MINISTERO"/>
    <s v="1"/>
    <n v="1"/>
    <x v="23"/>
    <s v="LABORATORIO ANALISI CHIMICO-CLINICHE, MICROBIOLOGIA ETC."/>
    <x v="0"/>
    <m/>
    <x v="0"/>
    <m/>
    <x v="0"/>
    <m/>
  </r>
  <r>
    <x v="1267"/>
    <s v="90.90.4"/>
    <x v="3"/>
    <s v="prestazione:NO ciclica/NOper seduta/NOgruppo"/>
    <s v="8"/>
    <n v="1"/>
    <s v="CLOSTRIDIUM DIFFICILE DA COLTURA IDENTIFICAZIONE BIOCHIMICA"/>
    <x v="1267"/>
    <x v="312"/>
    <n v="12.75"/>
    <n v="12.75"/>
    <n v="12.75"/>
    <n v="12.78"/>
    <n v="12.78"/>
    <n v="12.78"/>
    <n v="12.5"/>
    <n v="11.362051779968702"/>
    <n v="11.362051779968702"/>
    <n v="1.4179482200312972"/>
    <s v="M"/>
    <s v="MINISTERO"/>
    <s v="1"/>
    <n v="1"/>
    <x v="23"/>
    <s v="LABORATORIO ANALISI CHIMICO-CLINICHE, MICROBIOLOGIA ETC."/>
    <x v="0"/>
    <m/>
    <x v="0"/>
    <m/>
    <x v="0"/>
    <m/>
  </r>
  <r>
    <x v="1268"/>
    <s v="90.90.5"/>
    <x v="3"/>
    <s v="prestazione:NO ciclica/NOper seduta/NOgruppo"/>
    <s v="8"/>
    <n v="1"/>
    <s v="CLOSTRIDIUM DIFFICILE ESAME COLTURALE"/>
    <x v="1268"/>
    <x v="229"/>
    <n v="13.35"/>
    <n v="13.35"/>
    <n v="13.35"/>
    <n v="13.36"/>
    <n v="13.36"/>
    <n v="13.36"/>
    <n v="13.07"/>
    <n v="11.878508679058189"/>
    <n v="11.413697469877652"/>
    <n v="1.9463025301223471"/>
    <s v="M"/>
    <s v="MINISTERO"/>
    <s v="1"/>
    <n v="1"/>
    <x v="23"/>
    <s v="LABORATORIO ANALISI CHIMICO-CLINICHE, MICROBIOLOGIA ETC."/>
    <x v="0"/>
    <m/>
    <x v="0"/>
    <m/>
    <x v="0"/>
    <m/>
  </r>
  <r>
    <x v="1269"/>
    <s v="90.91.1"/>
    <x v="3"/>
    <s v="prestazione:NO ciclica/NOper seduta/NOgruppo"/>
    <s v="8"/>
    <n v="1"/>
    <s v="CLOSTRIDIUM DIFFICILE TOSSINA NELLE FECI RICERCA DIRETTA (E.I.A.)"/>
    <x v="1269"/>
    <x v="148"/>
    <n v="6.3"/>
    <n v="6.3"/>
    <n v="6.3"/>
    <n v="6.34"/>
    <n v="6.34"/>
    <n v="6.34"/>
    <n v="6.2"/>
    <n v="6.1974827890738382"/>
    <n v="5.8359629597111971"/>
    <n v="0.50403704028880281"/>
    <s v="M"/>
    <s v="MINISTERO"/>
    <s v="1"/>
    <n v="1"/>
    <x v="23"/>
    <s v="LABORATORIO ANALISI CHIMICO-CLINICHE, MICROBIOLOGIA ETC."/>
    <x v="0"/>
    <m/>
    <x v="0"/>
    <m/>
    <x v="0"/>
    <m/>
  </r>
  <r>
    <x v="1270"/>
    <s v="90.91.2"/>
    <x v="3"/>
    <s v="prestazione:NO ciclica/NOper seduta/NOgruppo"/>
    <s v="8"/>
    <n v="1"/>
    <s v="CRYPTOSPORIDIUM ANTIGENI NELLE FECI RICERCA DIRETTA (E.I.A.)"/>
    <x v="1270"/>
    <x v="298"/>
    <n v="3.7"/>
    <n v="3.7"/>
    <n v="3.7"/>
    <n v="3.7"/>
    <n v="3.7"/>
    <n v="3.7"/>
    <n v="3.62"/>
    <n v="3.6151982936264053"/>
    <n v="3.408615533990611"/>
    <n v="0.29138446600938916"/>
    <s v="M"/>
    <s v="MINISTERO"/>
    <s v="1"/>
    <n v="1"/>
    <x v="23"/>
    <s v="LABORATORIO ANALISI CHIMICO-CLINICHE, MICROBIOLOGIA ETC."/>
    <x v="0"/>
    <m/>
    <x v="0"/>
    <m/>
    <x v="0"/>
    <m/>
  </r>
  <r>
    <x v="1271"/>
    <s v="90.91.3"/>
    <x v="3"/>
    <s v="prestazione:NO ciclica/NOper seduta/NOgruppo"/>
    <s v="8"/>
    <n v="1"/>
    <s v="CRYPTOSPORIDIUM ANTIGENI NELLE FECI RICERCA DIRETTA (I.F.)"/>
    <x v="1271"/>
    <x v="291"/>
    <n v="5.8"/>
    <n v="5.8"/>
    <n v="5.8"/>
    <n v="5.8"/>
    <n v="5.8"/>
    <n v="5.8"/>
    <n v="5.68"/>
    <n v="5.1645689908948649"/>
    <n v="5.1645689908948649"/>
    <n v="0.63543100910513495"/>
    <s v="M"/>
    <s v="MINISTERO"/>
    <s v="1"/>
    <n v="1"/>
    <x v="23"/>
    <s v="LABORATORIO ANALISI CHIMICO-CLINICHE, MICROBIOLOGIA ETC."/>
    <x v="0"/>
    <m/>
    <x v="0"/>
    <m/>
    <x v="0"/>
    <m/>
  </r>
  <r>
    <x v="1272"/>
    <s v="90.91.4"/>
    <x v="3"/>
    <s v="prestazione:NO ciclica/NOper seduta/NOgruppo"/>
    <s v="8"/>
    <n v="1"/>
    <s v="E. COLI ENTEROPATOGENI NELLE FECI ESAME COLTURALE"/>
    <x v="1272"/>
    <x v="309"/>
    <n v="2.2999999999999998"/>
    <n v="2.2999999999999998"/>
    <n v="2.2999999999999998"/>
    <n v="2.3199999999999998"/>
    <n v="2.3199999999999998"/>
    <n v="2.3199999999999998"/>
    <n v="2.27"/>
    <n v="2.0658275963579458"/>
    <n v="2.0658275963579458"/>
    <n v="0.25417240364205407"/>
    <s v="M"/>
    <s v="MINISTERO"/>
    <s v="1"/>
    <n v="1"/>
    <x v="23"/>
    <s v="LABORATORIO ANALISI CHIMICO-CLINICHE, MICROBIOLOGIA ETC."/>
    <x v="0"/>
    <m/>
    <x v="0"/>
    <m/>
    <x v="0"/>
    <m/>
  </r>
  <r>
    <x v="1273"/>
    <s v="90.91.5"/>
    <x v="3"/>
    <s v="prestazione:NO ciclica/NOper seduta/NOgruppo"/>
    <s v="8"/>
    <n v="1"/>
    <s v="E. COLI PATOGENI DA COLTURA IDENTIFICAZIONE BIOCHIMICA"/>
    <x v="1273"/>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274"/>
    <s v="90.91.6"/>
    <x v="0"/>
    <s v="prestazione:NO ciclica/NOper seduta/NOgruppo"/>
    <s v="8"/>
    <n v="1"/>
    <s v="CORYNEBACTERIUM DIPHTERIAE ESAME COLTURALE"/>
    <x v="1274"/>
    <x v="148"/>
    <n v="6.3"/>
    <n v="6.3"/>
    <n v="6.3"/>
    <n v="6.34"/>
    <n v="6.34"/>
    <n v="6.34"/>
    <n v="6.2"/>
    <n v="6.1974827890738382"/>
    <m/>
    <m/>
    <s v=""/>
    <s v="REGIONE"/>
    <s v="1"/>
    <n v="1"/>
    <x v="23"/>
    <s v="LABORATORIO ANALISI CHIMICO-CLINICHE, MICROBIOLOGIA ETC."/>
    <x v="0"/>
    <m/>
    <x v="0"/>
    <m/>
    <x v="0"/>
    <m/>
  </r>
  <r>
    <x v="1275"/>
    <s v="90.91.7"/>
    <x v="0"/>
    <s v="prestazione:NO ciclica/NOper seduta/NOgruppo"/>
    <s v="8"/>
    <n v="1"/>
    <s v="COXIELLA BURNETI ANTICORPI "/>
    <x v="1275"/>
    <x v="68"/>
    <n v="13.15"/>
    <n v="13.15"/>
    <n v="13.15"/>
    <n v="13.18"/>
    <n v="13.18"/>
    <n v="13.18"/>
    <n v="12.9"/>
    <m/>
    <m/>
    <m/>
    <m/>
    <s v="REGIONE"/>
    <s v="1"/>
    <n v="1"/>
    <x v="23"/>
    <s v="LABORATORIO ANALISI CHIMICO-CLINICHE, MICROBIOLOGIA ETC."/>
    <x v="0"/>
    <m/>
    <x v="0"/>
    <m/>
    <x v="0"/>
    <m/>
  </r>
  <r>
    <x v="1276"/>
    <s v="90.91.8"/>
    <x v="0"/>
    <s v="prestazione:NO ciclica/NOper seduta/NOgruppo"/>
    <s v="8"/>
    <n v="1"/>
    <s v="CRIPTOCOCCO ANTIGENI  RICERCA DIRETTA (Metodi immunologici)"/>
    <x v="1276"/>
    <x v="355"/>
    <n v="13.8"/>
    <n v="13.8"/>
    <n v="13.8"/>
    <n v="13.8"/>
    <n v="13.8"/>
    <n v="13.8"/>
    <n v="13.5"/>
    <m/>
    <m/>
    <m/>
    <m/>
    <s v="REGIONE"/>
    <s v="1"/>
    <n v="1"/>
    <x v="23"/>
    <s v="LABORATORIO ANALISI CHIMICO-CLINICHE, MICROBIOLOGIA ETC."/>
    <x v="0"/>
    <m/>
    <x v="0"/>
    <m/>
    <x v="0"/>
    <m/>
  </r>
  <r>
    <x v="1277"/>
    <s v="90.92.1"/>
    <x v="3"/>
    <s v="prestazione:NO ciclica/NOper seduta/NOgruppo"/>
    <s v="8"/>
    <n v="1"/>
    <s v="E. COLI PATOGENI DA COLTURA IDENTIFICAZIONE SIEROLOGICA"/>
    <x v="1277"/>
    <x v="290"/>
    <n v="6.95"/>
    <n v="6.95"/>
    <n v="6.95"/>
    <n v="6.97"/>
    <n v="6.97"/>
    <n v="6.97"/>
    <n v="6.82"/>
    <n v="6.1974827890738382"/>
    <n v="6.1974827890738382"/>
    <n v="0.77251721092616155"/>
    <s v="M"/>
    <s v="MINISTERO"/>
    <s v="1"/>
    <n v="1"/>
    <x v="23"/>
    <s v="LABORATORIO ANALISI CHIMICO-CLINICHE, MICROBIOLOGIA ETC."/>
    <x v="0"/>
    <m/>
    <x v="0"/>
    <m/>
    <x v="0"/>
    <m/>
  </r>
  <r>
    <x v="1278"/>
    <s v="90.92.2"/>
    <x v="3"/>
    <s v="prestazione:NO ciclica/NOper seduta/NOgruppo"/>
    <s v="8"/>
    <n v="1"/>
    <s v="ECHINOCOCCO [IDATIDOSI] ANTICORPI (E.I.A.)"/>
    <x v="1278"/>
    <x v="295"/>
    <n v="8.6999999999999993"/>
    <n v="8.6999999999999993"/>
    <n v="8.6999999999999993"/>
    <n v="8.7100000000000009"/>
    <n v="8.7100000000000009"/>
    <n v="8.7100000000000009"/>
    <n v="8.52"/>
    <n v="7.7468534863422978"/>
    <n v="7.7468534863422978"/>
    <n v="0.9631465136577031"/>
    <s v="M"/>
    <s v="MINISTERO"/>
    <s v="1"/>
    <n v="1"/>
    <x v="23"/>
    <s v="LABORATORIO ANALISI CHIMICO-CLINICHE, MICROBIOLOGIA ETC."/>
    <x v="0"/>
    <m/>
    <x v="0"/>
    <m/>
    <x v="0"/>
    <m/>
  </r>
  <r>
    <x v="1279"/>
    <s v="90.92.3"/>
    <x v="3"/>
    <s v="prestazione:NO ciclica/NOper seduta/NOgruppo"/>
    <s v="8"/>
    <n v="1"/>
    <s v="ECHINOCOCCO [IDATIDOSI] ANTICORPI (Titolazione mediante I.H.A.)"/>
    <x v="1279"/>
    <x v="299"/>
    <n v="9.25"/>
    <n v="9.25"/>
    <n v="9.25"/>
    <n v="9.2899999999999991"/>
    <n v="9.2899999999999991"/>
    <n v="9.2899999999999991"/>
    <n v="9.09"/>
    <n v="8.2633103854317831"/>
    <n v="8.0567276257959897"/>
    <n v="1.2332723742040095"/>
    <s v="M"/>
    <s v="MINISTERO"/>
    <s v="1"/>
    <n v="1"/>
    <x v="23"/>
    <s v="LABORATORIO ANALISI CHIMICO-CLINICHE, MICROBIOLOGIA ETC."/>
    <x v="0"/>
    <m/>
    <x v="0"/>
    <m/>
    <x v="0"/>
    <m/>
  </r>
  <r>
    <x v="1280"/>
    <s v="90.92.4"/>
    <x v="3"/>
    <s v="prestazione:NO ciclica/NOper seduta/NOgruppo"/>
    <s v="8"/>
    <n v="1"/>
    <s v="ENTAMOEBA HISTOLYTICA ANTICORPI (E.I.A.)"/>
    <x v="1280"/>
    <x v="48"/>
    <n v="16.350000000000001"/>
    <n v="16.350000000000001"/>
    <n v="16.350000000000001"/>
    <n v="16.36"/>
    <n v="16.36"/>
    <n v="16.36"/>
    <n v="16.010000000000002"/>
    <n v="16.010163871774083"/>
    <n v="15.958518181865132"/>
    <n v="0.40148181813486694"/>
    <s v="M"/>
    <s v="MINISTERO"/>
    <s v="1"/>
    <n v="1"/>
    <x v="23"/>
    <s v="LABORATORIO ANALISI CHIMICO-CLINICHE, MICROBIOLOGIA ETC."/>
    <x v="0"/>
    <m/>
    <x v="0"/>
    <m/>
    <x v="0"/>
    <m/>
  </r>
  <r>
    <x v="1281"/>
    <s v="90.92.5"/>
    <x v="3"/>
    <s v="prestazione:NO ciclica/NOper seduta/NOgruppo"/>
    <s v="8"/>
    <n v="1"/>
    <s v="ENTAMOEBA HISTOLYTICA ANTICORPI (Titolazione mediante emoagglutinazione passiva)"/>
    <x v="1281"/>
    <x v="148"/>
    <n v="6.3"/>
    <n v="6.3"/>
    <n v="6.3"/>
    <n v="6.34"/>
    <n v="6.34"/>
    <n v="6.34"/>
    <n v="6.2"/>
    <n v="6.1974827890738382"/>
    <n v="6.1974827890738382"/>
    <n v="0.14251721092616165"/>
    <s v="M"/>
    <s v="MINISTERO"/>
    <s v="1"/>
    <n v="1"/>
    <x v="23"/>
    <s v="LABORATORIO ANALISI CHIMICO-CLINICHE, MICROBIOLOGIA ETC."/>
    <x v="0"/>
    <m/>
    <x v="0"/>
    <m/>
    <x v="0"/>
    <m/>
  </r>
  <r>
    <x v="1282"/>
    <s v="90.93.1"/>
    <x v="3"/>
    <s v="prestazione:NO ciclica/NOper seduta/NOgruppo"/>
    <s v="8"/>
    <n v="1"/>
    <s v="ENTAMOEBA HISTOLYTICA NELLE FECI  ESAME COLTURALE (Coltura xenica)"/>
    <x v="1282"/>
    <x v="295"/>
    <n v="8.6999999999999993"/>
    <n v="8.6999999999999993"/>
    <n v="8.6999999999999993"/>
    <n v="8.7100000000000009"/>
    <n v="8.7100000000000009"/>
    <n v="8.7100000000000009"/>
    <n v="8.52"/>
    <n v="7.7468534863422978"/>
    <n v="7.6435621065244002"/>
    <n v="1.0664378934756007"/>
    <s v="M"/>
    <s v="MINISTERO"/>
    <s v="1"/>
    <n v="1"/>
    <x v="23"/>
    <s v="LABORATORIO ANALISI CHIMICO-CLINICHE, MICROBIOLOGIA ETC."/>
    <x v="0"/>
    <m/>
    <x v="0"/>
    <m/>
    <x v="0"/>
    <m/>
  </r>
  <r>
    <x v="1283"/>
    <s v="90.93.2"/>
    <x v="3"/>
    <s v="prestazione:NO ciclica/NOper seduta/NOgruppo"/>
    <s v="8"/>
    <n v="1"/>
    <s v="ENTEROBIUS VERMICULARIS [OSSIURI]  RICERCA  MICROSCOPICA"/>
    <x v="1283"/>
    <x v="294"/>
    <n v="3.45"/>
    <n v="3.45"/>
    <n v="3.45"/>
    <n v="3.49"/>
    <n v="3.49"/>
    <n v="3.49"/>
    <n v="3.41"/>
    <n v="3.0987413945369191"/>
    <n v="3.0470957046279703"/>
    <n v="0.44290429537202991"/>
    <s v="M"/>
    <s v="MINISTERO"/>
    <s v="1"/>
    <n v="1"/>
    <x v="23"/>
    <s v="LABORATORIO ANALISI CHIMICO-CLINICHE, MICROBIOLOGIA ETC."/>
    <x v="0"/>
    <m/>
    <x v="0"/>
    <m/>
    <x v="0"/>
    <m/>
  </r>
  <r>
    <x v="1284"/>
    <s v="90.93.3"/>
    <x v="3"/>
    <s v="prestazione:NO ciclica/NOper seduta/NOgruppo"/>
    <s v="8"/>
    <n v="1"/>
    <s v="ESAME COLTURALE CAMPIONI  BIOLOGICI DIVERSI"/>
    <x v="1284"/>
    <x v="66"/>
    <n v="6.85"/>
    <n v="6.85"/>
    <n v="6.85"/>
    <n v="6.86"/>
    <n v="6.86"/>
    <n v="6.86"/>
    <n v="6.71"/>
    <n v="6.7139396881633244"/>
    <n v="6.6622939982543761"/>
    <n v="0.19770600174562425"/>
    <s v="M"/>
    <s v="MINISTERO"/>
    <s v="1"/>
    <n v="1"/>
    <x v="23"/>
    <s v="LABORATORIO ANALISI CHIMICO-CLINICHE, MICROBIOLOGIA ETC."/>
    <x v="0"/>
    <m/>
    <x v="0"/>
    <m/>
    <x v="0"/>
    <m/>
  </r>
  <r>
    <x v="1285"/>
    <s v="90.93.4"/>
    <x v="7"/>
    <s v="prestazione:NO ciclica/NOper seduta/NOgruppo"/>
    <s v="8"/>
    <n v="1"/>
    <s v="ESAME COLTURALE CAMPIONI APPARATO GENITOURINARIO"/>
    <x v="1285"/>
    <x v="148"/>
    <n v="6.3"/>
    <n v="6.3"/>
    <n v="6.3"/>
    <n v="6.34"/>
    <n v="6.34"/>
    <n v="6.34"/>
    <n v="6.2"/>
    <n v="6.1974827890738382"/>
    <n v="6.1974827890738382"/>
    <n v="0.14251721092616165"/>
    <s v="M"/>
    <s v="MINISTERO"/>
    <s v="1"/>
    <n v="1"/>
    <x v="23"/>
    <s v="LABORATORIO ANALISI CHIMICO-CLINICHE, MICROBIOLOGIA ETC."/>
    <x v="0"/>
    <m/>
    <x v="0"/>
    <m/>
    <x v="0"/>
    <m/>
  </r>
  <r>
    <x v="1286"/>
    <s v="90.93.5"/>
    <x v="3"/>
    <s v="prestazione:NO ciclica/NOper seduta/NOgruppo"/>
    <s v="8"/>
    <n v="1"/>
    <s v="ESAME COLTURALE CAMPIONI CAVITA' ORO-FARINGO-NASALE"/>
    <x v="1286"/>
    <x v="148"/>
    <n v="6.3"/>
    <n v="6.3"/>
    <n v="6.3"/>
    <n v="6.34"/>
    <n v="6.34"/>
    <n v="6.34"/>
    <n v="6.2"/>
    <n v="6.1974827890738382"/>
    <n v="6.1974827890738382"/>
    <n v="0.14251721092616165"/>
    <s v="M"/>
    <s v="MINISTERO"/>
    <s v="1"/>
    <n v="1"/>
    <x v="23"/>
    <s v="LABORATORIO ANALISI CHIMICO-CLINICHE, MICROBIOLOGIA ETC."/>
    <x v="0"/>
    <m/>
    <x v="0"/>
    <m/>
    <x v="0"/>
    <m/>
  </r>
  <r>
    <x v="1287"/>
    <s v="90.94.1"/>
    <x v="3"/>
    <s v="prestazione:NO ciclica/NOper seduta/NOgruppo"/>
    <s v="8"/>
    <n v="1"/>
    <s v="ESAME COLTURALE DEL SANGUE [EMOCOLTURA]"/>
    <x v="1287"/>
    <x v="14"/>
    <n v="27.45"/>
    <n v="27.45"/>
    <n v="27.45"/>
    <n v="27.45"/>
    <n v="27.45"/>
    <n v="27.45"/>
    <n v="26.86"/>
    <n v="26.855758752653298"/>
    <n v="26.442593233381707"/>
    <n v="1.007406766618292"/>
    <s v="M"/>
    <s v="MINISTERO"/>
    <s v="1"/>
    <n v="1"/>
    <x v="23"/>
    <s v="LABORATORIO ANALISI CHIMICO-CLINICHE, MICROBIOLOGIA ETC."/>
    <x v="0"/>
    <m/>
    <x v="0"/>
    <m/>
    <x v="0"/>
    <m/>
  </r>
  <r>
    <x v="1288"/>
    <s v="90.94.2"/>
    <x v="7"/>
    <s v="prestazione:NO ciclica/NOper seduta/NOgruppo"/>
    <s v="8"/>
    <n v="1"/>
    <s v="ESAME COLTURALE DELL' URINA [URINOCOLTURA]"/>
    <x v="1288"/>
    <x v="192"/>
    <n v="15.3"/>
    <n v="15.3"/>
    <n v="9.85"/>
    <n v="9.8699999999999992"/>
    <n v="9.8699999999999992"/>
    <n v="9.8699999999999992"/>
    <n v="9.66"/>
    <n v="8.7797672845212702"/>
    <n v="8.3149560753407332"/>
    <n v="1.555043924659266"/>
    <s v="M"/>
    <s v="MINISTERO"/>
    <s v="1"/>
    <n v="1"/>
    <x v="23"/>
    <s v="LABORATORIO ANALISI CHIMICO-CLINICHE, MICROBIOLOGIA ETC."/>
    <x v="0"/>
    <m/>
    <x v="0"/>
    <m/>
    <x v="0"/>
    <m/>
  </r>
  <r>
    <x v="1289"/>
    <s v="90.94.3"/>
    <x v="3"/>
    <s v="prestazione:NO ciclica/NOper seduta/NOgruppo"/>
    <s v="8"/>
    <n v="1"/>
    <s v="ESAME COLTURALE DELLE FECI  [COPROCOLTURA]"/>
    <x v="1289"/>
    <x v="289"/>
    <n v="11"/>
    <n v="11"/>
    <n v="11"/>
    <n v="11.03"/>
    <n v="11.03"/>
    <n v="11.03"/>
    <n v="10.79"/>
    <n v="9.8126810827002426"/>
    <n v="9.399515563428654"/>
    <n v="1.6304844365713453"/>
    <s v="M"/>
    <s v="MINISTERO"/>
    <s v="1"/>
    <n v="1"/>
    <x v="23"/>
    <s v="LABORATORIO ANALISI CHIMICO-CLINICHE, MICROBIOLOGIA ETC."/>
    <x v="0"/>
    <m/>
    <x v="0"/>
    <m/>
    <x v="0"/>
    <m/>
  </r>
  <r>
    <x v="1290"/>
    <s v="90.94.4"/>
    <x v="3"/>
    <s v="prestazione:NO ciclica/NOper seduta/NOgruppo"/>
    <s v="8"/>
    <n v="1"/>
    <s v="HELICOBACTER PYLORI ANTICORPI (E.I.A.)"/>
    <x v="1290"/>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291"/>
    <s v="90.94.5"/>
    <x v="3"/>
    <s v="prestazione:NO ciclica/NOper seduta/NOgruppo"/>
    <s v="8"/>
    <n v="1"/>
    <s v="HELICOBACTER PYLORI IN MATERIALI BIOLOGICI ESAME COLTURALE"/>
    <x v="1291"/>
    <x v="323"/>
    <n v="4.75"/>
    <n v="4.75"/>
    <n v="4.75"/>
    <n v="4.75"/>
    <n v="4.75"/>
    <n v="4.75"/>
    <n v="4.6500000000000004"/>
    <n v="4.6481120918053787"/>
    <n v="4.4415293321695835"/>
    <n v="0.30847066783041655"/>
    <s v="M"/>
    <s v="MINISTERO"/>
    <s v="1"/>
    <n v="1"/>
    <x v="23"/>
    <s v="LABORATORIO ANALISI CHIMICO-CLINICHE, MICROBIOLOGIA ETC."/>
    <x v="0"/>
    <m/>
    <x v="0"/>
    <m/>
    <x v="0"/>
    <m/>
  </r>
  <r>
    <x v="1292"/>
    <s v="90.94.6"/>
    <x v="0"/>
    <s v="prestazione:NO ciclica/NOper seduta/NOgruppo"/>
    <s v="8"/>
    <n v="1"/>
    <s v="HELICOBACTER PYLORI ANTIGENI NELLE FECI RICERCA DIRETTA"/>
    <x v="1292"/>
    <x v="31"/>
    <n v="29"/>
    <n v="29"/>
    <n v="29"/>
    <n v="29.04"/>
    <n v="29.04"/>
    <n v="29.04"/>
    <n v="28.41"/>
    <n v="25.822844954474323"/>
    <m/>
    <m/>
    <s v=""/>
    <s v="REGIONE"/>
    <s v="1"/>
    <n v="1"/>
    <x v="23"/>
    <s v="LABORATORIO ANALISI CHIMICO-CLINICHE, MICROBIOLOGIA ETC."/>
    <x v="0"/>
    <m/>
    <x v="0"/>
    <m/>
    <x v="0"/>
    <m/>
  </r>
  <r>
    <x v="1293"/>
    <s v="90.94.7"/>
    <x v="0"/>
    <s v="prestazione:NO ciclica/NOper seduta/NOgruppo"/>
    <s v="8"/>
    <n v="1"/>
    <s v="GIARDIA ANTIGENE NELLE FECI RICERCA DIRETTA (E.I.A.)"/>
    <x v="1293"/>
    <x v="290"/>
    <n v="6.95"/>
    <n v="6.95"/>
    <n v="6.95"/>
    <n v="6.97"/>
    <n v="6.97"/>
    <n v="6.97"/>
    <n v="6.82"/>
    <n v="6.1974827890738382"/>
    <m/>
    <m/>
    <s v=""/>
    <s v="REGIONE"/>
    <s v="1"/>
    <n v="1"/>
    <x v="23"/>
    <s v="LABORATORIO ANALISI CHIMICO-CLINICHE, MICROBIOLOGIA ETC."/>
    <x v="0"/>
    <m/>
    <x v="0"/>
    <m/>
    <x v="0"/>
    <m/>
  </r>
  <r>
    <x v="1294"/>
    <s v="90.94.8"/>
    <x v="0"/>
    <s v="prestazione:NO ciclica/NOper seduta/NOgruppo"/>
    <s v="8"/>
    <n v="1"/>
    <s v="GIARDIA ANTIGENE NELLE FECI RICERCA DIRETTA (I.F.)"/>
    <x v="1294"/>
    <x v="290"/>
    <n v="6.95"/>
    <n v="6.95"/>
    <n v="6.95"/>
    <n v="6.97"/>
    <n v="6.97"/>
    <n v="6.97"/>
    <n v="6.82"/>
    <n v="6.1974827890738382"/>
    <m/>
    <m/>
    <s v=""/>
    <s v="REGIONE"/>
    <s v="1"/>
    <n v="1"/>
    <x v="23"/>
    <s v="LABORATORIO ANALISI CHIMICO-CLINICHE, MICROBIOLOGIA ETC."/>
    <x v="0"/>
    <m/>
    <x v="0"/>
    <m/>
    <x v="0"/>
    <m/>
  </r>
  <r>
    <x v="1295"/>
    <s v="90.94.9"/>
    <x v="0"/>
    <s v="prestazione:NO ciclica/NOper seduta/NOgruppo"/>
    <s v="8"/>
    <n v="1"/>
    <s v="ESAME COLTURALE SERIATO DI: URINE PRIMO MITTO, URINE MITTO INTERMEDIO, LIQUIDO PROSTATICO O SEMINALE [TEST DI STAMEY]."/>
    <x v="1295"/>
    <x v="356"/>
    <n v="38"/>
    <n v="38"/>
    <n v="38"/>
    <n v="38"/>
    <n v="38"/>
    <n v="38"/>
    <n v="37.18"/>
    <n v="37.184896734443029"/>
    <m/>
    <m/>
    <s v=""/>
    <s v="REGIONE"/>
    <s v="1"/>
    <n v="1"/>
    <x v="23"/>
    <s v="LABORATORIO ANALISI CHIMICO-CLINICHE, MICROBIOLOGIA ETC."/>
    <x v="0"/>
    <m/>
    <x v="0"/>
    <m/>
    <x v="0"/>
    <m/>
  </r>
  <r>
    <x v="1296"/>
    <s v="90.95.1"/>
    <x v="3"/>
    <s v="prestazione:NO ciclica/NOper seduta/NOgruppo"/>
    <s v="8"/>
    <n v="1"/>
    <s v="HELICOBACTER PYLORI UREASI NEL MATERIALE BIOPTICO (Saggio mediante prova biochimica)"/>
    <x v="1296"/>
    <x v="148"/>
    <n v="6.3"/>
    <n v="6.3"/>
    <n v="6.3"/>
    <n v="6.34"/>
    <n v="6.34"/>
    <n v="6.34"/>
    <n v="6.2"/>
    <n v="6.1974827890738382"/>
    <n v="6.1974827890738382"/>
    <n v="0.14251721092616165"/>
    <s v="M"/>
    <s v="MINISTERO"/>
    <s v="1"/>
    <n v="1"/>
    <x v="23"/>
    <s v="LABORATORIO ANALISI CHIMICO-CLINICHE, MICROBIOLOGIA ETC."/>
    <x v="0"/>
    <m/>
    <x v="0"/>
    <m/>
    <x v="0"/>
    <m/>
  </r>
  <r>
    <x v="1297"/>
    <s v="90.95.2"/>
    <x v="3"/>
    <s v="prestazione:NO ciclica/NOper seduta/NOgruppo"/>
    <s v="8"/>
    <n v="1"/>
    <s v="LEGIONELLE ANTICORPI (E.I.A.)"/>
    <x v="1297"/>
    <x v="66"/>
    <n v="6.85"/>
    <n v="6.85"/>
    <n v="6.85"/>
    <n v="6.86"/>
    <n v="6.86"/>
    <n v="6.86"/>
    <n v="6.71"/>
    <n v="6.7139396881633244"/>
    <n v="6.5073569285275301"/>
    <n v="0.3526430714724702"/>
    <s v="M"/>
    <s v="MINISTERO"/>
    <s v="1"/>
    <n v="1"/>
    <x v="23"/>
    <s v="LABORATORIO ANALISI CHIMICO-CLINICHE, MICROBIOLOGIA ETC."/>
    <x v="0"/>
    <m/>
    <x v="0"/>
    <m/>
    <x v="0"/>
    <m/>
  </r>
  <r>
    <x v="1298"/>
    <s v="90.95.3"/>
    <x v="3"/>
    <s v="prestazione:NO ciclica/NOper seduta/NOgruppo"/>
    <s v="8"/>
    <n v="1"/>
    <s v="LEGIONELLE ANTICORPI (Titolazione mediante I.F.)"/>
    <x v="1298"/>
    <x v="50"/>
    <n v="19"/>
    <n v="19"/>
    <n v="19"/>
    <n v="19"/>
    <n v="19"/>
    <n v="19"/>
    <n v="18.59"/>
    <n v="18.592448367221515"/>
    <n v="18.437511297494666"/>
    <n v="0.562488702505334"/>
    <s v="M"/>
    <s v="MINISTERO"/>
    <s v="1"/>
    <n v="1"/>
    <x v="23"/>
    <s v="LABORATORIO ANALISI CHIMICO-CLINICHE, MICROBIOLOGIA ETC."/>
    <x v="0"/>
    <m/>
    <x v="0"/>
    <m/>
    <x v="0"/>
    <m/>
  </r>
  <r>
    <x v="1299"/>
    <s v="90.95.4"/>
    <x v="3"/>
    <s v="prestazione:NO ciclica/NOper seduta/NOgruppo"/>
    <s v="8"/>
    <n v="1"/>
    <s v="LEGIONELLE IN MATERIALI BIOLOGICI  ESAME COLTURALE"/>
    <x v="1299"/>
    <x v="149"/>
    <n v="7.9"/>
    <n v="7.9"/>
    <n v="7.9"/>
    <n v="7.92"/>
    <n v="7.92"/>
    <n v="7.92"/>
    <n v="7.75"/>
    <n v="7.7468534863422978"/>
    <n v="7.6435621065244002"/>
    <n v="0.27643789347559977"/>
    <s v="M"/>
    <s v="MINISTERO"/>
    <s v="1"/>
    <n v="1"/>
    <x v="23"/>
    <s v="LABORATORIO ANALISI CHIMICO-CLINICHE, MICROBIOLOGIA ETC."/>
    <x v="0"/>
    <m/>
    <x v="0"/>
    <m/>
    <x v="0"/>
    <m/>
  </r>
  <r>
    <x v="1300"/>
    <s v="90.95.5"/>
    <x v="7"/>
    <s v="prestazione:NO ciclica/NOper seduta/NOgruppo"/>
    <s v="8"/>
    <n v="1"/>
    <s v="LEGIONELLE IN MATERIALI BIOLOGICI  RICERCA DIRETTA (I.F.) (E.I.A.)"/>
    <x v="1300"/>
    <x v="43"/>
    <n v="14.25"/>
    <n v="14.25"/>
    <n v="14.25"/>
    <n v="14.25"/>
    <n v="14.25"/>
    <n v="14.25"/>
    <n v="13.94"/>
    <n v="13.944336275416136"/>
    <n v="13.944336275416136"/>
    <n v="0.30566372458386404"/>
    <s v="M"/>
    <s v="MINISTERO"/>
    <s v="1"/>
    <n v="1"/>
    <x v="23"/>
    <s v="LABORATORIO ANALISI CHIMICO-CLINICHE, MICROBIOLOGIA ETC."/>
    <x v="0"/>
    <m/>
    <x v="0"/>
    <m/>
    <x v="0"/>
    <m/>
  </r>
  <r>
    <x v="1301"/>
    <s v="90.95.6"/>
    <x v="0"/>
    <s v="prestazione:NO ciclica/NOper seduta/NOgruppo"/>
    <s v="8"/>
    <n v="1"/>
    <s v="LEGIONELLE ANTIGENE NELLE URINE"/>
    <x v="1301"/>
    <x v="80"/>
    <n v="26.35"/>
    <n v="26.35"/>
    <n v="26.35"/>
    <n v="26.39"/>
    <n v="26.39"/>
    <n v="26.39"/>
    <n v="25.82"/>
    <n v="25.822844954474323"/>
    <m/>
    <m/>
    <s v=""/>
    <s v="REGIONE"/>
    <s v="1"/>
    <n v="1"/>
    <x v="23"/>
    <s v="LABORATORIO ANALISI CHIMICO-CLINICHE, MICROBIOLOGIA ETC."/>
    <x v="0"/>
    <m/>
    <x v="0"/>
    <m/>
    <x v="0"/>
    <m/>
  </r>
  <r>
    <x v="1302"/>
    <s v="90.95.7"/>
    <x v="0"/>
    <s v="prestazione:NO ciclica/NOper seduta/NOgruppo"/>
    <s v="8"/>
    <n v="1"/>
    <s v="FRANCISELLA TULARENSIS [TULAREMIA] ANTICORPI"/>
    <x v="1302"/>
    <x v="68"/>
    <n v="13.15"/>
    <n v="13.15"/>
    <n v="13.15"/>
    <n v="13.18"/>
    <n v="13.18"/>
    <n v="13.18"/>
    <n v="12.9"/>
    <m/>
    <m/>
    <m/>
    <m/>
    <s v="REGIONE"/>
    <s v="1"/>
    <n v="1"/>
    <x v="23"/>
    <s v="LABORATORIO ANALISI CHIMICO-CLINICHE, MICROBIOLOGIA ETC."/>
    <x v="0"/>
    <m/>
    <x v="0"/>
    <m/>
    <x v="0"/>
    <m/>
  </r>
  <r>
    <x v="1303"/>
    <s v="90.95.8"/>
    <x v="0"/>
    <s v="prestazione:NO ciclica/NOper seduta/NOgruppo"/>
    <s v="8"/>
    <n v="1"/>
    <s v="LEISHMANIA ESAME COLTURALE"/>
    <x v="1303"/>
    <x v="352"/>
    <n v="25"/>
    <n v="25"/>
    <n v="25"/>
    <n v="25.04"/>
    <n v="25.04"/>
    <n v="25.04"/>
    <n v="24.5"/>
    <m/>
    <m/>
    <m/>
    <m/>
    <s v="REGIONE"/>
    <s v="1"/>
    <n v="1"/>
    <x v="23"/>
    <s v="LABORATORIO ANALISI CHIMICO-CLINICHE, MICROBIOLOGIA ETC."/>
    <x v="0"/>
    <m/>
    <x v="0"/>
    <m/>
    <x v="0"/>
    <m/>
  </r>
  <r>
    <x v="1304"/>
    <s v="90.96.1"/>
    <x v="7"/>
    <s v="prestazione:NO ciclica/NOper seduta/NOgruppo"/>
    <s v="8"/>
    <n v="1"/>
    <s v="LEISHMANIA ANTICORPI (Titolazione mediante I.F.) (E.I.A.)"/>
    <x v="1304"/>
    <x v="287"/>
    <n v="11.05"/>
    <n v="11.05"/>
    <n v="11.05"/>
    <n v="11.09"/>
    <n v="11.09"/>
    <n v="11.09"/>
    <n v="10.85"/>
    <n v="10.845594880879217"/>
    <n v="10.587366431334473"/>
    <n v="0.50263356866552655"/>
    <s v="M"/>
    <s v="MINISTERO"/>
    <s v="1"/>
    <n v="1"/>
    <x v="23"/>
    <s v="LABORATORIO ANALISI CHIMICO-CLINICHE, MICROBIOLOGIA ETC."/>
    <x v="0"/>
    <m/>
    <x v="0"/>
    <m/>
    <x v="0"/>
    <m/>
  </r>
  <r>
    <x v="1305"/>
    <s v="90.96.2"/>
    <x v="3"/>
    <s v="prestazione:NO ciclica/NOper seduta/NOgruppo"/>
    <s v="8"/>
    <n v="1"/>
    <s v="LEISHMANIA SPP. NEL MATERIALE BIOPTICO RICERCA MICROSCOPICA (Giemsa)"/>
    <x v="1305"/>
    <x v="313"/>
    <n v="4.2"/>
    <n v="4.2"/>
    <n v="4.2"/>
    <n v="4.22"/>
    <n v="4.22"/>
    <n v="4.22"/>
    <n v="4.13"/>
    <n v="4.1316551927158915"/>
    <n v="3.976718122989046"/>
    <n v="0.24328187701095372"/>
    <s v="M"/>
    <s v="MINISTERO"/>
    <s v="1"/>
    <n v="1"/>
    <x v="23"/>
    <s v="LABORATORIO ANALISI CHIMICO-CLINICHE, MICROBIOLOGIA ETC."/>
    <x v="0"/>
    <m/>
    <x v="0"/>
    <m/>
    <x v="0"/>
    <m/>
  </r>
  <r>
    <x v="1306"/>
    <s v="90.96.3"/>
    <x v="3"/>
    <s v="prestazione:NO ciclica/NOper seduta/NOgruppo"/>
    <s v="8"/>
    <n v="1"/>
    <s v="LEPTOSPIRE ANTICORPI (E.I.A.)"/>
    <x v="1306"/>
    <x v="43"/>
    <n v="14.25"/>
    <n v="14.25"/>
    <n v="14.25"/>
    <n v="14.25"/>
    <n v="14.25"/>
    <n v="14.25"/>
    <n v="13.94"/>
    <n v="13.944336275416136"/>
    <n v="13.944336275416136"/>
    <n v="0.30566372458386404"/>
    <s v="M"/>
    <s v="MINISTERO"/>
    <s v="1"/>
    <n v="1"/>
    <x v="23"/>
    <s v="LABORATORIO ANALISI CHIMICO-CLINICHE, MICROBIOLOGIA ETC."/>
    <x v="0"/>
    <m/>
    <x v="0"/>
    <m/>
    <x v="0"/>
    <m/>
  </r>
  <r>
    <x v="1307"/>
    <s v="90.96.4"/>
    <x v="3"/>
    <s v="prestazione:NO ciclica/NOper seduta/NOgruppo"/>
    <s v="8"/>
    <n v="1"/>
    <s v="LEPTOSPIRE ANTICORPI (Titolazione mediante F.C.)"/>
    <x v="1307"/>
    <x v="81"/>
    <n v="8.4"/>
    <n v="8.4"/>
    <n v="8.4"/>
    <n v="8.44"/>
    <n v="8.44"/>
    <n v="8.44"/>
    <n v="8.26"/>
    <n v="8.2633103854317831"/>
    <n v="7.8501448661601945"/>
    <n v="0.58985513383980503"/>
    <s v="M"/>
    <s v="MINISTERO"/>
    <s v="1"/>
    <n v="1"/>
    <x v="23"/>
    <s v="LABORATORIO ANALISI CHIMICO-CLINICHE, MICROBIOLOGIA ETC."/>
    <x v="0"/>
    <m/>
    <x v="0"/>
    <m/>
    <x v="0"/>
    <m/>
  </r>
  <r>
    <x v="1308"/>
    <s v="90.96.5"/>
    <x v="3"/>
    <s v="prestazione:NO ciclica/NOper seduta/NOgruppo"/>
    <s v="8"/>
    <n v="1"/>
    <s v="LEPTOSPIRE ANTICORPI (Titolazione mediante microagglutinazione e lisi)"/>
    <x v="1308"/>
    <x v="65"/>
    <n v="10"/>
    <n v="10"/>
    <n v="10"/>
    <n v="10.029999999999999"/>
    <n v="10.029999999999999"/>
    <n v="10.029999999999999"/>
    <n v="9.81"/>
    <n v="9.8126810827002426"/>
    <n v="9.5544526331555009"/>
    <n v="0.4755473668444985"/>
    <s v="M"/>
    <s v="MINISTERO"/>
    <s v="1"/>
    <n v="1"/>
    <x v="23"/>
    <s v="LABORATORIO ANALISI CHIMICO-CLINICHE, MICROBIOLOGIA ETC."/>
    <x v="0"/>
    <m/>
    <x v="0"/>
    <m/>
    <x v="0"/>
    <m/>
  </r>
  <r>
    <x v="1309"/>
    <s v="90.97.1"/>
    <x v="3"/>
    <s v="prestazione:NO ciclica/NOper seduta/NOgruppo"/>
    <s v="8"/>
    <n v="1"/>
    <s v="LISTERIA MONOCYTOGENES ANTICORPI (Titolazione mediante agglutinazione)"/>
    <x v="1309"/>
    <x v="313"/>
    <n v="4.2"/>
    <n v="4.2"/>
    <n v="4.2"/>
    <n v="4.22"/>
    <n v="4.22"/>
    <n v="4.22"/>
    <n v="4.13"/>
    <n v="4.1316551927158915"/>
    <n v="3.7184896734443029"/>
    <n v="0.50151032655569683"/>
    <s v="M"/>
    <s v="MINISTERO"/>
    <s v="1"/>
    <n v="1"/>
    <x v="23"/>
    <s v="LABORATORIO ANALISI CHIMICO-CLINICHE, MICROBIOLOGIA ETC."/>
    <x v="0"/>
    <m/>
    <x v="0"/>
    <m/>
    <x v="0"/>
    <m/>
  </r>
  <r>
    <x v="1310"/>
    <s v="90.97.2"/>
    <x v="12"/>
    <s v="prestazione:NO ciclica/NOper seduta/NOgruppo"/>
    <s v="8"/>
    <n v="1"/>
    <s v="MICETI  ANTICORPI (D.I.D.)"/>
    <x v="1310"/>
    <x v="28"/>
    <n v="11.6"/>
    <n v="11.6"/>
    <n v="11.6"/>
    <n v="11.61"/>
    <n v="11.61"/>
    <n v="11.61"/>
    <n v="11.36"/>
    <n v="11.362051779968702"/>
    <n v="11.310406090059754"/>
    <n v="0.2995939099402456"/>
    <s v="M"/>
    <s v="MINISTERO"/>
    <s v="1"/>
    <n v="1"/>
    <x v="23"/>
    <s v="LABORATORIO ANALISI CHIMICO-CLINICHE, MICROBIOLOGIA ETC."/>
    <x v="0"/>
    <m/>
    <x v="0"/>
    <m/>
    <x v="0"/>
    <m/>
  </r>
  <r>
    <x v="1311"/>
    <s v="90.97.3"/>
    <x v="12"/>
    <s v="prestazione:NO ciclica/NOper seduta/NOgruppo"/>
    <s v="8"/>
    <n v="1"/>
    <s v="MICETI [LIEVITI] ANTIMICOGRAMMA DA COLTURA (M.I.C., fino a 5 antimicotici)"/>
    <x v="1311"/>
    <x v="296"/>
    <n v="12.15"/>
    <n v="12.15"/>
    <n v="12.15"/>
    <n v="12.19"/>
    <n v="12.19"/>
    <n v="12.19"/>
    <n v="11.93"/>
    <n v="10.845594880879217"/>
    <n v="10.535720741425525"/>
    <n v="1.6542792585744746"/>
    <s v="M"/>
    <s v="MINISTERO"/>
    <s v="1"/>
    <n v="1"/>
    <x v="23"/>
    <s v="LABORATORIO ANALISI CHIMICO-CLINICHE, MICROBIOLOGIA ETC."/>
    <x v="0"/>
    <m/>
    <x v="0"/>
    <m/>
    <x v="0"/>
    <m/>
  </r>
  <r>
    <x v="1312"/>
    <s v="90.97.4"/>
    <x v="3"/>
    <s v="prestazione:NO ciclica/NOper seduta/NOgruppo"/>
    <s v="8"/>
    <n v="1"/>
    <s v="MICETI [LIEVITI] IDENTIFICAZIONE BIOCHIMICA"/>
    <x v="1312"/>
    <x v="312"/>
    <n v="12.75"/>
    <n v="12.75"/>
    <n v="12.75"/>
    <n v="12.78"/>
    <n v="12.78"/>
    <n v="12.78"/>
    <n v="12.5"/>
    <n v="11.362051779968702"/>
    <n v="11.362051779968702"/>
    <n v="1.4179482200312972"/>
    <s v="M"/>
    <s v="MINISTERO"/>
    <s v="1"/>
    <n v="1"/>
    <x v="23"/>
    <s v="LABORATORIO ANALISI CHIMICO-CLINICHE, MICROBIOLOGIA ETC."/>
    <x v="0"/>
    <m/>
    <x v="0"/>
    <m/>
    <x v="0"/>
    <m/>
  </r>
  <r>
    <x v="1313"/>
    <s v="90.97.5"/>
    <x v="3"/>
    <s v="prestazione:NO ciclica/NOper seduta/NOgruppo"/>
    <s v="8"/>
    <n v="1"/>
    <s v="MICETI ANTICORPI (Titolazione mediante agglutinazione)"/>
    <x v="1313"/>
    <x v="148"/>
    <n v="6.3"/>
    <n v="6.3"/>
    <n v="6.3"/>
    <n v="6.34"/>
    <n v="6.34"/>
    <n v="6.34"/>
    <n v="6.2"/>
    <n v="6.1974827890738382"/>
    <n v="5.9392543395290947"/>
    <n v="0.40074566047090521"/>
    <s v="M"/>
    <s v="MINISTERO"/>
    <s v="1"/>
    <n v="1"/>
    <x v="23"/>
    <s v="LABORATORIO ANALISI CHIMICO-CLINICHE, MICROBIOLOGIA ETC."/>
    <x v="0"/>
    <m/>
    <x v="0"/>
    <m/>
    <x v="0"/>
    <m/>
  </r>
  <r>
    <x v="1314"/>
    <s v="90.98.1"/>
    <x v="3"/>
    <s v="prestazione:NO ciclica/NOper seduta/NOgruppo"/>
    <s v="8"/>
    <n v="1"/>
    <s v="MICETI ANTICORPI (Titolazione mediante F.C.)"/>
    <x v="1314"/>
    <x v="291"/>
    <n v="5.8"/>
    <n v="5.8"/>
    <n v="5.8"/>
    <n v="5.8"/>
    <n v="5.8"/>
    <n v="5.8"/>
    <n v="5.68"/>
    <n v="5.6810258899843511"/>
    <n v="5.3195060606217108"/>
    <n v="0.48049393937828899"/>
    <s v="M"/>
    <s v="MINISTERO"/>
    <s v="1"/>
    <n v="1"/>
    <x v="23"/>
    <s v="LABORATORIO ANALISI CHIMICO-CLINICHE, MICROBIOLOGIA ETC."/>
    <x v="0"/>
    <m/>
    <x v="0"/>
    <m/>
    <x v="0"/>
    <m/>
  </r>
  <r>
    <x v="1315"/>
    <s v="90.98.2"/>
    <x v="3"/>
    <s v="prestazione:NO ciclica/NOper seduta/NOgruppo"/>
    <s v="8"/>
    <n v="1"/>
    <s v="MICETI DA COLTURA IDENTIFICAZIONE MICROSCOPICA (Osservazione morfologica)"/>
    <x v="1315"/>
    <x v="294"/>
    <n v="3.45"/>
    <n v="3.45"/>
    <n v="3.45"/>
    <n v="3.49"/>
    <n v="3.49"/>
    <n v="3.49"/>
    <n v="3.41"/>
    <n v="3.0987413945369191"/>
    <n v="2.7372215651742784"/>
    <n v="0.75277843482572182"/>
    <s v="M"/>
    <s v="MINISTERO"/>
    <s v="1"/>
    <n v="1"/>
    <x v="23"/>
    <s v="LABORATORIO ANALISI CHIMICO-CLINICHE, MICROBIOLOGIA ETC."/>
    <x v="0"/>
    <m/>
    <x v="0"/>
    <m/>
    <x v="0"/>
    <m/>
  </r>
  <r>
    <x v="1316"/>
    <s v="90.98.3"/>
    <x v="3"/>
    <s v="prestazione:NO ciclica/NOper seduta/NOgruppo"/>
    <s v="8"/>
    <n v="1"/>
    <s v="MICETI DA COLTURA IDENTIFICAZIONE SIEROLOGICA"/>
    <x v="1316"/>
    <x v="148"/>
    <n v="6.3"/>
    <n v="6.3"/>
    <n v="6.3"/>
    <n v="6.34"/>
    <n v="6.34"/>
    <n v="6.34"/>
    <n v="6.2"/>
    <n v="6.1974827890738382"/>
    <n v="6.1974827890738382"/>
    <n v="0.14251721092616165"/>
    <s v="M"/>
    <s v="MINISTERO"/>
    <s v="1"/>
    <n v="1"/>
    <x v="23"/>
    <s v="LABORATORIO ANALISI CHIMICO-CLINICHE, MICROBIOLOGIA ETC."/>
    <x v="0"/>
    <m/>
    <x v="0"/>
    <m/>
    <x v="0"/>
    <m/>
  </r>
  <r>
    <x v="1317"/>
    <s v="90.98.4"/>
    <x v="3"/>
    <s v="prestazione:NO ciclica/NOper seduta/NOgruppo"/>
    <s v="8"/>
    <n v="1"/>
    <s v="MICETI IN CAMPIONI BIOLOGICI DIVERSI ESAME COLTURALE"/>
    <x v="1317"/>
    <x v="298"/>
    <n v="3.7"/>
    <n v="3.7"/>
    <n v="3.7"/>
    <n v="3.7"/>
    <n v="3.7"/>
    <n v="3.7"/>
    <n v="3.62"/>
    <n v="3.6151982936264053"/>
    <n v="3.3053241541727134"/>
    <n v="0.39467584582728676"/>
    <s v="M"/>
    <s v="MINISTERO"/>
    <s v="1"/>
    <n v="1"/>
    <x v="23"/>
    <s v="LABORATORIO ANALISI CHIMICO-CLINICHE, MICROBIOLOGIA ETC."/>
    <x v="0"/>
    <m/>
    <x v="0"/>
    <m/>
    <x v="0"/>
    <m/>
  </r>
  <r>
    <x v="1318"/>
    <s v="90.98.5"/>
    <x v="3"/>
    <s v="prestazione:NO ciclica/NOper seduta/NOgruppo"/>
    <s v="8"/>
    <n v="1"/>
    <s v="MICETI IN CAMPIONI BIOLOGICI DIVERSI RICERCA MICROSCOPICA"/>
    <x v="1318"/>
    <x v="294"/>
    <n v="3.45"/>
    <n v="3.45"/>
    <n v="3.45"/>
    <n v="3.49"/>
    <n v="3.49"/>
    <n v="3.49"/>
    <n v="3.41"/>
    <n v="3.0987413945369191"/>
    <n v="2.7372215651742784"/>
    <n v="0.75277843482572182"/>
    <s v="M"/>
    <s v="MINISTERO"/>
    <s v="1"/>
    <n v="1"/>
    <x v="23"/>
    <s v="LABORATORIO ANALISI CHIMICO-CLINICHE, MICROBIOLOGIA ETC."/>
    <x v="0"/>
    <m/>
    <x v="0"/>
    <m/>
    <x v="0"/>
    <m/>
  </r>
  <r>
    <x v="1319"/>
    <s v="90.98.6"/>
    <x v="0"/>
    <s v="prestazione:NO ciclica/NOper seduta/NOgruppo"/>
    <s v="8"/>
    <n v="1"/>
    <s v="MICETI ANTIGENI (metodi immunologici)"/>
    <x v="1319"/>
    <x v="253"/>
    <n v="20.55"/>
    <n v="20.55"/>
    <n v="20.55"/>
    <n v="20.58"/>
    <n v="20.58"/>
    <n v="20.58"/>
    <n v="20.14"/>
    <n v="20.141819064489972"/>
    <m/>
    <m/>
    <s v=""/>
    <s v="REGIONE"/>
    <s v="1"/>
    <n v="1"/>
    <x v="23"/>
    <s v="LABORATORIO ANALISI CHIMICO-CLINICHE, MICROBIOLOGIA ETC."/>
    <x v="0"/>
    <m/>
    <x v="0"/>
    <m/>
    <x v="0"/>
    <m/>
  </r>
  <r>
    <x v="1320"/>
    <s v="90.98.7"/>
    <x v="0"/>
    <s v="prestazione:NO ciclica/NOper seduta/NOgruppo"/>
    <s v="8"/>
    <n v="1"/>
    <s v="MICROFILARIE (W.BANCROFTI) ANTIGENI RICERCA DIRETTA (Metodi immunologici)"/>
    <x v="1320"/>
    <x v="357"/>
    <n v="23.7"/>
    <n v="23.7"/>
    <n v="23.7"/>
    <n v="23.71"/>
    <n v="23.71"/>
    <n v="23.71"/>
    <n v="23.2"/>
    <m/>
    <m/>
    <m/>
    <m/>
    <s v="REGIONE"/>
    <s v="1"/>
    <n v="1"/>
    <x v="23"/>
    <s v="LABORATORIO ANALISI CHIMICO-CLINICHE, MICROBIOLOGIA ETC."/>
    <x v="0"/>
    <m/>
    <x v="0"/>
    <m/>
    <x v="0"/>
    <m/>
  </r>
  <r>
    <x v="1321"/>
    <s v="90.99.2"/>
    <x v="15"/>
    <s v="prestazione:NO ciclica/NOper seduta/NOgruppo"/>
    <s v="8"/>
    <n v="1"/>
    <s v="MICOBATTERI ACIDI NUCLEICI, IN MATERIALI BIOLOGICI O DA COLTURA "/>
    <x v="1321"/>
    <x v="218"/>
    <n v="86.03"/>
    <n v="86.03"/>
    <n v="86.03"/>
    <m/>
    <m/>
    <m/>
    <m/>
    <m/>
    <m/>
    <m/>
    <m/>
    <s v="REGIONE"/>
    <n v="1"/>
    <m/>
    <x v="23"/>
    <s v="LABORATORIO ANALISI CHIMICO-CLINICHE, MICROBIOLOGIA ETC."/>
    <x v="0"/>
    <m/>
    <x v="0"/>
    <m/>
    <x v="0"/>
    <m/>
  </r>
  <r>
    <x v="1322"/>
    <s v="90.99.4"/>
    <x v="15"/>
    <s v="prestazione:NO ciclica/NOper seduta/NOgruppo"/>
    <n v="8"/>
    <n v="1"/>
    <s v="MICOBATTERI ANTIBIOGRAMMA DA COLTURA IN TERRENO LIQUIDO "/>
    <x v="1322"/>
    <x v="23"/>
    <n v="81.28"/>
    <n v="81.28"/>
    <n v="81.28"/>
    <m/>
    <m/>
    <m/>
    <m/>
    <m/>
    <m/>
    <m/>
    <m/>
    <s v="REGIONE"/>
    <n v="1"/>
    <m/>
    <x v="23"/>
    <s v="LABORATORIO ANALISI CHIMICO-CLINICHE, MICROBIOLOGIA ETC."/>
    <x v="0"/>
    <m/>
    <x v="0"/>
    <m/>
    <x v="0"/>
    <m/>
  </r>
  <r>
    <x v="1323"/>
    <s v="91.01.2"/>
    <x v="3"/>
    <s v="prestazione:NO ciclica/NOper seduta/NOgruppo"/>
    <s v="8"/>
    <n v="1"/>
    <s v="MICOBATTERI ANTIBIOGRAMMA DA COLTURA (Met. tradizionale, almeno 3 antibiotici)"/>
    <x v="1323"/>
    <x v="287"/>
    <n v="11.05"/>
    <n v="11.05"/>
    <n v="11.05"/>
    <n v="11.09"/>
    <n v="11.09"/>
    <n v="11.09"/>
    <n v="10.85"/>
    <n v="10.845594880879217"/>
    <n v="10.793949190970269"/>
    <n v="0.29605080902973135"/>
    <s v="M"/>
    <s v="MINISTERO"/>
    <s v="1"/>
    <n v="1"/>
    <x v="23"/>
    <s v="LABORATORIO ANALISI CHIMICO-CLINICHE, MICROBIOLOGIA ETC."/>
    <x v="0"/>
    <m/>
    <x v="0"/>
    <m/>
    <x v="0"/>
    <m/>
  </r>
  <r>
    <x v="1324"/>
    <s v="91.01.3"/>
    <x v="3"/>
    <s v="prestazione:NO ciclica/NOper seduta/NOgruppo"/>
    <s v="8"/>
    <n v="1"/>
    <s v="MICOBATTERI ANTICORPI (E.I.A.)"/>
    <x v="1324"/>
    <x v="287"/>
    <n v="11.05"/>
    <n v="11.05"/>
    <n v="11.05"/>
    <n v="11.09"/>
    <n v="11.09"/>
    <n v="11.09"/>
    <n v="10.85"/>
    <n v="10.845594880879217"/>
    <n v="10.793949190970269"/>
    <n v="0.29605080902973135"/>
    <s v="M"/>
    <s v="MINISTERO"/>
    <s v="1"/>
    <n v="1"/>
    <x v="23"/>
    <s v="LABORATORIO ANALISI CHIMICO-CLINICHE, MICROBIOLOGIA ETC."/>
    <x v="0"/>
    <m/>
    <x v="0"/>
    <m/>
    <x v="0"/>
    <m/>
  </r>
  <r>
    <x v="1325"/>
    <s v="91.01.4"/>
    <x v="3"/>
    <s v="prestazione:NO ciclica/NOper seduta/NOgruppo"/>
    <s v="8"/>
    <n v="1"/>
    <s v="MICOBATTERI DA COLTURA IDENTIFICAZIONE (Saggio inibizione NAP met. radiometrico )"/>
    <x v="1325"/>
    <x v="90"/>
    <n v="17.399999999999999"/>
    <n v="17.399999999999999"/>
    <n v="17.399999999999999"/>
    <n v="17.41"/>
    <n v="17.41"/>
    <n v="17.41"/>
    <n v="17.04"/>
    <n v="15.493706972684596"/>
    <n v="15.493706972684596"/>
    <n v="1.9162930273154046"/>
    <s v="M"/>
    <s v="MINISTERO"/>
    <s v="1"/>
    <n v="1"/>
    <x v="23"/>
    <s v="LABORATORIO ANALISI CHIMICO-CLINICHE, MICROBIOLOGIA ETC."/>
    <x v="0"/>
    <m/>
    <x v="0"/>
    <m/>
    <x v="0"/>
    <m/>
  </r>
  <r>
    <x v="1326"/>
    <s v="91.01.5"/>
    <x v="3"/>
    <s v="prestazione:NO ciclica/NOper seduta/NOgruppo"/>
    <s v="8"/>
    <n v="1"/>
    <s v="MICOBATTERI DA COLTURA IDENTIFICAZIONE BIOCHIMICA"/>
    <x v="1326"/>
    <x v="81"/>
    <n v="8.4"/>
    <n v="8.4"/>
    <n v="8.4"/>
    <n v="8.44"/>
    <n v="8.44"/>
    <n v="8.44"/>
    <n v="8.26"/>
    <n v="8.2633103854317831"/>
    <n v="8.1600190056138864"/>
    <n v="0.27998099438611312"/>
    <s v="M"/>
    <s v="MINISTERO"/>
    <s v="1"/>
    <n v="1"/>
    <x v="23"/>
    <s v="LABORATORIO ANALISI CHIMICO-CLINICHE, MICROBIOLOGIA ETC."/>
    <x v="0"/>
    <m/>
    <x v="0"/>
    <m/>
    <x v="0"/>
    <m/>
  </r>
  <r>
    <x v="1327"/>
    <s v="91.01.8"/>
    <x v="15"/>
    <s v="prestazione:NO ciclica/NOper seduta/NOgruppo"/>
    <s v="8"/>
    <n v="1"/>
    <s v="MICOBATTERI IN CAMPIONI BIOLOGICI VARI "/>
    <x v="1327"/>
    <x v="201"/>
    <n v="18"/>
    <n v="18"/>
    <n v="18"/>
    <m/>
    <m/>
    <m/>
    <m/>
    <m/>
    <m/>
    <m/>
    <m/>
    <s v="REGIONE"/>
    <n v="1"/>
    <m/>
    <x v="23"/>
    <s v="LABORATORIO ANALISI CHIMICO-CLINICHE, MICROBIOLOGIA ETC."/>
    <x v="0"/>
    <m/>
    <x v="0"/>
    <m/>
    <x v="0"/>
    <m/>
  </r>
  <r>
    <x v="1328"/>
    <s v="91.02.1"/>
    <x v="18"/>
    <s v="prestazione:NO ciclica/NOper seduta/NOgruppo"/>
    <s v="8"/>
    <n v="1"/>
    <s v="MICOBATTERI DA COLTURA IDENTIFICAZIONE MEDIANTE IBRIDAZIONE (Previa reazione polimerasica a catena o ibridazione diretta) "/>
    <x v="1328"/>
    <x v="208"/>
    <n v="53.84"/>
    <n v="53.84"/>
    <n v="53.84"/>
    <n v="53.84"/>
    <n v="53.84"/>
    <n v="53.84"/>
    <n v="52.68"/>
    <n v="52.678603707127621"/>
    <n v="37.494770873896719"/>
    <n v="16.345229126103284"/>
    <s v="M"/>
    <s v="MINISTERO"/>
    <s v="1"/>
    <n v="1"/>
    <x v="23"/>
    <s v="LABORATORIO ANALISI CHIMICO-CLINICHE, MICROBIOLOGIA ETC."/>
    <x v="0"/>
    <m/>
    <x v="0"/>
    <m/>
    <x v="0"/>
    <m/>
  </r>
  <r>
    <x v="1329"/>
    <s v="91.02.2"/>
    <x v="3"/>
    <s v="prestazione:NO ciclica/NOper seduta/NOgruppo"/>
    <s v="8"/>
    <n v="1"/>
    <s v="MICOBATTERI IN CAMPIONI BIOLOGICI DIVERSI ESAME COLTURALE (Met. radiometrico)"/>
    <x v="1329"/>
    <x v="201"/>
    <n v="18"/>
    <n v="18"/>
    <n v="18"/>
    <n v="18"/>
    <n v="18"/>
    <n v="18"/>
    <n v="17.61"/>
    <n v="16.010163871774083"/>
    <n v="16.010163871774083"/>
    <n v="1.9898361282259174"/>
    <s v="M"/>
    <s v="MINISTERO"/>
    <s v="1"/>
    <n v="1"/>
    <x v="23"/>
    <s v="LABORATORIO ANALISI CHIMICO-CLINICHE, MICROBIOLOGIA ETC."/>
    <x v="0"/>
    <m/>
    <x v="0"/>
    <m/>
    <x v="0"/>
    <m/>
  </r>
  <r>
    <x v="1330"/>
    <s v="91.02.3"/>
    <x v="3"/>
    <s v="prestazione:NO ciclica/NOper seduta/NOgruppo"/>
    <s v="8"/>
    <n v="1"/>
    <s v="MICOBATTERI IN CAMPIONI BIOLOGICI ESAME COLTURALE (Met. tradizionale)"/>
    <x v="1330"/>
    <x v="333"/>
    <n v="9.85"/>
    <n v="9.85"/>
    <n v="9.85"/>
    <n v="9.8699999999999992"/>
    <n v="9.8699999999999992"/>
    <n v="9.8699999999999992"/>
    <n v="9.66"/>
    <n v="8.7797672845212702"/>
    <n v="8.6248302147944251"/>
    <n v="1.2451697852055741"/>
    <s v="M"/>
    <s v="MINISTERO"/>
    <s v="1"/>
    <n v="1"/>
    <x v="23"/>
    <s v="LABORATORIO ANALISI CHIMICO-CLINICHE, MICROBIOLOGIA ETC."/>
    <x v="0"/>
    <m/>
    <x v="0"/>
    <m/>
    <x v="0"/>
    <m/>
  </r>
  <r>
    <x v="1331"/>
    <s v="91.02.4"/>
    <x v="7"/>
    <s v="prestazione:NO ciclica/NOper seduta/NOgruppo"/>
    <s v="8"/>
    <n v="1"/>
    <s v="MICOBATTERI IN CAMPIONI BIOLOGICI RICERCA MICROSCOPICA (Ziehl-Neelsen, Kinyiun, Auramina-Rodamina)"/>
    <x v="1331"/>
    <x v="298"/>
    <n v="3.7"/>
    <n v="3.7"/>
    <n v="3.7"/>
    <n v="3.7"/>
    <n v="3.7"/>
    <n v="3.7"/>
    <n v="3.62"/>
    <n v="3.6151982936264053"/>
    <n v="3.563552603717457"/>
    <n v="0.13644739628254321"/>
    <s v="M"/>
    <s v="MINISTERO"/>
    <s v="1"/>
    <n v="1"/>
    <x v="23"/>
    <s v="LABORATORIO ANALISI CHIMICO-CLINICHE, MICROBIOLOGIA ETC."/>
    <x v="0"/>
    <m/>
    <x v="0"/>
    <m/>
    <x v="0"/>
    <m/>
  </r>
  <r>
    <x v="1332"/>
    <s v="91.02.5"/>
    <x v="3"/>
    <s v="prestazione:NO ciclica/NOper seduta/NOgruppo"/>
    <s v="8"/>
    <n v="1"/>
    <s v="MICOPLASMA PNEUMONIAE ANTICORPI (E.I.A.)"/>
    <x v="1332"/>
    <x v="28"/>
    <n v="11.6"/>
    <n v="11.6"/>
    <n v="11.6"/>
    <n v="11.61"/>
    <n v="11.61"/>
    <n v="11.61"/>
    <n v="11.36"/>
    <n v="11.362051779968702"/>
    <n v="11.207114710241857"/>
    <n v="0.40288528975814231"/>
    <s v="M"/>
    <s v="MINISTERO"/>
    <s v="1"/>
    <n v="1"/>
    <x v="23"/>
    <s v="LABORATORIO ANALISI CHIMICO-CLINICHE, MICROBIOLOGIA ETC."/>
    <x v="0"/>
    <m/>
    <x v="0"/>
    <m/>
    <x v="0"/>
    <m/>
  </r>
  <r>
    <x v="1333"/>
    <s v="91.02.6"/>
    <x v="0"/>
    <s v="prestazione:NO ciclica/NOper seduta/NOgruppo"/>
    <s v="8"/>
    <n v="1"/>
    <s v="MICOBATTERI IN CAMPIONI BIOLOGICI ESAME COLTURALE (Met.in brodo)"/>
    <x v="1333"/>
    <x v="68"/>
    <n v="13.15"/>
    <n v="13.15"/>
    <n v="13.15"/>
    <n v="13.19"/>
    <n v="13.19"/>
    <n v="13.19"/>
    <n v="12.91"/>
    <n v="12.911422477237162"/>
    <m/>
    <m/>
    <s v=""/>
    <s v="REGIONE"/>
    <s v="1"/>
    <n v="1"/>
    <x v="23"/>
    <s v="LABORATORIO ANALISI CHIMICO-CLINICHE, MICROBIOLOGIA ETC."/>
    <x v="0"/>
    <m/>
    <x v="0"/>
    <m/>
    <x v="0"/>
    <m/>
  </r>
  <r>
    <x v="1334"/>
    <s v="91.02.7"/>
    <x v="0"/>
    <s v="prestazione:NO ciclica/NOper seduta/NOgruppo"/>
    <s v="8"/>
    <n v="1"/>
    <s v="MICOBATTERI RICERCA DIRETTA DA MATERIALE BIOLOGICO (previa amplificaz. acidi nucleici)"/>
    <x v="1334"/>
    <x v="218"/>
    <n v="86.03"/>
    <n v="86.03"/>
    <n v="86.03"/>
    <n v="86.03"/>
    <n v="86.03"/>
    <n v="86.03"/>
    <n v="84.18"/>
    <n v="84.182474551586296"/>
    <m/>
    <m/>
    <s v=""/>
    <s v="REGIONE"/>
    <s v="1"/>
    <n v="1"/>
    <x v="23"/>
    <s v="LABORATORIO ANALISI CHIMICO-CLINICHE, MICROBIOLOGIA ETC."/>
    <x v="0"/>
    <m/>
    <x v="0"/>
    <m/>
    <x v="0"/>
    <m/>
  </r>
  <r>
    <x v="1335"/>
    <s v="91.02.8"/>
    <x v="0"/>
    <s v="prestazione:NO ciclica/NOper seduta/NOgruppo"/>
    <s v="8"/>
    <n v="1"/>
    <s v="MICOBATTERI RICERCA DIRETTA DA MATERIALE BIOLOGICO (mediante ibridazione)"/>
    <x v="1335"/>
    <x v="351"/>
    <n v="49.09"/>
    <n v="49.09"/>
    <n v="49.09"/>
    <n v="49.09"/>
    <n v="49.09"/>
    <n v="49.09"/>
    <n v="48.03"/>
    <n v="48.030491615322241"/>
    <m/>
    <m/>
    <s v=""/>
    <s v="REGIONE"/>
    <s v="1"/>
    <n v="1"/>
    <x v="23"/>
    <s v="LABORATORIO ANALISI CHIMICO-CLINICHE, MICROBIOLOGIA ETC."/>
    <x v="0"/>
    <m/>
    <x v="0"/>
    <m/>
    <x v="0"/>
    <m/>
  </r>
  <r>
    <x v="1336"/>
    <s v="91.03.1"/>
    <x v="3"/>
    <s v="prestazione:NO ciclica/NOper seduta/NOgruppo"/>
    <s v="8"/>
    <n v="1"/>
    <s v="MICOPLASMA PNEUMONIAE ANTICORPI (Titolazione mediante I.F.)"/>
    <x v="1336"/>
    <x v="285"/>
    <n v="7.35"/>
    <n v="7.35"/>
    <n v="7.35"/>
    <n v="7.39"/>
    <n v="7.39"/>
    <n v="7.39"/>
    <n v="7.23"/>
    <n v="7.2303965872528106"/>
    <n v="7.0754595175259647"/>
    <n v="0.31454048247403499"/>
    <s v="M"/>
    <s v="MINISTERO"/>
    <s v="1"/>
    <n v="1"/>
    <x v="23"/>
    <s v="LABORATORIO ANALISI CHIMICO-CLINICHE, MICROBIOLOGIA ETC."/>
    <x v="0"/>
    <m/>
    <x v="0"/>
    <m/>
    <x v="0"/>
    <m/>
  </r>
  <r>
    <x v="1337"/>
    <s v="91.03.2"/>
    <x v="3"/>
    <s v="prestazione:NO ciclica/NOper seduta/NOgruppo"/>
    <s v="8"/>
    <n v="1"/>
    <s v="MICOPLASMA PNEUMONIAE DA COLTURA IDENTIFICAZIONE BIOCHIMICA"/>
    <x v="1337"/>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338"/>
    <s v="91.03.3"/>
    <x v="3"/>
    <s v="prestazione:NO ciclica/NOper seduta/NOgruppo"/>
    <s v="8"/>
    <n v="1"/>
    <s v="MICOPLASMA PNEUMONIAE DA COLTURA IDENTIFICAZIONE SIEROLOGICA"/>
    <x v="1338"/>
    <x v="148"/>
    <n v="6.3"/>
    <n v="6.3"/>
    <n v="6.3"/>
    <n v="6.34"/>
    <n v="6.34"/>
    <n v="6.34"/>
    <n v="6.2"/>
    <n v="6.1974827890738382"/>
    <n v="6.1974827890738382"/>
    <n v="0.14251721092616165"/>
    <s v="M"/>
    <s v="MINISTERO"/>
    <s v="1"/>
    <n v="1"/>
    <x v="23"/>
    <s v="LABORATORIO ANALISI CHIMICO-CLINICHE, MICROBIOLOGIA ETC."/>
    <x v="0"/>
    <m/>
    <x v="0"/>
    <m/>
    <x v="0"/>
    <m/>
  </r>
  <r>
    <x v="1339"/>
    <s v="91.03.4"/>
    <x v="3"/>
    <s v="prestazione:NO ciclica/NOper seduta/NOgruppo"/>
    <s v="8"/>
    <n v="1"/>
    <s v="MICOPLASMA PNEUMONIAE IN MATERIALI BIOLOGICI DIVERSI ESAME COLTURALE"/>
    <x v="1339"/>
    <x v="149"/>
    <n v="7.9"/>
    <n v="7.9"/>
    <n v="7.9"/>
    <n v="7.92"/>
    <n v="7.92"/>
    <n v="7.92"/>
    <n v="7.75"/>
    <n v="7.7468534863422978"/>
    <n v="7.7468534863422978"/>
    <n v="0.17314651365770217"/>
    <s v="M"/>
    <s v="MINISTERO"/>
    <s v="1"/>
    <n v="1"/>
    <x v="23"/>
    <s v="LABORATORIO ANALISI CHIMICO-CLINICHE, MICROBIOLOGIA ETC."/>
    <x v="0"/>
    <m/>
    <x v="0"/>
    <m/>
    <x v="0"/>
    <m/>
  </r>
  <r>
    <x v="1340"/>
    <s v="91.03.5"/>
    <x v="3"/>
    <s v="prestazione:NO ciclica/NOper seduta/NOgruppo"/>
    <s v="8"/>
    <n v="1"/>
    <s v="NEISSERIA GONORRHOEAE  ESAME COLTURALE"/>
    <x v="1340"/>
    <x v="298"/>
    <n v="3.7"/>
    <n v="3.7"/>
    <n v="3.7"/>
    <n v="3.7"/>
    <n v="3.7"/>
    <n v="3.7"/>
    <n v="3.62"/>
    <n v="3.6151982936264053"/>
    <n v="3.1503870844458675"/>
    <n v="0.54961291555413272"/>
    <s v="M"/>
    <s v="MINISTERO"/>
    <s v="1"/>
    <n v="1"/>
    <x v="23"/>
    <s v="LABORATORIO ANALISI CHIMICO-CLINICHE, MICROBIOLOGIA ETC."/>
    <x v="0"/>
    <m/>
    <x v="0"/>
    <m/>
    <x v="0"/>
    <m/>
  </r>
  <r>
    <x v="1341"/>
    <s v="91.03.6"/>
    <x v="0"/>
    <s v="prestazione:NO ciclica/NOper seduta/NOgruppo"/>
    <s v="8"/>
    <n v="1"/>
    <s v="MICOPLASMI UROGENITALI ESAME COLTURALE"/>
    <x v="1341"/>
    <x v="68"/>
    <n v="13.15"/>
    <n v="13.15"/>
    <n v="13.15"/>
    <n v="13.19"/>
    <n v="13.19"/>
    <n v="13.19"/>
    <n v="12.91"/>
    <n v="12.911422477237162"/>
    <m/>
    <m/>
    <s v=""/>
    <s v="REGIONE"/>
    <s v="1"/>
    <n v="1"/>
    <x v="23"/>
    <s v="LABORATORIO ANALISI CHIMICO-CLINICHE, MICROBIOLOGIA ETC."/>
    <x v="0"/>
    <m/>
    <x v="0"/>
    <m/>
    <x v="0"/>
    <m/>
  </r>
  <r>
    <x v="1342"/>
    <s v="91.04.1"/>
    <x v="3"/>
    <s v="prestazione:NO ciclica/NOper seduta/NOgruppo"/>
    <s v="8"/>
    <n v="1"/>
    <s v="NEISSERIA MENINGITIDIS ESAME COLTURALE"/>
    <x v="1342"/>
    <x v="316"/>
    <n v="4.05"/>
    <n v="4.05"/>
    <n v="4.05"/>
    <n v="4.07"/>
    <n v="4.07"/>
    <n v="4.07"/>
    <n v="3.98"/>
    <n v="3.6151982936264053"/>
    <n v="3.1503870844458675"/>
    <n v="0.91961291555413283"/>
    <s v="M"/>
    <s v="MINISTERO"/>
    <s v="1"/>
    <n v="1"/>
    <x v="23"/>
    <s v="LABORATORIO ANALISI CHIMICO-CLINICHE, MICROBIOLOGIA ETC."/>
    <x v="0"/>
    <m/>
    <x v="0"/>
    <m/>
    <x v="0"/>
    <m/>
  </r>
  <r>
    <x v="1343"/>
    <s v="91.04.2"/>
    <x v="3"/>
    <s v="prestazione:NO ciclica/NOper seduta/NOgruppo"/>
    <s v="8"/>
    <n v="1"/>
    <s v="NEISSERIAE IDENTIFICAZIONE BIOCHIMICA"/>
    <x v="1343"/>
    <x v="28"/>
    <n v="11.6"/>
    <n v="11.6"/>
    <n v="11.6"/>
    <n v="11.61"/>
    <n v="11.61"/>
    <n v="11.61"/>
    <n v="11.36"/>
    <n v="11.362051779968702"/>
    <n v="11.362051779968702"/>
    <n v="0.24794822003129724"/>
    <s v="M"/>
    <s v="MINISTERO"/>
    <s v="1"/>
    <n v="1"/>
    <x v="23"/>
    <s v="LABORATORIO ANALISI CHIMICO-CLINICHE, MICROBIOLOGIA ETC."/>
    <x v="0"/>
    <m/>
    <x v="0"/>
    <m/>
    <x v="0"/>
    <m/>
  </r>
  <r>
    <x v="1344"/>
    <s v="91.04.3"/>
    <x v="3"/>
    <s v="prestazione:NO ciclica/NOper seduta/NOgruppo"/>
    <s v="8"/>
    <n v="1"/>
    <s v="NEISSERIAE IDENTIFICAZIONE SIEROLOGICA"/>
    <x v="1344"/>
    <x v="148"/>
    <n v="6.3"/>
    <n v="6.3"/>
    <n v="6.3"/>
    <n v="6.34"/>
    <n v="6.34"/>
    <n v="6.34"/>
    <n v="6.2"/>
    <n v="6.1974827890738382"/>
    <n v="6.1974827890738382"/>
    <n v="0.14251721092616165"/>
    <s v="M"/>
    <s v="MINISTERO"/>
    <s v="1"/>
    <n v="1"/>
    <x v="23"/>
    <s v="LABORATORIO ANALISI CHIMICO-CLINICHE, MICROBIOLOGIA ETC."/>
    <x v="0"/>
    <m/>
    <x v="0"/>
    <m/>
    <x v="0"/>
    <m/>
  </r>
  <r>
    <x v="1345"/>
    <s v="91.04.4"/>
    <x v="7"/>
    <s v="prestazione:NO ciclica/NOper seduta/NOgruppo"/>
    <s v="8"/>
    <n v="1"/>
    <s v="PARASSITI [ELMINTI, PROTOZOI] NEL SANGUE O INTESTINALI ESAME MICROSCOPICO (Giemsa)"/>
    <x v="1345"/>
    <x v="316"/>
    <n v="4.05"/>
    <n v="4.05"/>
    <n v="4.05"/>
    <n v="4.07"/>
    <n v="4.07"/>
    <n v="4.07"/>
    <n v="3.98"/>
    <n v="3.6151982936264053"/>
    <n v="3.563552603717457"/>
    <n v="0.50644739628254332"/>
    <s v="M"/>
    <s v="MINISTERO"/>
    <s v="1"/>
    <n v="1"/>
    <x v="23"/>
    <s v="LABORATORIO ANALISI CHIMICO-CLINICHE, MICROBIOLOGIA ETC."/>
    <x v="0"/>
    <m/>
    <x v="0"/>
    <m/>
    <x v="0"/>
    <m/>
  </r>
  <r>
    <x v="1346"/>
    <s v="91.04.5"/>
    <x v="3"/>
    <s v="prestazione:NO ciclica/NOper seduta/NOgruppo"/>
    <s v="8"/>
    <n v="1"/>
    <s v="PARASSITI IN MATERIALI BIOLOGICI RICERCA  MACRO E MICROSCOPICA"/>
    <x v="1346"/>
    <x v="298"/>
    <n v="3.7"/>
    <n v="3.7"/>
    <n v="3.7"/>
    <n v="3.7"/>
    <n v="3.7"/>
    <n v="3.7"/>
    <n v="3.62"/>
    <n v="3.6151982936264053"/>
    <n v="3.563552603717457"/>
    <n v="0.13644739628254321"/>
    <s v="M"/>
    <s v="MINISTERO"/>
    <s v="1"/>
    <n v="1"/>
    <x v="23"/>
    <s v="LABORATORIO ANALISI CHIMICO-CLINICHE, MICROBIOLOGIA ETC."/>
    <x v="0"/>
    <m/>
    <x v="0"/>
    <m/>
    <x v="0"/>
    <m/>
  </r>
  <r>
    <x v="1347"/>
    <s v="91.04.6"/>
    <x v="0"/>
    <s v="prestazione:NO ciclica/NOper seduta/NOgruppo"/>
    <s v="8"/>
    <n v="1"/>
    <s v="PARASSITI ANTICORPI  IMMUNOBLOTTING (Saggio di conferma)"/>
    <x v="1347"/>
    <x v="4"/>
    <n v="52.25"/>
    <n v="52.25"/>
    <n v="52.25"/>
    <n v="52.25"/>
    <n v="52.25"/>
    <n v="52.25"/>
    <n v="51.13"/>
    <n v="51.129233009859163"/>
    <m/>
    <m/>
    <s v=""/>
    <s v="REGIONE"/>
    <s v="1"/>
    <n v="1"/>
    <x v="23"/>
    <s v="LABORATORIO ANALISI CHIMICO-CLINICHE, MICROBIOLOGIA ETC."/>
    <x v="0"/>
    <m/>
    <x v="0"/>
    <m/>
    <x v="0"/>
    <m/>
  </r>
  <r>
    <x v="1348"/>
    <s v="91.05.1"/>
    <x v="3"/>
    <s v="prestazione:NO ciclica/NOper seduta/NOgruppo"/>
    <s v="8"/>
    <n v="1"/>
    <s v="PARASSITI INTESTINALI [ELMINTI, PROTOZOI]  RICERCA MACRO E MICROSCOPICA"/>
    <x v="1348"/>
    <x v="322"/>
    <n v="3.15"/>
    <n v="3.15"/>
    <n v="3.15"/>
    <n v="3.17"/>
    <n v="3.17"/>
    <n v="3.17"/>
    <n v="3.1"/>
    <n v="3.0987413945369191"/>
    <n v="2.7372215651742784"/>
    <n v="0.43277843482572154"/>
    <s v="M"/>
    <s v="MINISTERO"/>
    <s v="1"/>
    <n v="1"/>
    <x v="23"/>
    <s v="LABORATORIO ANALISI CHIMICO-CLINICHE, MICROBIOLOGIA ETC."/>
    <x v="0"/>
    <m/>
    <x v="0"/>
    <m/>
    <x v="0"/>
    <m/>
  </r>
  <r>
    <x v="1349"/>
    <s v="91.05.2"/>
    <x v="3"/>
    <s v="prestazione:NO ciclica/NOper seduta/NOgruppo"/>
    <s v="8"/>
    <n v="1"/>
    <s v="PARASSITI INTESTINALI [ELMINTI, PROTOZOI] RICERCA MICROSCOPICA (Col. tricromica)"/>
    <x v="1349"/>
    <x v="291"/>
    <n v="5.8"/>
    <n v="5.8"/>
    <n v="5.8"/>
    <n v="5.8"/>
    <n v="5.8"/>
    <n v="5.8"/>
    <n v="5.68"/>
    <n v="5.1645689908948649"/>
    <n v="4.699757781714327"/>
    <n v="1.1002422182856728"/>
    <s v="M"/>
    <s v="MINISTERO"/>
    <s v="1"/>
    <n v="1"/>
    <x v="23"/>
    <s v="LABORATORIO ANALISI CHIMICO-CLINICHE, MICROBIOLOGIA ETC."/>
    <x v="0"/>
    <m/>
    <x v="0"/>
    <m/>
    <x v="0"/>
    <m/>
  </r>
  <r>
    <x v="1350"/>
    <s v="91.05.3"/>
    <x v="3"/>
    <s v="prestazione:NO ciclica/NOper seduta/NOgruppo"/>
    <s v="8"/>
    <n v="1"/>
    <s v="PARASSITI INTESTINALI [PROTOZOI] ESAME COLTURALE (Coltura xenica)"/>
    <x v="1350"/>
    <x v="295"/>
    <n v="8.6999999999999993"/>
    <n v="8.6999999999999993"/>
    <n v="8.6999999999999993"/>
    <n v="8.7100000000000009"/>
    <n v="8.7100000000000009"/>
    <n v="8.7100000000000009"/>
    <n v="8.52"/>
    <n v="7.7468534863422978"/>
    <n v="7.6435621065244002"/>
    <n v="1.0664378934756007"/>
    <s v="M"/>
    <s v="MINISTERO"/>
    <s v="1"/>
    <n v="1"/>
    <x v="23"/>
    <s v="LABORATORIO ANALISI CHIMICO-CLINICHE, MICROBIOLOGIA ETC."/>
    <x v="0"/>
    <m/>
    <x v="0"/>
    <m/>
    <x v="0"/>
    <m/>
  </r>
  <r>
    <x v="1351"/>
    <s v="91.05.4"/>
    <x v="3"/>
    <s v="prestazione:NO ciclica/NOper seduta/NOgruppo"/>
    <s v="8"/>
    <n v="1"/>
    <s v="PARASSITI INTESTINALI RICERCA MICROSCOPICA  (Previa concentraz. o arricchim.)"/>
    <x v="1351"/>
    <x v="291"/>
    <n v="5.8"/>
    <n v="5.8"/>
    <n v="5.8"/>
    <n v="5.8"/>
    <n v="5.8"/>
    <n v="5.8"/>
    <n v="5.68"/>
    <n v="5.1645689908948649"/>
    <n v="4.699757781714327"/>
    <n v="1.1002422182856728"/>
    <s v="M"/>
    <s v="MINISTERO"/>
    <s v="1"/>
    <n v="1"/>
    <x v="23"/>
    <s v="LABORATORIO ANALISI CHIMICO-CLINICHE, MICROBIOLOGIA ETC."/>
    <x v="0"/>
    <m/>
    <x v="0"/>
    <m/>
    <x v="0"/>
    <m/>
  </r>
  <r>
    <x v="1352"/>
    <s v="91.05.5"/>
    <x v="3"/>
    <s v="prestazione:NO ciclica/NOper seduta/NOgruppo"/>
    <s v="8"/>
    <n v="1"/>
    <s v="PLASMODI DELLA MALARIA NEL SANGUE RICERCA  MICROSCOPICA (Giemsa)"/>
    <x v="1352"/>
    <x v="316"/>
    <n v="4.05"/>
    <n v="4.05"/>
    <n v="4.05"/>
    <n v="4.07"/>
    <n v="4.07"/>
    <n v="4.07"/>
    <n v="3.98"/>
    <n v="3.6151982936264053"/>
    <n v="3.563552603717457"/>
    <n v="0.50644739628254332"/>
    <s v="M"/>
    <s v="MINISTERO"/>
    <s v="1"/>
    <n v="1"/>
    <x v="23"/>
    <s v="LABORATORIO ANALISI CHIMICO-CLINICHE, MICROBIOLOGIA ETC."/>
    <x v="0"/>
    <m/>
    <x v="0"/>
    <m/>
    <x v="0"/>
    <m/>
  </r>
  <r>
    <x v="1353"/>
    <s v="91.05.6"/>
    <x v="0"/>
    <s v="prestazione:NO ciclica/NOper seduta/NOgruppo"/>
    <s v="8"/>
    <n v="1"/>
    <s v="PLASMODI DELLA MALARIA NEL SANGUE RICERCA DIRETTA ANTIGENI"/>
    <x v="1353"/>
    <x v="310"/>
    <n v="14.5"/>
    <n v="14.5"/>
    <n v="14.5"/>
    <n v="14.51"/>
    <n v="14.51"/>
    <n v="14.51"/>
    <n v="14.2"/>
    <n v="12.911422477237162"/>
    <m/>
    <m/>
    <s v=""/>
    <s v="REGIONE"/>
    <s v="1"/>
    <n v="1"/>
    <x v="23"/>
    <s v="LABORATORIO ANALISI CHIMICO-CLINICHE, MICROBIOLOGIA ETC."/>
    <x v="0"/>
    <m/>
    <x v="0"/>
    <m/>
    <x v="0"/>
    <m/>
  </r>
  <r>
    <x v="1354"/>
    <s v="91.06.1"/>
    <x v="3"/>
    <s v="prestazione:NO ciclica/NOper seduta/NOgruppo"/>
    <s v="8"/>
    <n v="1"/>
    <s v="PLASMODIO FALCIPARUM ANTICORPI (Titolazione mediante I.F.)"/>
    <x v="1354"/>
    <x v="299"/>
    <n v="9.25"/>
    <n v="9.25"/>
    <n v="9.25"/>
    <n v="9.2899999999999991"/>
    <n v="9.2899999999999991"/>
    <n v="9.2899999999999991"/>
    <n v="9.09"/>
    <n v="8.2633103854317831"/>
    <n v="7.8501448661601945"/>
    <n v="1.4398551338398047"/>
    <s v="M"/>
    <s v="MINISTERO"/>
    <s v="1"/>
    <n v="1"/>
    <x v="23"/>
    <s v="LABORATORIO ANALISI CHIMICO-CLINICHE, MICROBIOLOGIA ETC."/>
    <x v="0"/>
    <m/>
    <x v="0"/>
    <m/>
    <x v="0"/>
    <m/>
  </r>
  <r>
    <x v="1355"/>
    <s v="91.06.2"/>
    <x v="3"/>
    <s v="prestazione:NO ciclica/NOper seduta/NOgruppo"/>
    <s v="8"/>
    <n v="1"/>
    <s v="PNEUMOCISTIS CARINII NEL BRONCOLAVAGGIO ESAME MICROSCOPICO"/>
    <x v="1355"/>
    <x v="288"/>
    <n v="4.5999999999999996"/>
    <n v="4.5999999999999996"/>
    <n v="4.5999999999999996"/>
    <n v="4.6399999999999997"/>
    <n v="4.6399999999999997"/>
    <n v="4.6399999999999997"/>
    <n v="4.54"/>
    <n v="4.1316551927158915"/>
    <n v="3.976718122989046"/>
    <n v="0.66328187701095365"/>
    <s v="M"/>
    <s v="MINISTERO"/>
    <s v="1"/>
    <n v="1"/>
    <x v="23"/>
    <s v="LABORATORIO ANALISI CHIMICO-CLINICHE, MICROBIOLOGIA ETC."/>
    <x v="0"/>
    <m/>
    <x v="0"/>
    <m/>
    <x v="0"/>
    <m/>
  </r>
  <r>
    <x v="1356"/>
    <s v="91.06.3"/>
    <x v="3"/>
    <s v="prestazione:NO ciclica/NOper seduta/NOgruppo"/>
    <s v="8"/>
    <n v="1"/>
    <s v="PNEUMOCISTIS CARINII NEL BRONCOLAVAGGIO RICERCA DIRETTA (I.F.)"/>
    <x v="1356"/>
    <x v="311"/>
    <n v="8.1"/>
    <n v="8.1"/>
    <n v="8.1"/>
    <n v="8.1199999999999992"/>
    <n v="8.1199999999999992"/>
    <n v="8.1199999999999992"/>
    <n v="7.95"/>
    <n v="7.2303965872528106"/>
    <n v="7.2303965872528106"/>
    <n v="0.88960341274718857"/>
    <s v="M"/>
    <s v="MINISTERO"/>
    <s v="1"/>
    <n v="1"/>
    <x v="23"/>
    <s v="LABORATORIO ANALISI CHIMICO-CLINICHE, MICROBIOLOGIA ETC."/>
    <x v="0"/>
    <m/>
    <x v="0"/>
    <m/>
    <x v="0"/>
    <m/>
  </r>
  <r>
    <x v="1357"/>
    <s v="91.06.4"/>
    <x v="7"/>
    <s v="prestazione:NO ciclica/NOper seduta/NOgruppo"/>
    <s v="8"/>
    <n v="1"/>
    <s v="PROTOZOI IN MATERIALI BIOLOGICI DIVERSI ESAME COLTURALE NAS"/>
    <x v="1357"/>
    <x v="295"/>
    <n v="8.6999999999999993"/>
    <n v="8.6999999999999993"/>
    <n v="8.6999999999999993"/>
    <n v="8.7100000000000009"/>
    <n v="8.7100000000000009"/>
    <n v="8.7100000000000009"/>
    <n v="8.52"/>
    <n v="7.7468534863422978"/>
    <n v="7.6435621065244002"/>
    <n v="1.0664378934756007"/>
    <s v="M"/>
    <s v="MINISTERO"/>
    <s v="1"/>
    <n v="1"/>
    <x v="23"/>
    <s v="LABORATORIO ANALISI CHIMICO-CLINICHE, MICROBIOLOGIA ETC."/>
    <x v="0"/>
    <m/>
    <x v="0"/>
    <m/>
    <x v="0"/>
    <m/>
  </r>
  <r>
    <x v="1358"/>
    <s v="91.06.5"/>
    <x v="7"/>
    <s v="prestazione:NO ciclica/NOper seduta/NOgruppo"/>
    <s v="8"/>
    <n v="1"/>
    <s v="RICKETTSIE ANTICORPI (Titolazione mediante I.F.) ogni antigene"/>
    <x v="1358"/>
    <x v="305"/>
    <n v="5.25"/>
    <n v="5.25"/>
    <n v="5.25"/>
    <n v="5.27"/>
    <n v="5.27"/>
    <n v="5.27"/>
    <n v="5.16"/>
    <n v="5.1645689908948649"/>
    <n v="4.9579862312590706"/>
    <n v="0.31201376874092901"/>
    <s v="M"/>
    <s v="MINISTERO"/>
    <s v="1"/>
    <n v="1"/>
    <x v="23"/>
    <s v="LABORATORIO ANALISI CHIMICO-CLINICHE, MICROBIOLOGIA ETC."/>
    <x v="0"/>
    <m/>
    <x v="0"/>
    <m/>
    <x v="0"/>
    <m/>
  </r>
  <r>
    <x v="1359"/>
    <s v="91.07.1"/>
    <x v="3"/>
    <s v="prestazione:NO ciclica/NOper seduta/NOgruppo"/>
    <s v="8"/>
    <n v="1"/>
    <s v="RICKETTSIE ANTICORPI [ANTI PROTEUS SPP.] (Titolazione mediante agglutin.) [WEIL-FELIX]"/>
    <x v="1359"/>
    <x v="81"/>
    <n v="8.4"/>
    <n v="8.4"/>
    <n v="8.4"/>
    <n v="8.44"/>
    <n v="8.44"/>
    <n v="8.44"/>
    <n v="8.26"/>
    <n v="8.2633103854317831"/>
    <n v="8.2116646955228347"/>
    <n v="0.22833530447716477"/>
    <s v="M"/>
    <s v="MINISTERO"/>
    <s v="1"/>
    <n v="1"/>
    <x v="23"/>
    <s v="LABORATORIO ANALISI CHIMICO-CLINICHE, MICROBIOLOGIA ETC."/>
    <x v="0"/>
    <m/>
    <x v="0"/>
    <m/>
    <x v="0"/>
    <m/>
  </r>
  <r>
    <x v="1360"/>
    <s v="91.07.2"/>
    <x v="3"/>
    <s v="prestazione:NO ciclica/NOper seduta/NOgruppo"/>
    <s v="8"/>
    <n v="1"/>
    <s v="SALMONELLE ANTICORPI (E.I.A.)"/>
    <x v="1360"/>
    <x v="66"/>
    <n v="6.85"/>
    <n v="6.85"/>
    <n v="6.85"/>
    <n v="6.86"/>
    <n v="6.86"/>
    <n v="6.86"/>
    <n v="6.71"/>
    <n v="6.7139396881633244"/>
    <n v="6.6106483083454268"/>
    <n v="0.24935169165457349"/>
    <s v="M"/>
    <s v="MINISTERO"/>
    <s v="1"/>
    <n v="1"/>
    <x v="23"/>
    <s v="LABORATORIO ANALISI CHIMICO-CLINICHE, MICROBIOLOGIA ETC."/>
    <x v="0"/>
    <m/>
    <x v="0"/>
    <m/>
    <x v="0"/>
    <m/>
  </r>
  <r>
    <x v="1361"/>
    <s v="91.07.3"/>
    <x v="3"/>
    <s v="prestazione:NO ciclica/NOper seduta/NOgruppo"/>
    <s v="8"/>
    <n v="1"/>
    <s v="SALMONELLE ANTICORPI (Titolazione mediante agglutinazione) [WIDAL]"/>
    <x v="1361"/>
    <x v="298"/>
    <n v="3.7"/>
    <n v="3.7"/>
    <n v="3.7"/>
    <n v="3.7"/>
    <n v="3.7"/>
    <n v="3.7"/>
    <n v="3.62"/>
    <n v="3.6151982936264053"/>
    <n v="3.3053241541727134"/>
    <n v="0.39467584582728676"/>
    <s v="M"/>
    <s v="MINISTERO"/>
    <s v="1"/>
    <n v="1"/>
    <x v="23"/>
    <s v="LABORATORIO ANALISI CHIMICO-CLINICHE, MICROBIOLOGIA ETC."/>
    <x v="0"/>
    <m/>
    <x v="0"/>
    <m/>
    <x v="0"/>
    <m/>
  </r>
  <r>
    <x v="1362"/>
    <s v="91.07.4"/>
    <x v="3"/>
    <s v="prestazione:NO ciclica/NOper seduta/NOgruppo"/>
    <s v="8"/>
    <n v="1"/>
    <s v="SALMONELLE DA COLTURA IDENTIFICAZIONE BIOCHIMICA E SIEROLOGICA DI GRUPPO"/>
    <x v="1362"/>
    <x v="295"/>
    <n v="8.6999999999999993"/>
    <n v="8.6999999999999993"/>
    <n v="8.6999999999999993"/>
    <n v="8.7100000000000009"/>
    <n v="8.7100000000000009"/>
    <n v="8.7100000000000009"/>
    <n v="8.52"/>
    <n v="7.7468534863422978"/>
    <n v="7.3336879670707082"/>
    <n v="1.3763120329292926"/>
    <s v="M"/>
    <s v="MINISTERO"/>
    <s v="1"/>
    <n v="1"/>
    <x v="23"/>
    <s v="LABORATORIO ANALISI CHIMICO-CLINICHE, MICROBIOLOGIA ETC."/>
    <x v="0"/>
    <m/>
    <x v="0"/>
    <m/>
    <x v="0"/>
    <m/>
  </r>
  <r>
    <x v="1363"/>
    <s v="91.07.5"/>
    <x v="3"/>
    <s v="prestazione:NO ciclica/NOper seduta/NOgruppo"/>
    <s v="8"/>
    <n v="1"/>
    <s v="SALMONELLE DA COLTURA IDENTIFICAZIONE SIEROLOGICA"/>
    <x v="1363"/>
    <x v="189"/>
    <n v="10.45"/>
    <n v="10.45"/>
    <n v="10.45"/>
    <n v="10.46"/>
    <n v="10.46"/>
    <n v="10.46"/>
    <n v="10.23"/>
    <n v="9.2962241836107573"/>
    <n v="9.0896414239749621"/>
    <n v="1.3703585760250387"/>
    <s v="M"/>
    <s v="MINISTERO"/>
    <s v="1"/>
    <n v="1"/>
    <x v="23"/>
    <s v="LABORATORIO ANALISI CHIMICO-CLINICHE, MICROBIOLOGIA ETC."/>
    <x v="0"/>
    <m/>
    <x v="0"/>
    <m/>
    <x v="0"/>
    <m/>
  </r>
  <r>
    <x v="1364"/>
    <s v="91.07.6"/>
    <x v="0"/>
    <s v="prestazione:NO ciclica/NOper seduta/NOgruppo"/>
    <s v="8"/>
    <n v="1"/>
    <s v="SALMONELLE ESAME COLTURALE NAS"/>
    <x v="1364"/>
    <x v="313"/>
    <n v="4.2"/>
    <n v="4.2"/>
    <n v="4.2"/>
    <n v="4.22"/>
    <n v="4.22"/>
    <n v="4.22"/>
    <n v="4.13"/>
    <n v="4.1316551927158915"/>
    <m/>
    <m/>
    <s v=""/>
    <s v="REGIONE"/>
    <s v="1"/>
    <n v="1"/>
    <x v="23"/>
    <s v="LABORATORIO ANALISI CHIMICO-CLINICHE, MICROBIOLOGIA ETC."/>
    <x v="0"/>
    <m/>
    <x v="0"/>
    <m/>
    <x v="0"/>
    <m/>
  </r>
  <r>
    <x v="1365"/>
    <s v="91.08.1"/>
    <x v="3"/>
    <s v="prestazione:NO ciclica/NOper seduta/NOgruppo"/>
    <s v="8"/>
    <n v="1"/>
    <s v="SALMONELLE E BRUCELLE ANTICORPI (Titolazione mediante agglutin.) [WIDAL-WRIGHT]"/>
    <x v="1365"/>
    <x v="66"/>
    <n v="6.85"/>
    <n v="6.85"/>
    <n v="6.85"/>
    <n v="6.86"/>
    <n v="6.86"/>
    <n v="6.86"/>
    <n v="6.71"/>
    <n v="6.7139396881633244"/>
    <n v="6.6106483083454268"/>
    <n v="0.24935169165457349"/>
    <s v="M"/>
    <s v="MINISTERO"/>
    <s v="1"/>
    <n v="1"/>
    <x v="23"/>
    <s v="LABORATORIO ANALISI CHIMICO-CLINICHE, MICROBIOLOGIA ETC."/>
    <x v="0"/>
    <m/>
    <x v="0"/>
    <m/>
    <x v="0"/>
    <m/>
  </r>
  <r>
    <x v="1366"/>
    <s v="91.08.2"/>
    <x v="3"/>
    <s v="prestazione:NO ciclica/NOper seduta/NOgruppo"/>
    <s v="8"/>
    <n v="1"/>
    <s v="SCHISTOSOMA ANTICORPI (Titolazione mediante emoagglutinazione passiva)"/>
    <x v="1366"/>
    <x v="290"/>
    <n v="6.95"/>
    <n v="6.95"/>
    <n v="6.95"/>
    <n v="6.97"/>
    <n v="6.97"/>
    <n v="6.97"/>
    <n v="6.82"/>
    <n v="6.1974827890738382"/>
    <n v="6.1974827890738382"/>
    <n v="0.77251721092616155"/>
    <s v="M"/>
    <s v="MINISTERO"/>
    <s v="1"/>
    <n v="1"/>
    <x v="23"/>
    <s v="LABORATORIO ANALISI CHIMICO-CLINICHE, MICROBIOLOGIA ETC."/>
    <x v="0"/>
    <m/>
    <x v="0"/>
    <m/>
    <x v="0"/>
    <m/>
  </r>
  <r>
    <x v="1367"/>
    <s v="91.08.3"/>
    <x v="3"/>
    <s v="prestazione:NO ciclica/NOper seduta/NOgruppo"/>
    <s v="8"/>
    <n v="1"/>
    <s v="SHIGELLE DA COLTURA IDENTIFICAZIONE BIOCHIMICA E SIEROLOGICA"/>
    <x v="1367"/>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368"/>
    <s v="91.08.4"/>
    <x v="7"/>
    <s v="prestazione:NO ciclica/NOper seduta/NOgruppo"/>
    <s v="8"/>
    <n v="1"/>
    <s v="STREPTOCOCCO AGALACTIAE NEL TAMPONE VAGINALE E RETTALE ESAME COLTURALE"/>
    <x v="1368"/>
    <x v="313"/>
    <n v="4.2"/>
    <n v="4.2"/>
    <n v="4.2"/>
    <n v="4.22"/>
    <n v="4.22"/>
    <n v="4.22"/>
    <n v="4.13"/>
    <n v="4.1316551927158915"/>
    <n v="3.7184896734443029"/>
    <n v="0.50151032655569683"/>
    <s v="M"/>
    <s v="MINISTERO"/>
    <s v="1"/>
    <n v="1"/>
    <x v="23"/>
    <s v="LABORATORIO ANALISI CHIMICO-CLINICHE, MICROBIOLOGIA ETC."/>
    <x v="0"/>
    <m/>
    <x v="0"/>
    <m/>
    <x v="0"/>
    <m/>
  </r>
  <r>
    <x v="1369"/>
    <s v="91.08.5"/>
    <x v="3"/>
    <s v="prestazione:NO ciclica/NOper seduta/NOgruppo"/>
    <s v="8"/>
    <n v="1"/>
    <s v="STREPTOCOCCO ANTICORPI ANTI ANTISTREPTOLISINA-O [T.A.S.]"/>
    <x v="1369"/>
    <x v="291"/>
    <n v="5.8"/>
    <n v="5.8"/>
    <n v="5.8"/>
    <n v="5.8"/>
    <n v="5.8"/>
    <n v="5.8"/>
    <n v="5.68"/>
    <n v="5.1645689908948649"/>
    <n v="4.854694851441173"/>
    <n v="0.94530514855882686"/>
    <s v="M"/>
    <s v="MINISTERO"/>
    <s v="1"/>
    <n v="1"/>
    <x v="23"/>
    <s v="LABORATORIO ANALISI CHIMICO-CLINICHE, MICROBIOLOGIA ETC."/>
    <x v="0"/>
    <m/>
    <x v="0"/>
    <m/>
    <x v="0"/>
    <m/>
  </r>
  <r>
    <x v="1370"/>
    <s v="91.08.6"/>
    <x v="0"/>
    <s v="prestazione:NO ciclica/NOper seduta/NOgruppo"/>
    <s v="8"/>
    <n v="1"/>
    <s v="STREPTOCOCCUS PNEUMONIAE ANTIGENI NELLE URINE RICERCA DIRETTA (Metodi immunologici)"/>
    <x v="1370"/>
    <x v="357"/>
    <n v="23.7"/>
    <n v="23.7"/>
    <n v="23.7"/>
    <n v="23.71"/>
    <n v="23.71"/>
    <n v="23.71"/>
    <n v="23.2"/>
    <m/>
    <m/>
    <m/>
    <m/>
    <s v="REGIONE"/>
    <s v="1"/>
    <n v="1"/>
    <x v="23"/>
    <s v="LABORATORIO ANALISI CHIMICO-CLINICHE, MICROBIOLOGIA ETC."/>
    <x v="0"/>
    <m/>
    <x v="0"/>
    <m/>
    <x v="0"/>
    <m/>
  </r>
  <r>
    <x v="1371"/>
    <s v="91.08.7"/>
    <x v="0"/>
    <s v="prestazione:NO ciclica/NOper seduta/NOgruppo"/>
    <s v="8"/>
    <n v="1"/>
    <s v="STRONGYLOIDES STERCORALIS  RICERCA LARVE NELLE  FECI (Esame colurale o Baermann) "/>
    <x v="1371"/>
    <x v="289"/>
    <n v="11"/>
    <n v="11"/>
    <n v="11"/>
    <n v="11.04"/>
    <n v="11.04"/>
    <n v="11.04"/>
    <n v="10.8"/>
    <m/>
    <m/>
    <m/>
    <m/>
    <s v="REGIONE"/>
    <s v="1"/>
    <n v="1"/>
    <x v="23"/>
    <s v="LABORATORIO ANALISI CHIMICO-CLINICHE, MICROBIOLOGIA ETC."/>
    <x v="0"/>
    <m/>
    <x v="0"/>
    <m/>
    <x v="0"/>
    <m/>
  </r>
  <r>
    <x v="1372"/>
    <s v="91.09.1"/>
    <x v="3"/>
    <s v="prestazione:NO ciclica/NOper seduta/NOgruppo"/>
    <s v="8"/>
    <n v="1"/>
    <s v="STREPTOCOCCO ANTICORPI ANTI DNAsi B"/>
    <x v="1372"/>
    <x v="290"/>
    <n v="6.95"/>
    <n v="6.95"/>
    <n v="6.95"/>
    <n v="6.97"/>
    <n v="6.97"/>
    <n v="6.97"/>
    <n v="6.82"/>
    <n v="6.1974827890738382"/>
    <n v="5.8876086496201463"/>
    <n v="1.0823913503798535"/>
    <s v="M"/>
    <s v="MINISTERO"/>
    <s v="1"/>
    <n v="1"/>
    <x v="23"/>
    <s v="LABORATORIO ANALISI CHIMICO-CLINICHE, MICROBIOLOGIA ETC."/>
    <x v="0"/>
    <m/>
    <x v="0"/>
    <m/>
    <x v="0"/>
    <m/>
  </r>
  <r>
    <x v="1373"/>
    <s v="91.09.2"/>
    <x v="3"/>
    <s v="prestazione:NO ciclica/NOper seduta/NOgruppo"/>
    <s v="8"/>
    <n v="1"/>
    <s v="STREPTOCOCCUS PYOGENES NEL TAMPONE OROFARINGEO  ESAME COLTURALE"/>
    <x v="1373"/>
    <x v="148"/>
    <n v="6.3"/>
    <n v="6.3"/>
    <n v="6.3"/>
    <n v="6.34"/>
    <n v="6.34"/>
    <n v="6.34"/>
    <n v="6.2"/>
    <n v="6.1974827890738382"/>
    <n v="5.7843172698022487"/>
    <n v="0.55568273019775116"/>
    <s v="M"/>
    <s v="MINISTERO"/>
    <s v="1"/>
    <n v="1"/>
    <x v="23"/>
    <s v="LABORATORIO ANALISI CHIMICO-CLINICHE, MICROBIOLOGIA ETC."/>
    <x v="0"/>
    <m/>
    <x v="0"/>
    <m/>
    <x v="0"/>
    <m/>
  </r>
  <r>
    <x v="1374"/>
    <s v="91.09.3"/>
    <x v="3"/>
    <s v="prestazione:NO ciclica/NOper seduta/NOgruppo"/>
    <s v="8"/>
    <n v="1"/>
    <s v="TOXOCARA ANTICORPI (E.I.A.)"/>
    <x v="1374"/>
    <x v="48"/>
    <n v="16.350000000000001"/>
    <n v="16.350000000000001"/>
    <n v="16.350000000000001"/>
    <n v="16.36"/>
    <n v="16.36"/>
    <n v="16.36"/>
    <n v="16.010000000000002"/>
    <n v="16.010163871774083"/>
    <n v="15.958518181865132"/>
    <n v="0.40148181813486694"/>
    <s v="M"/>
    <s v="MINISTERO"/>
    <s v="1"/>
    <n v="1"/>
    <x v="23"/>
    <s v="LABORATORIO ANALISI CHIMICO-CLINICHE, MICROBIOLOGIA ETC."/>
    <x v="0"/>
    <m/>
    <x v="0"/>
    <m/>
    <x v="0"/>
    <m/>
  </r>
  <r>
    <x v="1375"/>
    <s v="91.09.4"/>
    <x v="7"/>
    <s v="prestazione:NO ciclica/NOper seduta/NOgruppo"/>
    <s v="8"/>
    <n v="1"/>
    <s v="TOXOPLASMA ANTICORPI (E.I.A.) per classe di anticorpi"/>
    <x v="1375"/>
    <x v="149"/>
    <n v="7.9"/>
    <n v="7.9"/>
    <n v="7.9"/>
    <n v="7.92"/>
    <n v="7.92"/>
    <n v="7.92"/>
    <n v="7.75"/>
    <n v="7.7468534863422978"/>
    <n v="7.7468534863422978"/>
    <n v="0.17314651365770217"/>
    <s v="M"/>
    <s v="MINISTERO"/>
    <s v="1"/>
    <n v="1"/>
    <x v="23"/>
    <s v="LABORATORIO ANALISI CHIMICO-CLINICHE, MICROBIOLOGIA ETC."/>
    <x v="0"/>
    <m/>
    <x v="0"/>
    <m/>
    <x v="0"/>
    <m/>
  </r>
  <r>
    <x v="1376"/>
    <s v="91.09.5"/>
    <x v="3"/>
    <s v="prestazione:NO ciclica/NOper seduta/NOgruppo"/>
    <s v="8"/>
    <n v="1"/>
    <s v="TOXOPLASMA ANTICORPI (Titolazione mediante agglutinazione) [TEST DI FULTON]"/>
    <x v="1376"/>
    <x v="298"/>
    <n v="3.7"/>
    <n v="3.7"/>
    <n v="3.7"/>
    <n v="3.7"/>
    <n v="3.7"/>
    <n v="3.7"/>
    <n v="3.62"/>
    <n v="3.6151982936264053"/>
    <n v="3.3569698440816622"/>
    <n v="0.34303015591833796"/>
    <s v="M"/>
    <s v="MINISTERO"/>
    <s v="1"/>
    <n v="1"/>
    <x v="23"/>
    <s v="LABORATORIO ANALISI CHIMICO-CLINICHE, MICROBIOLOGIA ETC."/>
    <x v="0"/>
    <m/>
    <x v="0"/>
    <m/>
    <x v="0"/>
    <m/>
  </r>
  <r>
    <x v="1377"/>
    <s v="91.09.6"/>
    <x v="0"/>
    <s v="prestazione:NO ciclica/NOper seduta/NOgruppo"/>
    <s v="8"/>
    <n v="1"/>
    <s v="TOXOPLASMA ANTICORPI IMMUNOBLOTTING per IgG e IgM (Saggio di comferma) per classe di anticorpi"/>
    <x v="1377"/>
    <x v="358"/>
    <n v="71.540000000000006"/>
    <n v="71.540000000000006"/>
    <n v="71.540000000000006"/>
    <n v="71.540000000000006"/>
    <n v="71.540000000000006"/>
    <n v="71.540000000000006"/>
    <n v="70"/>
    <m/>
    <m/>
    <m/>
    <m/>
    <s v="REGIONE"/>
    <s v="1"/>
    <n v="1"/>
    <x v="23"/>
    <s v="LABORATORIO ANALISI CHIMICO-CLINICHE, MICROBIOLOGIA ETC."/>
    <x v="0"/>
    <m/>
    <x v="0"/>
    <m/>
    <x v="0"/>
    <m/>
  </r>
  <r>
    <x v="1378"/>
    <s v="91.09.7"/>
    <x v="0"/>
    <s v="prestazione:NO ciclica/NOper seduta/NOgruppo"/>
    <s v="8"/>
    <n v="1"/>
    <s v="TAENIA SOLIUM [CISTICERCOSI] ANTICORPI"/>
    <x v="1378"/>
    <x v="68"/>
    <n v="13.15"/>
    <n v="13.15"/>
    <n v="13.15"/>
    <n v="13.18"/>
    <n v="13.18"/>
    <n v="13.18"/>
    <n v="12.9"/>
    <m/>
    <m/>
    <m/>
    <m/>
    <s v="REGIONE"/>
    <s v="1"/>
    <n v="1"/>
    <x v="23"/>
    <s v="LABORATORIO ANALISI CHIMICO-CLINICHE, MICROBIOLOGIA ETC."/>
    <x v="0"/>
    <m/>
    <x v="0"/>
    <m/>
    <x v="0"/>
    <m/>
  </r>
  <r>
    <x v="1379"/>
    <s v="91.09.8"/>
    <x v="0"/>
    <s v="prestazione:NO ciclica/NOper seduta/NOgruppo"/>
    <s v="8"/>
    <n v="1"/>
    <s v="TAENIA SOLIUM [CISTICERCOSI] IMMUNOBLOTTING  (Saggio di conferma)"/>
    <x v="1379"/>
    <x v="358"/>
    <n v="71.540000000000006"/>
    <n v="71.540000000000006"/>
    <n v="71.540000000000006"/>
    <n v="71.540000000000006"/>
    <n v="71.540000000000006"/>
    <n v="71.540000000000006"/>
    <n v="70"/>
    <m/>
    <m/>
    <m/>
    <m/>
    <s v="REGIONE"/>
    <s v="1"/>
    <n v="1"/>
    <x v="23"/>
    <s v="LABORATORIO ANALISI CHIMICO-CLINICHE, MICROBIOLOGIA ETC."/>
    <x v="0"/>
    <m/>
    <x v="0"/>
    <m/>
    <x v="0"/>
    <m/>
  </r>
  <r>
    <x v="1380"/>
    <s v="91.10.1"/>
    <x v="7"/>
    <s v="prestazione:NO ciclica/NOper seduta/NOgruppo"/>
    <s v="8"/>
    <n v="1"/>
    <s v="TOXOPLASMA ANTICORPI (Titolazione mediante I.F.) per classe di anticorpi"/>
    <x v="1380"/>
    <x v="303"/>
    <n v="12.1"/>
    <n v="12.1"/>
    <n v="12.1"/>
    <n v="12.14"/>
    <n v="12.14"/>
    <n v="12.14"/>
    <n v="11.88"/>
    <n v="11.878508679058189"/>
    <n v="11.775217299240293"/>
    <n v="0.36478270075970798"/>
    <s v="M"/>
    <s v="MINISTERO"/>
    <s v="1"/>
    <n v="1"/>
    <x v="23"/>
    <s v="LABORATORIO ANALISI CHIMICO-CLINICHE, MICROBIOLOGIA ETC."/>
    <x v="0"/>
    <m/>
    <x v="0"/>
    <m/>
    <x v="0"/>
    <m/>
  </r>
  <r>
    <x v="1381"/>
    <s v="91.10.2"/>
    <x v="3"/>
    <s v="prestazione:NO ciclica/NOper seduta/NOgruppo"/>
    <s v="8"/>
    <n v="1"/>
    <s v="TREPONEMA PALLIDUM ANTICORPI (E.I.A.)"/>
    <x v="1381"/>
    <x v="66"/>
    <n v="6.85"/>
    <n v="6.85"/>
    <n v="6.85"/>
    <n v="6.86"/>
    <n v="6.86"/>
    <n v="6.86"/>
    <n v="6.71"/>
    <n v="6.7139396881633244"/>
    <n v="6.6106483083454268"/>
    <n v="0.24935169165457349"/>
    <s v="M"/>
    <s v="MINISTERO"/>
    <s v="1"/>
    <n v="1"/>
    <x v="23"/>
    <s v="LABORATORIO ANALISI CHIMICO-CLINICHE, MICROBIOLOGIA ETC."/>
    <x v="0"/>
    <m/>
    <x v="0"/>
    <m/>
    <x v="0"/>
    <m/>
  </r>
  <r>
    <x v="1382"/>
    <s v="91.10.3"/>
    <x v="3"/>
    <s v="prestazione:NO ciclica/NOper seduta/NOgruppo"/>
    <s v="8"/>
    <n v="1"/>
    <s v="TREPONEMA PALLIDUM ANTICORPI (I.F.) [FTA-ABS]"/>
    <x v="1382"/>
    <x v="81"/>
    <n v="8.4"/>
    <n v="8.4"/>
    <n v="8.4"/>
    <n v="8.44"/>
    <n v="8.44"/>
    <n v="8.44"/>
    <n v="8.26"/>
    <n v="8.2633103854317831"/>
    <n v="8.1600190056138864"/>
    <n v="0.27998099438611312"/>
    <s v="M"/>
    <s v="MINISTERO"/>
    <s v="1"/>
    <n v="1"/>
    <x v="23"/>
    <s v="LABORATORIO ANALISI CHIMICO-CLINICHE, MICROBIOLOGIA ETC."/>
    <x v="0"/>
    <m/>
    <x v="0"/>
    <m/>
    <x v="0"/>
    <m/>
  </r>
  <r>
    <x v="1383"/>
    <s v="91.10.4"/>
    <x v="7"/>
    <s v="prestazione:NO ciclica/NOper seduta/NOgruppo"/>
    <s v="8"/>
    <n v="1"/>
    <s v="TREPONEMA PALLIDUM ANTICORPI (Ricerca qualitat. mediante emoagglutin. passiva) [TPHA] [TPPA]"/>
    <x v="1383"/>
    <x v="298"/>
    <n v="3.7"/>
    <n v="3.7"/>
    <n v="3.7"/>
    <n v="3.7"/>
    <n v="3.7"/>
    <n v="3.7"/>
    <n v="3.62"/>
    <n v="3.6151982936264053"/>
    <n v="3.4602612238995594"/>
    <n v="0.23973877610044081"/>
    <s v="M"/>
    <s v="MINISTERO"/>
    <s v="1"/>
    <n v="1"/>
    <x v="23"/>
    <s v="LABORATORIO ANALISI CHIMICO-CLINICHE, MICROBIOLOGIA ETC."/>
    <x v="0"/>
    <m/>
    <x v="0"/>
    <m/>
    <x v="0"/>
    <m/>
  </r>
  <r>
    <x v="1384"/>
    <s v="91.10.5"/>
    <x v="7"/>
    <s v="prestazione:NO ciclica/NOper seduta/NOgruppo"/>
    <s v="8"/>
    <n v="1"/>
    <s v="TREPONEMA PALLIDUM ANTICORPI (Ricerca quantit. mediante emoagglutin. passiva) [TPHA] [TPPA]"/>
    <x v="1384"/>
    <x v="148"/>
    <n v="6.3"/>
    <n v="6.3"/>
    <n v="6.3"/>
    <n v="6.34"/>
    <n v="6.34"/>
    <n v="6.34"/>
    <n v="6.2"/>
    <n v="6.1974827890738382"/>
    <n v="5.7843172698022487"/>
    <n v="0.55568273019775116"/>
    <s v="M"/>
    <s v="MINISTERO"/>
    <s v="1"/>
    <n v="1"/>
    <x v="23"/>
    <s v="LABORATORIO ANALISI CHIMICO-CLINICHE, MICROBIOLOGIA ETC."/>
    <x v="0"/>
    <m/>
    <x v="0"/>
    <m/>
    <x v="0"/>
    <m/>
  </r>
  <r>
    <x v="1385"/>
    <s v="91.10.6"/>
    <x v="0"/>
    <s v="prestazione:NO ciclica/NOper seduta/NOgruppo"/>
    <s v="8"/>
    <n v="1"/>
    <s v="TOSSINA DIFTERICA ANTICORPI"/>
    <x v="1385"/>
    <x v="68"/>
    <n v="13.15"/>
    <n v="13.15"/>
    <n v="13.15"/>
    <n v="13.18"/>
    <n v="13.18"/>
    <n v="13.18"/>
    <n v="12.9"/>
    <m/>
    <m/>
    <m/>
    <m/>
    <s v="REGIONE"/>
    <s v="1"/>
    <n v="1"/>
    <x v="23"/>
    <s v="LABORATORIO ANALISI CHIMICO-CLINICHE, MICROBIOLOGIA ETC."/>
    <x v="0"/>
    <m/>
    <x v="0"/>
    <m/>
    <x v="0"/>
    <m/>
  </r>
  <r>
    <x v="1386"/>
    <s v="91.10.7"/>
    <x v="0"/>
    <s v="prestazione:NO ciclica/NOper seduta/NOgruppo"/>
    <s v="8"/>
    <n v="1"/>
    <s v="TOSSINA TETANICA ANTICORPI"/>
    <x v="1386"/>
    <x v="68"/>
    <n v="13.15"/>
    <n v="13.15"/>
    <n v="13.15"/>
    <n v="13.18"/>
    <n v="13.18"/>
    <n v="13.18"/>
    <n v="12.9"/>
    <m/>
    <m/>
    <m/>
    <m/>
    <s v="REGIONE"/>
    <s v="1"/>
    <n v="1"/>
    <x v="23"/>
    <s v="LABORATORIO ANALISI CHIMICO-CLINICHE, MICROBIOLOGIA ETC."/>
    <x v="0"/>
    <m/>
    <x v="0"/>
    <m/>
    <x v="0"/>
    <m/>
  </r>
  <r>
    <x v="1387"/>
    <s v="91.10.8"/>
    <x v="0"/>
    <s v="prestazione:NO ciclica/NOper seduta/NOgruppo"/>
    <s v="8"/>
    <n v="1"/>
    <s v="TRICHINELLA ANTICORPI"/>
    <x v="1387"/>
    <x v="326"/>
    <n v="16.45"/>
    <n v="16.45"/>
    <n v="16.45"/>
    <n v="16.45"/>
    <n v="16.45"/>
    <n v="16.45"/>
    <n v="16.100000000000001"/>
    <m/>
    <m/>
    <m/>
    <m/>
    <s v="REGIONE"/>
    <s v="1"/>
    <n v="1"/>
    <x v="23"/>
    <s v="LABORATORIO ANALISI CHIMICO-CLINICHE, MICROBIOLOGIA ETC."/>
    <x v="0"/>
    <m/>
    <x v="0"/>
    <m/>
    <x v="0"/>
    <m/>
  </r>
  <r>
    <x v="1388"/>
    <s v="91.10.A"/>
    <x v="0"/>
    <s v="prestazione:NO ciclica/NOper seduta/NOgruppo"/>
    <s v="8"/>
    <n v="1"/>
    <s v="TRICHOMONAS VAGINALIS ANTIGENI RICERCA DIRETTA "/>
    <x v="1388"/>
    <x v="299"/>
    <n v="9.25"/>
    <n v="9.25"/>
    <n v="9.25"/>
    <m/>
    <m/>
    <m/>
    <m/>
    <m/>
    <m/>
    <m/>
    <m/>
    <s v="REGIONE"/>
    <n v="1"/>
    <m/>
    <x v="23"/>
    <s v="LABORATORIO ANALISI CHIMICO-CLINICHE, MICROBIOLOGIA ETC."/>
    <x v="0"/>
    <m/>
    <x v="0"/>
    <m/>
    <x v="0"/>
    <m/>
  </r>
  <r>
    <x v="1389"/>
    <s v="91.11.1"/>
    <x v="7"/>
    <s v="prestazione:NO ciclica/NOper seduta/NOgruppo"/>
    <s v="8"/>
    <n v="1"/>
    <s v="TREPONEMA PALLIDUM ANTICORPI ANTI CARDIOLIPINA (Flocculazione) [VDRL] [RPR] qualitativa"/>
    <x v="1389"/>
    <x v="298"/>
    <n v="3.7"/>
    <n v="3.7"/>
    <n v="3.7"/>
    <n v="3.7"/>
    <n v="3.7"/>
    <n v="3.7"/>
    <n v="3.62"/>
    <n v="3.6151982936264053"/>
    <n v="3.3569698440816622"/>
    <n v="0.34303015591833796"/>
    <s v="M"/>
    <s v="MINISTERO"/>
    <s v="1"/>
    <n v="1"/>
    <x v="23"/>
    <s v="LABORATORIO ANALISI CHIMICO-CLINICHE, MICROBIOLOGIA ETC."/>
    <x v="0"/>
    <m/>
    <x v="0"/>
    <m/>
    <x v="0"/>
    <m/>
  </r>
  <r>
    <x v="1390"/>
    <s v="91.11.2"/>
    <x v="3"/>
    <s v="prestazione:NO ciclica/NOper seduta/NOgruppo"/>
    <s v="8"/>
    <n v="1"/>
    <s v="TRICHOMONAS VAGINALIS NEL SECRETO VAGINALE ESAME COLTURALE"/>
    <x v="1390"/>
    <x v="313"/>
    <n v="4.2"/>
    <n v="4.2"/>
    <n v="4.2"/>
    <n v="4.22"/>
    <n v="4.22"/>
    <n v="4.22"/>
    <n v="4.13"/>
    <n v="4.1316551927158915"/>
    <n v="4.1316551927158915"/>
    <n v="8.8344807284108207E-2"/>
    <s v="M"/>
    <s v="MINISTERO"/>
    <s v="1"/>
    <n v="1"/>
    <x v="23"/>
    <s v="LABORATORIO ANALISI CHIMICO-CLINICHE, MICROBIOLOGIA ETC."/>
    <x v="0"/>
    <m/>
    <x v="0"/>
    <m/>
    <x v="0"/>
    <m/>
  </r>
  <r>
    <x v="1391"/>
    <s v="91.11.3"/>
    <x v="3"/>
    <s v="prestazione:NO ciclica/NOper seduta/NOgruppo"/>
    <s v="8"/>
    <n v="1"/>
    <s v="VIBRIO CHOLERAE NELLE FECI  ESAME COLTURALE"/>
    <x v="1391"/>
    <x v="309"/>
    <n v="2.2999999999999998"/>
    <n v="2.2999999999999998"/>
    <n v="2.2999999999999998"/>
    <n v="2.3199999999999998"/>
    <n v="2.3199999999999998"/>
    <n v="2.3199999999999998"/>
    <n v="2.27"/>
    <n v="2.0658275963579458"/>
    <n v="2.0658275963579458"/>
    <n v="0.25417240364205407"/>
    <s v="M"/>
    <s v="MINISTERO"/>
    <s v="1"/>
    <n v="1"/>
    <x v="23"/>
    <s v="LABORATORIO ANALISI CHIMICO-CLINICHE, MICROBIOLOGIA ETC."/>
    <x v="0"/>
    <m/>
    <x v="0"/>
    <m/>
    <x v="0"/>
    <m/>
  </r>
  <r>
    <x v="1392"/>
    <s v="91.11.4"/>
    <x v="3"/>
    <s v="prestazione:NO ciclica/NOper seduta/NOgruppo"/>
    <s v="8"/>
    <n v="1"/>
    <s v="VIBRIO DA COLTURA IDENTIFICAZIONE BIOCHIMICA  E SIEROLOGICA"/>
    <x v="1392"/>
    <x v="81"/>
    <n v="8.4"/>
    <n v="8.4"/>
    <n v="8.4"/>
    <n v="8.44"/>
    <n v="8.44"/>
    <n v="8.44"/>
    <n v="8.26"/>
    <n v="8.2633103854317831"/>
    <n v="8.1600190056138864"/>
    <n v="0.27998099438611312"/>
    <s v="M"/>
    <s v="MINISTERO"/>
    <s v="1"/>
    <n v="1"/>
    <x v="23"/>
    <s v="LABORATORIO ANALISI CHIMICO-CLINICHE, MICROBIOLOGIA ETC."/>
    <x v="0"/>
    <m/>
    <x v="0"/>
    <m/>
    <x v="0"/>
    <m/>
  </r>
  <r>
    <x v="1393"/>
    <s v="91.11.5"/>
    <x v="16"/>
    <s v="prestazione:NO ciclica/NOper seduta/NOgruppo"/>
    <s v="8"/>
    <n v="1"/>
    <s v="VIRUS ACIDI NUCLEICI IN MATERIALI BIOLOGICI IBRIDAZIONE  NAS (Previa reazione polimerasica a catena)"/>
    <x v="1393"/>
    <x v="133"/>
    <n v="91.32"/>
    <n v="91.32"/>
    <n v="91.32"/>
    <n v="91.32"/>
    <n v="91.32"/>
    <n v="91.32"/>
    <n v="89.35"/>
    <n v="89.34704354248116"/>
    <n v="63.52419858800684"/>
    <n v="27.795801411993153"/>
    <s v="M"/>
    <s v="MINISTERO"/>
    <s v="1"/>
    <n v="1"/>
    <x v="23"/>
    <s v="LABORATORIO ANALISI CHIMICO-CLINICHE, MICROBIOLOGIA ETC."/>
    <x v="0"/>
    <m/>
    <x v="0"/>
    <m/>
    <x v="0"/>
    <m/>
  </r>
  <r>
    <x v="1394"/>
    <s v="91.11.6"/>
    <x v="0"/>
    <s v="prestazione:NO ciclica/NOper seduta/NOgruppo"/>
    <s v="8"/>
    <n v="1"/>
    <s v="TREPONEMA PALLIDUM ANTICORPI ANTI CARDIOLIPINA (Flocculazione) [VDRL] [RPR] quantitativa"/>
    <x v="1394"/>
    <x v="291"/>
    <n v="5.8"/>
    <n v="5.8"/>
    <n v="5.8"/>
    <n v="5.8"/>
    <n v="5.8"/>
    <n v="5.8"/>
    <n v="5.68"/>
    <n v="5.6810258899843511"/>
    <m/>
    <m/>
    <s v=""/>
    <s v="REGIONE"/>
    <s v="1"/>
    <n v="1"/>
    <x v="23"/>
    <s v="LABORATORIO ANALISI CHIMICO-CLINICHE, MICROBIOLOGIA ETC."/>
    <x v="0"/>
    <m/>
    <x v="0"/>
    <m/>
    <x v="0"/>
    <m/>
  </r>
  <r>
    <x v="1395"/>
    <s v="91.12.1"/>
    <x v="16"/>
    <s v="prestazione:NO ciclica/NOper seduta/NOgruppo"/>
    <s v="8"/>
    <n v="1"/>
    <s v="VIRUS ACIDI NUCLEICI IN MATERIALI BIOLOGICI IBRIDAZIONE  NAS (Previa Retrotrascrizione-Reazione polimerasica a catena)"/>
    <x v="1395"/>
    <x v="154"/>
    <n v="100.29"/>
    <n v="100.29"/>
    <n v="100.29"/>
    <n v="100.29"/>
    <n v="100.29"/>
    <n v="100.29"/>
    <n v="98.13"/>
    <n v="98.12681082700243"/>
    <n v="69.876618446807527"/>
    <n v="30.41338155319248"/>
    <s v="M"/>
    <s v="MINISTERO"/>
    <s v="1"/>
    <n v="1"/>
    <x v="23"/>
    <s v="LABORATORIO ANALISI CHIMICO-CLINICHE, MICROBIOLOGIA ETC."/>
    <x v="0"/>
    <m/>
    <x v="0"/>
    <m/>
    <x v="0"/>
    <m/>
  </r>
  <r>
    <x v="1396"/>
    <s v="91.12.2"/>
    <x v="16"/>
    <s v="prestazione:NO ciclica/NOper seduta/NOgruppo"/>
    <s v="8"/>
    <n v="1"/>
    <s v="VIRUS ACIDI NUCLEICI IN MATERIALI BIOLOGICI IBRIDAZIONE DIRETTA NAS"/>
    <x v="1396"/>
    <x v="351"/>
    <n v="49.09"/>
    <n v="49.09"/>
    <n v="49.09"/>
    <n v="49.09"/>
    <n v="49.09"/>
    <n v="49.09"/>
    <n v="48.03"/>
    <n v="48.030491615322241"/>
    <n v="34.086155339906107"/>
    <n v="15.003844660093897"/>
    <s v="M"/>
    <s v="MINISTERO"/>
    <s v="1"/>
    <n v="1"/>
    <x v="23"/>
    <s v="LABORATORIO ANALISI CHIMICO-CLINICHE, MICROBIOLOGIA ETC."/>
    <x v="0"/>
    <m/>
    <x v="0"/>
    <m/>
    <x v="0"/>
    <m/>
  </r>
  <r>
    <x v="1397"/>
    <s v="91.12.3"/>
    <x v="3"/>
    <s v="prestazione:NO ciclica/NOper seduta/NOgruppo"/>
    <s v="8"/>
    <n v="1"/>
    <s v="VIRUS ADENOVIRUS ANTICORPI (E.I.A.)"/>
    <x v="1397"/>
    <x v="68"/>
    <n v="13.15"/>
    <n v="13.15"/>
    <n v="13.15"/>
    <n v="13.19"/>
    <n v="13.19"/>
    <n v="13.19"/>
    <n v="12.91"/>
    <n v="12.911422477237162"/>
    <n v="12.653194027692418"/>
    <n v="0.53680597230758131"/>
    <s v="M"/>
    <s v="MINISTERO"/>
    <s v="1"/>
    <n v="1"/>
    <x v="23"/>
    <s v="LABORATORIO ANALISI CHIMICO-CLINICHE, MICROBIOLOGIA ETC."/>
    <x v="0"/>
    <m/>
    <x v="0"/>
    <m/>
    <x v="0"/>
    <m/>
  </r>
  <r>
    <x v="1398"/>
    <s v="91.12.4"/>
    <x v="3"/>
    <s v="prestazione:NO ciclica/NOper seduta/NOgruppo"/>
    <s v="8"/>
    <n v="1"/>
    <s v="VIRUS ADENOVIRUS ANTICORPI (Titolazione mediante F.C.)"/>
    <x v="1398"/>
    <x v="66"/>
    <n v="6.85"/>
    <n v="6.85"/>
    <n v="6.85"/>
    <n v="6.86"/>
    <n v="6.86"/>
    <n v="6.86"/>
    <n v="6.71"/>
    <n v="6.7139396881633244"/>
    <n v="6.5073569285275301"/>
    <n v="0.3526430714724702"/>
    <s v="M"/>
    <s v="MINISTERO"/>
    <s v="1"/>
    <n v="1"/>
    <x v="23"/>
    <s v="LABORATORIO ANALISI CHIMICO-CLINICHE, MICROBIOLOGIA ETC."/>
    <x v="0"/>
    <m/>
    <x v="0"/>
    <m/>
    <x v="0"/>
    <m/>
  </r>
  <r>
    <x v="1399"/>
    <s v="91.12.5"/>
    <x v="3"/>
    <s v="prestazione:NO ciclica/NOper seduta/NOgruppo"/>
    <s v="8"/>
    <n v="1"/>
    <s v="VIRUS ADENOVIRUS IN MATERIALI BIOLOGICI ESAME COLTURALE (Metodo rapido)"/>
    <x v="1399"/>
    <x v="31"/>
    <n v="29"/>
    <n v="29"/>
    <n v="29"/>
    <n v="29.04"/>
    <n v="29.04"/>
    <n v="29.04"/>
    <n v="28.41"/>
    <n v="28.405129449921755"/>
    <n v="27.991963930650169"/>
    <n v="1.0480360693498305"/>
    <s v="M"/>
    <s v="MINISTERO"/>
    <s v="1"/>
    <n v="1"/>
    <x v="23"/>
    <s v="LABORATORIO ANALISI CHIMICO-CLINICHE, MICROBIOLOGIA ETC."/>
    <x v="0"/>
    <m/>
    <x v="0"/>
    <m/>
    <x v="0"/>
    <m/>
  </r>
  <r>
    <x v="1400"/>
    <s v="91.13.1"/>
    <x v="7"/>
    <s v="prestazione:NO ciclica/NOper seduta/NOgruppo"/>
    <s v="8"/>
    <n v="1"/>
    <s v="VIRUS ANTICORPI  (Titolazione mediante F.C.) NAS"/>
    <x v="1400"/>
    <x v="291"/>
    <n v="5.8"/>
    <n v="5.8"/>
    <n v="5.8"/>
    <n v="5.8"/>
    <n v="5.8"/>
    <n v="5.8"/>
    <n v="5.68"/>
    <n v="5.6810258899843511"/>
    <n v="5.2162146808038132"/>
    <n v="0.58378531919618659"/>
    <s v="M"/>
    <s v="MINISTERO"/>
    <s v="1"/>
    <n v="1"/>
    <x v="23"/>
    <s v="LABORATORIO ANALISI CHIMICO-CLINICHE, MICROBIOLOGIA ETC."/>
    <x v="0"/>
    <m/>
    <x v="0"/>
    <m/>
    <x v="0"/>
    <m/>
  </r>
  <r>
    <x v="1401"/>
    <s v="91.13.2"/>
    <x v="7"/>
    <s v="prestazione:NO ciclica/NOper seduta/NOgruppo"/>
    <s v="8"/>
    <n v="1"/>
    <s v="VIRUS ANTICORPI  IMMUNOBLOTTING (Saggio di conferma) NAS"/>
    <x v="1401"/>
    <x v="4"/>
    <n v="52.25"/>
    <n v="52.25"/>
    <n v="52.25"/>
    <n v="52.25"/>
    <n v="52.25"/>
    <n v="52.25"/>
    <n v="51.13"/>
    <n v="51.129233009859163"/>
    <n v="36.203628626173"/>
    <n v="16.046371373827"/>
    <s v="M"/>
    <s v="MINISTERO"/>
    <s v="1"/>
    <n v="1"/>
    <x v="23"/>
    <s v="LABORATORIO ANALISI CHIMICO-CLINICHE, MICROBIOLOGIA ETC."/>
    <x v="0"/>
    <m/>
    <x v="0"/>
    <m/>
    <x v="0"/>
    <m/>
  </r>
  <r>
    <x v="1402"/>
    <s v="91.13.3"/>
    <x v="3"/>
    <s v="prestazione:NO ciclica/NOper seduta/NOgruppo"/>
    <s v="8"/>
    <n v="1"/>
    <s v="VIRUS ANTIGENI IN MATERIALI BIOLOGICI  RICERCA DIRETTA (Agglutinazione passiva)"/>
    <x v="1402"/>
    <x v="315"/>
    <n v="7.55"/>
    <n v="7.55"/>
    <n v="7.55"/>
    <n v="7.55"/>
    <n v="7.55"/>
    <n v="7.55"/>
    <n v="7.39"/>
    <n v="6.7139396881633244"/>
    <n v="6.3007741688917349"/>
    <n v="1.2492258311082649"/>
    <s v="M"/>
    <s v="MINISTERO"/>
    <s v="1"/>
    <n v="1"/>
    <x v="23"/>
    <s v="LABORATORIO ANALISI CHIMICO-CLINICHE, MICROBIOLOGIA ETC."/>
    <x v="0"/>
    <m/>
    <x v="0"/>
    <m/>
    <x v="0"/>
    <m/>
  </r>
  <r>
    <x v="1403"/>
    <s v="91.13.4"/>
    <x v="3"/>
    <s v="prestazione:NO ciclica/NOper seduta/NOgruppo"/>
    <s v="8"/>
    <n v="1"/>
    <s v="VIRUS ANTIGENI IN MATERIALI BIOLOGICI RICERCA DIRETTA (E.I.A.)"/>
    <x v="1403"/>
    <x v="315"/>
    <n v="7.55"/>
    <n v="7.55"/>
    <n v="7.55"/>
    <n v="7.55"/>
    <n v="7.55"/>
    <n v="7.55"/>
    <n v="7.39"/>
    <n v="6.7139396881633244"/>
    <n v="6.3007741688917349"/>
    <n v="1.2492258311082649"/>
    <s v="M"/>
    <s v="MINISTERO"/>
    <s v="1"/>
    <n v="1"/>
    <x v="23"/>
    <s v="LABORATORIO ANALISI CHIMICO-CLINICHE, MICROBIOLOGIA ETC."/>
    <x v="0"/>
    <m/>
    <x v="0"/>
    <m/>
    <x v="0"/>
    <m/>
  </r>
  <r>
    <x v="1404"/>
    <s v="91.13.5"/>
    <x v="3"/>
    <s v="prestazione:NO ciclica/NOper seduta/NOgruppo"/>
    <s v="8"/>
    <n v="1"/>
    <s v="VIRUS ANTIGENI IN MATERIALI BIOLOGICI RICERCA DIRETTA (I.F.)"/>
    <x v="1404"/>
    <x v="153"/>
    <n v="10.55"/>
    <n v="10.55"/>
    <n v="10.55"/>
    <n v="10.56"/>
    <n v="10.56"/>
    <n v="10.56"/>
    <n v="10.33"/>
    <n v="10.32913798178973"/>
    <n v="10.019263842336038"/>
    <n v="0.54073615766396266"/>
    <s v="M"/>
    <s v="MINISTERO"/>
    <s v="1"/>
    <n v="1"/>
    <x v="23"/>
    <s v="LABORATORIO ANALISI CHIMICO-CLINICHE, MICROBIOLOGIA ETC."/>
    <x v="0"/>
    <m/>
    <x v="0"/>
    <m/>
    <x v="0"/>
    <m/>
  </r>
  <r>
    <x v="1405"/>
    <s v="91.14.1"/>
    <x v="3"/>
    <s v="prestazione:NO ciclica/NOper seduta/NOgruppo"/>
    <s v="8"/>
    <n v="1"/>
    <s v="VIRUS CITOMEGALOVIRUS ANTICORPI (E.I.A.)"/>
    <x v="1405"/>
    <x v="149"/>
    <n v="7.9"/>
    <n v="7.9"/>
    <n v="7.9"/>
    <n v="7.92"/>
    <n v="7.92"/>
    <n v="7.92"/>
    <n v="7.75"/>
    <n v="7.7468534863422978"/>
    <n v="7.7468534863422978"/>
    <n v="0.17314651365770217"/>
    <s v="M"/>
    <s v="MINISTERO"/>
    <s v="1"/>
    <n v="1"/>
    <x v="23"/>
    <s v="LABORATORIO ANALISI CHIMICO-CLINICHE, MICROBIOLOGIA ETC."/>
    <x v="0"/>
    <m/>
    <x v="0"/>
    <m/>
    <x v="0"/>
    <m/>
  </r>
  <r>
    <x v="1406"/>
    <s v="91.14.2"/>
    <x v="3"/>
    <s v="prestazione:NO ciclica/NOper seduta/NOgruppo"/>
    <s v="8"/>
    <n v="1"/>
    <s v="VIRUS CITOMEGALOVIRUS ANTICORPI (Titolazione mediante F.C.)"/>
    <x v="1406"/>
    <x v="291"/>
    <n v="5.8"/>
    <n v="5.8"/>
    <n v="5.8"/>
    <n v="5.8"/>
    <n v="5.8"/>
    <n v="5.8"/>
    <n v="5.68"/>
    <n v="5.6810258899843511"/>
    <n v="5.3195060606217108"/>
    <n v="0.48049393937828899"/>
    <s v="M"/>
    <s v="MINISTERO"/>
    <s v="1"/>
    <n v="1"/>
    <x v="23"/>
    <s v="LABORATORIO ANALISI CHIMICO-CLINICHE, MICROBIOLOGIA ETC."/>
    <x v="0"/>
    <m/>
    <x v="0"/>
    <m/>
    <x v="0"/>
    <m/>
  </r>
  <r>
    <x v="1407"/>
    <s v="91.14.3"/>
    <x v="3"/>
    <s v="prestazione:NO ciclica/NOper seduta/NOgruppo"/>
    <s v="8"/>
    <n v="1"/>
    <s v="VIRUS CITOMEGALOVIRUS ANTICORPI IgM  (E.I.A.)"/>
    <x v="1407"/>
    <x v="47"/>
    <n v="8.9499999999999993"/>
    <n v="8.9499999999999993"/>
    <n v="8.9499999999999993"/>
    <n v="8.9700000000000006"/>
    <n v="8.9700000000000006"/>
    <n v="8.9700000000000006"/>
    <n v="8.7799999999999994"/>
    <n v="8.7797672845212702"/>
    <n v="8.7797672845212702"/>
    <n v="0.19023271547873044"/>
    <s v="M"/>
    <s v="MINISTERO"/>
    <s v="1"/>
    <n v="1"/>
    <x v="23"/>
    <s v="LABORATORIO ANALISI CHIMICO-CLINICHE, MICROBIOLOGIA ETC."/>
    <x v="0"/>
    <m/>
    <x v="0"/>
    <m/>
    <x v="0"/>
    <m/>
  </r>
  <r>
    <x v="1408"/>
    <s v="91.14.4"/>
    <x v="3"/>
    <s v="prestazione:NO ciclica/NOper seduta/NOgruppo"/>
    <s v="8"/>
    <n v="1"/>
    <s v="VIRUS CITOMEGALOVIRUS DA COLTURA IDENTIFICAZIONE  MEDIANTE IBRIDAZIONE"/>
    <x v="1408"/>
    <x v="213"/>
    <n v="51.72"/>
    <n v="51.72"/>
    <n v="51.72"/>
    <n v="51.72"/>
    <n v="51.72"/>
    <n v="51.72"/>
    <n v="50.61"/>
    <n v="50.612776110769673"/>
    <n v="36.151982936264055"/>
    <n v="15.568017063735944"/>
    <s v="M"/>
    <s v="MINISTERO"/>
    <s v="1"/>
    <n v="1"/>
    <x v="23"/>
    <s v="LABORATORIO ANALISI CHIMICO-CLINICHE, MICROBIOLOGIA ETC."/>
    <x v="0"/>
    <m/>
    <x v="0"/>
    <m/>
    <x v="0"/>
    <m/>
  </r>
  <r>
    <x v="1409"/>
    <s v="91.14.5"/>
    <x v="16"/>
    <s v="prestazione:NO ciclica/NOper seduta/NOgruppo"/>
    <s v="8"/>
    <n v="1"/>
    <s v="VIRUS CITOMEGALOVIRUS IN MATERIALI BIOLOGICI DIVERSI RICERCA MEDIANTE ESAME COLTURALE (Metodo rapido)"/>
    <x v="1409"/>
    <x v="31"/>
    <n v="29"/>
    <n v="29"/>
    <n v="29"/>
    <n v="29.04"/>
    <n v="29.04"/>
    <n v="29.04"/>
    <n v="28.41"/>
    <n v="28.405129449921755"/>
    <n v="27.991963930650169"/>
    <n v="1.0480360693498305"/>
    <s v="M"/>
    <s v="MINISTERO"/>
    <s v="1"/>
    <n v="1"/>
    <x v="23"/>
    <s v="LABORATORIO ANALISI CHIMICO-CLINICHE, MICROBIOLOGIA ETC."/>
    <x v="0"/>
    <m/>
    <x v="0"/>
    <m/>
    <x v="0"/>
    <m/>
  </r>
  <r>
    <x v="1410"/>
    <s v="91.15.1"/>
    <x v="3"/>
    <s v="prestazione:NO ciclica/NOper seduta/NOgruppo"/>
    <s v="8"/>
    <n v="1"/>
    <s v="VIRUS CITOMEGALOVIRUS NEL LATTE MATERNO E NEL TAMPONE FARINGEO  ESAME COLTURALE (Metodo tradizionale)"/>
    <x v="1410"/>
    <x v="359"/>
    <n v="72.31"/>
    <n v="72.31"/>
    <n v="72.31"/>
    <n v="72.31"/>
    <n v="72.31"/>
    <n v="72.31"/>
    <n v="70.75"/>
    <n v="70.754595175259652"/>
    <n v="50.406193351133879"/>
    <n v="21.903806648866123"/>
    <s v="M"/>
    <s v="MINISTERO"/>
    <s v="1"/>
    <n v="1"/>
    <x v="23"/>
    <s v="LABORATORIO ANALISI CHIMICO-CLINICHE, MICROBIOLOGIA ETC."/>
    <x v="0"/>
    <m/>
    <x v="0"/>
    <m/>
    <x v="0"/>
    <m/>
  </r>
  <r>
    <x v="1411"/>
    <s v="91.15.2"/>
    <x v="16"/>
    <s v="prestazione:NO ciclica/NOper seduta/NOgruppo"/>
    <s v="8"/>
    <n v="1"/>
    <s v="VIRUS CITOMEGALOVIRUS NEL SANGUE ACIDI NUCLEICI IDENTIFICAZIONE MEDIANTE IBRIDAZIONE"/>
    <x v="1411"/>
    <x v="213"/>
    <n v="51.72"/>
    <n v="51.72"/>
    <n v="51.72"/>
    <n v="51.72"/>
    <n v="51.72"/>
    <n v="51.72"/>
    <n v="50.61"/>
    <n v="50.612776110769673"/>
    <n v="36.151982936264055"/>
    <n v="15.568017063735944"/>
    <s v="M"/>
    <s v="MINISTERO"/>
    <s v="1"/>
    <n v="1"/>
    <x v="23"/>
    <s v="LABORATORIO ANALISI CHIMICO-CLINICHE, MICROBIOLOGIA ETC."/>
    <x v="0"/>
    <m/>
    <x v="0"/>
    <m/>
    <x v="0"/>
    <m/>
  </r>
  <r>
    <x v="1412"/>
    <s v="91.15.3"/>
    <x v="3"/>
    <s v="prestazione:NO ciclica/NOper seduta/NOgruppo"/>
    <s v="8"/>
    <n v="1"/>
    <s v="VIRUS CITOMEGALOVIRUS NEL SANGUE ESAME COLTURALE (Metodo tradizionale)"/>
    <x v="1412"/>
    <x v="359"/>
    <n v="72.31"/>
    <n v="72.31"/>
    <n v="72.31"/>
    <n v="72.31"/>
    <n v="72.31"/>
    <n v="72.31"/>
    <n v="70.75"/>
    <n v="70.754595175259652"/>
    <n v="50.406193351133879"/>
    <n v="21.903806648866123"/>
    <s v="M"/>
    <s v="MINISTERO"/>
    <s v="1"/>
    <n v="1"/>
    <x v="23"/>
    <s v="LABORATORIO ANALISI CHIMICO-CLINICHE, MICROBIOLOGIA ETC."/>
    <x v="0"/>
    <m/>
    <x v="0"/>
    <m/>
    <x v="0"/>
    <m/>
  </r>
  <r>
    <x v="1413"/>
    <s v="91.15.4"/>
    <x v="3"/>
    <s v="prestazione:NO ciclica/NOper seduta/NOgruppo"/>
    <s v="8"/>
    <n v="1"/>
    <s v="VIRUS CITOMEGALOVIRUS NELL' URINA  ESAME COLTURALE (Metodo tradizionale)"/>
    <x v="1413"/>
    <x v="359"/>
    <n v="72.31"/>
    <n v="72.31"/>
    <n v="72.31"/>
    <n v="72.31"/>
    <n v="72.31"/>
    <n v="72.31"/>
    <n v="70.75"/>
    <n v="70.754595175259652"/>
    <n v="50.406193351133879"/>
    <n v="21.903806648866123"/>
    <s v="M"/>
    <s v="MINISTERO"/>
    <s v="1"/>
    <n v="1"/>
    <x v="23"/>
    <s v="LABORATORIO ANALISI CHIMICO-CLINICHE, MICROBIOLOGIA ETC."/>
    <x v="0"/>
    <m/>
    <x v="0"/>
    <m/>
    <x v="0"/>
    <m/>
  </r>
  <r>
    <x v="1414"/>
    <s v="91.15.5"/>
    <x v="16"/>
    <s v="prestazione:NO ciclica/NOper seduta/NOgruppo"/>
    <s v="8"/>
    <n v="1"/>
    <s v="VIRUS CITOMEGALOVIRUS NELL' URINA ACIDI NUCLEICI IDENTIFICAZIONE MEDIANTE IBRIDAZIONE"/>
    <x v="1414"/>
    <x v="213"/>
    <n v="51.72"/>
    <n v="51.72"/>
    <n v="51.72"/>
    <n v="51.72"/>
    <n v="51.72"/>
    <n v="51.72"/>
    <n v="50.61"/>
    <n v="50.612776110769673"/>
    <n v="36.151982936264055"/>
    <n v="15.568017063735944"/>
    <s v="M"/>
    <s v="MINISTERO"/>
    <s v="1"/>
    <n v="1"/>
    <x v="23"/>
    <s v="LABORATORIO ANALISI CHIMICO-CLINICHE, MICROBIOLOGIA ETC."/>
    <x v="0"/>
    <m/>
    <x v="0"/>
    <m/>
    <x v="0"/>
    <m/>
  </r>
  <r>
    <x v="1415"/>
    <s v="91.16.1"/>
    <x v="3"/>
    <s v="prestazione:NO ciclica/NOper seduta/NOgruppo"/>
    <s v="8"/>
    <n v="1"/>
    <s v="VIRUS COXSACKIE [B1, B2, B3, B4, B5, B6] ANTICORPI (Titolazione mediante F.C.)"/>
    <x v="1415"/>
    <x v="66"/>
    <n v="6.85"/>
    <n v="6.85"/>
    <n v="6.85"/>
    <n v="6.86"/>
    <n v="6.86"/>
    <n v="6.86"/>
    <n v="6.71"/>
    <n v="6.7139396881633244"/>
    <n v="6.5073569285275301"/>
    <n v="0.3526430714724702"/>
    <s v="M"/>
    <s v="MINISTERO"/>
    <s v="1"/>
    <n v="1"/>
    <x v="23"/>
    <s v="LABORATORIO ANALISI CHIMICO-CLINICHE, MICROBIOLOGIA ETC."/>
    <x v="0"/>
    <m/>
    <x v="0"/>
    <m/>
    <x v="0"/>
    <m/>
  </r>
  <r>
    <x v="1416"/>
    <s v="91.16.2"/>
    <x v="3"/>
    <s v="prestazione:NO ciclica/NOper seduta/NOgruppo"/>
    <s v="8"/>
    <n v="1"/>
    <s v="VIRUS COXSACKIE [B1, B2, B3, B4, B5, B6] ANTICORPI (Titolazione mediante I.F.)"/>
    <x v="1416"/>
    <x v="42"/>
    <n v="12.65"/>
    <n v="12.65"/>
    <n v="12.65"/>
    <n v="12.66"/>
    <n v="12.66"/>
    <n v="12.66"/>
    <n v="12.39"/>
    <n v="12.394965578147676"/>
    <n v="12.394965578147676"/>
    <n v="0.26503442185232373"/>
    <s v="M"/>
    <s v="MINISTERO"/>
    <s v="1"/>
    <n v="1"/>
    <x v="23"/>
    <s v="LABORATORIO ANALISI CHIMICO-CLINICHE, MICROBIOLOGIA ETC."/>
    <x v="0"/>
    <m/>
    <x v="0"/>
    <m/>
    <x v="0"/>
    <m/>
  </r>
  <r>
    <x v="1417"/>
    <s v="91.16.3"/>
    <x v="3"/>
    <s v="prestazione:NO ciclica/NOper seduta/NOgruppo"/>
    <s v="8"/>
    <n v="1"/>
    <s v="VIRUS DA COLTURA IDENTIFICAZIONE (mediante I.F.)"/>
    <x v="1417"/>
    <x v="305"/>
    <n v="5.25"/>
    <n v="5.25"/>
    <n v="5.25"/>
    <n v="5.27"/>
    <n v="5.27"/>
    <n v="5.27"/>
    <n v="5.16"/>
    <n v="5.1645689908948649"/>
    <n v="5.1645689908948649"/>
    <n v="0.1054310091051347"/>
    <s v="M"/>
    <s v="MINISTERO"/>
    <s v="1"/>
    <n v="1"/>
    <x v="23"/>
    <s v="LABORATORIO ANALISI CHIMICO-CLINICHE, MICROBIOLOGIA ETC."/>
    <x v="0"/>
    <m/>
    <x v="0"/>
    <m/>
    <x v="0"/>
    <m/>
  </r>
  <r>
    <x v="1418"/>
    <s v="91.16.4"/>
    <x v="16"/>
    <s v="prestazione:NO ciclica/NOper seduta/NOgruppo"/>
    <s v="8"/>
    <n v="1"/>
    <s v="VIRUS DA COLTURA IDENTIFICAZIONE (mediante M. E.)"/>
    <x v="1418"/>
    <x v="31"/>
    <n v="29"/>
    <n v="29"/>
    <n v="29"/>
    <n v="29.04"/>
    <n v="29.04"/>
    <n v="29.04"/>
    <n v="28.41"/>
    <n v="28.405129449921755"/>
    <n v="27.991963930650169"/>
    <n v="1.0480360693498305"/>
    <s v="M"/>
    <s v="MINISTERO"/>
    <s v="1"/>
    <n v="1"/>
    <x v="23"/>
    <s v="LABORATORIO ANALISI CHIMICO-CLINICHE, MICROBIOLOGIA ETC."/>
    <x v="0"/>
    <m/>
    <x v="0"/>
    <m/>
    <x v="0"/>
    <m/>
  </r>
  <r>
    <x v="1419"/>
    <s v="91.16.5"/>
    <x v="3"/>
    <s v="prestazione:NO ciclica/NOper seduta/NOgruppo"/>
    <s v="8"/>
    <n v="1"/>
    <s v="VIRUS DA COLTURA IDENTIFICAZIONE (mediante Neutralizzazione)"/>
    <x v="1419"/>
    <x v="149"/>
    <n v="7.9"/>
    <n v="7.9"/>
    <n v="7.9"/>
    <n v="7.92"/>
    <n v="7.92"/>
    <n v="7.92"/>
    <n v="7.75"/>
    <n v="7.7468534863422978"/>
    <n v="7.5919164166154518"/>
    <n v="0.32808358338454813"/>
    <s v="M"/>
    <s v="MINISTERO"/>
    <s v="1"/>
    <n v="1"/>
    <x v="23"/>
    <s v="LABORATORIO ANALISI CHIMICO-CLINICHE, MICROBIOLOGIA ETC."/>
    <x v="0"/>
    <m/>
    <x v="0"/>
    <m/>
    <x v="0"/>
    <m/>
  </r>
  <r>
    <x v="1420"/>
    <s v="91.16.6"/>
    <x v="0"/>
    <s v="prestazione:NO ciclica/NOper seduta/NOgruppo"/>
    <s v="8"/>
    <n v="1"/>
    <s v="VIRUS ECHO (Titolazione mediante I.F.)"/>
    <x v="1420"/>
    <x v="42"/>
    <n v="12.65"/>
    <n v="12.65"/>
    <n v="12.65"/>
    <n v="12.66"/>
    <n v="12.66"/>
    <n v="12.66"/>
    <n v="12.39"/>
    <n v="12.394965578147676"/>
    <m/>
    <m/>
    <s v=""/>
    <s v="REGIONE"/>
    <s v="1"/>
    <n v="1"/>
    <x v="23"/>
    <s v="LABORATORIO ANALISI CHIMICO-CLINICHE, MICROBIOLOGIA ETC."/>
    <x v="0"/>
    <m/>
    <x v="0"/>
    <m/>
    <x v="0"/>
    <m/>
  </r>
  <r>
    <x v="1421"/>
    <s v="91.17.1"/>
    <x v="3"/>
    <s v="prestazione:NO ciclica/NOper seduta/NOgruppo"/>
    <s v="8"/>
    <n v="1"/>
    <s v="VIRUS EPATITE A [HAV] ANTICORPI"/>
    <x v="1421"/>
    <x v="65"/>
    <n v="10"/>
    <n v="10"/>
    <n v="10"/>
    <n v="10.029999999999999"/>
    <n v="10.029999999999999"/>
    <n v="10.029999999999999"/>
    <n v="9.81"/>
    <n v="9.8126810827002426"/>
    <n v="9.3478698735197057"/>
    <n v="0.6821301264802937"/>
    <s v="M"/>
    <s v="MINISTERO"/>
    <s v="1"/>
    <n v="1"/>
    <x v="23"/>
    <s v="LABORATORIO ANALISI CHIMICO-CLINICHE, MICROBIOLOGIA ETC."/>
    <x v="0"/>
    <m/>
    <x v="0"/>
    <m/>
    <x v="0"/>
    <m/>
  </r>
  <r>
    <x v="1422"/>
    <s v="91.17.2"/>
    <x v="3"/>
    <s v="prestazione:NO ciclica/NOper seduta/NOgruppo"/>
    <s v="8"/>
    <n v="1"/>
    <s v="VIRUS EPATITE A [HAV] ANTICORPI IgM"/>
    <x v="1422"/>
    <x v="28"/>
    <n v="11.6"/>
    <n v="11.6"/>
    <n v="11.6"/>
    <n v="11.61"/>
    <n v="11.61"/>
    <n v="11.61"/>
    <n v="11.36"/>
    <n v="11.362051779968702"/>
    <n v="11.000531950606062"/>
    <n v="0.60946804939393751"/>
    <s v="M"/>
    <s v="MINISTERO"/>
    <s v="1"/>
    <n v="1"/>
    <x v="23"/>
    <s v="LABORATORIO ANALISI CHIMICO-CLINICHE, MICROBIOLOGIA ETC."/>
    <x v="0"/>
    <m/>
    <x v="0"/>
    <m/>
    <x v="0"/>
    <m/>
  </r>
  <r>
    <x v="1423"/>
    <s v="91.17.3"/>
    <x v="16"/>
    <s v="prestazione:NO ciclica/NOper seduta/NOgruppo"/>
    <s v="8"/>
    <n v="1"/>
    <s v="VIRUS EPATITE B [HBV] ACIDI NUCLEICI IBRIDAZIONE (Previa reazione polimerasica a catena)"/>
    <x v="1423"/>
    <x v="360"/>
    <n v="90.78"/>
    <n v="90.78"/>
    <n v="90.78"/>
    <n v="90.78"/>
    <n v="90.78"/>
    <n v="90.78"/>
    <n v="88.83"/>
    <n v="88.830586643391683"/>
    <n v="63.420907208188943"/>
    <n v="27.359092791811058"/>
    <s v="M"/>
    <s v="MINISTERO"/>
    <s v="1"/>
    <n v="1"/>
    <x v="23"/>
    <s v="LABORATORIO ANALISI CHIMICO-CLINICHE, MICROBIOLOGIA ETC."/>
    <x v="0"/>
    <m/>
    <x v="0"/>
    <m/>
    <x v="0"/>
    <m/>
  </r>
  <r>
    <x v="1424"/>
    <s v="91.17.4"/>
    <x v="16"/>
    <s v="prestazione:NO ciclica/NOper seduta/NOgruppo"/>
    <s v="8"/>
    <n v="1"/>
    <s v="VIRUS EPATITE B [HBV] ACIDI NUCLEICI IBRIDAZIONE DIRETTA"/>
    <x v="1424"/>
    <x v="213"/>
    <n v="51.72"/>
    <n v="51.72"/>
    <n v="51.72"/>
    <n v="51.72"/>
    <n v="51.72"/>
    <n v="51.72"/>
    <n v="50.61"/>
    <n v="50.612776110769673"/>
    <n v="36.151982936264055"/>
    <n v="15.568017063735944"/>
    <s v="M"/>
    <s v="MINISTERO"/>
    <s v="1"/>
    <n v="1"/>
    <x v="23"/>
    <s v="LABORATORIO ANALISI CHIMICO-CLINICHE, MICROBIOLOGIA ETC."/>
    <x v="0"/>
    <m/>
    <x v="0"/>
    <m/>
    <x v="0"/>
    <m/>
  </r>
  <r>
    <x v="1425"/>
    <s v="91.17.5"/>
    <x v="3"/>
    <s v="prestazione:NO ciclica/NOper seduta/NOgruppo"/>
    <s v="8"/>
    <n v="1"/>
    <s v="VIRUS EPATITE B [HBV] ANTICORPI HBcAg"/>
    <x v="1425"/>
    <x v="284"/>
    <n v="9.5"/>
    <n v="9.5"/>
    <n v="9.5"/>
    <n v="9.5"/>
    <n v="9.5"/>
    <n v="9.5"/>
    <n v="9.3000000000000007"/>
    <n v="9.2962241836107573"/>
    <n v="8.8314129744302186"/>
    <n v="0.66858702556978145"/>
    <s v="M"/>
    <s v="MINISTERO"/>
    <s v="1"/>
    <n v="1"/>
    <x v="23"/>
    <s v="LABORATORIO ANALISI CHIMICO-CLINICHE, MICROBIOLOGIA ETC."/>
    <x v="0"/>
    <m/>
    <x v="0"/>
    <m/>
    <x v="0"/>
    <m/>
  </r>
  <r>
    <x v="1426"/>
    <s v="91.18.1"/>
    <x v="3"/>
    <s v="prestazione:NO ciclica/NOper seduta/NOgruppo"/>
    <s v="8"/>
    <n v="1"/>
    <s v="VIRUS EPATITE B [HBV] ANTICORPI HBcAg  IgM"/>
    <x v="1426"/>
    <x v="65"/>
    <n v="10"/>
    <n v="10"/>
    <n v="10"/>
    <n v="10.029999999999999"/>
    <n v="10.029999999999999"/>
    <n v="10.029999999999999"/>
    <n v="9.81"/>
    <n v="9.8126810827002426"/>
    <n v="9.4511612533376024"/>
    <n v="0.57883874666239699"/>
    <s v="M"/>
    <s v="MINISTERO"/>
    <s v="1"/>
    <n v="1"/>
    <x v="23"/>
    <s v="LABORATORIO ANALISI CHIMICO-CLINICHE, MICROBIOLOGIA ETC."/>
    <x v="0"/>
    <m/>
    <x v="0"/>
    <m/>
    <x v="0"/>
    <m/>
  </r>
  <r>
    <x v="1427"/>
    <s v="91.18.2"/>
    <x v="3"/>
    <s v="prestazione:NO ciclica/NOper seduta/NOgruppo"/>
    <s v="8"/>
    <n v="1"/>
    <s v="VIRUS EPATITE B [HBV] ANTICORPI HBeAg"/>
    <x v="1427"/>
    <x v="65"/>
    <n v="10"/>
    <n v="10"/>
    <n v="10"/>
    <n v="10.029999999999999"/>
    <n v="10.029999999999999"/>
    <n v="10.029999999999999"/>
    <n v="9.81"/>
    <n v="9.8126810827002426"/>
    <n v="9.3478698735197057"/>
    <n v="0.6821301264802937"/>
    <s v="M"/>
    <s v="MINISTERO"/>
    <s v="1"/>
    <n v="1"/>
    <x v="23"/>
    <s v="LABORATORIO ANALISI CHIMICO-CLINICHE, MICROBIOLOGIA ETC."/>
    <x v="0"/>
    <m/>
    <x v="0"/>
    <m/>
    <x v="0"/>
    <m/>
  </r>
  <r>
    <x v="1428"/>
    <s v="91.18.3"/>
    <x v="3"/>
    <s v="prestazione:NO ciclica/NOper seduta/NOgruppo"/>
    <s v="8"/>
    <n v="1"/>
    <s v="VIRUS EPATITE B [HBV] ANTICORPI HBsAg"/>
    <x v="1428"/>
    <x v="284"/>
    <n v="9.5"/>
    <n v="9.5"/>
    <n v="9.5"/>
    <n v="9.5"/>
    <n v="9.5"/>
    <n v="9.5"/>
    <n v="9.3000000000000007"/>
    <n v="9.2962241836107573"/>
    <n v="8.9863500441570654"/>
    <n v="0.5136499558429346"/>
    <s v="M"/>
    <s v="MINISTERO"/>
    <s v="1"/>
    <n v="1"/>
    <x v="23"/>
    <s v="LABORATORIO ANALISI CHIMICO-CLINICHE, MICROBIOLOGIA ETC."/>
    <x v="0"/>
    <m/>
    <x v="0"/>
    <m/>
    <x v="0"/>
    <m/>
  </r>
  <r>
    <x v="1429"/>
    <s v="91.18.4"/>
    <x v="3"/>
    <s v="prestazione:NO ciclica/NOper seduta/NOgruppo"/>
    <s v="8"/>
    <n v="1"/>
    <s v="VIRUS EPATITE B [HBV] ANTIGENE HBeAg"/>
    <x v="1429"/>
    <x v="284"/>
    <n v="9.5"/>
    <n v="9.5"/>
    <n v="9.5"/>
    <n v="9.5"/>
    <n v="9.5"/>
    <n v="9.5"/>
    <n v="9.3000000000000007"/>
    <n v="9.2962241836107573"/>
    <n v="9.0379957340660138"/>
    <n v="0.46200426593398625"/>
    <s v="M"/>
    <s v="MINISTERO"/>
    <s v="1"/>
    <n v="1"/>
    <x v="23"/>
    <s v="LABORATORIO ANALISI CHIMICO-CLINICHE, MICROBIOLOGIA ETC."/>
    <x v="0"/>
    <m/>
    <x v="0"/>
    <m/>
    <x v="0"/>
    <m/>
  </r>
  <r>
    <x v="1430"/>
    <s v="91.18.5"/>
    <x v="3"/>
    <s v="prestazione:NO ciclica/NOper seduta/NOgruppo"/>
    <s v="8"/>
    <n v="1"/>
    <s v="VIRUS EPATITE B [HBV] ANTIGENE HBsAg"/>
    <x v="1430"/>
    <x v="291"/>
    <n v="5.8"/>
    <n v="5.8"/>
    <n v="5.8"/>
    <n v="5.8"/>
    <n v="5.8"/>
    <n v="5.8"/>
    <n v="5.68"/>
    <n v="5.6810258899843511"/>
    <n v="5.5260888202575051"/>
    <n v="0.27391117974249468"/>
    <s v="M"/>
    <s v="MINISTERO"/>
    <s v="1"/>
    <n v="1"/>
    <x v="23"/>
    <s v="LABORATORIO ANALISI CHIMICO-CLINICHE, MICROBIOLOGIA ETC."/>
    <x v="0"/>
    <m/>
    <x v="0"/>
    <m/>
    <x v="0"/>
    <m/>
  </r>
  <r>
    <x v="1431"/>
    <s v="91.19.1"/>
    <x v="3"/>
    <s v="prestazione:NO ciclica/NOper seduta/NOgruppo"/>
    <s v="8"/>
    <n v="1"/>
    <s v="VIRUS EPATITE B [HBV] ANTIGENE HBsAg (Saggio di conferma)"/>
    <x v="1431"/>
    <x v="43"/>
    <n v="14.25"/>
    <n v="14.25"/>
    <n v="14.25"/>
    <n v="14.25"/>
    <n v="14.25"/>
    <n v="14.25"/>
    <n v="13.94"/>
    <n v="13.944336275416136"/>
    <n v="13.841044895598237"/>
    <n v="0.40895510440176253"/>
    <s v="M"/>
    <s v="MINISTERO"/>
    <s v="1"/>
    <n v="1"/>
    <x v="23"/>
    <s v="LABORATORIO ANALISI CHIMICO-CLINICHE, MICROBIOLOGIA ETC."/>
    <x v="0"/>
    <m/>
    <x v="0"/>
    <m/>
    <x v="0"/>
    <m/>
  </r>
  <r>
    <x v="1432"/>
    <s v="91.19.2"/>
    <x v="16"/>
    <s v="prestazione:NO ciclica/NOper seduta/NOgruppo"/>
    <s v="8"/>
    <n v="1"/>
    <s v="VIRUS EPATITE B [HBV] DNA-POLIMERASI"/>
    <x v="1432"/>
    <x v="123"/>
    <n v="24.25"/>
    <n v="24.25"/>
    <n v="24.25"/>
    <n v="24.28"/>
    <n v="24.28"/>
    <n v="24.28"/>
    <n v="23.76"/>
    <n v="23.757017358116379"/>
    <n v="23.343851838844788"/>
    <n v="0.93614816115521293"/>
    <s v="M"/>
    <s v="MINISTERO"/>
    <s v="1"/>
    <n v="1"/>
    <x v="23"/>
    <s v="LABORATORIO ANALISI CHIMICO-CLINICHE, MICROBIOLOGIA ETC."/>
    <x v="0"/>
    <m/>
    <x v="0"/>
    <m/>
    <x v="0"/>
    <m/>
  </r>
  <r>
    <x v="1433"/>
    <s v="91.19.3"/>
    <x v="3"/>
    <s v="prestazione:NO ciclica/NOper seduta/NOgruppo"/>
    <s v="8"/>
    <n v="1"/>
    <s v="VIRUS EPATITE C [HCV] ANALISI QUALITATIVA DI HCV RNA"/>
    <x v="1433"/>
    <x v="361"/>
    <n v="90.25"/>
    <n v="90.25"/>
    <n v="90.25"/>
    <n v="90.25"/>
    <n v="90.25"/>
    <n v="90.25"/>
    <n v="88.31"/>
    <n v="88.314129744302193"/>
    <n v="63.007741688917349"/>
    <n v="27.242258311082651"/>
    <s v="M"/>
    <s v="MINISTERO"/>
    <s v="1"/>
    <n v="1"/>
    <x v="23"/>
    <s v="LABORATORIO ANALISI CHIMICO-CLINICHE, MICROBIOLOGIA ETC."/>
    <x v="0"/>
    <m/>
    <x v="0"/>
    <m/>
    <x v="0"/>
    <m/>
  </r>
  <r>
    <x v="1434"/>
    <s v="91.19.4"/>
    <x v="16"/>
    <s v="prestazione:NO ciclica/NOper seduta/NOgruppo"/>
    <s v="8"/>
    <n v="1"/>
    <s v="VIRUS EPATITE C [HCV] ANALISI QUANTITATIVA DI HCV RNA"/>
    <x v="1434"/>
    <x v="152"/>
    <n v="110.85"/>
    <n v="110.85"/>
    <n v="110.85"/>
    <n v="110.85"/>
    <n v="110.85"/>
    <n v="110.85"/>
    <n v="108.46"/>
    <n v="108.45594880879216"/>
    <n v="77.468534863422974"/>
    <n v="33.38146513657702"/>
    <s v="M"/>
    <s v="MINISTERO"/>
    <s v="1"/>
    <n v="1"/>
    <x v="23"/>
    <s v="LABORATORIO ANALISI CHIMICO-CLINICHE, MICROBIOLOGIA ETC."/>
    <x v="0"/>
    <m/>
    <x v="0"/>
    <m/>
    <x v="0"/>
    <m/>
  </r>
  <r>
    <x v="1435"/>
    <s v="91.19.5"/>
    <x v="3"/>
    <s v="prestazione:NO ciclica/NOper seduta/NOgruppo"/>
    <s v="8"/>
    <n v="1"/>
    <s v="VIRUS EPATITE C [HCV] ANTICORPI"/>
    <x v="1435"/>
    <x v="47"/>
    <n v="8.9499999999999993"/>
    <n v="8.9499999999999993"/>
    <n v="8.9499999999999993"/>
    <n v="8.9700000000000006"/>
    <n v="8.9700000000000006"/>
    <n v="8.9700000000000006"/>
    <n v="8.7799999999999994"/>
    <n v="8.7797672845212702"/>
    <n v="8.7797672845212702"/>
    <n v="0.19023271547873044"/>
    <s v="M"/>
    <s v="MINISTERO"/>
    <s v="1"/>
    <n v="1"/>
    <x v="23"/>
    <s v="LABORATORIO ANALISI CHIMICO-CLINICHE, MICROBIOLOGIA ETC."/>
    <x v="0"/>
    <m/>
    <x v="0"/>
    <m/>
    <x v="0"/>
    <m/>
  </r>
  <r>
    <x v="1436"/>
    <s v="91.20.1"/>
    <x v="3"/>
    <s v="prestazione:NO ciclica/NOper seduta/NOgruppo"/>
    <s v="8"/>
    <n v="1"/>
    <s v="VIRUS EPATITE C [HCV] IMMUNOBLOTTING (Saggio di conferma)"/>
    <x v="1436"/>
    <x v="154"/>
    <n v="100.29"/>
    <n v="100.29"/>
    <n v="100.29"/>
    <n v="100.29"/>
    <n v="100.29"/>
    <n v="100.29"/>
    <n v="98.13"/>
    <n v="98.12681082700243"/>
    <n v="69.773327066989623"/>
    <n v="30.516672933010383"/>
    <s v="M"/>
    <s v="MINISTERO"/>
    <s v="1"/>
    <n v="1"/>
    <x v="23"/>
    <s v="LABORATORIO ANALISI CHIMICO-CLINICHE, MICROBIOLOGIA ETC."/>
    <x v="0"/>
    <m/>
    <x v="0"/>
    <m/>
    <x v="0"/>
    <m/>
  </r>
  <r>
    <x v="1437"/>
    <s v="91.20.2"/>
    <x v="16"/>
    <s v="prestazione:NO ciclica/NOper seduta/NOgruppo"/>
    <s v="8"/>
    <n v="1"/>
    <s v="VIRUS EPATITE C [HCV] TIPIZZAZIONE GENOMICA"/>
    <x v="1437"/>
    <x v="152"/>
    <n v="110.85"/>
    <n v="110.85"/>
    <n v="110.85"/>
    <n v="110.85"/>
    <n v="110.85"/>
    <n v="110.85"/>
    <n v="108.46"/>
    <n v="108.45594880879216"/>
    <n v="77.468534863422974"/>
    <n v="33.38146513657702"/>
    <s v="M"/>
    <s v="MINISTERO"/>
    <s v="1"/>
    <n v="1"/>
    <x v="23"/>
    <s v="LABORATORIO ANALISI CHIMICO-CLINICHE, MICROBIOLOGIA ETC."/>
    <x v="0"/>
    <m/>
    <x v="0"/>
    <m/>
    <x v="0"/>
    <m/>
  </r>
  <r>
    <x v="1438"/>
    <s v="91.20.3"/>
    <x v="3"/>
    <s v="prestazione:NO ciclica/NOper seduta/NOgruppo"/>
    <s v="8"/>
    <n v="1"/>
    <s v="VIRUS EPATITE DELTA [HDV] ANTICORPI"/>
    <x v="1438"/>
    <x v="42"/>
    <n v="12.65"/>
    <n v="12.65"/>
    <n v="12.65"/>
    <n v="12.66"/>
    <n v="12.66"/>
    <n v="12.66"/>
    <n v="12.39"/>
    <n v="12.394965578147676"/>
    <n v="12.033445748785036"/>
    <n v="0.626554251214964"/>
    <s v="M"/>
    <s v="MINISTERO"/>
    <s v="1"/>
    <n v="1"/>
    <x v="23"/>
    <s v="LABORATORIO ANALISI CHIMICO-CLINICHE, MICROBIOLOGIA ETC."/>
    <x v="0"/>
    <m/>
    <x v="0"/>
    <m/>
    <x v="0"/>
    <m/>
  </r>
  <r>
    <x v="1439"/>
    <s v="91.20.4"/>
    <x v="3"/>
    <s v="prestazione:NO ciclica/NOper seduta/NOgruppo"/>
    <s v="8"/>
    <n v="1"/>
    <s v="VIRUS EPATITE DELTA [HDV] ANTICORPI IgM"/>
    <x v="1439"/>
    <x v="69"/>
    <n v="22.7"/>
    <n v="22.7"/>
    <n v="22.7"/>
    <n v="22.7"/>
    <n v="22.7"/>
    <n v="22.7"/>
    <n v="22.21"/>
    <n v="22.207646660847921"/>
    <n v="21.742835451667382"/>
    <n v="0.95716454833261722"/>
    <s v="M"/>
    <s v="MINISTERO"/>
    <s v="1"/>
    <n v="1"/>
    <x v="23"/>
    <s v="LABORATORIO ANALISI CHIMICO-CLINICHE, MICROBIOLOGIA ETC."/>
    <x v="0"/>
    <m/>
    <x v="0"/>
    <m/>
    <x v="0"/>
    <m/>
  </r>
  <r>
    <x v="1440"/>
    <s v="91.20.5"/>
    <x v="3"/>
    <s v="prestazione:NO ciclica/NOper seduta/NOgruppo"/>
    <s v="8"/>
    <n v="1"/>
    <s v="VIRUS EPATITE DELTA [HDV] ANTIGENE HDVAg"/>
    <x v="1440"/>
    <x v="193"/>
    <n v="18.45"/>
    <n v="18.45"/>
    <n v="18.45"/>
    <n v="18.48"/>
    <n v="18.48"/>
    <n v="18.48"/>
    <n v="18.079999999999998"/>
    <n v="18.075991468132028"/>
    <n v="17.972700088314131"/>
    <n v="0.50729991168586963"/>
    <s v="M"/>
    <s v="MINISTERO"/>
    <s v="1"/>
    <n v="1"/>
    <x v="23"/>
    <s v="LABORATORIO ANALISI CHIMICO-CLINICHE, MICROBIOLOGIA ETC."/>
    <x v="0"/>
    <m/>
    <x v="0"/>
    <m/>
    <x v="0"/>
    <m/>
  </r>
  <r>
    <x v="1441"/>
    <s v="91.21.1"/>
    <x v="3"/>
    <s v="prestazione:NO ciclica/NOper seduta/NOgruppo"/>
    <s v="8"/>
    <n v="1"/>
    <s v="VIRUS EPSTEIN BARR [EBV] ANTICORPI (EA o EBNA o VCA) (E.I.A.)"/>
    <x v="1441"/>
    <x v="43"/>
    <n v="14.25"/>
    <n v="14.25"/>
    <n v="14.25"/>
    <n v="14.25"/>
    <n v="14.25"/>
    <n v="14.25"/>
    <n v="13.94"/>
    <n v="13.944336275416136"/>
    <n v="13.479525066235597"/>
    <n v="0.77047493376440279"/>
    <s v="M"/>
    <s v="MINISTERO"/>
    <s v="1"/>
    <n v="1"/>
    <x v="23"/>
    <s v="LABORATORIO ANALISI CHIMICO-CLINICHE, MICROBIOLOGIA ETC."/>
    <x v="0"/>
    <m/>
    <x v="0"/>
    <m/>
    <x v="0"/>
    <m/>
  </r>
  <r>
    <x v="1442"/>
    <s v="91.21.2"/>
    <x v="3"/>
    <s v="prestazione:NO ciclica/NOper seduta/NOgruppo"/>
    <s v="8"/>
    <n v="1"/>
    <s v="VIRUS EPSTEIN BARR [EBV] ANTICORPI (EA o EBNA o VCA) (Titolazione mediante I.F.)"/>
    <x v="1442"/>
    <x v="68"/>
    <n v="13.15"/>
    <n v="13.15"/>
    <n v="13.15"/>
    <n v="13.19"/>
    <n v="13.19"/>
    <n v="13.19"/>
    <n v="12.91"/>
    <n v="12.911422477237162"/>
    <n v="12.446611268056625"/>
    <n v="0.74338873194337474"/>
    <s v="M"/>
    <s v="MINISTERO"/>
    <s v="1"/>
    <n v="1"/>
    <x v="23"/>
    <s v="LABORATORIO ANALISI CHIMICO-CLINICHE, MICROBIOLOGIA ETC."/>
    <x v="0"/>
    <m/>
    <x v="0"/>
    <m/>
    <x v="0"/>
    <m/>
  </r>
  <r>
    <x v="1443"/>
    <s v="91.21.3"/>
    <x v="3"/>
    <s v="prestazione:NO ciclica/NOper seduta/NOgruppo"/>
    <s v="8"/>
    <n v="1"/>
    <s v="VIRUS EPSTEIN BARR [EBV] ANTICORPI ETEROFILI (Test rapido)"/>
    <x v="1443"/>
    <x v="149"/>
    <n v="7.9"/>
    <n v="7.9"/>
    <n v="7.9"/>
    <n v="7.92"/>
    <n v="7.92"/>
    <n v="7.92"/>
    <n v="7.75"/>
    <n v="7.7468534863422978"/>
    <n v="7.6435621065244002"/>
    <n v="0.27643789347559977"/>
    <s v="M"/>
    <s v="MINISTERO"/>
    <s v="1"/>
    <n v="1"/>
    <x v="23"/>
    <s v="LABORATORIO ANALISI CHIMICO-CLINICHE, MICROBIOLOGIA ETC."/>
    <x v="0"/>
    <m/>
    <x v="0"/>
    <m/>
    <x v="0"/>
    <m/>
  </r>
  <r>
    <x v="1444"/>
    <s v="91.21.4"/>
    <x v="3"/>
    <s v="prestazione:NO ciclica/NOper seduta/NOgruppo"/>
    <s v="8"/>
    <n v="1"/>
    <s v="VIRUS EPSTEIN BARR [EBV] ANTICORPI ETEROFILI [R. PAUL BUNNEL DAVIDSOHN]"/>
    <x v="1444"/>
    <x v="47"/>
    <n v="8.9499999999999993"/>
    <n v="8.9499999999999993"/>
    <n v="8.9499999999999993"/>
    <n v="8.9700000000000006"/>
    <n v="8.9700000000000006"/>
    <n v="8.9700000000000006"/>
    <n v="8.7799999999999994"/>
    <n v="8.7797672845212702"/>
    <n v="8.6764759047033735"/>
    <n v="0.29352409529662715"/>
    <s v="M"/>
    <s v="MINISTERO"/>
    <s v="1"/>
    <n v="1"/>
    <x v="23"/>
    <s v="LABORATORIO ANALISI CHIMICO-CLINICHE, MICROBIOLOGIA ETC."/>
    <x v="0"/>
    <m/>
    <x v="0"/>
    <m/>
    <x v="0"/>
    <m/>
  </r>
  <r>
    <x v="1445"/>
    <s v="91.21.5"/>
    <x v="3"/>
    <s v="prestazione:NO ciclica/NOper seduta/NOgruppo"/>
    <s v="8"/>
    <n v="1"/>
    <s v="VIRUS HERPES ANTICORPI (Titolazione mediante F.C.)"/>
    <x v="1445"/>
    <x v="66"/>
    <n v="6.85"/>
    <n v="6.85"/>
    <n v="6.85"/>
    <n v="6.86"/>
    <n v="6.86"/>
    <n v="6.86"/>
    <n v="6.71"/>
    <n v="6.7139396881633244"/>
    <n v="6.5073569285275301"/>
    <n v="0.3526430714724702"/>
    <s v="M"/>
    <s v="MINISTERO"/>
    <s v="1"/>
    <n v="1"/>
    <x v="23"/>
    <s v="LABORATORIO ANALISI CHIMICO-CLINICHE, MICROBIOLOGIA ETC."/>
    <x v="0"/>
    <m/>
    <x v="0"/>
    <m/>
    <x v="0"/>
    <m/>
  </r>
  <r>
    <x v="1446"/>
    <s v="91.22.1"/>
    <x v="3"/>
    <s v="prestazione:NO ciclica/NOper seduta/NOgruppo"/>
    <s v="8"/>
    <n v="1"/>
    <s v="VIRUS HERPES SIMPLEX (TIPO 1 o 2) ANTICORPI"/>
    <x v="1446"/>
    <x v="149"/>
    <n v="7.9"/>
    <n v="7.9"/>
    <n v="7.9"/>
    <n v="7.92"/>
    <n v="7.92"/>
    <n v="7.92"/>
    <n v="7.75"/>
    <n v="7.7468534863422978"/>
    <n v="7.7468534863422978"/>
    <n v="0.17314651365770217"/>
    <s v="M"/>
    <s v="MINISTERO"/>
    <s v="1"/>
    <n v="1"/>
    <x v="23"/>
    <s v="LABORATORIO ANALISI CHIMICO-CLINICHE, MICROBIOLOGIA ETC."/>
    <x v="0"/>
    <m/>
    <x v="0"/>
    <m/>
    <x v="0"/>
    <m/>
  </r>
  <r>
    <x v="1447"/>
    <s v="91.22.2"/>
    <x v="16"/>
    <s v="prestazione:NO ciclica/NOper seduta/NOgruppo"/>
    <s v="8"/>
    <n v="1"/>
    <s v="VIRUS IMMUNODEF. ACQUISITA [HIV ] ANALISI QUALITATIVA DI RNA (Previa reazione polimerasica a catena)"/>
    <x v="1447"/>
    <x v="361"/>
    <n v="90.25"/>
    <n v="90.25"/>
    <n v="90.25"/>
    <n v="90.25"/>
    <n v="90.25"/>
    <n v="90.25"/>
    <n v="88.31"/>
    <n v="88.314129744302193"/>
    <n v="63.007741688917349"/>
    <n v="27.242258311082651"/>
    <s v="M"/>
    <s v="MINISTERO"/>
    <s v="1"/>
    <n v="1"/>
    <x v="23"/>
    <s v="LABORATORIO ANALISI CHIMICO-CLINICHE, MICROBIOLOGIA ETC."/>
    <x v="0"/>
    <m/>
    <x v="0"/>
    <m/>
    <x v="0"/>
    <m/>
  </r>
  <r>
    <x v="1448"/>
    <s v="91.22.3"/>
    <x v="16"/>
    <s v="prestazione:NO ciclica/NOper seduta/NOgruppo"/>
    <s v="8"/>
    <n v="1"/>
    <s v="VIRUS IMMUNODEF. ACQUISITA [HIV ] ANALISI QUANTITATIVA DI RNA (Previa reazione polimerasica a catena)"/>
    <x v="1448"/>
    <x v="152"/>
    <n v="110.85"/>
    <n v="110.85"/>
    <n v="110.85"/>
    <n v="110.85"/>
    <n v="110.85"/>
    <n v="110.85"/>
    <n v="108.46"/>
    <n v="108.45594880879216"/>
    <n v="77.468534863422974"/>
    <n v="33.38146513657702"/>
    <s v="M"/>
    <s v="MINISTERO"/>
    <s v="1"/>
    <n v="1"/>
    <x v="23"/>
    <s v="LABORATORIO ANALISI CHIMICO-CLINICHE, MICROBIOLOGIA ETC."/>
    <x v="0"/>
    <m/>
    <x v="0"/>
    <m/>
    <x v="0"/>
    <m/>
  </r>
  <r>
    <x v="1449"/>
    <s v="91.22.4"/>
    <x v="3"/>
    <s v="prestazione:NO ciclica/NOper seduta/NOgruppo"/>
    <s v="8"/>
    <n v="1"/>
    <s v="VIRUS IMMUNODEF. ACQUISITA [HIV 1-2] ANTICORPI"/>
    <x v="1449"/>
    <x v="47"/>
    <n v="8.9499999999999993"/>
    <n v="8.9499999999999993"/>
    <n v="8.9499999999999993"/>
    <n v="8.9700000000000006"/>
    <n v="8.9700000000000006"/>
    <n v="8.9700000000000006"/>
    <n v="8.7799999999999994"/>
    <n v="8.7797672845212702"/>
    <n v="8.7797672845212702"/>
    <n v="0.19023271547873044"/>
    <s v="M"/>
    <s v="MINISTERO"/>
    <s v="1"/>
    <n v="1"/>
    <x v="23"/>
    <s v="LABORATORIO ANALISI CHIMICO-CLINICHE, MICROBIOLOGIA ETC."/>
    <x v="0"/>
    <m/>
    <x v="0"/>
    <m/>
    <x v="0"/>
    <m/>
  </r>
  <r>
    <x v="1450"/>
    <s v="91.22.5"/>
    <x v="3"/>
    <s v="prestazione:NO ciclica/NOper seduta/NOgruppo"/>
    <s v="8"/>
    <n v="1"/>
    <s v="VIRUS IMMUNODEF. ACQUISITA [HIV 1-2] ANTICORPI  IMMUNOBLOTTING (Saggio di conferma)"/>
    <x v="1450"/>
    <x v="362"/>
    <n v="122.98"/>
    <n v="122.98"/>
    <n v="122.98"/>
    <n v="122.98"/>
    <n v="122.98"/>
    <n v="122.98"/>
    <n v="120.33"/>
    <n v="120.33445748785036"/>
    <n v="69.773327066989623"/>
    <n v="53.206672933010381"/>
    <s v="M"/>
    <s v="MINISTERO"/>
    <s v="1"/>
    <n v="1"/>
    <x v="23"/>
    <s v="LABORATORIO ANALISI CHIMICO-CLINICHE, MICROBIOLOGIA ETC."/>
    <x v="0"/>
    <m/>
    <x v="0"/>
    <m/>
    <x v="0"/>
    <m/>
  </r>
  <r>
    <x v="1451"/>
    <s v="91.23.1"/>
    <x v="3"/>
    <s v="prestazione:NO ciclica/NOper seduta/NOgruppo"/>
    <s v="8"/>
    <n v="1"/>
    <s v="VIRUS IMMUNODEF. ACQUISITA [HIV 1] ANTICORPI  IMMUNOBLOTTING (Saggio di conferma)"/>
    <x v="1451"/>
    <x v="154"/>
    <n v="100.29"/>
    <n v="100.29"/>
    <n v="100.29"/>
    <n v="100.29"/>
    <n v="100.29"/>
    <n v="100.29"/>
    <n v="98.13"/>
    <n v="98.12681082700243"/>
    <n v="85.628553869036864"/>
    <n v="14.661446130963142"/>
    <s v="M"/>
    <s v="MINISTERO"/>
    <s v="1"/>
    <n v="1"/>
    <x v="23"/>
    <s v="LABORATORIO ANALISI CHIMICO-CLINICHE, MICROBIOLOGIA ETC."/>
    <x v="0"/>
    <m/>
    <x v="0"/>
    <m/>
    <x v="0"/>
    <m/>
  </r>
  <r>
    <x v="1452"/>
    <s v="91.23.2"/>
    <x v="3"/>
    <s v="prestazione:NO ciclica/NOper seduta/NOgruppo"/>
    <s v="8"/>
    <n v="1"/>
    <s v="VIRUS IMMUNODEF. ACQUISITA [HIV 1] ANTICORPI ANTI ANTIGENE  P24 (E.I.A.)"/>
    <x v="1452"/>
    <x v="69"/>
    <n v="22.7"/>
    <n v="22.7"/>
    <n v="22.7"/>
    <n v="22.7"/>
    <n v="22.7"/>
    <n v="22.7"/>
    <n v="22.21"/>
    <n v="22.207646660847921"/>
    <n v="21.742835451667382"/>
    <n v="0.95716454833261722"/>
    <s v="M"/>
    <s v="MINISTERO"/>
    <s v="1"/>
    <n v="1"/>
    <x v="23"/>
    <s v="LABORATORIO ANALISI CHIMICO-CLINICHE, MICROBIOLOGIA ETC."/>
    <x v="0"/>
    <m/>
    <x v="0"/>
    <m/>
    <x v="0"/>
    <m/>
  </r>
  <r>
    <x v="1453"/>
    <s v="91.23.3"/>
    <x v="3"/>
    <s v="prestazione:NO ciclica/NOper seduta/NOgruppo"/>
    <s v="8"/>
    <n v="1"/>
    <s v="VIRUS IMMUNODEF. ACQUISITA [HIV 1] ANTIGENE P24 (E.I.A.)"/>
    <x v="1453"/>
    <x v="80"/>
    <n v="26.35"/>
    <n v="26.35"/>
    <n v="26.35"/>
    <n v="26.39"/>
    <n v="26.39"/>
    <n v="26.39"/>
    <n v="25.82"/>
    <n v="25.822844954474323"/>
    <n v="25.719553574656427"/>
    <n v="0.67044642534357379"/>
    <s v="M"/>
    <s v="MINISTERO"/>
    <s v="1"/>
    <n v="1"/>
    <x v="23"/>
    <s v="LABORATORIO ANALISI CHIMICO-CLINICHE, MICROBIOLOGIA ETC."/>
    <x v="0"/>
    <m/>
    <x v="0"/>
    <m/>
    <x v="0"/>
    <m/>
  </r>
  <r>
    <x v="1454"/>
    <s v="91.23.4"/>
    <x v="3"/>
    <s v="prestazione:NO ciclica/NOper seduta/NOgruppo"/>
    <s v="8"/>
    <n v="1"/>
    <s v="VIRUS IMMUNODEF. ACQUISITA [HIV 1] ANTIGENE P24 DA COLTURE LINFOCITARIE (E.I.A.)"/>
    <x v="1454"/>
    <x v="154"/>
    <n v="100.29"/>
    <n v="100.29"/>
    <n v="100.29"/>
    <n v="100.29"/>
    <n v="100.29"/>
    <n v="100.29"/>
    <n v="98.13"/>
    <n v="98.12681082700243"/>
    <n v="69.979909826625416"/>
    <n v="30.31009017337459"/>
    <s v="M"/>
    <s v="MINISTERO"/>
    <s v="1"/>
    <n v="1"/>
    <x v="23"/>
    <s v="LABORATORIO ANALISI CHIMICO-CLINICHE, MICROBIOLOGIA ETC."/>
    <x v="0"/>
    <m/>
    <x v="0"/>
    <m/>
    <x v="0"/>
    <m/>
  </r>
  <r>
    <x v="1455"/>
    <s v="91.23.5"/>
    <x v="3"/>
    <s v="prestazione:NO ciclica/NOper seduta/NOgruppo"/>
    <s v="8"/>
    <n v="1"/>
    <s v="VIRUS IMMUNODEF. ACQUISITA [HIV 2] ANTICORPI IMMUNOBLOTTING (Saggio di conferma)"/>
    <x v="1455"/>
    <x v="360"/>
    <n v="90.78"/>
    <n v="90.78"/>
    <n v="90.78"/>
    <n v="90.78"/>
    <n v="90.78"/>
    <n v="90.78"/>
    <n v="88.83"/>
    <n v="88.830586643391683"/>
    <n v="63.420907208188943"/>
    <n v="27.359092791811058"/>
    <s v="M"/>
    <s v="MINISTERO"/>
    <s v="1"/>
    <n v="1"/>
    <x v="23"/>
    <s v="LABORATORIO ANALISI CHIMICO-CLINICHE, MICROBIOLOGIA ETC."/>
    <x v="0"/>
    <m/>
    <x v="0"/>
    <m/>
    <x v="0"/>
    <m/>
  </r>
  <r>
    <x v="1456"/>
    <s v="91.24.1"/>
    <x v="3"/>
    <s v="prestazione:NO ciclica/NOper seduta/NOgruppo"/>
    <s v="8"/>
    <n v="1"/>
    <s v="VIRUS IN MATERIALI BIOLOGICI ESAME COLTURALE (Metodo rapido)"/>
    <x v="1456"/>
    <x v="31"/>
    <n v="29"/>
    <n v="29"/>
    <n v="29"/>
    <n v="29.04"/>
    <n v="29.04"/>
    <n v="29.04"/>
    <n v="28.41"/>
    <n v="28.405129449921755"/>
    <n v="27.991963930650169"/>
    <n v="1.0480360693498305"/>
    <s v="M"/>
    <s v="MINISTERO"/>
    <s v="1"/>
    <n v="1"/>
    <x v="23"/>
    <s v="LABORATORIO ANALISI CHIMICO-CLINICHE, MICROBIOLOGIA ETC."/>
    <x v="0"/>
    <m/>
    <x v="0"/>
    <m/>
    <x v="0"/>
    <m/>
  </r>
  <r>
    <x v="1457"/>
    <s v="91.24.2"/>
    <x v="3"/>
    <s v="prestazione:NO ciclica/NOper seduta/NOgruppo"/>
    <s v="8"/>
    <n v="1"/>
    <s v="VIRUS IN MATERIALI BIOLOGICI ESAME COLTURALE (Metodo tradizionale)"/>
    <x v="1457"/>
    <x v="359"/>
    <n v="72.31"/>
    <n v="72.31"/>
    <n v="72.31"/>
    <n v="72.31"/>
    <n v="72.31"/>
    <n v="72.31"/>
    <n v="70.75"/>
    <n v="70.754595175259652"/>
    <n v="50.406193351133879"/>
    <n v="21.903806648866123"/>
    <s v="M"/>
    <s v="MINISTERO"/>
    <s v="1"/>
    <n v="1"/>
    <x v="23"/>
    <s v="LABORATORIO ANALISI CHIMICO-CLINICHE, MICROBIOLOGIA ETC."/>
    <x v="0"/>
    <m/>
    <x v="0"/>
    <m/>
    <x v="0"/>
    <m/>
  </r>
  <r>
    <x v="1458"/>
    <s v="91.24.3"/>
    <x v="3"/>
    <s v="prestazione:NO ciclica/NOper seduta/NOgruppo"/>
    <s v="8"/>
    <n v="1"/>
    <s v="VIRUS MORBILLO ANTICORPI (E.I.A.)"/>
    <x v="1458"/>
    <x v="149"/>
    <n v="7.9"/>
    <n v="7.9"/>
    <n v="7.9"/>
    <n v="7.92"/>
    <n v="7.92"/>
    <n v="7.92"/>
    <n v="7.75"/>
    <n v="7.7468534863422978"/>
    <n v="7.7468534863422978"/>
    <n v="0.17314651365770217"/>
    <s v="M"/>
    <s v="MINISTERO"/>
    <s v="1"/>
    <n v="1"/>
    <x v="23"/>
    <s v="LABORATORIO ANALISI CHIMICO-CLINICHE, MICROBIOLOGIA ETC."/>
    <x v="0"/>
    <m/>
    <x v="0"/>
    <m/>
    <x v="0"/>
    <m/>
  </r>
  <r>
    <x v="1459"/>
    <s v="91.24.4"/>
    <x v="3"/>
    <s v="prestazione:NO ciclica/NOper seduta/NOgruppo"/>
    <s v="8"/>
    <n v="1"/>
    <s v="VIRUS MORBILLO ANTICORPI (I.F.)"/>
    <x v="1459"/>
    <x v="149"/>
    <n v="7.9"/>
    <n v="7.9"/>
    <n v="7.9"/>
    <n v="7.92"/>
    <n v="7.92"/>
    <n v="7.92"/>
    <n v="7.75"/>
    <n v="7.7468534863422978"/>
    <n v="7.7468534863422978"/>
    <n v="0.17314651365770217"/>
    <s v="M"/>
    <s v="MINISTERO"/>
    <s v="1"/>
    <n v="1"/>
    <x v="23"/>
    <s v="LABORATORIO ANALISI CHIMICO-CLINICHE, MICROBIOLOGIA ETC."/>
    <x v="0"/>
    <m/>
    <x v="0"/>
    <m/>
    <x v="0"/>
    <m/>
  </r>
  <r>
    <x v="1460"/>
    <s v="91.24.5"/>
    <x v="3"/>
    <s v="prestazione:NO ciclica/NOper seduta/NOgruppo"/>
    <s v="8"/>
    <n v="1"/>
    <s v="VIRUS MORBILLO ANTICORPI (Titolazione mediante F.C.)"/>
    <x v="1460"/>
    <x v="66"/>
    <n v="6.85"/>
    <n v="6.85"/>
    <n v="6.85"/>
    <n v="6.86"/>
    <n v="6.86"/>
    <n v="6.86"/>
    <n v="6.71"/>
    <n v="6.7139396881633244"/>
    <n v="6.5073569285275301"/>
    <n v="0.3526430714724702"/>
    <s v="M"/>
    <s v="MINISTERO"/>
    <s v="1"/>
    <n v="1"/>
    <x v="23"/>
    <s v="LABORATORIO ANALISI CHIMICO-CLINICHE, MICROBIOLOGIA ETC."/>
    <x v="0"/>
    <m/>
    <x v="0"/>
    <m/>
    <x v="0"/>
    <m/>
  </r>
  <r>
    <x v="1461"/>
    <s v="91.24.9"/>
    <x v="0"/>
    <s v="prestazione:NO ciclica/NOper seduta/NOgruppo"/>
    <s v="8"/>
    <n v="1"/>
    <s v="VIRUS PAPILLOMAVIRUS (HPV) "/>
    <x v="1461"/>
    <x v="361"/>
    <n v="90.25"/>
    <n v="90.25"/>
    <n v="90.25"/>
    <m/>
    <m/>
    <m/>
    <m/>
    <m/>
    <m/>
    <m/>
    <m/>
    <s v="REGIONE"/>
    <n v="1"/>
    <m/>
    <x v="23"/>
    <s v="LABORATORIO ANALISI CHIMICO-CLINICHE, MICROBIOLOGIA ETC."/>
    <x v="0"/>
    <m/>
    <x v="0"/>
    <m/>
    <x v="0"/>
    <m/>
  </r>
  <r>
    <x v="1462"/>
    <s v="91.24.A"/>
    <x v="0"/>
    <s v="prestazione:NO ciclica/NOper seduta/NOgruppo"/>
    <s v="8"/>
    <n v="1"/>
    <s v="VIRUS PAPILLOMAVIRUS (HPV) "/>
    <x v="1462"/>
    <x v="351"/>
    <n v="49.09"/>
    <n v="49.09"/>
    <n v="49.09"/>
    <m/>
    <m/>
    <m/>
    <m/>
    <m/>
    <m/>
    <m/>
    <m/>
    <s v="REGIONE"/>
    <n v="1"/>
    <m/>
    <x v="23"/>
    <s v="LABORATORIO ANALISI CHIMICO-CLINICHE, MICROBIOLOGIA ETC."/>
    <x v="0"/>
    <m/>
    <x v="0"/>
    <m/>
    <x v="0"/>
    <m/>
  </r>
  <r>
    <x v="1463"/>
    <s v="91.24.B"/>
    <x v="15"/>
    <s v="prestazione:NO ciclica/NOper seduta/NOgruppo"/>
    <s v="8"/>
    <n v="1"/>
    <s v="VIRUS PAPILLOMAVIRUS (HPV) "/>
    <x v="1463"/>
    <x v="152"/>
    <n v="110.85"/>
    <n v="110.85"/>
    <n v="110.85"/>
    <m/>
    <m/>
    <m/>
    <m/>
    <m/>
    <m/>
    <m/>
    <m/>
    <s v="REGIONE"/>
    <n v="1"/>
    <m/>
    <x v="23"/>
    <s v="LABORATORIO ANALISI CHIMICO-CLINICHE, MICROBIOLOGIA ETC."/>
    <x v="0"/>
    <m/>
    <x v="0"/>
    <m/>
    <x v="0"/>
    <m/>
  </r>
  <r>
    <x v="1464"/>
    <s v="91.24.C"/>
    <x v="15"/>
    <s v="prestazione:NO ciclica/NOper seduta/NOgruppo"/>
    <s v="8"/>
    <n v="1"/>
    <s v="VIRUS PAPILLOMAVIRUS (HPV) "/>
    <x v="1464"/>
    <x v="152"/>
    <n v="110.85"/>
    <n v="110.85"/>
    <n v="110.85"/>
    <m/>
    <m/>
    <m/>
    <m/>
    <m/>
    <m/>
    <m/>
    <m/>
    <s v="REGIONE"/>
    <n v="1"/>
    <m/>
    <x v="23"/>
    <s v="LABORATORIO ANALISI CHIMICO-CLINICHE, MICROBIOLOGIA ETC."/>
    <x v="0"/>
    <m/>
    <x v="0"/>
    <m/>
    <x v="0"/>
    <m/>
  </r>
  <r>
    <x v="1465"/>
    <s v="91.25.1"/>
    <x v="3"/>
    <s v="prestazione:NO ciclica/NOper seduta/NOgruppo"/>
    <s v="8"/>
    <n v="1"/>
    <s v="VIRUS PAROTITE ANTICORPI (E.I.A.)"/>
    <x v="1465"/>
    <x v="189"/>
    <n v="10.45"/>
    <n v="10.45"/>
    <n v="10.45"/>
    <n v="10.46"/>
    <n v="10.46"/>
    <n v="10.46"/>
    <n v="10.23"/>
    <n v="9.2962241836107573"/>
    <n v="9.1412871138839105"/>
    <n v="1.3187128861160904"/>
    <s v="M"/>
    <s v="MINISTERO"/>
    <s v="1"/>
    <n v="1"/>
    <x v="23"/>
    <s v="LABORATORIO ANALISI CHIMICO-CLINICHE, MICROBIOLOGIA ETC."/>
    <x v="0"/>
    <m/>
    <x v="0"/>
    <m/>
    <x v="0"/>
    <m/>
  </r>
  <r>
    <x v="1466"/>
    <s v="91.25.2"/>
    <x v="3"/>
    <s v="prestazione:NO ciclica/NOper seduta/NOgruppo"/>
    <s v="8"/>
    <n v="1"/>
    <s v="VIRUS PAROTITE ANTICORPI (I.F.)"/>
    <x v="1466"/>
    <x v="290"/>
    <n v="6.95"/>
    <n v="6.95"/>
    <n v="6.95"/>
    <n v="6.97"/>
    <n v="6.97"/>
    <n v="6.97"/>
    <n v="6.82"/>
    <n v="6.1974827890738382"/>
    <n v="5.8876086496201463"/>
    <n v="1.0823913503798535"/>
    <s v="M"/>
    <s v="MINISTERO"/>
    <s v="1"/>
    <n v="1"/>
    <x v="23"/>
    <s v="LABORATORIO ANALISI CHIMICO-CLINICHE, MICROBIOLOGIA ETC."/>
    <x v="0"/>
    <m/>
    <x v="0"/>
    <m/>
    <x v="0"/>
    <m/>
  </r>
  <r>
    <x v="1467"/>
    <s v="91.25.3"/>
    <x v="3"/>
    <s v="prestazione:NO ciclica/NOper seduta/NOgruppo"/>
    <s v="8"/>
    <n v="1"/>
    <s v="VIRUS PAROTITE ANTICORPI (Titolazione mediante F.C.)"/>
    <x v="1467"/>
    <x v="295"/>
    <n v="8.6999999999999993"/>
    <n v="8.6999999999999993"/>
    <n v="8.6999999999999993"/>
    <n v="8.7100000000000009"/>
    <n v="8.7100000000000009"/>
    <n v="8.7100000000000009"/>
    <n v="8.52"/>
    <n v="7.7468534863422978"/>
    <n v="7.4886250367975542"/>
    <n v="1.2213749632024467"/>
    <s v="M"/>
    <s v="MINISTERO"/>
    <s v="1"/>
    <n v="1"/>
    <x v="23"/>
    <s v="LABORATORIO ANALISI CHIMICO-CLINICHE, MICROBIOLOGIA ETC."/>
    <x v="0"/>
    <m/>
    <x v="0"/>
    <m/>
    <x v="0"/>
    <m/>
  </r>
  <r>
    <x v="1468"/>
    <s v="91.25.4"/>
    <x v="3"/>
    <s v="prestazione:NO ciclica/NOper seduta/NOgruppo"/>
    <s v="8"/>
    <n v="1"/>
    <s v="VIRUS PARVOVIRUS B19 ANTICORPI (E.I.A.)"/>
    <x v="1468"/>
    <x v="149"/>
    <n v="7.9"/>
    <n v="7.9"/>
    <n v="7.9"/>
    <n v="7.92"/>
    <n v="7.92"/>
    <n v="7.92"/>
    <n v="7.75"/>
    <n v="7.7468534863422978"/>
    <n v="7.7468534863422978"/>
    <n v="0.17314651365770217"/>
    <s v="M"/>
    <s v="MINISTERO"/>
    <s v="1"/>
    <n v="1"/>
    <x v="23"/>
    <s v="LABORATORIO ANALISI CHIMICO-CLINICHE, MICROBIOLOGIA ETC."/>
    <x v="0"/>
    <m/>
    <x v="0"/>
    <m/>
    <x v="0"/>
    <m/>
  </r>
  <r>
    <x v="1469"/>
    <s v="91.25.5"/>
    <x v="3"/>
    <s v="prestazione:NO ciclica/NOper seduta/NOgruppo"/>
    <s v="8"/>
    <n v="1"/>
    <s v="VIRUS RESPIRATORIO SINCIZIALE ANTICORPI (E.I.A.)"/>
    <x v="1469"/>
    <x v="189"/>
    <n v="10.45"/>
    <n v="10.45"/>
    <n v="10.45"/>
    <n v="10.46"/>
    <n v="10.46"/>
    <n v="10.46"/>
    <n v="10.23"/>
    <n v="9.2962241836107573"/>
    <n v="9.1412871138839105"/>
    <n v="1.3187128861160904"/>
    <s v="M"/>
    <s v="MINISTERO"/>
    <s v="1"/>
    <n v="1"/>
    <x v="23"/>
    <s v="LABORATORIO ANALISI CHIMICO-CLINICHE, MICROBIOLOGIA ETC."/>
    <x v="0"/>
    <m/>
    <x v="0"/>
    <m/>
    <x v="0"/>
    <m/>
  </r>
  <r>
    <x v="1470"/>
    <s v="91.26.1"/>
    <x v="3"/>
    <s v="prestazione:NO ciclica/NOper seduta/NOgruppo"/>
    <s v="8"/>
    <n v="1"/>
    <s v="VIRUS RESPIRATORIO SINCIZIALE ANTICORPI (I.F.)"/>
    <x v="1470"/>
    <x v="311"/>
    <n v="8.1"/>
    <n v="8.1"/>
    <n v="8.1"/>
    <n v="8.1199999999999992"/>
    <n v="8.1199999999999992"/>
    <n v="8.1199999999999992"/>
    <n v="7.95"/>
    <n v="7.2303965872528106"/>
    <n v="7.2303965872528106"/>
    <n v="0.88960341274718857"/>
    <s v="M"/>
    <s v="MINISTERO"/>
    <s v="1"/>
    <n v="1"/>
    <x v="23"/>
    <s v="LABORATORIO ANALISI CHIMICO-CLINICHE, MICROBIOLOGIA ETC."/>
    <x v="0"/>
    <m/>
    <x v="0"/>
    <m/>
    <x v="0"/>
    <m/>
  </r>
  <r>
    <x v="1471"/>
    <s v="91.26.2"/>
    <x v="3"/>
    <s v="prestazione:NO ciclica/NOper seduta/NOgruppo"/>
    <s v="8"/>
    <n v="1"/>
    <s v="VIRUS RESPIRATORIO SINCIZIALE ANTICORPI (Titolazione mediante F.C.)"/>
    <x v="1471"/>
    <x v="291"/>
    <n v="5.8"/>
    <n v="5.8"/>
    <n v="5.8"/>
    <n v="5.8"/>
    <n v="5.8"/>
    <n v="5.8"/>
    <n v="5.68"/>
    <n v="5.1645689908948649"/>
    <n v="4.7514034716232754"/>
    <n v="1.0485965283767245"/>
    <s v="M"/>
    <s v="MINISTERO"/>
    <s v="1"/>
    <n v="1"/>
    <x v="23"/>
    <s v="LABORATORIO ANALISI CHIMICO-CLINICHE, MICROBIOLOGIA ETC."/>
    <x v="0"/>
    <m/>
    <x v="0"/>
    <m/>
    <x v="0"/>
    <m/>
  </r>
  <r>
    <x v="1472"/>
    <s v="91.26.3"/>
    <x v="18"/>
    <s v="prestazione:NO ciclica/NOper seduta/NOgruppo"/>
    <s v="8"/>
    <n v="1"/>
    <s v="VIRUS RETROVIRUS ANTICORPI ANTI HTLV1-HTLV2 (E.I.A.)"/>
    <x v="1472"/>
    <x v="68"/>
    <n v="13.15"/>
    <n v="13.15"/>
    <n v="13.15"/>
    <n v="13.19"/>
    <n v="13.19"/>
    <n v="13.19"/>
    <n v="12.91"/>
    <n v="12.911422477237162"/>
    <n v="63.007741688917349"/>
    <n v="-49.817741688917351"/>
    <s v="M"/>
    <s v="MINISTERO"/>
    <s v="1"/>
    <n v="1"/>
    <x v="23"/>
    <s v="LABORATORIO ANALISI CHIMICO-CLINICHE, MICROBIOLOGIA ETC."/>
    <x v="0"/>
    <m/>
    <x v="0"/>
    <m/>
    <x v="0"/>
    <m/>
  </r>
  <r>
    <x v="1473"/>
    <s v="91.26.4"/>
    <x v="7"/>
    <s v="prestazione:NO ciclica/NOper seduta/NOgruppo"/>
    <s v="8"/>
    <n v="1"/>
    <s v="VIRUS ROSOLIA ANTICORPI per classe di anticorpi"/>
    <x v="1473"/>
    <x v="149"/>
    <n v="7.9"/>
    <n v="7.9"/>
    <n v="7.9"/>
    <n v="7.92"/>
    <n v="7.92"/>
    <n v="7.92"/>
    <n v="7.75"/>
    <n v="7.7468534863422978"/>
    <n v="7.7468534863422978"/>
    <n v="0.17314651365770217"/>
    <s v="M"/>
    <s v="MINISTERO"/>
    <s v="1"/>
    <n v="1"/>
    <x v="23"/>
    <s v="LABORATORIO ANALISI CHIMICO-CLINICHE, MICROBIOLOGIA ETC."/>
    <x v="0"/>
    <m/>
    <x v="0"/>
    <m/>
    <x v="0"/>
    <m/>
  </r>
  <r>
    <x v="1474"/>
    <s v="91.26.5"/>
    <x v="3"/>
    <s v="prestazione:NO ciclica/NOper seduta/NOgruppo"/>
    <s v="8"/>
    <n v="1"/>
    <s v="VIRUS ROSOLIA ANTICORPI (Titolazione mediante I.H.A.)"/>
    <x v="1474"/>
    <x v="313"/>
    <n v="4.2"/>
    <n v="4.2"/>
    <n v="4.2"/>
    <n v="4.22"/>
    <n v="4.22"/>
    <n v="4.22"/>
    <n v="4.13"/>
    <n v="4.1316551927158915"/>
    <n v="3.976718122989046"/>
    <n v="0.24328187701095372"/>
    <s v="M"/>
    <s v="MINISTERO"/>
    <s v="1"/>
    <n v="1"/>
    <x v="23"/>
    <s v="LABORATORIO ANALISI CHIMICO-CLINICHE, MICROBIOLOGIA ETC."/>
    <x v="0"/>
    <m/>
    <x v="0"/>
    <m/>
    <x v="0"/>
    <m/>
  </r>
  <r>
    <x v="1475"/>
    <s v="91.27.1"/>
    <x v="3"/>
    <s v="prestazione:NO ciclica/NOper seduta/NOgruppo"/>
    <s v="8"/>
    <n v="1"/>
    <s v="VIRUS VARICELLA ZOSTER ANTICORPI (E.I.A.)"/>
    <x v="1475"/>
    <x v="149"/>
    <n v="7.9"/>
    <n v="7.9"/>
    <n v="7.9"/>
    <n v="7.92"/>
    <n v="7.92"/>
    <n v="7.92"/>
    <n v="7.75"/>
    <n v="7.7468534863422978"/>
    <n v="7.7468534863422978"/>
    <n v="0.17314651365770217"/>
    <s v="M"/>
    <s v="MINISTERO"/>
    <s v="1"/>
    <n v="1"/>
    <x v="23"/>
    <s v="LABORATORIO ANALISI CHIMICO-CLINICHE, MICROBIOLOGIA ETC."/>
    <x v="0"/>
    <m/>
    <x v="0"/>
    <m/>
    <x v="0"/>
    <m/>
  </r>
  <r>
    <x v="1476"/>
    <s v="91.27.2"/>
    <x v="3"/>
    <s v="prestazione:NO ciclica/NOper seduta/NOgruppo"/>
    <s v="8"/>
    <n v="1"/>
    <s v="VIRUS VARICELLA ZOSTER ANTICORPI (I.F.)"/>
    <x v="1476"/>
    <x v="285"/>
    <n v="7.35"/>
    <n v="7.35"/>
    <n v="7.35"/>
    <n v="7.39"/>
    <n v="7.39"/>
    <n v="7.39"/>
    <n v="7.23"/>
    <n v="7.2303965872528106"/>
    <n v="7.2303965872528106"/>
    <n v="0.15960341274718903"/>
    <s v="M"/>
    <s v="MINISTERO"/>
    <s v="1"/>
    <n v="1"/>
    <x v="23"/>
    <s v="LABORATORIO ANALISI CHIMICO-CLINICHE, MICROBIOLOGIA ETC."/>
    <x v="0"/>
    <m/>
    <x v="0"/>
    <m/>
    <x v="0"/>
    <m/>
  </r>
  <r>
    <x v="1477"/>
    <s v="91.27.3"/>
    <x v="3"/>
    <s v="prestazione:NO ciclica/NOper seduta/NOgruppo"/>
    <s v="8"/>
    <n v="1"/>
    <s v="VIRUS VARICELLA ZOSTER ANTICORPI (Titolazione mediante F.C.)"/>
    <x v="1477"/>
    <x v="285"/>
    <n v="7.35"/>
    <n v="7.35"/>
    <n v="7.35"/>
    <n v="7.39"/>
    <n v="7.39"/>
    <n v="7.39"/>
    <n v="7.23"/>
    <n v="7.2303965872528106"/>
    <n v="7.2303965872528106"/>
    <n v="0.15960341274718903"/>
    <s v="M"/>
    <s v="MINISTERO"/>
    <s v="1"/>
    <n v="1"/>
    <x v="23"/>
    <s v="LABORATORIO ANALISI CHIMICO-CLINICHE, MICROBIOLOGIA ETC."/>
    <x v="0"/>
    <m/>
    <x v="0"/>
    <m/>
    <x v="0"/>
    <m/>
  </r>
  <r>
    <x v="1478"/>
    <s v="91.27.4"/>
    <x v="3"/>
    <s v="prestazione:NO ciclica/NOper seduta/NOgruppo"/>
    <s v="8"/>
    <n v="1"/>
    <s v="YERSINIA DA COLTURA IDENTIFICAZIONE BIOCHIMICA"/>
    <x v="1478"/>
    <x v="315"/>
    <n v="7.55"/>
    <n v="7.55"/>
    <n v="7.55"/>
    <n v="7.55"/>
    <n v="7.55"/>
    <n v="7.55"/>
    <n v="7.39"/>
    <n v="6.7139396881633244"/>
    <n v="6.5073569285275301"/>
    <n v="1.0426430714724697"/>
    <s v="M"/>
    <s v="MINISTERO"/>
    <s v="1"/>
    <n v="1"/>
    <x v="23"/>
    <s v="LABORATORIO ANALISI CHIMICO-CLINICHE, MICROBIOLOGIA ETC."/>
    <x v="0"/>
    <m/>
    <x v="0"/>
    <m/>
    <x v="0"/>
    <m/>
  </r>
  <r>
    <x v="1479"/>
    <s v="91.27.5"/>
    <x v="3"/>
    <s v="prestazione:NO ciclica/NOper seduta/NOgruppo"/>
    <s v="8"/>
    <n v="1"/>
    <s v="YERSINIA NELLE FECI ESAME COLTURALE"/>
    <x v="1479"/>
    <x v="309"/>
    <n v="2.2999999999999998"/>
    <n v="2.2999999999999998"/>
    <n v="2.2999999999999998"/>
    <n v="2.3199999999999998"/>
    <n v="2.3199999999999998"/>
    <n v="2.3199999999999998"/>
    <n v="2.27"/>
    <n v="2.0658275963579458"/>
    <n v="2.0658275963579458"/>
    <n v="0.25417240364205407"/>
    <s v="M"/>
    <s v="MINISTERO"/>
    <s v="1"/>
    <n v="1"/>
    <x v="23"/>
    <s v="LABORATORIO ANALISI CHIMICO-CLINICHE, MICROBIOLOGIA ETC."/>
    <x v="0"/>
    <m/>
    <x v="0"/>
    <m/>
    <x v="0"/>
    <m/>
  </r>
  <r>
    <x v="1480"/>
    <s v="91.28.1"/>
    <x v="16"/>
    <s v="prestazione:NO ciclica/NOper seduta/NOgruppo"/>
    <s v="8"/>
    <n v="1"/>
    <s v="ANALISI CITOGENETICA PER PATOLOGIA DA FRAGILITA' CROMOSOMICA"/>
    <x v="1480"/>
    <x v="363"/>
    <n v="176.5"/>
    <n v="176.5"/>
    <n v="176.5"/>
    <n v="176.5"/>
    <n v="176.5"/>
    <n v="185.79"/>
    <n v="181.79"/>
    <n v="181.79282847949924"/>
    <n v="130.09549288064164"/>
    <n v="55.694507119358349"/>
    <s v="M"/>
    <s v="MINISTERO"/>
    <s v="1"/>
    <n v="1"/>
    <x v="23"/>
    <s v="LABORATORIO ANALISI CHIMICO-CLINICHE, MICROBIOLOGIA ETC."/>
    <x v="0"/>
    <m/>
    <x v="0"/>
    <m/>
    <x v="0"/>
    <m/>
  </r>
  <r>
    <x v="1481"/>
    <s v="91.28.2"/>
    <x v="16"/>
    <s v="prestazione:NO ciclica/NOper seduta/NOgruppo"/>
    <s v="8"/>
    <n v="1"/>
    <s v="ANALISI CITOGENETICA PER RICERCA SITI FRAGILI"/>
    <x v="1481"/>
    <x v="364"/>
    <n v="168.48"/>
    <n v="168.48"/>
    <n v="168.48"/>
    <n v="168.48"/>
    <n v="168.48"/>
    <n v="177.35"/>
    <n v="173.53"/>
    <n v="173.52951809406747"/>
    <n v="123.94965578147676"/>
    <n v="53.40034421852323"/>
    <s v="M"/>
    <s v="MINISTERO"/>
    <s v="1"/>
    <n v="1"/>
    <x v="23"/>
    <s v="LABORATORIO ANALISI CHIMICO-CLINICHE, MICROBIOLOGIA ETC."/>
    <x v="0"/>
    <m/>
    <x v="0"/>
    <m/>
    <x v="0"/>
    <m/>
  </r>
  <r>
    <x v="1482"/>
    <s v="91.28.3"/>
    <x v="16"/>
    <s v="prestazione:NO ciclica/NOper seduta/NOgruppo"/>
    <s v="8"/>
    <n v="1"/>
    <s v="ANALISI CITOGENETICA PER SCAMBI DI CROMATIDI FRATELLI"/>
    <x v="1482"/>
    <x v="234"/>
    <n v="163.46"/>
    <n v="163.46"/>
    <n v="163.46"/>
    <n v="163.46"/>
    <n v="163.46"/>
    <n v="172.06"/>
    <n v="168.36"/>
    <n v="168.36494910317259"/>
    <n v="120.33445748785036"/>
    <n v="51.725542512149644"/>
    <s v="M"/>
    <s v="MINISTERO"/>
    <s v="1"/>
    <n v="1"/>
    <x v="23"/>
    <s v="LABORATORIO ANALISI CHIMICO-CLINICHE, MICROBIOLOGIA ETC."/>
    <x v="0"/>
    <m/>
    <x v="0"/>
    <m/>
    <x v="0"/>
    <m/>
  </r>
  <r>
    <x v="1483"/>
    <s v="91.28.4"/>
    <x v="16"/>
    <s v="prestazione:NO ciclica/NOper seduta/NOgruppo"/>
    <s v="8"/>
    <n v="1"/>
    <s v="ANALISI CITOGENETICA PER STUDIO MOSAICISMO CROMOSOMICO"/>
    <x v="1483"/>
    <x v="365"/>
    <n v="152.94"/>
    <n v="152.94"/>
    <n v="152.94"/>
    <n v="152.94"/>
    <n v="152.94"/>
    <n v="160.99"/>
    <n v="157.52000000000001"/>
    <n v="157.51935422229337"/>
    <n v="112.58760400150805"/>
    <n v="48.402395998491954"/>
    <s v="M"/>
    <s v="MINISTERO"/>
    <s v="1"/>
    <n v="1"/>
    <x v="23"/>
    <s v="LABORATORIO ANALISI CHIMICO-CLINICHE, MICROBIOLOGIA ETC."/>
    <x v="0"/>
    <m/>
    <x v="0"/>
    <m/>
    <x v="0"/>
    <m/>
  </r>
  <r>
    <x v="1484"/>
    <s v="91.28.5"/>
    <x v="16"/>
    <s v="prestazione:NO ciclica/NOper seduta/NOgruppo"/>
    <s v="8"/>
    <n v="1"/>
    <s v="ANALISI CITOGENETICA PER STUDIO RIARRANGIAMENTI CROMOSOMICI INDOTTI"/>
    <x v="1484"/>
    <x v="364"/>
    <n v="168.48"/>
    <n v="168.48"/>
    <n v="168.48"/>
    <n v="168.48"/>
    <n v="168.48"/>
    <n v="177.35"/>
    <n v="173.53"/>
    <n v="173.52951809406747"/>
    <n v="123.94965578147676"/>
    <n v="53.40034421852323"/>
    <s v="M"/>
    <s v="MINISTERO"/>
    <s v="1"/>
    <n v="1"/>
    <x v="23"/>
    <s v="LABORATORIO ANALISI CHIMICO-CLINICHE, MICROBIOLOGIA ETC."/>
    <x v="0"/>
    <m/>
    <x v="0"/>
    <m/>
    <x v="0"/>
    <m/>
  </r>
  <r>
    <x v="1485"/>
    <s v="91.29.1"/>
    <x v="16"/>
    <s v="prestazione:NO ciclica/NOper seduta/NOgruppo"/>
    <s v="8"/>
    <n v="1"/>
    <s v="ANALISI DEL DNA ED IBRIDAZIONE CON SONDA MOLECOLARE (Southern blot)"/>
    <x v="1485"/>
    <x v="366"/>
    <n v="171.99"/>
    <n v="171.99"/>
    <n v="171.99"/>
    <n v="171.99"/>
    <n v="171.99"/>
    <n v="181.04"/>
    <n v="177.14"/>
    <n v="177.14471638769388"/>
    <n v="126.53194027692419"/>
    <n v="54.508059723075803"/>
    <s v="M"/>
    <s v="MINISTERO"/>
    <s v="1"/>
    <n v="1"/>
    <x v="23"/>
    <s v="LABORATORIO ANALISI CHIMICO-CLINICHE, MICROBIOLOGIA ETC."/>
    <x v="0"/>
    <m/>
    <x v="0"/>
    <m/>
    <x v="0"/>
    <m/>
  </r>
  <r>
    <x v="1486"/>
    <s v="91.29.2"/>
    <x v="16"/>
    <s v="prestazione:NO ciclica/NOper seduta/NOgruppo"/>
    <s v="8"/>
    <n v="1"/>
    <s v="ANALISI DEL DNA PER POLIMORFISMO"/>
    <x v="1486"/>
    <x v="367"/>
    <n v="87.75"/>
    <n v="87.75"/>
    <n v="87.75"/>
    <n v="87.75"/>
    <n v="87.75"/>
    <n v="92.37"/>
    <n v="90.38"/>
    <n v="90.379957340660141"/>
    <n v="64.557112386185807"/>
    <n v="27.812887613814198"/>
    <s v="M"/>
    <s v="MINISTERO"/>
    <s v="1"/>
    <n v="1"/>
    <x v="23"/>
    <s v="LABORATORIO ANALISI CHIMICO-CLINICHE, MICROBIOLOGIA ETC."/>
    <x v="0"/>
    <m/>
    <x v="0"/>
    <m/>
    <x v="0"/>
    <m/>
  </r>
  <r>
    <x v="1487"/>
    <s v="91.29.3"/>
    <x v="16"/>
    <s v="prestazione:NO ciclica/NOper seduta/NOgruppo"/>
    <s v="8"/>
    <n v="1"/>
    <s v="ANALISI DI MUTAZIONE DEL DNA"/>
    <x v="1487"/>
    <x v="368"/>
    <n v="77.22"/>
    <n v="77.22"/>
    <n v="77.22"/>
    <n v="77.22"/>
    <n v="77.22"/>
    <n v="81.28"/>
    <n v="79.53"/>
    <n v="79.534362459780922"/>
    <n v="56.810258899843511"/>
    <n v="24.46974110015649"/>
    <s v="M"/>
    <s v="MINISTERO"/>
    <s v="1"/>
    <n v="1"/>
    <x v="23"/>
    <s v="LABORATORIO ANALISI CHIMICO-CLINICHE, MICROBIOLOGIA ETC."/>
    <x v="0"/>
    <m/>
    <x v="0"/>
    <m/>
    <x v="0"/>
    <m/>
  </r>
  <r>
    <x v="1488"/>
    <s v="91.29.4"/>
    <x v="16"/>
    <s v="prestazione:NO ciclica/NOper seduta/NOgruppo"/>
    <s v="8"/>
    <n v="1"/>
    <s v="ANALISI DI MUTAZIONE DEL DNA"/>
    <x v="1488"/>
    <x v="369"/>
    <n v="162.96"/>
    <n v="162.96"/>
    <n v="162.96"/>
    <n v="162.96"/>
    <n v="162.96"/>
    <n v="171.54"/>
    <n v="167.85"/>
    <n v="167.8484922040831"/>
    <n v="120.07622903830561"/>
    <n v="51.463770961694379"/>
    <s v="M"/>
    <s v="MINISTERO"/>
    <s v="1"/>
    <n v="1"/>
    <x v="23"/>
    <s v="LABORATORIO ANALISI CHIMICO-CLINICHE, MICROBIOLOGIA ETC."/>
    <x v="0"/>
    <m/>
    <x v="0"/>
    <m/>
    <x v="0"/>
    <m/>
  </r>
  <r>
    <x v="1489"/>
    <s v="91.29.5"/>
    <x v="16"/>
    <s v="prestazione:NO ciclica/NOper seduta/NOgruppo"/>
    <s v="8"/>
    <n v="1"/>
    <s v="ANALISI DI MUTAZIONE DEL DNA"/>
    <x v="1489"/>
    <x v="369"/>
    <n v="162.96"/>
    <n v="162.96"/>
    <n v="162.96"/>
    <n v="162.96"/>
    <n v="162.96"/>
    <n v="171.54"/>
    <n v="167.85"/>
    <n v="167.8484922040831"/>
    <n v="120.07622903830561"/>
    <n v="51.463770961694379"/>
    <s v="M"/>
    <s v="MINISTERO"/>
    <s v="1"/>
    <n v="1"/>
    <x v="23"/>
    <s v="LABORATORIO ANALISI CHIMICO-CLINICHE, MICROBIOLOGIA ETC."/>
    <x v="0"/>
    <m/>
    <x v="0"/>
    <m/>
    <x v="0"/>
    <m/>
  </r>
  <r>
    <x v="1490"/>
    <s v="91.30.1"/>
    <x v="16"/>
    <s v="prestazione:NO ciclica/NOper seduta/NOgruppo"/>
    <s v="8"/>
    <n v="1"/>
    <s v="ANALISI DI MUTAZIONI DEL DNA"/>
    <x v="1490"/>
    <x v="370"/>
    <n v="215.11"/>
    <n v="215.11"/>
    <n v="215.11"/>
    <n v="215.11"/>
    <n v="215.11"/>
    <n v="226.43"/>
    <n v="221.56"/>
    <n v="221.5600097093897"/>
    <n v="158.55226802047235"/>
    <n v="67.877731979527653"/>
    <s v="M"/>
    <s v="MINISTERO"/>
    <s v="1"/>
    <n v="1"/>
    <x v="23"/>
    <s v="LABORATORIO ANALISI CHIMICO-CLINICHE, MICROBIOLOGIA ETC."/>
    <x v="0"/>
    <m/>
    <x v="0"/>
    <m/>
    <x v="0"/>
    <m/>
  </r>
  <r>
    <x v="1491"/>
    <s v="91.30.2"/>
    <x v="16"/>
    <s v="prestazione:NO ciclica/NOper seduta/NOgruppo"/>
    <s v="8"/>
    <n v="1"/>
    <s v="ANALISI DI POLIMORFISMI (str, VNTR)"/>
    <x v="1491"/>
    <x v="371"/>
    <n v="173"/>
    <n v="173"/>
    <n v="173"/>
    <n v="173"/>
    <n v="173"/>
    <n v="182.1"/>
    <n v="178.18"/>
    <n v="178.17763018587283"/>
    <n v="127.56485407510317"/>
    <n v="54.535145924896824"/>
    <s v="M"/>
    <s v="MINISTERO"/>
    <s v="1"/>
    <n v="1"/>
    <x v="23"/>
    <s v="LABORATORIO ANALISI CHIMICO-CLINICHE, MICROBIOLOGIA ETC."/>
    <x v="0"/>
    <m/>
    <x v="0"/>
    <m/>
    <x v="0"/>
    <m/>
  </r>
  <r>
    <x v="1492"/>
    <s v="91.30.3"/>
    <x v="16"/>
    <s v="prestazione:NO ciclica/NOper seduta/NOgruppo"/>
    <s v="8"/>
    <n v="1"/>
    <s v="ANALISI  DI SEGMENTI DI DNA MEDIANTE SEQUENZIAMENTO"/>
    <x v="1492"/>
    <x v="372"/>
    <n v="211.59"/>
    <n v="211.59"/>
    <n v="211.59"/>
    <n v="211.59"/>
    <n v="211.59"/>
    <n v="222.73"/>
    <n v="217.94"/>
    <n v="217.9448114157633"/>
    <n v="155.96998352502493"/>
    <n v="66.76001647497506"/>
    <s v="M"/>
    <s v="MINISTERO"/>
    <s v="1"/>
    <n v="1"/>
    <x v="23"/>
    <s v="LABORATORIO ANALISI CHIMICO-CLINICHE, MICROBIOLOGIA ETC."/>
    <x v="0"/>
    <m/>
    <x v="0"/>
    <m/>
    <x v="0"/>
    <m/>
  </r>
  <r>
    <x v="1493"/>
    <s v="91.30.4"/>
    <x v="16"/>
    <s v="prestazione:NO ciclica/NOper seduta/NOgruppo"/>
    <s v="8"/>
    <n v="1"/>
    <s v="CARIOTIPO  AD ALTA RISOLUZIONE"/>
    <x v="1493"/>
    <x v="232"/>
    <n v="156.44"/>
    <n v="156.44"/>
    <n v="156.44"/>
    <n v="156.44"/>
    <n v="156.44"/>
    <n v="164.67"/>
    <n v="161.13"/>
    <n v="161.13455251591978"/>
    <n v="115.16988849695549"/>
    <n v="49.500111503044494"/>
    <s v="M"/>
    <s v="MINISTERO"/>
    <s v="1"/>
    <n v="1"/>
    <x v="23"/>
    <s v="LABORATORIO ANALISI CHIMICO-CLINICHE, MICROBIOLOGIA ETC."/>
    <x v="0"/>
    <m/>
    <x v="0"/>
    <m/>
    <x v="0"/>
    <m/>
  </r>
  <r>
    <x v="1494"/>
    <s v="91.30.5"/>
    <x v="16"/>
    <s v="prestazione:NO ciclica/NOper seduta/NOgruppo"/>
    <s v="8"/>
    <n v="1"/>
    <s v="CARIOTIPO DA METAFASI DI FIBROBLASTI O DI ALTRI TESSUTI (Mat. abortivo, ecc.)"/>
    <x v="1494"/>
    <x v="373"/>
    <n v="126.36"/>
    <n v="126.36"/>
    <n v="126.36"/>
    <n v="126.36"/>
    <n v="126.36"/>
    <n v="133.01"/>
    <n v="130.15"/>
    <n v="130.1471385705506"/>
    <n v="92.962241836107566"/>
    <n v="40.047758163892425"/>
    <s v="M"/>
    <s v="MINISTERO"/>
    <s v="1"/>
    <n v="1"/>
    <x v="23"/>
    <s v="LABORATORIO ANALISI CHIMICO-CLINICHE, MICROBIOLOGIA ETC."/>
    <x v="0"/>
    <m/>
    <x v="0"/>
    <m/>
    <x v="0"/>
    <m/>
  </r>
  <r>
    <x v="1495"/>
    <s v="91.31.1"/>
    <x v="16"/>
    <s v="prestazione:NO ciclica/NOper seduta/NOgruppo"/>
    <s v="8"/>
    <n v="1"/>
    <s v="CARIOTIPO DA METAFASI DI LIQUIDO AMNIOTICO"/>
    <x v="1495"/>
    <x v="374"/>
    <n v="151.93"/>
    <n v="151.93"/>
    <n v="151.93"/>
    <n v="151.93"/>
    <n v="151.93"/>
    <n v="159.93"/>
    <n v="156.49"/>
    <n v="156.48644042411442"/>
    <n v="112.07114710241856"/>
    <n v="47.858852897581443"/>
    <s v="M"/>
    <s v="MINISTERO"/>
    <s v="1"/>
    <n v="1"/>
    <x v="23"/>
    <s v="LABORATORIO ANALISI CHIMICO-CLINICHE, MICROBIOLOGIA ETC."/>
    <x v="0"/>
    <m/>
    <x v="0"/>
    <m/>
    <x v="0"/>
    <m/>
  </r>
  <r>
    <x v="1496"/>
    <s v="91.31.2"/>
    <x v="16"/>
    <s v="prestazione:NO ciclica/NOper seduta/NOgruppo"/>
    <s v="8"/>
    <n v="1"/>
    <s v="CARIOTIPO DA METAFASI LINFOCITARIE"/>
    <x v="1496"/>
    <x v="373"/>
    <n v="126.36"/>
    <n v="126.36"/>
    <n v="126.36"/>
    <n v="126.36"/>
    <n v="126.36"/>
    <n v="133.01"/>
    <n v="130.15"/>
    <n v="130.1471385705506"/>
    <n v="92.962241836107566"/>
    <n v="40.047758163892425"/>
    <s v="M"/>
    <s v="MINISTERO"/>
    <s v="1"/>
    <n v="1"/>
    <x v="23"/>
    <s v="LABORATORIO ANALISI CHIMICO-CLINICHE, MICROBIOLOGIA ETC."/>
    <x v="0"/>
    <m/>
    <x v="0"/>
    <m/>
    <x v="0"/>
    <m/>
  </r>
  <r>
    <x v="1497"/>
    <s v="91.31.3"/>
    <x v="16"/>
    <s v="prestazione:NO ciclica/NOper seduta/NOgruppo"/>
    <s v="8"/>
    <n v="1"/>
    <s v="CARIOTIPO DA METAFASI SPONTANEE DI MIDOLLO OSSEO"/>
    <x v="1497"/>
    <x v="375"/>
    <n v="149.93"/>
    <n v="149.93"/>
    <n v="149.93"/>
    <n v="149.93"/>
    <n v="149.93"/>
    <n v="157.82"/>
    <n v="154.41999999999999"/>
    <n v="154.42061282775646"/>
    <n v="110.52177640515011"/>
    <n v="47.298223594849887"/>
    <s v="M"/>
    <s v="MINISTERO"/>
    <s v="1"/>
    <n v="1"/>
    <x v="23"/>
    <s v="LABORATORIO ANALISI CHIMICO-CLINICHE, MICROBIOLOGIA ETC."/>
    <x v="0"/>
    <m/>
    <x v="0"/>
    <m/>
    <x v="0"/>
    <m/>
  </r>
  <r>
    <x v="1498"/>
    <s v="91.31.4"/>
    <x v="16"/>
    <s v="prestazione:NO ciclica/NOper seduta/NOgruppo"/>
    <s v="8"/>
    <n v="1"/>
    <s v="CARIOTIPO DA METAFASI SPONTANEE DI VILLI CORIALI"/>
    <x v="1498"/>
    <x v="374"/>
    <n v="151.93"/>
    <n v="151.93"/>
    <n v="151.93"/>
    <n v="151.93"/>
    <n v="151.93"/>
    <n v="159.93"/>
    <n v="156.49"/>
    <n v="156.48644042411442"/>
    <n v="112.07114710241856"/>
    <n v="47.858852897581443"/>
    <s v="M"/>
    <s v="MINISTERO"/>
    <s v="1"/>
    <n v="1"/>
    <x v="23"/>
    <s v="LABORATORIO ANALISI CHIMICO-CLINICHE, MICROBIOLOGIA ETC."/>
    <x v="0"/>
    <m/>
    <x v="0"/>
    <m/>
    <x v="0"/>
    <m/>
  </r>
  <r>
    <x v="1499"/>
    <s v="91.31.5"/>
    <x v="16"/>
    <s v="prestazione:NO ciclica/NOper seduta/NOgruppo"/>
    <s v="8"/>
    <n v="1"/>
    <s v="COLORAZIONE AGGIUNTIVA IN BANDE: Actinomicina D"/>
    <x v="1499"/>
    <x v="31"/>
    <n v="29"/>
    <n v="29"/>
    <n v="29"/>
    <n v="29.04"/>
    <n v="29.04"/>
    <n v="29.04"/>
    <n v="28.41"/>
    <n v="28.405129449921755"/>
    <n v="28.405129449921755"/>
    <n v="0.63487055007824367"/>
    <s v="M"/>
    <s v="MINISTERO"/>
    <s v="1"/>
    <n v="1"/>
    <x v="23"/>
    <s v="LABORATORIO ANALISI CHIMICO-CLINICHE, MICROBIOLOGIA ETC."/>
    <x v="0"/>
    <m/>
    <x v="0"/>
    <m/>
    <x v="0"/>
    <m/>
  </r>
  <r>
    <x v="1500"/>
    <s v="91.32.1"/>
    <x v="16"/>
    <s v="prestazione:NO ciclica/NOper seduta/NOgruppo"/>
    <s v="8"/>
    <n v="1"/>
    <s v="COLORAZIONE AGGIUNTIVA IN BANDE: Bandeggio C"/>
    <x v="1500"/>
    <x v="31"/>
    <n v="29"/>
    <n v="29"/>
    <n v="29"/>
    <n v="29.04"/>
    <n v="29.04"/>
    <n v="29.04"/>
    <n v="28.41"/>
    <n v="28.405129449921755"/>
    <n v="28.405129449921755"/>
    <n v="0.63487055007824367"/>
    <s v="M"/>
    <s v="MINISTERO"/>
    <s v="1"/>
    <n v="1"/>
    <x v="23"/>
    <s v="LABORATORIO ANALISI CHIMICO-CLINICHE, MICROBIOLOGIA ETC."/>
    <x v="0"/>
    <m/>
    <x v="0"/>
    <m/>
    <x v="0"/>
    <m/>
  </r>
  <r>
    <x v="1501"/>
    <s v="91.32.2"/>
    <x v="16"/>
    <s v="prestazione:NO ciclica/NOper seduta/NOgruppo"/>
    <s v="8"/>
    <n v="1"/>
    <s v="COLORAZIONE AGGIUNTIVA IN BANDE: Bandeggio G"/>
    <x v="1501"/>
    <x v="118"/>
    <n v="25.3"/>
    <n v="25.3"/>
    <n v="25.3"/>
    <n v="25.34"/>
    <n v="25.34"/>
    <n v="25.34"/>
    <n v="24.79"/>
    <n v="24.789931156295353"/>
    <n v="24.789931156295353"/>
    <n v="0.55006884370464704"/>
    <s v="M"/>
    <s v="MINISTERO"/>
    <s v="1"/>
    <n v="1"/>
    <x v="23"/>
    <s v="LABORATORIO ANALISI CHIMICO-CLINICHE, MICROBIOLOGIA ETC."/>
    <x v="0"/>
    <m/>
    <x v="0"/>
    <m/>
    <x v="0"/>
    <m/>
  </r>
  <r>
    <x v="1502"/>
    <s v="91.32.3"/>
    <x v="16"/>
    <s v="prestazione:NO ciclica/NOper seduta/NOgruppo"/>
    <s v="8"/>
    <n v="1"/>
    <s v="COLORAZIONE AGGIUNTIVA IN BANDE: Bandeggio G ad alta risoluzione"/>
    <x v="1502"/>
    <x v="57"/>
    <n v="28.5"/>
    <n v="28.5"/>
    <n v="28.5"/>
    <n v="28.5"/>
    <n v="28.5"/>
    <n v="28.5"/>
    <n v="27.89"/>
    <n v="27.888672550832272"/>
    <n v="27.888672550832272"/>
    <n v="0.61132744916772808"/>
    <s v="M"/>
    <s v="MINISTERO"/>
    <s v="1"/>
    <n v="1"/>
    <x v="23"/>
    <s v="LABORATORIO ANALISI CHIMICO-CLINICHE, MICROBIOLOGIA ETC."/>
    <x v="0"/>
    <m/>
    <x v="0"/>
    <m/>
    <x v="0"/>
    <m/>
  </r>
  <r>
    <x v="1503"/>
    <s v="91.32.4"/>
    <x v="16"/>
    <s v="prestazione:NO ciclica/NOper seduta/NOgruppo"/>
    <s v="8"/>
    <n v="1"/>
    <s v="COLORAZIONE AGGIUNTIVA IN BANDE: Bandeggio NOR"/>
    <x v="1503"/>
    <x v="31"/>
    <n v="29"/>
    <n v="29"/>
    <n v="29"/>
    <n v="29.04"/>
    <n v="29.04"/>
    <n v="29.04"/>
    <n v="28.41"/>
    <n v="28.405129449921755"/>
    <n v="28.405129449921755"/>
    <n v="0.63487055007824367"/>
    <s v="M"/>
    <s v="MINISTERO"/>
    <s v="1"/>
    <n v="1"/>
    <x v="23"/>
    <s v="LABORATORIO ANALISI CHIMICO-CLINICHE, MICROBIOLOGIA ETC."/>
    <x v="0"/>
    <m/>
    <x v="0"/>
    <m/>
    <x v="0"/>
    <m/>
  </r>
  <r>
    <x v="1504"/>
    <s v="91.32.5"/>
    <x v="16"/>
    <s v="prestazione:NO ciclica/NOper seduta/NOgruppo"/>
    <s v="8"/>
    <n v="1"/>
    <s v="COLORAZIONE AGGIUNTIVA IN BANDE: Bandeggio Q"/>
    <x v="1504"/>
    <x v="80"/>
    <n v="26.35"/>
    <n v="26.35"/>
    <n v="26.35"/>
    <n v="26.39"/>
    <n v="26.39"/>
    <n v="26.39"/>
    <n v="25.82"/>
    <n v="25.822844954474323"/>
    <n v="26.081073404019069"/>
    <n v="0.30892659598093175"/>
    <s v="M"/>
    <s v="MINISTERO"/>
    <s v="1"/>
    <n v="1"/>
    <x v="23"/>
    <s v="LABORATORIO ANALISI CHIMICO-CLINICHE, MICROBIOLOGIA ETC."/>
    <x v="0"/>
    <m/>
    <x v="0"/>
    <m/>
    <x v="0"/>
    <m/>
  </r>
  <r>
    <x v="1505"/>
    <s v="91.33.1"/>
    <x v="16"/>
    <s v="prestazione:NO ciclica/NOper seduta/NOgruppo"/>
    <s v="8"/>
    <n v="1"/>
    <s v="COLORAZIONE AGGIUNTIVA IN BANDE: Bandeggio R"/>
    <x v="1505"/>
    <x v="118"/>
    <n v="25.3"/>
    <n v="25.3"/>
    <n v="25.3"/>
    <n v="25.34"/>
    <n v="25.34"/>
    <n v="25.34"/>
    <n v="24.79"/>
    <n v="24.789931156295353"/>
    <n v="24.789931156295353"/>
    <n v="0.55006884370464704"/>
    <s v="M"/>
    <s v="MINISTERO"/>
    <s v="1"/>
    <n v="1"/>
    <x v="23"/>
    <s v="LABORATORIO ANALISI CHIMICO-CLINICHE, MICROBIOLOGIA ETC."/>
    <x v="0"/>
    <m/>
    <x v="0"/>
    <m/>
    <x v="0"/>
    <m/>
  </r>
  <r>
    <x v="1506"/>
    <s v="91.33.2"/>
    <x v="16"/>
    <s v="prestazione:NO ciclica/NOper seduta/NOgruppo"/>
    <s v="8"/>
    <n v="1"/>
    <s v="COLORAZIONE AGGIUNTIVA IN BANDE: Bandeggio T"/>
    <x v="1506"/>
    <x v="175"/>
    <n v="25.85"/>
    <n v="25.85"/>
    <n v="25.85"/>
    <n v="25.87"/>
    <n v="25.87"/>
    <n v="25.87"/>
    <n v="25.31"/>
    <n v="25.306388055384836"/>
    <n v="25.564616504929582"/>
    <n v="0.30538349507041929"/>
    <s v="M"/>
    <s v="MINISTERO"/>
    <s v="1"/>
    <n v="1"/>
    <x v="23"/>
    <s v="LABORATORIO ANALISI CHIMICO-CLINICHE, MICROBIOLOGIA ETC."/>
    <x v="0"/>
    <m/>
    <x v="0"/>
    <m/>
    <x v="0"/>
    <m/>
  </r>
  <r>
    <x v="1507"/>
    <s v="91.33.3"/>
    <x v="16"/>
    <s v="prestazione:NO ciclica/NOper seduta/NOgruppo"/>
    <s v="8"/>
    <n v="1"/>
    <s v="COLORAZIONE AGGIUNTIVA IN BANDE: Distamicina A"/>
    <x v="1507"/>
    <x v="31"/>
    <n v="29"/>
    <n v="29"/>
    <n v="29"/>
    <n v="29.04"/>
    <n v="29.04"/>
    <n v="29.04"/>
    <n v="28.41"/>
    <n v="28.405129449921755"/>
    <n v="28.405129449921755"/>
    <n v="0.63487055007824367"/>
    <s v="M"/>
    <s v="MINISTERO"/>
    <s v="1"/>
    <n v="1"/>
    <x v="23"/>
    <s v="LABORATORIO ANALISI CHIMICO-CLINICHE, MICROBIOLOGIA ETC."/>
    <x v="0"/>
    <m/>
    <x v="0"/>
    <m/>
    <x v="0"/>
    <m/>
  </r>
  <r>
    <x v="1508"/>
    <s v="91.33.4"/>
    <x v="16"/>
    <s v="prestazione:NO ciclica/NOper seduta/NOgruppo"/>
    <s v="8"/>
    <n v="1"/>
    <s v="COLTURA DI AMNIOCITI"/>
    <x v="1508"/>
    <x v="376"/>
    <n v="120.85"/>
    <n v="120.85"/>
    <n v="120.85"/>
    <n v="120.85"/>
    <n v="120.85"/>
    <n v="127.21"/>
    <n v="124.47"/>
    <n v="124.46611268056624"/>
    <n v="89.088815092936414"/>
    <n v="38.121184907063579"/>
    <s v="M"/>
    <s v="MINISTERO"/>
    <s v="1"/>
    <n v="1"/>
    <x v="23"/>
    <s v="LABORATORIO ANALISI CHIMICO-CLINICHE, MICROBIOLOGIA ETC."/>
    <x v="0"/>
    <m/>
    <x v="0"/>
    <m/>
    <x v="0"/>
    <m/>
  </r>
  <r>
    <x v="1509"/>
    <s v="91.33.5"/>
    <x v="16"/>
    <s v="prestazione:NO ciclica/NOper seduta/NOgruppo"/>
    <s v="8"/>
    <n v="1"/>
    <s v="COLTURA DI CELLULE DI ALTRI TESSUTI"/>
    <x v="1509"/>
    <x v="377"/>
    <n v="119.34"/>
    <n v="119.34"/>
    <n v="119.34"/>
    <n v="119.34"/>
    <n v="119.34"/>
    <n v="125.62"/>
    <n v="122.92"/>
    <n v="122.91674198329778"/>
    <n v="87.797672845212702"/>
    <n v="37.822327154787303"/>
    <s v="M"/>
    <s v="MINISTERO"/>
    <s v="1"/>
    <n v="1"/>
    <x v="23"/>
    <s v="LABORATORIO ANALISI CHIMICO-CLINICHE, MICROBIOLOGIA ETC."/>
    <x v="0"/>
    <m/>
    <x v="0"/>
    <m/>
    <x v="0"/>
    <m/>
  </r>
  <r>
    <x v="1510"/>
    <s v="91.34.1"/>
    <x v="16"/>
    <s v="prestazione:NO ciclica/NOper seduta/NOgruppo"/>
    <s v="8"/>
    <n v="1"/>
    <s v="COLTURA DI FIBROBLASTI"/>
    <x v="1510"/>
    <x v="378"/>
    <n v="161.46"/>
    <n v="161.46"/>
    <n v="161.46"/>
    <n v="161.46"/>
    <n v="161.46"/>
    <n v="169.96"/>
    <n v="166.3"/>
    <n v="166.29912150681466"/>
    <n v="118.7850867905819"/>
    <n v="51.174913209418108"/>
    <s v="M"/>
    <s v="MINISTERO"/>
    <s v="1"/>
    <n v="1"/>
    <x v="23"/>
    <s v="LABORATORIO ANALISI CHIMICO-CLINICHE, MICROBIOLOGIA ETC."/>
    <x v="0"/>
    <m/>
    <x v="0"/>
    <m/>
    <x v="0"/>
    <m/>
  </r>
  <r>
    <x v="1511"/>
    <s v="91.34.2"/>
    <x v="16"/>
    <s v="prestazione:NO ciclica/NOper seduta/NOgruppo"/>
    <s v="8"/>
    <n v="1"/>
    <s v="COLTURA DI LINEE CELLULARI STABILIZZATE CON VIRUS"/>
    <x v="1511"/>
    <x v="379"/>
    <n v="195.05"/>
    <n v="195.05"/>
    <n v="195.05"/>
    <n v="195.05"/>
    <n v="195.05"/>
    <n v="205.32"/>
    <n v="200.9"/>
    <n v="200.90173374581025"/>
    <n v="143.57501794687724"/>
    <n v="61.744982053122754"/>
    <s v="M"/>
    <s v="MINISTERO"/>
    <s v="1"/>
    <n v="1"/>
    <x v="23"/>
    <s v="LABORATORIO ANALISI CHIMICO-CLINICHE, MICROBIOLOGIA ETC."/>
    <x v="0"/>
    <m/>
    <x v="0"/>
    <m/>
    <x v="0"/>
    <m/>
  </r>
  <r>
    <x v="1512"/>
    <s v="91.34.3"/>
    <x v="16"/>
    <s v="prestazione:NO ciclica/NOper seduta/NOgruppo"/>
    <s v="8"/>
    <n v="1"/>
    <s v="COLTURA DI LINEE LINFOCITARIE STABILIZZATE CON VIRUS O INTERLEUCHINA"/>
    <x v="1512"/>
    <x v="380"/>
    <n v="166.97"/>
    <n v="166.97"/>
    <n v="166.97"/>
    <n v="166.97"/>
    <n v="166.97"/>
    <n v="175.76"/>
    <n v="171.98"/>
    <n v="171.980147396799"/>
    <n v="122.91674198329778"/>
    <n v="52.843258016702208"/>
    <s v="M"/>
    <s v="MINISTERO"/>
    <s v="1"/>
    <n v="1"/>
    <x v="23"/>
    <s v="LABORATORIO ANALISI CHIMICO-CLINICHE, MICROBIOLOGIA ETC."/>
    <x v="0"/>
    <m/>
    <x v="0"/>
    <m/>
    <x v="0"/>
    <m/>
  </r>
  <r>
    <x v="1513"/>
    <s v="91.34.4"/>
    <x v="16"/>
    <s v="prestazione:NO ciclica/NOper seduta/NOgruppo"/>
    <s v="8"/>
    <n v="1"/>
    <s v="COLTURA DI LINFOCITI FETALI CON PHA"/>
    <x v="1513"/>
    <x v="381"/>
    <n v="129.87"/>
    <n v="129.87"/>
    <n v="129.87"/>
    <n v="129.87"/>
    <n v="129.87"/>
    <n v="136.69999999999999"/>
    <n v="133.76"/>
    <n v="133.762336864177"/>
    <n v="95.544526331555005"/>
    <n v="41.155473668444984"/>
    <s v="M"/>
    <s v="MINISTERO"/>
    <s v="1"/>
    <n v="1"/>
    <x v="23"/>
    <s v="LABORATORIO ANALISI CHIMICO-CLINICHE, MICROBIOLOGIA ETC."/>
    <x v="0"/>
    <m/>
    <x v="0"/>
    <m/>
    <x v="0"/>
    <m/>
  </r>
  <r>
    <x v="1514"/>
    <s v="91.34.5"/>
    <x v="16"/>
    <s v="prestazione:NO ciclica/NOper seduta/NOgruppo"/>
    <s v="8"/>
    <n v="1"/>
    <s v="COLTURA DI LINFOCITI PERIFERICI CON PHA O ALTRI MITOGENI"/>
    <x v="1514"/>
    <x v="382"/>
    <n v="108.81"/>
    <n v="108.81"/>
    <n v="108.81"/>
    <n v="108.81"/>
    <n v="108.81"/>
    <n v="114.54"/>
    <n v="112.07"/>
    <n v="112.07114710241856"/>
    <n v="80.050819358870413"/>
    <n v="34.489180641129593"/>
    <s v="M"/>
    <s v="MINISTERO"/>
    <s v="1"/>
    <n v="1"/>
    <x v="23"/>
    <s v="LABORATORIO ANALISI CHIMICO-CLINICHE, MICROBIOLOGIA ETC."/>
    <x v="0"/>
    <m/>
    <x v="0"/>
    <m/>
    <x v="0"/>
    <m/>
  </r>
  <r>
    <x v="1515"/>
    <s v="91.35.1"/>
    <x v="16"/>
    <s v="prestazione:NO ciclica/NOper seduta/NOgruppo"/>
    <s v="8"/>
    <n v="1"/>
    <s v="COLTURA DI MATERIALE ABORTIVO"/>
    <x v="1515"/>
    <x v="378"/>
    <n v="161.46"/>
    <n v="161.46"/>
    <n v="161.46"/>
    <n v="161.46"/>
    <n v="161.46"/>
    <n v="169.96"/>
    <n v="166.3"/>
    <n v="166.29912150681466"/>
    <n v="118.7850867905819"/>
    <n v="51.174913209418108"/>
    <s v="M"/>
    <s v="MINISTERO"/>
    <s v="1"/>
    <n v="1"/>
    <x v="23"/>
    <s v="LABORATORIO ANALISI CHIMICO-CLINICHE, MICROBIOLOGIA ETC."/>
    <x v="0"/>
    <m/>
    <x v="0"/>
    <m/>
    <x v="0"/>
    <m/>
  </r>
  <r>
    <x v="1516"/>
    <s v="91.35.2"/>
    <x v="16"/>
    <s v="prestazione:NO ciclica/NOper seduta/NOgruppo"/>
    <s v="8"/>
    <n v="1"/>
    <s v="COLTURA SEMISOLIDA DI CELLULE EMOPOIETICHE"/>
    <x v="1516"/>
    <x v="373"/>
    <n v="126.36"/>
    <n v="126.36"/>
    <n v="126.36"/>
    <n v="126.36"/>
    <n v="126.36"/>
    <n v="133.01"/>
    <n v="130.15"/>
    <n v="130.1471385705506"/>
    <n v="92.962241836107566"/>
    <n v="40.047758163892425"/>
    <s v="M"/>
    <s v="MINISTERO"/>
    <s v="1"/>
    <n v="1"/>
    <x v="23"/>
    <s v="LABORATORIO ANALISI CHIMICO-CLINICHE, MICROBIOLOGIA ETC."/>
    <x v="0"/>
    <m/>
    <x v="0"/>
    <m/>
    <x v="0"/>
    <m/>
  </r>
  <r>
    <x v="1517"/>
    <s v="91.35.3"/>
    <x v="16"/>
    <s v="prestazione:NO ciclica/NOper seduta/NOgruppo"/>
    <s v="8"/>
    <n v="1"/>
    <s v="COLTURA DI VILLI CORIALI (A breve termine)"/>
    <x v="1517"/>
    <x v="383"/>
    <n v="112.33"/>
    <n v="112.33"/>
    <n v="112.33"/>
    <n v="112.33"/>
    <n v="112.33"/>
    <n v="118.24"/>
    <n v="115.69"/>
    <n v="115.68634539604497"/>
    <n v="82.633103854317838"/>
    <n v="35.606896145682157"/>
    <s v="M"/>
    <s v="MINISTERO"/>
    <s v="1"/>
    <n v="1"/>
    <x v="23"/>
    <s v="LABORATORIO ANALISI CHIMICO-CLINICHE, MICROBIOLOGIA ETC."/>
    <x v="0"/>
    <m/>
    <x v="0"/>
    <m/>
    <x v="0"/>
    <m/>
  </r>
  <r>
    <x v="1518"/>
    <s v="91.35.4"/>
    <x v="16"/>
    <s v="prestazione:NO ciclica/NOper seduta/NOgruppo"/>
    <s v="8"/>
    <n v="1"/>
    <s v="COLTURA DI VILLI CORIALI"/>
    <x v="1518"/>
    <x v="384"/>
    <n v="162.46"/>
    <n v="162.46"/>
    <n v="162.46"/>
    <n v="162.46"/>
    <n v="162.46"/>
    <n v="171.01"/>
    <n v="167.33"/>
    <n v="167.33203530499361"/>
    <n v="119.81800058876087"/>
    <n v="51.191999411239124"/>
    <s v="M"/>
    <s v="MINISTERO"/>
    <s v="1"/>
    <n v="1"/>
    <x v="23"/>
    <s v="LABORATORIO ANALISI CHIMICO-CLINICHE, MICROBIOLOGIA ETC."/>
    <x v="0"/>
    <m/>
    <x v="0"/>
    <m/>
    <x v="0"/>
    <m/>
  </r>
  <r>
    <x v="1519"/>
    <s v="91.35.5"/>
    <x v="16"/>
    <s v="prestazione:NO ciclica/NOper seduta/NOgruppo"/>
    <s v="8"/>
    <n v="1"/>
    <s v="COLTURA PER STUDIO DEL CROMOSOMA X  A REPLICAZIONE TARDIVA"/>
    <x v="1519"/>
    <x v="385"/>
    <n v="79.23"/>
    <n v="79.23"/>
    <n v="79.23"/>
    <n v="79.23"/>
    <n v="79.23"/>
    <n v="83.4"/>
    <n v="81.599999999999994"/>
    <n v="81.600190056138871"/>
    <n v="58.617858046656714"/>
    <n v="24.782141953343292"/>
    <s v="M"/>
    <s v="MINISTERO"/>
    <s v="1"/>
    <n v="1"/>
    <x v="23"/>
    <s v="LABORATORIO ANALISI CHIMICO-CLINICHE, MICROBIOLOGIA ETC."/>
    <x v="0"/>
    <m/>
    <x v="0"/>
    <m/>
    <x v="0"/>
    <m/>
  </r>
  <r>
    <x v="1520"/>
    <s v="91.36.1"/>
    <x v="16"/>
    <s v="prestazione:NO ciclica/NOper seduta/NOgruppo"/>
    <s v="8"/>
    <n v="1"/>
    <s v="CONSERVAZIONE DI CAMPIONI DI DNA O DI RNA"/>
    <x v="1520"/>
    <x v="145"/>
    <n v="57.53"/>
    <n v="57.53"/>
    <n v="57.53"/>
    <n v="57.53"/>
    <n v="57.53"/>
    <n v="57.53"/>
    <n v="56.29"/>
    <n v="56.293802000754027"/>
    <n v="40.54186657852469"/>
    <n v="16.988133421475311"/>
    <s v="M"/>
    <s v="MINISTERO"/>
    <s v="1"/>
    <n v="1"/>
    <x v="23"/>
    <s v="LABORATORIO ANALISI CHIMICO-CLINICHE, MICROBIOLOGIA ETC."/>
    <x v="0"/>
    <m/>
    <x v="0"/>
    <m/>
    <x v="0"/>
    <m/>
  </r>
  <r>
    <x v="1521"/>
    <s v="91.36.2"/>
    <x v="16"/>
    <s v="prestazione:NO ciclica/NOper seduta/NOgruppo"/>
    <s v="8"/>
    <n v="1"/>
    <s v="CRIOCONSERVAZIONE IN AZOTO LIQUIDO DI COLTURE CELLULARI"/>
    <x v="1521"/>
    <x v="386"/>
    <n v="33.25"/>
    <n v="33.25"/>
    <n v="33.25"/>
    <n v="33.26"/>
    <n v="33.26"/>
    <n v="33.26"/>
    <n v="32.54"/>
    <n v="32.536784642637649"/>
    <n v="32.898304472000291"/>
    <n v="0.36169552799970717"/>
    <s v="M"/>
    <s v="MINISTERO"/>
    <s v="1"/>
    <n v="1"/>
    <x v="23"/>
    <s v="LABORATORIO ANALISI CHIMICO-CLINICHE, MICROBIOLOGIA ETC."/>
    <x v="0"/>
    <m/>
    <x v="0"/>
    <m/>
    <x v="0"/>
    <m/>
  </r>
  <r>
    <x v="1522"/>
    <s v="91.36.3"/>
    <x v="16"/>
    <s v="prestazione:NO ciclica/NOper seduta/NOgruppo"/>
    <s v="8"/>
    <n v="1"/>
    <s v="CRIOCONSERVAZIONE IN AZOTO LIQUIDO DI CELLULE E TESSUTI"/>
    <x v="1522"/>
    <x v="386"/>
    <n v="33.25"/>
    <n v="33.25"/>
    <n v="33.25"/>
    <n v="33.26"/>
    <n v="33.26"/>
    <n v="33.26"/>
    <n v="32.54"/>
    <n v="32.536784642637649"/>
    <n v="32.898304472000291"/>
    <n v="0.36169552799970717"/>
    <s v="M"/>
    <s v="MINISTERO"/>
    <s v="1"/>
    <n v="1"/>
    <x v="23"/>
    <s v="LABORATORIO ANALISI CHIMICO-CLINICHE, MICROBIOLOGIA ETC."/>
    <x v="0"/>
    <m/>
    <x v="0"/>
    <m/>
    <x v="0"/>
    <m/>
  </r>
  <r>
    <x v="1523"/>
    <s v="91.36.4"/>
    <x v="16"/>
    <s v="prestazione:NO ciclica/NOper seduta/NOgruppo"/>
    <s v="8"/>
    <n v="1"/>
    <s v="DIGESTIONE DI DNA CON ENZIMI DI RESTRIZIONE"/>
    <x v="1523"/>
    <x v="387"/>
    <n v="57.17"/>
    <n v="57.17"/>
    <n v="57.17"/>
    <n v="57.17"/>
    <n v="57.17"/>
    <n v="60.18"/>
    <n v="58.88"/>
    <n v="58.876086496201459"/>
    <n v="42.349465725337893"/>
    <n v="17.830534274662106"/>
    <s v="M"/>
    <s v="MINISTERO"/>
    <s v="1"/>
    <n v="1"/>
    <x v="23"/>
    <s v="LABORATORIO ANALISI CHIMICO-CLINICHE, MICROBIOLOGIA ETC."/>
    <x v="0"/>
    <m/>
    <x v="0"/>
    <m/>
    <x v="0"/>
    <m/>
  </r>
  <r>
    <x v="1524"/>
    <s v="91.36.5"/>
    <x v="16"/>
    <s v="prestazione:NO ciclica/NOper seduta/NOgruppo"/>
    <s v="8"/>
    <n v="1"/>
    <s v="ESTRAZIONE DI DNA O DI RNA  (nucleare o mitocondriale)"/>
    <x v="1524"/>
    <x v="388"/>
    <n v="61.67"/>
    <n v="61.67"/>
    <n v="61.67"/>
    <n v="61.67"/>
    <n v="61.67"/>
    <n v="64.92"/>
    <n v="63.52"/>
    <n v="63.52419858800684"/>
    <n v="45.448207119874809"/>
    <n v="19.471792880125193"/>
    <s v="M"/>
    <s v="MINISTERO"/>
    <s v="1"/>
    <n v="1"/>
    <x v="23"/>
    <s v="LABORATORIO ANALISI CHIMICO-CLINICHE, MICROBIOLOGIA ETC."/>
    <x v="0"/>
    <m/>
    <x v="0"/>
    <m/>
    <x v="0"/>
    <m/>
  </r>
  <r>
    <x v="1525"/>
    <s v="91.36.9"/>
    <x v="15"/>
    <s v="prestazione:NO ciclica/NOper seduta/NOgruppo"/>
    <m/>
    <n v="1"/>
    <s v="IBRIDAZIONE GENOMICA COMPARATIVA su array_x000a_(Array - CGH)."/>
    <x v="1525"/>
    <x v="389"/>
    <n v="1013"/>
    <n v="1013"/>
    <m/>
    <m/>
    <m/>
    <m/>
    <m/>
    <m/>
    <m/>
    <m/>
    <m/>
    <s v="REGIONE"/>
    <s v="1"/>
    <m/>
    <x v="23"/>
    <s v="LABORATORIO ANALISI CHIMICO-CLINICHE, MICROBIOLOGIA ETC."/>
    <x v="0"/>
    <m/>
    <x v="0"/>
    <m/>
    <x v="0"/>
    <m/>
  </r>
  <r>
    <x v="1526"/>
    <s v="91.37.1"/>
    <x v="16"/>
    <s v="prestazione:NO ciclica/NOper seduta/NOgruppo"/>
    <s v="8"/>
    <n v="1"/>
    <s v="IBRIDAZIONE CON SONDA MOLECOLARE"/>
    <x v="1526"/>
    <x v="390"/>
    <n v="110.82"/>
    <n v="110.82"/>
    <n v="110.82"/>
    <n v="110.82"/>
    <n v="110.82"/>
    <n v="116.65"/>
    <n v="114.14"/>
    <n v="114.13697469877651"/>
    <n v="81.600190056138871"/>
    <n v="35.049809943861135"/>
    <s v="M"/>
    <s v="MINISTERO"/>
    <s v="1"/>
    <n v="1"/>
    <x v="23"/>
    <s v="LABORATORIO ANALISI CHIMICO-CLINICHE, MICROBIOLOGIA ETC."/>
    <x v="0"/>
    <m/>
    <x v="0"/>
    <m/>
    <x v="0"/>
    <m/>
  </r>
  <r>
    <x v="1527"/>
    <s v="91.37.2"/>
    <x v="16"/>
    <s v="prestazione:NO ciclica/NOper seduta/NOgruppo"/>
    <s v="8"/>
    <n v="1"/>
    <s v="IBRIDAZIONE IN SITU (FISH) SU METAFASI, NUCLEI INTERFASICI, TESSUTI"/>
    <x v="1527"/>
    <x v="391"/>
    <n v="383.59"/>
    <n v="383.59"/>
    <n v="383.59"/>
    <n v="383.59"/>
    <n v="383.59"/>
    <n v="403.78"/>
    <n v="395.09"/>
    <n v="395.08952780345714"/>
    <n v="282.50192380194909"/>
    <n v="121.27807619805088"/>
    <s v="M"/>
    <s v="MINISTERO"/>
    <s v="1"/>
    <n v="1"/>
    <x v="23"/>
    <s v="LABORATORIO ANALISI CHIMICO-CLINICHE, MICROBIOLOGIA ETC."/>
    <x v="0"/>
    <m/>
    <x v="0"/>
    <m/>
    <x v="0"/>
    <m/>
  </r>
  <r>
    <x v="1528"/>
    <s v="91.37.3"/>
    <x v="16"/>
    <s v="prestazione:NO ciclica/NOper seduta/NOgruppo"/>
    <s v="8"/>
    <n v="1"/>
    <s v="IBRIDAZIONE IN SITU (FISH) SU METAFASI, NUCLEI INTERFASICI, TESSUTI"/>
    <x v="1528"/>
    <x v="392"/>
    <n v="253.22"/>
    <n v="253.22"/>
    <n v="253.22"/>
    <n v="253.22"/>
    <n v="253.22"/>
    <n v="266.55"/>
    <n v="260.81"/>
    <n v="260.81073404019065"/>
    <n v="186.44094057130462"/>
    <n v="80.109059428695389"/>
    <s v="M"/>
    <s v="MINISTERO"/>
    <s v="1"/>
    <n v="1"/>
    <x v="23"/>
    <s v="LABORATORIO ANALISI CHIMICO-CLINICHE, MICROBIOLOGIA ETC."/>
    <x v="0"/>
    <m/>
    <x v="0"/>
    <m/>
    <x v="0"/>
    <m/>
  </r>
  <r>
    <x v="1529"/>
    <s v="91.37.4"/>
    <x v="16"/>
    <s v="prestazione:NO ciclica/NOper seduta/NOgruppo"/>
    <s v="8"/>
    <n v="1"/>
    <s v="IBRIDAZIONE IN SITU (FISH) SU METAFASI, NUCLEI INTERFASICI, TESSUTI"/>
    <x v="1529"/>
    <x v="393"/>
    <n v="204.08"/>
    <n v="204.08"/>
    <n v="204.08"/>
    <n v="204.08"/>
    <n v="204.08"/>
    <n v="214.82"/>
    <n v="210.2"/>
    <n v="210.19795792942099"/>
    <n v="150.28895763504056"/>
    <n v="64.531042364959433"/>
    <s v="M"/>
    <s v="MINISTERO"/>
    <s v="1"/>
    <n v="1"/>
    <x v="23"/>
    <s v="LABORATORIO ANALISI CHIMICO-CLINICHE, MICROBIOLOGIA ETC."/>
    <x v="0"/>
    <m/>
    <x v="0"/>
    <m/>
    <x v="0"/>
    <m/>
  </r>
  <r>
    <x v="1530"/>
    <s v="91.37.5"/>
    <x v="16"/>
    <s v="prestazione:NO ciclica/NOper seduta/NOgruppo"/>
    <s v="8"/>
    <n v="1"/>
    <s v="IBRIDAZIONE IN SITU (FISH) SU METAFASI, NUCLEI INTERFASICI, TESSUTI"/>
    <x v="1530"/>
    <x v="392"/>
    <n v="253.22"/>
    <n v="253.22"/>
    <n v="253.22"/>
    <n v="253.22"/>
    <n v="253.22"/>
    <n v="266.55"/>
    <n v="260.81"/>
    <n v="260.81073404019065"/>
    <n v="186.44094057130462"/>
    <n v="80.109059428695389"/>
    <s v="M"/>
    <s v="MINISTERO"/>
    <s v="1"/>
    <n v="1"/>
    <x v="23"/>
    <s v="LABORATORIO ANALISI CHIMICO-CLINICHE, MICROBIOLOGIA ETC."/>
    <x v="0"/>
    <m/>
    <x v="0"/>
    <m/>
    <x v="0"/>
    <m/>
  </r>
  <r>
    <x v="1531"/>
    <s v="91.38.1"/>
    <x v="16"/>
    <s v="prestazione:NO ciclica/NOper seduta/NOgruppo"/>
    <s v="8"/>
    <n v="1"/>
    <s v="RICERCA MUTAZIONE (DGGE)"/>
    <x v="1531"/>
    <x v="234"/>
    <n v="163.46"/>
    <n v="163.46"/>
    <n v="163.46"/>
    <n v="163.46"/>
    <n v="163.46"/>
    <n v="172.06"/>
    <n v="168.36"/>
    <n v="168.36494910317259"/>
    <n v="120.59268593739509"/>
    <n v="51.467314062604913"/>
    <s v="M"/>
    <s v="MINISTERO"/>
    <s v="1"/>
    <n v="1"/>
    <x v="23"/>
    <s v="LABORATORIO ANALISI CHIMICO-CLINICHE, MICROBIOLOGIA ETC."/>
    <x v="0"/>
    <m/>
    <x v="0"/>
    <m/>
    <x v="0"/>
    <m/>
  </r>
  <r>
    <x v="1532"/>
    <s v="91.38.2"/>
    <x v="16"/>
    <s v="prestazione:NO ciclica/NOper seduta/NOgruppo"/>
    <s v="8"/>
    <n v="1"/>
    <s v="RICERCA MUTAZIONE (SSCP)"/>
    <x v="1532"/>
    <x v="234"/>
    <n v="163.46"/>
    <n v="163.46"/>
    <n v="163.46"/>
    <n v="163.46"/>
    <n v="163.46"/>
    <n v="172.06"/>
    <n v="168.36"/>
    <n v="168.36494910317259"/>
    <n v="120.59268593739509"/>
    <n v="51.467314062604913"/>
    <s v="M"/>
    <s v="MINISTERO"/>
    <s v="1"/>
    <n v="1"/>
    <x v="23"/>
    <s v="LABORATORIO ANALISI CHIMICO-CLINICHE, MICROBIOLOGIA ETC."/>
    <x v="0"/>
    <m/>
    <x v="0"/>
    <m/>
    <x v="0"/>
    <m/>
  </r>
  <r>
    <x v="1533"/>
    <s v="91.38.3"/>
    <x v="16"/>
    <s v="prestazione:NO ciclica/NOper seduta/NOgruppo"/>
    <s v="8"/>
    <n v="1"/>
    <s v="SINTESI DI OLIGONUCLEOTIDI (Ciascuno)"/>
    <x v="1533"/>
    <x v="234"/>
    <n v="163.46"/>
    <n v="163.46"/>
    <n v="163.46"/>
    <n v="163.46"/>
    <n v="163.46"/>
    <n v="172.06"/>
    <n v="168.36"/>
    <n v="168.36494910317259"/>
    <n v="120.59268593739509"/>
    <n v="51.467314062604913"/>
    <s v="M"/>
    <s v="MINISTERO"/>
    <s v="1"/>
    <n v="1"/>
    <x v="23"/>
    <s v="LABORATORIO ANALISI CHIMICO-CLINICHE, MICROBIOLOGIA ETC."/>
    <x v="0"/>
    <m/>
    <x v="0"/>
    <m/>
    <x v="0"/>
    <m/>
  </r>
  <r>
    <x v="1534"/>
    <s v="91.38.4"/>
    <x v="16"/>
    <s v="prestazione:NO ciclica/NOper seduta/NOgruppo"/>
    <s v="8"/>
    <n v="1"/>
    <s v="ANALISI DEL DNA CELLULARE PER LO STUDIO CITOMETRICO DEL CICLO CELLULARE E DELLA PLOIDIA"/>
    <x v="1534"/>
    <x v="394"/>
    <n v="63.68"/>
    <n v="63.68"/>
    <n v="63.68"/>
    <n v="63.68"/>
    <n v="63.68"/>
    <n v="67.03"/>
    <n v="65.59"/>
    <n v="65.590026184364788"/>
    <n v="46.997577817143274"/>
    <n v="20.032422182856727"/>
    <s v="M"/>
    <s v="MINISTERO"/>
    <s v="1"/>
    <n v="1"/>
    <x v="23"/>
    <s v="LABORATORIO ANALISI CHIMICO-CLINICHE, MICROBIOLOGIA ETC."/>
    <x v="0"/>
    <m/>
    <x v="0"/>
    <m/>
    <x v="0"/>
    <m/>
  </r>
  <r>
    <x v="1535"/>
    <s v="91.38.5"/>
    <x v="3"/>
    <s v="prestazione:NO ciclica/NOper seduta/NOgruppo"/>
    <s v="8"/>
    <n v="1"/>
    <s v="ES. CITOLOGICO CERVICO VAGINALE [PAP test]"/>
    <x v="1535"/>
    <x v="296"/>
    <n v="12.15"/>
    <n v="12.15"/>
    <n v="12.15"/>
    <n v="12.19"/>
    <n v="12.19"/>
    <n v="12.19"/>
    <n v="11.93"/>
    <n v="10.845594880879217"/>
    <n v="11.155469020332909"/>
    <n v="1.0345309796670907"/>
    <s v="M"/>
    <s v="MINISTERO"/>
    <s v="1"/>
    <n v="1"/>
    <x v="23"/>
    <s v="LABORATORIO ANALISI CHIMICO-CLINICHE, MICROBIOLOGIA ETC."/>
    <x v="0"/>
    <m/>
    <x v="0"/>
    <m/>
    <x v="0"/>
    <m/>
  </r>
  <r>
    <x v="1536"/>
    <s v="91.39.1"/>
    <x v="7"/>
    <s v="prestazione:NO ciclica/NOper seduta/NOgruppo"/>
    <s v="8"/>
    <n v="1"/>
    <s v="ES. CITOLOGICO DA AGOASPIRAZIONE Nas: Sede unica"/>
    <x v="1536"/>
    <x v="395"/>
    <n v="48.03"/>
    <n v="48.03"/>
    <n v="48.03"/>
    <n v="48.03"/>
    <n v="48.03"/>
    <n v="48.03"/>
    <n v="47"/>
    <n v="46.997577817143274"/>
    <n v="33.776281200452416"/>
    <n v="14.253718799547585"/>
    <s v="M"/>
    <s v="MINISTERO"/>
    <s v="1"/>
    <n v="1"/>
    <x v="23"/>
    <s v="LABORATORIO ANALISI CHIMICO-CLINICHE, MICROBIOLOGIA ETC."/>
    <x v="0"/>
    <m/>
    <x v="0"/>
    <m/>
    <x v="0"/>
    <m/>
  </r>
  <r>
    <x v="1537"/>
    <s v="91.39.2"/>
    <x v="7"/>
    <s v="prestazione:NO ciclica/NOper seduta/NOgruppo"/>
    <s v="8"/>
    <n v="1"/>
    <s v="ES. CITOLOGICO DI ESPETTORATO, BRONCOASPIRATO, LAVAGGIO BRONCO-ALVEOLARE (Fino a 5 vetrini e/o colorazioni) (Ogni campione)"/>
    <x v="1537"/>
    <x v="14"/>
    <n v="27.45"/>
    <n v="27.45"/>
    <n v="27.45"/>
    <n v="27.45"/>
    <n v="27.45"/>
    <n v="27.45"/>
    <n v="26.86"/>
    <n v="26.855758752653298"/>
    <n v="27.165632892106988"/>
    <n v="0.28436710789301145"/>
    <s v="M"/>
    <s v="MINISTERO"/>
    <s v="1"/>
    <n v="1"/>
    <x v="23"/>
    <s v="LABORATORIO ANALISI CHIMICO-CLINICHE, MICROBIOLOGIA ETC."/>
    <x v="0"/>
    <m/>
    <x v="0"/>
    <m/>
    <x v="0"/>
    <m/>
  </r>
  <r>
    <x v="1538"/>
    <s v="91.39.3"/>
    <x v="3"/>
    <s v="prestazione:NO ciclica/NOper seduta/NOgruppo"/>
    <s v="8"/>
    <n v="1"/>
    <s v="ES. CITOLOGICO DI VERSAMENTI (Fino a 5 vetrini e/o colorazioni)"/>
    <x v="1538"/>
    <x v="14"/>
    <n v="27.45"/>
    <n v="27.45"/>
    <n v="27.45"/>
    <n v="27.45"/>
    <n v="27.45"/>
    <n v="27.45"/>
    <n v="26.86"/>
    <n v="26.855758752653298"/>
    <n v="27.165632892106988"/>
    <n v="0.28436710789301145"/>
    <s v="M"/>
    <s v="MINISTERO"/>
    <s v="1"/>
    <n v="1"/>
    <x v="23"/>
    <s v="LABORATORIO ANALISI CHIMICO-CLINICHE, MICROBIOLOGIA ETC."/>
    <x v="0"/>
    <m/>
    <x v="0"/>
    <m/>
    <x v="0"/>
    <m/>
  </r>
  <r>
    <x v="1539"/>
    <s v="91.39.4"/>
    <x v="3"/>
    <s v="prestazione:NO ciclica/NOper seduta/NOgruppo"/>
    <s v="8"/>
    <n v="1"/>
    <s v="ES. CITOLOGICO URINE PER RICERCA CELLULE NEOPLASTICHE"/>
    <x v="1539"/>
    <x v="224"/>
    <n v="15.65"/>
    <n v="15.65"/>
    <n v="15.65"/>
    <n v="15.68"/>
    <n v="15.68"/>
    <n v="15.68"/>
    <n v="15.34"/>
    <n v="13.944336275416136"/>
    <n v="14.099273345142981"/>
    <n v="1.5807266548570187"/>
    <s v="M"/>
    <s v="MINISTERO"/>
    <s v="1"/>
    <n v="1"/>
    <x v="23"/>
    <s v="LABORATORIO ANALISI CHIMICO-CLINICHE, MICROBIOLOGIA ETC."/>
    <x v="0"/>
    <m/>
    <x v="0"/>
    <m/>
    <x v="0"/>
    <m/>
  </r>
  <r>
    <x v="1540"/>
    <s v="91.39.5"/>
    <x v="3"/>
    <s v="prestazione:NO ciclica/NOper seduta/NOgruppo"/>
    <s v="8"/>
    <n v="1"/>
    <s v="ES. ISTOCITOPATOLOGICO ARTICOLAZIONI: Tessuto fibrotendineo"/>
    <x v="1540"/>
    <x v="396"/>
    <n v="30.15"/>
    <n v="30.15"/>
    <n v="30.15"/>
    <n v="30.19"/>
    <n v="30.19"/>
    <n v="30.19"/>
    <n v="29.54"/>
    <n v="26.855758752653298"/>
    <n v="27.165632892106988"/>
    <n v="3.0243671078930134"/>
    <s v="M"/>
    <s v="MINISTERO"/>
    <s v="1"/>
    <n v="1"/>
    <x v="23"/>
    <s v="LABORATORIO ANALISI CHIMICO-CLINICHE, MICROBIOLOGIA ETC."/>
    <x v="0"/>
    <m/>
    <x v="0"/>
    <m/>
    <x v="0"/>
    <m/>
  </r>
  <r>
    <x v="1541"/>
    <s v="91.39.6"/>
    <x v="0"/>
    <s v="prestazione:NO ciclica/NOper seduta/NOgruppo"/>
    <s v="8"/>
    <n v="1"/>
    <s v="ES. CITOLOGICO DA AGOASPIRAZIONE Nas: Sedi multiple"/>
    <x v="1541"/>
    <x v="217"/>
    <n v="66.5"/>
    <n v="66.5"/>
    <n v="66.5"/>
    <n v="66.5"/>
    <n v="66.5"/>
    <n v="66.5"/>
    <n v="65.069999999999993"/>
    <n v="65.073569285275298"/>
    <m/>
    <m/>
    <s v=""/>
    <s v="REGIONE"/>
    <s v="1"/>
    <n v="1"/>
    <x v="23"/>
    <s v="LABORATORIO ANALISI CHIMICO-CLINICHE, MICROBIOLOGIA ETC."/>
    <x v="0"/>
    <m/>
    <x v="0"/>
    <m/>
    <x v="0"/>
    <m/>
  </r>
  <r>
    <x v="1542"/>
    <s v="91.39.7"/>
    <x v="0"/>
    <s v="prestazione:NO ciclica/NOper seduta/NOgruppo"/>
    <s v="8"/>
    <n v="1"/>
    <s v="ES. CITOLOGICO DA AGOASPIRAZIONE ECOGUIDATA Nas: Sedi multiple"/>
    <x v="1542"/>
    <x v="35"/>
    <n v="113.48"/>
    <n v="113.48"/>
    <n v="113.48"/>
    <n v="113.48"/>
    <n v="113.48"/>
    <n v="113.48"/>
    <n v="111.04"/>
    <n v="111.0382333042396"/>
    <m/>
    <m/>
    <s v=""/>
    <s v="REGIONE"/>
    <s v="1"/>
    <n v="1"/>
    <x v="23"/>
    <s v="LABORATORIO ANALISI CHIMICO-CLINICHE, MICROBIOLOGIA ETC."/>
    <x v="0"/>
    <m/>
    <x v="0"/>
    <m/>
    <x v="0"/>
    <m/>
  </r>
  <r>
    <x v="1543"/>
    <s v="91.40.1"/>
    <x v="3"/>
    <s v="prestazione:NO ciclica/NOper seduta/NOgruppo"/>
    <s v="8"/>
    <n v="1"/>
    <s v="ES. ISTOCITOPATOLOGICO ARTICOLAZIONI: Biopsia sinoviale, biopsia tendinea"/>
    <x v="1543"/>
    <x v="396"/>
    <n v="30.15"/>
    <n v="30.15"/>
    <n v="30.15"/>
    <n v="30.19"/>
    <n v="30.19"/>
    <n v="30.19"/>
    <n v="29.54"/>
    <n v="26.855758752653298"/>
    <n v="27.165632892106988"/>
    <n v="3.0243671078930134"/>
    <s v="M"/>
    <s v="MINISTERO"/>
    <s v="1"/>
    <n v="1"/>
    <x v="23"/>
    <s v="LABORATORIO ANALISI CHIMICO-CLINICHE, MICROBIOLOGIA ETC."/>
    <x v="0"/>
    <m/>
    <x v="0"/>
    <m/>
    <x v="0"/>
    <m/>
  </r>
  <r>
    <x v="1544"/>
    <s v="91.40.2"/>
    <x v="3"/>
    <s v="prestazione:NO ciclica/NOper seduta/NOgruppo"/>
    <s v="8"/>
    <n v="1"/>
    <s v="ES. ISTOCITOPATOLOGICO BULBO OCULARE: Biopsia semplice"/>
    <x v="1544"/>
    <x v="224"/>
    <n v="15.65"/>
    <n v="15.65"/>
    <n v="15.65"/>
    <n v="15.68"/>
    <n v="15.68"/>
    <n v="15.68"/>
    <n v="15.34"/>
    <n v="13.944336275416136"/>
    <n v="14.099273345142981"/>
    <n v="1.5807266548570187"/>
    <s v="M"/>
    <s v="MINISTERO"/>
    <s v="1"/>
    <n v="1"/>
    <x v="23"/>
    <s v="LABORATORIO ANALISI CHIMICO-CLINICHE, MICROBIOLOGIA ETC."/>
    <x v="0"/>
    <m/>
    <x v="0"/>
    <m/>
    <x v="0"/>
    <m/>
  </r>
  <r>
    <x v="1545"/>
    <s v="91.40.3"/>
    <x v="3"/>
    <s v="prestazione:NO ciclica/NOper seduta/NOgruppo"/>
    <s v="8"/>
    <n v="1"/>
    <s v="ES. ISTOCITOPATOLOGICO CAVO ORALE: Biopsia semplice"/>
    <x v="1545"/>
    <x v="224"/>
    <n v="15.65"/>
    <n v="15.65"/>
    <n v="15.65"/>
    <n v="15.68"/>
    <n v="15.68"/>
    <n v="15.68"/>
    <n v="15.34"/>
    <n v="13.944336275416136"/>
    <n v="14.099273345142981"/>
    <n v="1.5807266548570187"/>
    <s v="M"/>
    <s v="MINISTERO"/>
    <s v="1"/>
    <n v="1"/>
    <x v="23"/>
    <s v="LABORATORIO ANALISI CHIMICO-CLINICHE, MICROBIOLOGIA ETC."/>
    <x v="0"/>
    <m/>
    <x v="0"/>
    <m/>
    <x v="0"/>
    <m/>
  </r>
  <r>
    <x v="1546"/>
    <s v="91.40.4"/>
    <x v="3"/>
    <s v="prestazione:NO ciclica/NOper seduta/NOgruppo"/>
    <s v="8"/>
    <n v="1"/>
    <s v="ES. ISTOCITOPATOLOGICO CUTE (Shave o punch)"/>
    <x v="1546"/>
    <x v="224"/>
    <n v="15.65"/>
    <n v="15.65"/>
    <n v="15.65"/>
    <n v="15.68"/>
    <n v="15.68"/>
    <n v="15.68"/>
    <n v="15.34"/>
    <n v="13.944336275416136"/>
    <n v="14.099273345142981"/>
    <n v="1.5807266548570187"/>
    <s v="M"/>
    <s v="MINISTERO"/>
    <s v="1"/>
    <n v="1"/>
    <x v="23"/>
    <s v="LABORATORIO ANALISI CHIMICO-CLINICHE, MICROBIOLOGIA ETC."/>
    <x v="0"/>
    <m/>
    <x v="0"/>
    <m/>
    <x v="0"/>
    <m/>
  </r>
  <r>
    <x v="1547"/>
    <s v="91.40.5"/>
    <x v="3"/>
    <s v="prestazione:NO ciclica/NOper seduta/NOgruppo"/>
    <s v="8"/>
    <n v="1"/>
    <s v="ES. ISTOCITOPATOLOGICO CUTE E/O TESSUTI MOLLI: Biopsia escissionale"/>
    <x v="1547"/>
    <x v="396"/>
    <n v="30.15"/>
    <n v="30.15"/>
    <n v="30.15"/>
    <n v="30.19"/>
    <n v="30.19"/>
    <n v="30.19"/>
    <n v="29.54"/>
    <n v="26.855758752653298"/>
    <n v="27.165632892106988"/>
    <n v="3.0243671078930134"/>
    <s v="M"/>
    <s v="MINISTERO"/>
    <s v="1"/>
    <n v="1"/>
    <x v="23"/>
    <s v="LABORATORIO ANALISI CHIMICO-CLINICHE, MICROBIOLOGIA ETC."/>
    <x v="0"/>
    <m/>
    <x v="0"/>
    <m/>
    <x v="0"/>
    <m/>
  </r>
  <r>
    <x v="1548"/>
    <s v="91.40.6"/>
    <x v="0"/>
    <s v="prestazione:NO ciclica/NOper seduta/NOgruppo"/>
    <s v="8"/>
    <n v="1"/>
    <s v="ES. ISTOCITOPATOLOGICO CAVO ORALE: Biopsia multiple"/>
    <x v="1548"/>
    <x v="217"/>
    <n v="66.5"/>
    <n v="66.5"/>
    <n v="66.5"/>
    <n v="66.5"/>
    <n v="66.5"/>
    <n v="66.5"/>
    <n v="65.069999999999993"/>
    <n v="65.073569285275298"/>
    <m/>
    <m/>
    <s v=""/>
    <s v="REGIONE"/>
    <s v="1"/>
    <n v="1"/>
    <x v="23"/>
    <s v="LABORATORIO ANALISI CHIMICO-CLINICHE, MICROBIOLOGIA ETC."/>
    <x v="0"/>
    <m/>
    <x v="0"/>
    <m/>
    <x v="0"/>
    <m/>
  </r>
  <r>
    <x v="1549"/>
    <s v="91.40.7"/>
    <x v="0"/>
    <s v="prestazione:NO ciclica/NOper seduta/NOgruppo"/>
    <s v="8"/>
    <n v="1"/>
    <s v="ES. ISTOCITOPATOLOGICO CAVO ORALE: Escissione neoformazione"/>
    <x v="1549"/>
    <x v="397"/>
    <n v="62.28"/>
    <n v="62.28"/>
    <n v="62.28"/>
    <n v="62.28"/>
    <n v="62.28"/>
    <n v="62.28"/>
    <n v="60.94"/>
    <n v="60.941914092559408"/>
    <m/>
    <m/>
    <s v=""/>
    <s v="REGIONE"/>
    <s v="1"/>
    <n v="1"/>
    <x v="23"/>
    <s v="LABORATORIO ANALISI CHIMICO-CLINICHE, MICROBIOLOGIA ETC."/>
    <x v="0"/>
    <m/>
    <x v="0"/>
    <m/>
    <x v="0"/>
    <m/>
  </r>
  <r>
    <x v="1550"/>
    <s v="91.41.1"/>
    <x v="3"/>
    <s v="prestazione:NO ciclica/NOper seduta/NOgruppo"/>
    <s v="8"/>
    <n v="1"/>
    <s v="ES. ISTOCITOPATOLOGICO CUTE E/O TESSUTI MOLLI: Biopsia incisionale"/>
    <x v="1550"/>
    <x v="224"/>
    <n v="15.65"/>
    <n v="15.65"/>
    <n v="15.65"/>
    <n v="15.68"/>
    <n v="15.68"/>
    <n v="15.68"/>
    <n v="15.34"/>
    <n v="13.944336275416136"/>
    <n v="14.099273345142981"/>
    <n v="1.5807266548570187"/>
    <s v="M"/>
    <s v="MINISTERO"/>
    <s v="1"/>
    <n v="1"/>
    <x v="23"/>
    <s v="LABORATORIO ANALISI CHIMICO-CLINICHE, MICROBIOLOGIA ETC."/>
    <x v="0"/>
    <m/>
    <x v="0"/>
    <m/>
    <x v="0"/>
    <m/>
  </r>
  <r>
    <x v="1551"/>
    <s v="91.41.2"/>
    <x v="3"/>
    <s v="prestazione:NO ciclica/NOper seduta/NOgruppo"/>
    <s v="8"/>
    <n v="1"/>
    <s v="ES. ISTOCITOPATOLOGICO APP. DIGERENTE: Agobiopsia epatica"/>
    <x v="1551"/>
    <x v="101"/>
    <n v="55.94"/>
    <n v="55.94"/>
    <n v="55.94"/>
    <n v="55.94"/>
    <n v="55.94"/>
    <n v="55.94"/>
    <n v="54.74"/>
    <n v="54.74443130348557"/>
    <n v="39.405661400527819"/>
    <n v="16.534338599472179"/>
    <s v="M"/>
    <s v="MINISTERO"/>
    <s v="1"/>
    <n v="1"/>
    <x v="23"/>
    <s v="LABORATORIO ANALISI CHIMICO-CLINICHE, MICROBIOLOGIA ETC."/>
    <x v="0"/>
    <m/>
    <x v="0"/>
    <m/>
    <x v="0"/>
    <m/>
  </r>
  <r>
    <x v="1552"/>
    <s v="91.41.3"/>
    <x v="3"/>
    <s v="prestazione:NO ciclica/NOper seduta/NOgruppo"/>
    <s v="8"/>
    <n v="1"/>
    <s v="ES. ISTOCITOPATOLOGICO APP. DIGERENTE: Biopsia endoscopica (Sede unica)"/>
    <x v="1552"/>
    <x v="224"/>
    <n v="15.65"/>
    <n v="15.65"/>
    <n v="15.65"/>
    <n v="15.68"/>
    <n v="15.68"/>
    <n v="15.68"/>
    <n v="15.34"/>
    <n v="13.944336275416136"/>
    <n v="14.099273345142981"/>
    <n v="1.5807266548570187"/>
    <s v="M"/>
    <s v="MINISTERO"/>
    <s v="1"/>
    <n v="1"/>
    <x v="23"/>
    <s v="LABORATORIO ANALISI CHIMICO-CLINICHE, MICROBIOLOGIA ETC."/>
    <x v="0"/>
    <m/>
    <x v="0"/>
    <m/>
    <x v="0"/>
    <m/>
  </r>
  <r>
    <x v="1553"/>
    <s v="91.41.4"/>
    <x v="3"/>
    <s v="prestazione:NO ciclica/NOper seduta/NOgruppo"/>
    <s v="8"/>
    <n v="1"/>
    <s v="ES. ISTOCITOPATOLOGICO APP. DIGERENTE: Biopsia endoscopica (Sedi multiple)"/>
    <x v="1553"/>
    <x v="217"/>
    <n v="66.5"/>
    <n v="66.5"/>
    <n v="66.5"/>
    <n v="66.5"/>
    <n v="66.5"/>
    <n v="66.5"/>
    <n v="65.069999999999993"/>
    <n v="65.073569285275298"/>
    <n v="46.481120918053783"/>
    <n v="20.018879081946217"/>
    <s v="M"/>
    <s v="MINISTERO"/>
    <s v="1"/>
    <n v="1"/>
    <x v="23"/>
    <s v="LABORATORIO ANALISI CHIMICO-CLINICHE, MICROBIOLOGIA ETC."/>
    <x v="0"/>
    <m/>
    <x v="0"/>
    <m/>
    <x v="0"/>
    <m/>
  </r>
  <r>
    <x v="1554"/>
    <s v="91.41.5"/>
    <x v="3"/>
    <s v="prestazione:NO ciclica/NOper seduta/NOgruppo"/>
    <s v="8"/>
    <n v="1"/>
    <s v="ES. ISTOCITOPATOLOGICO APP. DIGERENTE: Biopsia ghiandola salivare"/>
    <x v="1554"/>
    <x v="224"/>
    <n v="15.65"/>
    <n v="15.65"/>
    <n v="15.65"/>
    <n v="15.68"/>
    <n v="15.68"/>
    <n v="15.68"/>
    <n v="15.34"/>
    <n v="13.944336275416136"/>
    <n v="14.099273345142981"/>
    <n v="1.5807266548570187"/>
    <s v="M"/>
    <s v="MINISTERO"/>
    <s v="1"/>
    <n v="1"/>
    <x v="23"/>
    <s v="LABORATORIO ANALISI CHIMICO-CLINICHE, MICROBIOLOGIA ETC."/>
    <x v="0"/>
    <m/>
    <x v="0"/>
    <m/>
    <x v="0"/>
    <m/>
  </r>
  <r>
    <x v="1555"/>
    <s v="91.41.6"/>
    <x v="0"/>
    <s v="prestazione:NO ciclica/NOper seduta/NOgruppo"/>
    <s v="8"/>
    <n v="1"/>
    <s v="ES. ISTOCITOPATOLOGICO CUTE E/O TESSUTI MOLLI: Biopsie multiple"/>
    <x v="1555"/>
    <x v="217"/>
    <n v="66.5"/>
    <n v="66.5"/>
    <n v="66.5"/>
    <n v="66.5"/>
    <n v="66.5"/>
    <n v="66.5"/>
    <n v="65.069999999999993"/>
    <n v="65.073569285275298"/>
    <m/>
    <m/>
    <s v=""/>
    <s v="REGIONE"/>
    <s v="1"/>
    <n v="1"/>
    <x v="23"/>
    <s v="LABORATORIO ANALISI CHIMICO-CLINICHE, MICROBIOLOGIA ETC."/>
    <x v="0"/>
    <m/>
    <x v="0"/>
    <m/>
    <x v="0"/>
    <m/>
  </r>
  <r>
    <x v="1556"/>
    <s v="91.41.7"/>
    <x v="0"/>
    <s v="prestazione:NO ciclica/NOper seduta/NOgruppo"/>
    <s v="8"/>
    <n v="1"/>
    <s v="ES. ISTOCITOPATOLOGICO CUTE E/O TESSUTI MOLLI: Escissione neoformazioni multiple"/>
    <x v="1556"/>
    <x v="217"/>
    <n v="66.5"/>
    <n v="66.5"/>
    <n v="66.5"/>
    <n v="66.5"/>
    <n v="66.5"/>
    <n v="66.5"/>
    <n v="65.069999999999993"/>
    <n v="65.073569285275298"/>
    <m/>
    <m/>
    <s v=""/>
    <s v="REGIONE"/>
    <s v="1"/>
    <n v="1"/>
    <x v="23"/>
    <s v="LABORATORIO ANALISI CHIMICO-CLINICHE, MICROBIOLOGIA ETC."/>
    <x v="0"/>
    <m/>
    <x v="0"/>
    <m/>
    <x v="0"/>
    <m/>
  </r>
  <r>
    <x v="1557"/>
    <s v="90.41.8"/>
    <x v="15"/>
    <s v="prestazione:NO ciclica/NOper seduta/NOgruppo"/>
    <m/>
    <n v="1"/>
    <s v="TIREOTROPINA RIFLESSA (TSH-R)TSH Incluso eventuale_x000a_dosaggio di FT4 e FT3"/>
    <x v="1557"/>
    <x v="398"/>
    <n v="13.5"/>
    <n v="13.5"/>
    <m/>
    <m/>
    <m/>
    <m/>
    <m/>
    <m/>
    <m/>
    <m/>
    <m/>
    <s v="REGIONE"/>
    <n v="1"/>
    <m/>
    <x v="23"/>
    <s v="LABORATORIO ANALISI CHIMICO-CLINICHE, MICROBIOLOGIA ETC."/>
    <x v="0"/>
    <m/>
    <x v="0"/>
    <m/>
    <x v="0"/>
    <m/>
  </r>
  <r>
    <x v="1558"/>
    <s v="91.42.1"/>
    <x v="3"/>
    <s v="prestazione:NO ciclica/NOper seduta/NOgruppo"/>
    <s v="8"/>
    <n v="1"/>
    <s v="ES. ISTOCITOPATOLOGICO APP. DIGERENTE: Polipectomia endoscopica (Sedi multiple)"/>
    <x v="1558"/>
    <x v="217"/>
    <n v="66.5"/>
    <n v="66.5"/>
    <n v="66.5"/>
    <n v="66.5"/>
    <n v="66.5"/>
    <n v="66.5"/>
    <n v="65.069999999999993"/>
    <n v="65.073569285275298"/>
    <n v="46.481120918053783"/>
    <n v="20.018879081946217"/>
    <s v="M"/>
    <s v="MINISTERO"/>
    <s v="1"/>
    <n v="1"/>
    <x v="23"/>
    <s v="LABORATORIO ANALISI CHIMICO-CLINICHE, MICROBIOLOGIA ETC."/>
    <x v="0"/>
    <m/>
    <x v="0"/>
    <m/>
    <x v="0"/>
    <m/>
  </r>
  <r>
    <x v="1559"/>
    <s v="91.42.2"/>
    <x v="3"/>
    <s v="prestazione:NO ciclica/NOper seduta/NOgruppo"/>
    <s v="8"/>
    <n v="1"/>
    <s v="ES. ISTOCITOPATOLOGICO APP. DIGERENTE: Polipectomia endoscopica (Singola)"/>
    <x v="1559"/>
    <x v="224"/>
    <n v="15.65"/>
    <n v="15.65"/>
    <n v="15.65"/>
    <n v="15.68"/>
    <n v="15.68"/>
    <n v="15.68"/>
    <n v="15.34"/>
    <n v="13.944336275416136"/>
    <n v="14.099273345142981"/>
    <n v="1.5807266548570187"/>
    <s v="M"/>
    <s v="MINISTERO"/>
    <s v="1"/>
    <n v="1"/>
    <x v="23"/>
    <s v="LABORATORIO ANALISI CHIMICO-CLINICHE, MICROBIOLOGIA ETC."/>
    <x v="0"/>
    <m/>
    <x v="0"/>
    <m/>
    <x v="0"/>
    <m/>
  </r>
  <r>
    <x v="1560"/>
    <s v="91.42.3"/>
    <x v="3"/>
    <s v="prestazione:NO ciclica/NOper seduta/NOgruppo"/>
    <s v="8"/>
    <n v="1"/>
    <s v="ES. ISTOCITOPATOLOGICO APP. MUSCOLO SCHELETRICO: Biopsia incisionale o punch"/>
    <x v="1560"/>
    <x v="397"/>
    <n v="62.28"/>
    <n v="62.28"/>
    <n v="62.28"/>
    <n v="62.28"/>
    <n v="62.28"/>
    <n v="62.28"/>
    <n v="60.94"/>
    <n v="60.941914092559408"/>
    <n v="43.640607973061606"/>
    <n v="18.639392026938395"/>
    <s v="M"/>
    <s v="MINISTERO"/>
    <s v="1"/>
    <n v="1"/>
    <x v="23"/>
    <s v="LABORATORIO ANALISI CHIMICO-CLINICHE, MICROBIOLOGIA ETC."/>
    <x v="0"/>
    <m/>
    <x v="0"/>
    <m/>
    <x v="0"/>
    <m/>
  </r>
  <r>
    <x v="1561"/>
    <s v="91.42.4"/>
    <x v="3"/>
    <s v="prestazione:NO ciclica/NOper seduta/NOgruppo"/>
    <s v="8"/>
    <n v="1"/>
    <s v="ES. ISTOCITOPATOLOGICO APP. RESPIRATORIO: Agobiopsia pleurica"/>
    <x v="1561"/>
    <x v="397"/>
    <n v="62.28"/>
    <n v="62.28"/>
    <n v="62.28"/>
    <n v="62.28"/>
    <n v="62.28"/>
    <n v="62.28"/>
    <n v="60.94"/>
    <n v="60.941914092559408"/>
    <n v="43.640607973061606"/>
    <n v="18.639392026938395"/>
    <s v="M"/>
    <s v="MINISTERO"/>
    <s v="1"/>
    <n v="1"/>
    <x v="23"/>
    <s v="LABORATORIO ANALISI CHIMICO-CLINICHE, MICROBIOLOGIA ETC."/>
    <x v="0"/>
    <m/>
    <x v="0"/>
    <m/>
    <x v="0"/>
    <m/>
  </r>
  <r>
    <x v="1562"/>
    <s v="91.42.5"/>
    <x v="3"/>
    <s v="prestazione:NO ciclica/NOper seduta/NOgruppo"/>
    <s v="8"/>
    <n v="1"/>
    <s v="ES. ISTOCITOPATOLOGICO APP. RESPIRATORIO: Biopsia cavità nasali"/>
    <x v="1562"/>
    <x v="224"/>
    <n v="15.65"/>
    <n v="15.65"/>
    <n v="15.65"/>
    <n v="15.68"/>
    <n v="15.68"/>
    <n v="15.68"/>
    <n v="15.34"/>
    <n v="13.944336275416136"/>
    <n v="14.099273345142981"/>
    <n v="1.5807266548570187"/>
    <s v="M"/>
    <s v="MINISTERO"/>
    <s v="1"/>
    <n v="1"/>
    <x v="23"/>
    <s v="LABORATORIO ANALISI CHIMICO-CLINICHE, MICROBIOLOGIA ETC."/>
    <x v="0"/>
    <m/>
    <x v="0"/>
    <m/>
    <x v="0"/>
    <m/>
  </r>
  <r>
    <x v="1563"/>
    <s v="91.43.1"/>
    <x v="3"/>
    <s v="prestazione:NO ciclica/NOper seduta/NOgruppo"/>
    <s v="8"/>
    <n v="1"/>
    <s v="ES. ISTOCITOPATOLOGICO APP. RESPIRATORIO: Biopsia endobronchiale (Sede unica)"/>
    <x v="1563"/>
    <x v="224"/>
    <n v="15.65"/>
    <n v="15.65"/>
    <n v="15.65"/>
    <n v="15.68"/>
    <n v="15.68"/>
    <n v="15.68"/>
    <n v="15.34"/>
    <n v="13.944336275416136"/>
    <n v="14.099273345142981"/>
    <n v="1.5807266548570187"/>
    <s v="M"/>
    <s v="MINISTERO"/>
    <s v="1"/>
    <n v="1"/>
    <x v="23"/>
    <s v="LABORATORIO ANALISI CHIMICO-CLINICHE, MICROBIOLOGIA ETC."/>
    <x v="0"/>
    <m/>
    <x v="0"/>
    <m/>
    <x v="0"/>
    <m/>
  </r>
  <r>
    <x v="1564"/>
    <s v="91.43.2"/>
    <x v="3"/>
    <s v="prestazione:NO ciclica/NOper seduta/NOgruppo"/>
    <s v="8"/>
    <n v="1"/>
    <s v="ES. ISTOCITOPATOLOGICO APP. RESPIRATORIO: Biopsia endobronchiale (Sedi multiple)"/>
    <x v="1564"/>
    <x v="217"/>
    <n v="66.5"/>
    <n v="66.5"/>
    <n v="66.5"/>
    <n v="66.5"/>
    <n v="66.5"/>
    <n v="66.5"/>
    <n v="65.069999999999993"/>
    <n v="65.073569285275298"/>
    <n v="46.481120918053783"/>
    <n v="20.018879081946217"/>
    <s v="M"/>
    <s v="MINISTERO"/>
    <s v="1"/>
    <n v="1"/>
    <x v="23"/>
    <s v="LABORATORIO ANALISI CHIMICO-CLINICHE, MICROBIOLOGIA ETC."/>
    <x v="0"/>
    <m/>
    <x v="0"/>
    <m/>
    <x v="0"/>
    <m/>
  </r>
  <r>
    <x v="1565"/>
    <s v="91.43.3"/>
    <x v="3"/>
    <s v="prestazione:NO ciclica/NOper seduta/NOgruppo"/>
    <s v="8"/>
    <n v="1"/>
    <s v="ES. ISTOCITOPATOLOGICO APP. RESPIRATORIO: Biopsia laringea"/>
    <x v="1565"/>
    <x v="224"/>
    <n v="15.65"/>
    <n v="15.65"/>
    <n v="15.65"/>
    <n v="15.68"/>
    <n v="15.68"/>
    <n v="15.68"/>
    <n v="15.34"/>
    <n v="13.944336275416136"/>
    <n v="14.099273345142981"/>
    <n v="1.5807266548570187"/>
    <s v="M"/>
    <s v="MINISTERO"/>
    <s v="1"/>
    <n v="1"/>
    <x v="23"/>
    <s v="LABORATORIO ANALISI CHIMICO-CLINICHE, MICROBIOLOGIA ETC."/>
    <x v="0"/>
    <m/>
    <x v="0"/>
    <m/>
    <x v="0"/>
    <m/>
  </r>
  <r>
    <x v="1566"/>
    <s v="91.43.4"/>
    <x v="3"/>
    <s v="prestazione:NO ciclica/NOper seduta/NOgruppo"/>
    <s v="8"/>
    <n v="1"/>
    <s v="ES. ISTOCITOPATOLOGICO APP. RESPIRATORIO: Biopsia vie aeree (Sedi multiple)"/>
    <x v="1566"/>
    <x v="217"/>
    <n v="66.5"/>
    <n v="66.5"/>
    <n v="66.5"/>
    <n v="66.5"/>
    <n v="66.5"/>
    <n v="66.5"/>
    <n v="65.069999999999993"/>
    <n v="65.073569285275298"/>
    <n v="46.481120918053783"/>
    <n v="20.018879081946217"/>
    <s v="M"/>
    <s v="MINISTERO"/>
    <s v="1"/>
    <n v="1"/>
    <x v="23"/>
    <s v="LABORATORIO ANALISI CHIMICO-CLINICHE, MICROBIOLOGIA ETC."/>
    <x v="0"/>
    <m/>
    <x v="0"/>
    <m/>
    <x v="0"/>
    <m/>
  </r>
  <r>
    <x v="1567"/>
    <s v="91.43.5"/>
    <x v="3"/>
    <s v="prestazione:NO ciclica/NOper seduta/NOgruppo"/>
    <s v="8"/>
    <n v="1"/>
    <s v="ES. ISTOCITOPATOLOGICO APP. UROGENITALE: Agobiopsia ovarica"/>
    <x v="1567"/>
    <x v="217"/>
    <n v="66.5"/>
    <n v="66.5"/>
    <n v="66.5"/>
    <n v="66.5"/>
    <n v="66.5"/>
    <n v="66.5"/>
    <n v="65.069999999999993"/>
    <n v="65.073569285275298"/>
    <n v="46.481120918053783"/>
    <n v="20.018879081946217"/>
    <s v="M"/>
    <s v="MINISTERO"/>
    <s v="1"/>
    <n v="1"/>
    <x v="23"/>
    <s v="LABORATORIO ANALISI CHIMICO-CLINICHE, MICROBIOLOGIA ETC."/>
    <x v="0"/>
    <m/>
    <x v="0"/>
    <m/>
    <x v="0"/>
    <m/>
  </r>
  <r>
    <x v="1568"/>
    <s v="91.44.1"/>
    <x v="3"/>
    <s v="prestazione:NO ciclica/NOper seduta/NOgruppo"/>
    <s v="8"/>
    <n v="1"/>
    <s v="ES. ISTOCITOPATOLOGICO APP. UROGENITALE: Agobiopsia prostatica"/>
    <x v="1568"/>
    <x v="217"/>
    <n v="66.5"/>
    <n v="66.5"/>
    <n v="66.5"/>
    <n v="66.5"/>
    <n v="66.5"/>
    <n v="66.5"/>
    <n v="65.069999999999993"/>
    <n v="65.073569285275298"/>
    <n v="46.481120918053783"/>
    <n v="20.018879081946217"/>
    <s v="M"/>
    <s v="MINISTERO"/>
    <s v="1"/>
    <n v="1"/>
    <x v="23"/>
    <s v="LABORATORIO ANALISI CHIMICO-CLINICHE, MICROBIOLOGIA ETC."/>
    <x v="0"/>
    <m/>
    <x v="0"/>
    <m/>
    <x v="0"/>
    <m/>
  </r>
  <r>
    <x v="1569"/>
    <s v="91.44.2"/>
    <x v="3"/>
    <s v="prestazione:NO ciclica/NOper seduta/NOgruppo"/>
    <s v="8"/>
    <n v="1"/>
    <s v="ES. ISTOCITOPATOLOGICO APP. UROGENITALE: Biopsia annessi testicolari"/>
    <x v="1569"/>
    <x v="224"/>
    <n v="15.65"/>
    <n v="15.65"/>
    <n v="15.65"/>
    <n v="15.68"/>
    <n v="15.68"/>
    <n v="15.68"/>
    <n v="15.34"/>
    <n v="13.944336275416136"/>
    <n v="14.099273345142981"/>
    <n v="1.5807266548570187"/>
    <s v="M"/>
    <s v="MINISTERO"/>
    <s v="1"/>
    <n v="1"/>
    <x v="23"/>
    <s v="LABORATORIO ANALISI CHIMICO-CLINICHE, MICROBIOLOGIA ETC."/>
    <x v="0"/>
    <m/>
    <x v="0"/>
    <m/>
    <x v="0"/>
    <m/>
  </r>
  <r>
    <x v="1570"/>
    <s v="91.44.3"/>
    <x v="3"/>
    <s v="prestazione:NO ciclica/NOper seduta/NOgruppo"/>
    <s v="8"/>
    <n v="1"/>
    <s v="ES. ISTOCITOPATOLOGICO APP. UROGENITALE: Biopsia cervicale e endometriale"/>
    <x v="1570"/>
    <x v="217"/>
    <n v="66.5"/>
    <n v="66.5"/>
    <n v="66.5"/>
    <n v="66.5"/>
    <n v="66.5"/>
    <n v="66.5"/>
    <n v="65.069999999999993"/>
    <n v="65.073569285275298"/>
    <n v="46.481120918053783"/>
    <n v="20.018879081946217"/>
    <s v="M"/>
    <s v="MINISTERO"/>
    <s v="1"/>
    <n v="1"/>
    <x v="23"/>
    <s v="LABORATORIO ANALISI CHIMICO-CLINICHE, MICROBIOLOGIA ETC."/>
    <x v="0"/>
    <m/>
    <x v="0"/>
    <m/>
    <x v="0"/>
    <m/>
  </r>
  <r>
    <x v="1571"/>
    <s v="91.44.4"/>
    <x v="3"/>
    <s v="prestazione:NO ciclica/NOper seduta/NOgruppo"/>
    <s v="8"/>
    <n v="1"/>
    <s v="ES. ISTOCITOPATOLOGICO APP. UROGENITALE: Biopsia cervice uterina"/>
    <x v="1571"/>
    <x v="224"/>
    <n v="15.65"/>
    <n v="15.65"/>
    <n v="15.65"/>
    <n v="15.68"/>
    <n v="15.68"/>
    <n v="15.68"/>
    <n v="15.34"/>
    <n v="13.944336275416136"/>
    <n v="14.099273345142981"/>
    <n v="1.5807266548570187"/>
    <s v="M"/>
    <s v="MINISTERO"/>
    <s v="1"/>
    <n v="1"/>
    <x v="23"/>
    <s v="LABORATORIO ANALISI CHIMICO-CLINICHE, MICROBIOLOGIA ETC."/>
    <x v="0"/>
    <m/>
    <x v="0"/>
    <m/>
    <x v="0"/>
    <m/>
  </r>
  <r>
    <x v="1572"/>
    <s v="91.44.5"/>
    <x v="3"/>
    <s v="prestazione:NO ciclica/NOper seduta/NOgruppo"/>
    <s v="8"/>
    <n v="1"/>
    <s v="ES. ISTOCITOPATOLOGICO APP. UROGENITALE: Biopsia endometriale (VABRA)"/>
    <x v="1572"/>
    <x v="224"/>
    <n v="15.65"/>
    <n v="15.65"/>
    <n v="15.65"/>
    <n v="15.68"/>
    <n v="15.68"/>
    <n v="15.68"/>
    <n v="15.34"/>
    <n v="13.944336275416136"/>
    <n v="14.099273345142981"/>
    <n v="1.5807266548570187"/>
    <s v="M"/>
    <s v="MINISTERO"/>
    <s v="1"/>
    <n v="1"/>
    <x v="23"/>
    <s v="LABORATORIO ANALISI CHIMICO-CLINICHE, MICROBIOLOGIA ETC."/>
    <x v="0"/>
    <m/>
    <x v="0"/>
    <m/>
    <x v="0"/>
    <m/>
  </r>
  <r>
    <x v="1573"/>
    <s v="91.45.1"/>
    <x v="3"/>
    <s v="prestazione:NO ciclica/NOper seduta/NOgruppo"/>
    <s v="8"/>
    <n v="1"/>
    <s v="ES. ISTOCITOPATOLOGICO APP. UROGENITALE: Biopsia endoscopica vescicale (Sede unica)"/>
    <x v="1573"/>
    <x v="224"/>
    <n v="15.65"/>
    <n v="15.65"/>
    <n v="15.65"/>
    <n v="15.68"/>
    <n v="15.68"/>
    <n v="15.68"/>
    <n v="15.34"/>
    <n v="13.944336275416136"/>
    <n v="14.099273345142981"/>
    <n v="1.5807266548570187"/>
    <s v="M"/>
    <s v="MINISTERO"/>
    <s v="1"/>
    <n v="1"/>
    <x v="23"/>
    <s v="LABORATORIO ANALISI CHIMICO-CLINICHE, MICROBIOLOGIA ETC."/>
    <x v="0"/>
    <m/>
    <x v="0"/>
    <m/>
    <x v="0"/>
    <m/>
  </r>
  <r>
    <x v="1574"/>
    <s v="91.45.2"/>
    <x v="3"/>
    <s v="prestazione:NO ciclica/NOper seduta/NOgruppo"/>
    <s v="8"/>
    <n v="1"/>
    <s v="ES. ISTOCITOPATOLOGICO APP. UROGENITALE: Biopsia endoscopica vescicale (Sedi multiple)"/>
    <x v="1574"/>
    <x v="217"/>
    <n v="66.5"/>
    <n v="66.5"/>
    <n v="66.5"/>
    <n v="66.5"/>
    <n v="66.5"/>
    <n v="66.5"/>
    <n v="65.069999999999993"/>
    <n v="65.073569285275298"/>
    <n v="46.481120918053783"/>
    <n v="20.018879081946217"/>
    <s v="M"/>
    <s v="MINISTERO"/>
    <s v="1"/>
    <n v="1"/>
    <x v="23"/>
    <s v="LABORATORIO ANALISI CHIMICO-CLINICHE, MICROBIOLOGIA ETC."/>
    <x v="0"/>
    <m/>
    <x v="0"/>
    <m/>
    <x v="0"/>
    <m/>
  </r>
  <r>
    <x v="1575"/>
    <s v="91.45.3"/>
    <x v="3"/>
    <s v="prestazione:NO ciclica/NOper seduta/NOgruppo"/>
    <s v="8"/>
    <n v="1"/>
    <s v="ES. ISTOCITOPATOLOGICO APP. UROGENITALE: Biopsia pene"/>
    <x v="1575"/>
    <x v="224"/>
    <n v="15.65"/>
    <n v="15.65"/>
    <n v="15.65"/>
    <n v="15.68"/>
    <n v="15.68"/>
    <n v="15.68"/>
    <n v="15.34"/>
    <n v="13.944336275416136"/>
    <n v="14.099273345142981"/>
    <n v="1.5807266548570187"/>
    <s v="M"/>
    <s v="MINISTERO"/>
    <s v="1"/>
    <n v="1"/>
    <x v="23"/>
    <s v="LABORATORIO ANALISI CHIMICO-CLINICHE, MICROBIOLOGIA ETC."/>
    <x v="0"/>
    <m/>
    <x v="0"/>
    <m/>
    <x v="0"/>
    <m/>
  </r>
  <r>
    <x v="1576"/>
    <s v="91.45.4"/>
    <x v="3"/>
    <s v="prestazione:NO ciclica/NOper seduta/NOgruppo"/>
    <s v="8"/>
    <n v="1"/>
    <s v="ES. ISTOCITOPATOLOGICO APP. UROGENITALE: Biopsia testicolare"/>
    <x v="1576"/>
    <x v="224"/>
    <n v="15.65"/>
    <n v="15.65"/>
    <n v="15.65"/>
    <n v="15.68"/>
    <n v="15.68"/>
    <n v="15.68"/>
    <n v="15.34"/>
    <n v="13.944336275416136"/>
    <n v="14.099273345142981"/>
    <n v="1.5807266548570187"/>
    <s v="M"/>
    <s v="MINISTERO"/>
    <s v="1"/>
    <n v="1"/>
    <x v="23"/>
    <s v="LABORATORIO ANALISI CHIMICO-CLINICHE, MICROBIOLOGIA ETC."/>
    <x v="0"/>
    <m/>
    <x v="0"/>
    <m/>
    <x v="0"/>
    <m/>
  </r>
  <r>
    <x v="1577"/>
    <s v="91.45.5"/>
    <x v="3"/>
    <s v="prestazione:NO ciclica/NOper seduta/NOgruppo"/>
    <s v="8"/>
    <n v="1"/>
    <s v="ES. ISTOCITOPATOLOGICO APP. UROGENITALE: Biopsia vaginale"/>
    <x v="1577"/>
    <x v="224"/>
    <n v="15.65"/>
    <n v="15.65"/>
    <n v="15.65"/>
    <n v="15.68"/>
    <n v="15.68"/>
    <n v="15.68"/>
    <n v="15.34"/>
    <n v="13.944336275416136"/>
    <n v="14.099273345142981"/>
    <n v="1.5807266548570187"/>
    <s v="M"/>
    <s v="MINISTERO"/>
    <s v="1"/>
    <n v="1"/>
    <x v="23"/>
    <s v="LABORATORIO ANALISI CHIMICO-CLINICHE, MICROBIOLOGIA ETC."/>
    <x v="0"/>
    <m/>
    <x v="0"/>
    <m/>
    <x v="0"/>
    <m/>
  </r>
  <r>
    <x v="1578"/>
    <s v="91.46.1"/>
    <x v="3"/>
    <s v="prestazione:NO ciclica/NOper seduta/NOgruppo"/>
    <s v="8"/>
    <n v="1"/>
    <s v="ES. ISTOCITOPATOLOGICO APP. UROGENITALE: Biopsia vulvare (Sede unica)"/>
    <x v="1578"/>
    <x v="224"/>
    <n v="15.65"/>
    <n v="15.65"/>
    <n v="15.65"/>
    <n v="15.68"/>
    <n v="15.68"/>
    <n v="15.68"/>
    <n v="15.34"/>
    <n v="13.944336275416136"/>
    <n v="14.099273345142981"/>
    <n v="1.5807266548570187"/>
    <s v="M"/>
    <s v="MINISTERO"/>
    <s v="1"/>
    <n v="1"/>
    <x v="23"/>
    <s v="LABORATORIO ANALISI CHIMICO-CLINICHE, MICROBIOLOGIA ETC."/>
    <x v="0"/>
    <m/>
    <x v="0"/>
    <m/>
    <x v="0"/>
    <m/>
  </r>
  <r>
    <x v="1579"/>
    <s v="91.46.2"/>
    <x v="3"/>
    <s v="prestazione:NO ciclica/NOper seduta/NOgruppo"/>
    <s v="8"/>
    <n v="1"/>
    <s v="ES. ISTOCITOPATOLOGICO APP. UROGENITALE: Biopsia vulvare (Sedi multiple)"/>
    <x v="1579"/>
    <x v="217"/>
    <n v="66.5"/>
    <n v="66.5"/>
    <n v="66.5"/>
    <n v="66.5"/>
    <n v="66.5"/>
    <n v="66.5"/>
    <n v="65.069999999999993"/>
    <n v="65.073569285275298"/>
    <n v="46.481120918053783"/>
    <n v="20.018879081946217"/>
    <s v="M"/>
    <s v="MINISTERO"/>
    <s v="1"/>
    <n v="1"/>
    <x v="23"/>
    <s v="LABORATORIO ANALISI CHIMICO-CLINICHE, MICROBIOLOGIA ETC."/>
    <x v="0"/>
    <m/>
    <x v="0"/>
    <m/>
    <x v="0"/>
    <m/>
  </r>
  <r>
    <x v="1580"/>
    <s v="91.46.3"/>
    <x v="3"/>
    <s v="prestazione:NO ciclica/NOper seduta/NOgruppo"/>
    <s v="8"/>
    <n v="1"/>
    <s v="ES. ISTOCITOPATOLOGICO APP. UROGENITALE: Biopsie cervicali (Sedi multiple)"/>
    <x v="1580"/>
    <x v="217"/>
    <n v="66.5"/>
    <n v="66.5"/>
    <n v="66.5"/>
    <n v="66.5"/>
    <n v="66.5"/>
    <n v="66.5"/>
    <n v="65.069999999999993"/>
    <n v="65.073569285275298"/>
    <n v="46.481120918053783"/>
    <n v="20.018879081946217"/>
    <s v="M"/>
    <s v="MINISTERO"/>
    <s v="1"/>
    <n v="1"/>
    <x v="23"/>
    <s v="LABORATORIO ANALISI CHIMICO-CLINICHE, MICROBIOLOGIA ETC."/>
    <x v="0"/>
    <m/>
    <x v="0"/>
    <m/>
    <x v="0"/>
    <m/>
  </r>
  <r>
    <x v="1581"/>
    <s v="91.46.4"/>
    <x v="3"/>
    <s v="prestazione:NO ciclica/NOper seduta/NOgruppo"/>
    <s v="8"/>
    <n v="1"/>
    <s v="ES. ISTOCITOPATOLOGICO APP. UROGENITALE: Polipectomia endocervicale"/>
    <x v="1581"/>
    <x v="224"/>
    <n v="15.65"/>
    <n v="15.65"/>
    <n v="15.65"/>
    <n v="15.68"/>
    <n v="15.68"/>
    <n v="15.68"/>
    <n v="15.34"/>
    <n v="13.944336275416136"/>
    <n v="14.099273345142981"/>
    <n v="1.5807266548570187"/>
    <s v="M"/>
    <s v="MINISTERO"/>
    <s v="1"/>
    <n v="1"/>
    <x v="23"/>
    <s v="LABORATORIO ANALISI CHIMICO-CLINICHE, MICROBIOLOGIA ETC."/>
    <x v="0"/>
    <m/>
    <x v="0"/>
    <m/>
    <x v="0"/>
    <m/>
  </r>
  <r>
    <x v="1582"/>
    <s v="91.46.5"/>
    <x v="3"/>
    <s v="prestazione:NO ciclica/NOper seduta/NOgruppo"/>
    <s v="8"/>
    <n v="1"/>
    <s v="ES. ISTOCITOPATOLOGICO MAMMELLA: Biopsia stereotassica"/>
    <x v="1582"/>
    <x v="217"/>
    <n v="66.5"/>
    <n v="66.5"/>
    <n v="66.5"/>
    <n v="66.5"/>
    <n v="66.5"/>
    <n v="66.5"/>
    <n v="65.069999999999993"/>
    <n v="65.073569285275298"/>
    <n v="46.481120918053783"/>
    <n v="20.018879081946217"/>
    <s v="M"/>
    <s v="MINISTERO"/>
    <s v="1"/>
    <n v="1"/>
    <x v="23"/>
    <s v="LABORATORIO ANALISI CHIMICO-CLINICHE, MICROBIOLOGIA ETC."/>
    <x v="0"/>
    <m/>
    <x v="0"/>
    <m/>
    <x v="0"/>
    <m/>
  </r>
  <r>
    <x v="1583"/>
    <s v="91.46.6"/>
    <x v="0"/>
    <s v="prestazione:NO ciclica/NOper seduta/NOgruppo"/>
    <s v="8"/>
    <n v="1"/>
    <s v="ES. ISTOCITOPATOLOGICO APP. UROGENITALE: Conizzazione della cervice"/>
    <x v="1583"/>
    <x v="217"/>
    <n v="66.5"/>
    <n v="66.5"/>
    <n v="66.5"/>
    <n v="66.5"/>
    <n v="66.5"/>
    <n v="66.5"/>
    <n v="65.069999999999993"/>
    <n v="65.073569285275298"/>
    <m/>
    <m/>
    <s v=""/>
    <s v="REGIONE"/>
    <s v="1"/>
    <n v="1"/>
    <x v="23"/>
    <s v="LABORATORIO ANALISI CHIMICO-CLINICHE, MICROBIOLOGIA ETC."/>
    <x v="0"/>
    <m/>
    <x v="0"/>
    <m/>
    <x v="0"/>
    <m/>
  </r>
  <r>
    <x v="1584"/>
    <s v="91.46.7"/>
    <x v="0"/>
    <s v="prestazione:NO ciclica/NOper seduta/NOgruppo"/>
    <s v="8"/>
    <n v="1"/>
    <s v="ES. ISTOCITOPATOLOGICO APP. UROGENITALE: Raschiamento endometriale"/>
    <x v="1584"/>
    <x v="224"/>
    <n v="15.65"/>
    <n v="15.65"/>
    <n v="15.65"/>
    <n v="15.68"/>
    <n v="15.68"/>
    <n v="15.68"/>
    <n v="15.34"/>
    <n v="13.944336275416136"/>
    <m/>
    <m/>
    <s v=""/>
    <s v="REGIONE"/>
    <s v="1"/>
    <n v="1"/>
    <x v="23"/>
    <s v="LABORATORIO ANALISI CHIMICO-CLINICHE, MICROBIOLOGIA ETC."/>
    <x v="0"/>
    <m/>
    <x v="0"/>
    <m/>
    <x v="0"/>
    <m/>
  </r>
  <r>
    <x v="1585"/>
    <s v="91.47.1"/>
    <x v="3"/>
    <s v="prestazione:NO ciclica/NOper seduta/NOgruppo"/>
    <s v="8"/>
    <n v="1"/>
    <s v="ES. ISTOCITOPATOLOGICO MAMMELLA: Nodulectomia"/>
    <x v="1585"/>
    <x v="396"/>
    <n v="30.15"/>
    <n v="30.15"/>
    <n v="30.15"/>
    <n v="30.19"/>
    <n v="30.19"/>
    <n v="30.19"/>
    <n v="29.54"/>
    <n v="26.855758752653298"/>
    <n v="27.165632892106988"/>
    <n v="3.0243671078930134"/>
    <s v="M"/>
    <s v="MINISTERO"/>
    <s v="1"/>
    <n v="1"/>
    <x v="23"/>
    <s v="LABORATORIO ANALISI CHIMICO-CLINICHE, MICROBIOLOGIA ETC."/>
    <x v="0"/>
    <m/>
    <x v="0"/>
    <m/>
    <x v="0"/>
    <m/>
  </r>
  <r>
    <x v="1586"/>
    <s v="91.47.2"/>
    <x v="3"/>
    <s v="prestazione:NO ciclica/NOper seduta/NOgruppo"/>
    <s v="8"/>
    <n v="1"/>
    <s v="ES. ISTOCITOPATOLOGICO SISTEMA EMOPOIETICO: Agobiopsia linfonodale"/>
    <x v="1586"/>
    <x v="217"/>
    <n v="66.5"/>
    <n v="66.5"/>
    <n v="66.5"/>
    <n v="66.5"/>
    <n v="66.5"/>
    <n v="66.5"/>
    <n v="65.069999999999993"/>
    <n v="65.073569285275298"/>
    <n v="46.481120918053783"/>
    <n v="20.018879081946217"/>
    <s v="M"/>
    <s v="MINISTERO"/>
    <s v="1"/>
    <n v="1"/>
    <x v="23"/>
    <s v="LABORATORIO ANALISI CHIMICO-CLINICHE, MICROBIOLOGIA ETC."/>
    <x v="0"/>
    <m/>
    <x v="0"/>
    <m/>
    <x v="0"/>
    <m/>
  </r>
  <r>
    <x v="1587"/>
    <s v="91.47.3"/>
    <x v="3"/>
    <s v="prestazione:NO ciclica/NOper seduta/NOgruppo"/>
    <s v="8"/>
    <n v="1"/>
    <s v="ES. ISTOCITOPATOLOGICO SISTEMA EMOPOIETICO: Agobiopsia linfonodale (Sedi multiple)"/>
    <x v="1587"/>
    <x v="35"/>
    <n v="113.48"/>
    <n v="113.48"/>
    <n v="113.48"/>
    <n v="113.48"/>
    <n v="113.48"/>
    <n v="113.48"/>
    <n v="111.04"/>
    <n v="111.0382333042396"/>
    <n v="79.637653839598812"/>
    <n v="33.842346160401192"/>
    <s v="M"/>
    <s v="MINISTERO"/>
    <s v="1"/>
    <n v="1"/>
    <x v="23"/>
    <s v="LABORATORIO ANALISI CHIMICO-CLINICHE, MICROBIOLOGIA ETC."/>
    <x v="0"/>
    <m/>
    <x v="0"/>
    <m/>
    <x v="0"/>
    <m/>
  </r>
  <r>
    <x v="1588"/>
    <s v="91.47.4"/>
    <x v="3"/>
    <s v="prestazione:NO ciclica/NOper seduta/NOgruppo"/>
    <s v="8"/>
    <n v="1"/>
    <s v="ES. ISTOCITOPATOLOGICO SISTEMA EMOPOIETICO: Asportazione di linfonodo superficiale"/>
    <x v="1588"/>
    <x v="35"/>
    <n v="113.48"/>
    <n v="113.48"/>
    <n v="113.48"/>
    <n v="113.48"/>
    <n v="113.48"/>
    <n v="113.48"/>
    <n v="111.04"/>
    <n v="111.0382333042396"/>
    <n v="79.637653839598812"/>
    <n v="33.842346160401192"/>
    <s v="M"/>
    <s v="MINISTERO"/>
    <s v="1"/>
    <n v="1"/>
    <x v="23"/>
    <s v="LABORATORIO ANALISI CHIMICO-CLINICHE, MICROBIOLOGIA ETC."/>
    <x v="0"/>
    <m/>
    <x v="0"/>
    <m/>
    <x v="0"/>
    <m/>
  </r>
  <r>
    <x v="1589"/>
    <s v="91.47.5"/>
    <x v="3"/>
    <s v="prestazione:NO ciclica/NOper seduta/NOgruppo"/>
    <s v="8"/>
    <n v="1"/>
    <s v="ES. ISTOCITOPATOLOGICO SISTEMA EMOPOIETICO: Biopsia osteo midollare"/>
    <x v="1589"/>
    <x v="35"/>
    <n v="113.48"/>
    <n v="113.48"/>
    <n v="113.48"/>
    <n v="113.48"/>
    <n v="113.48"/>
    <n v="113.48"/>
    <n v="111.04"/>
    <n v="111.0382333042396"/>
    <n v="79.637653839598812"/>
    <n v="33.842346160401192"/>
    <s v="M"/>
    <s v="MINISTERO"/>
    <s v="1"/>
    <n v="1"/>
    <x v="23"/>
    <s v="LABORATORIO ANALISI CHIMICO-CLINICHE, MICROBIOLOGIA ETC."/>
    <x v="0"/>
    <m/>
    <x v="0"/>
    <m/>
    <x v="0"/>
    <m/>
  </r>
  <r>
    <x v="1590"/>
    <s v="91.48.1"/>
    <x v="3"/>
    <s v="prestazione:NO ciclica/NOper seduta/NOgruppo"/>
    <s v="8"/>
    <n v="1"/>
    <s v="ES. ISTOCITOPATOLOGICO SISTEMA ENDOCRINO: Agobiopsia tiroidea"/>
    <x v="1590"/>
    <x v="217"/>
    <n v="66.5"/>
    <n v="66.5"/>
    <n v="66.5"/>
    <n v="66.5"/>
    <n v="66.5"/>
    <n v="66.5"/>
    <n v="65.069999999999993"/>
    <n v="65.073569285275298"/>
    <n v="46.481120918053783"/>
    <n v="20.018879081946217"/>
    <s v="M"/>
    <s v="MINISTERO"/>
    <s v="1"/>
    <n v="1"/>
    <x v="23"/>
    <s v="LABORATORIO ANALISI CHIMICO-CLINICHE, MICROBIOLOGIA ETC."/>
    <x v="0"/>
    <m/>
    <x v="0"/>
    <m/>
    <x v="0"/>
    <m/>
  </r>
  <r>
    <x v="1591"/>
    <s v="91.48.2"/>
    <x v="3"/>
    <s v="prestazione:NO ciclica/NOper seduta/NOgruppo"/>
    <s v="8"/>
    <n v="1"/>
    <s v="ES. ISTOCITOPATOLOGICO S.N.P.: Biopsia di nervo periferico"/>
    <x v="1591"/>
    <x v="14"/>
    <n v="27.45"/>
    <n v="27.45"/>
    <n v="27.45"/>
    <n v="27.45"/>
    <n v="27.45"/>
    <n v="27.45"/>
    <n v="26.86"/>
    <n v="26.855758752653298"/>
    <n v="27.165632892106988"/>
    <n v="0.28436710789301145"/>
    <s v="M"/>
    <s v="MINISTERO"/>
    <s v="1"/>
    <n v="1"/>
    <x v="23"/>
    <s v="LABORATORIO ANALISI CHIMICO-CLINICHE, MICROBIOLOGIA ETC."/>
    <x v="0"/>
    <m/>
    <x v="0"/>
    <m/>
    <x v="0"/>
    <m/>
  </r>
  <r>
    <x v="1592"/>
    <s v="91.48.3"/>
    <x v="16"/>
    <s v="prestazione:NO ciclica/NOper seduta/NOgruppo"/>
    <s v="8"/>
    <n v="1"/>
    <s v="ES. ISTOCITOPATOLOGICO ULTRASTRUTTURALE (S.E.M., T.E.M.)"/>
    <x v="1592"/>
    <x v="29"/>
    <n v="121.4"/>
    <n v="121.4"/>
    <n v="121.4"/>
    <n v="121.4"/>
    <n v="121.4"/>
    <n v="121.4"/>
    <n v="118.79"/>
    <n v="118.7850867905819"/>
    <n v="85.060451280038421"/>
    <n v="36.339548719961584"/>
    <s v="M"/>
    <s v="MINISTERO"/>
    <s v="1"/>
    <n v="1"/>
    <x v="23"/>
    <s v="LABORATORIO ANALISI CHIMICO-CLINICHE, MICROBIOLOGIA ETC."/>
    <x v="0"/>
    <m/>
    <x v="0"/>
    <m/>
    <x v="0"/>
    <m/>
  </r>
  <r>
    <x v="1593"/>
    <s v="91.48.4"/>
    <x v="3"/>
    <s v="prestazione:NO ciclica/NOper seduta/NOgruppo"/>
    <s v="8"/>
    <n v="1"/>
    <s v="PRELIEVO CITOLOGICO"/>
    <x v="1593"/>
    <x v="293"/>
    <n v="2.9"/>
    <n v="2.9"/>
    <n v="2.9"/>
    <n v="2.9"/>
    <n v="2.9"/>
    <n v="2.9"/>
    <n v="2.84"/>
    <n v="2.5822844954474324"/>
    <n v="2.5822844954474324"/>
    <n v="0.31771550455256747"/>
    <s v="M"/>
    <s v="MINISTERO"/>
    <s v="1"/>
    <n v="1"/>
    <x v="19"/>
    <s v="ALTRE PRESTAZIONI"/>
    <x v="0"/>
    <m/>
    <x v="0"/>
    <m/>
    <x v="0"/>
    <m/>
  </r>
  <r>
    <x v="1594"/>
    <s v="91.48.5"/>
    <x v="3"/>
    <s v="prestazione:NO ciclica/NOper seduta/NOgruppo"/>
    <s v="8"/>
    <n v="1"/>
    <s v="PRELIEVO DI SANGUE ARTERIOSO"/>
    <x v="1594"/>
    <x v="305"/>
    <n v="5.25"/>
    <n v="5.25"/>
    <n v="5.25"/>
    <n v="5.27"/>
    <n v="5.27"/>
    <n v="5.27"/>
    <n v="5.16"/>
    <n v="5.1645689908948649"/>
    <n v="5.1645689908948649"/>
    <n v="0.1054310091051347"/>
    <s v="M"/>
    <s v="MINISTERO"/>
    <s v="1"/>
    <n v="1"/>
    <x v="23"/>
    <s v="LABORATORIO ANALISI CHIMICO-CLINICHE, MICROBIOLOGIA ETC."/>
    <x v="0"/>
    <m/>
    <x v="0"/>
    <m/>
    <x v="0"/>
    <m/>
  </r>
  <r>
    <x v="1595"/>
    <s v="91.49.1"/>
    <x v="3"/>
    <s v="prestazione:NO ciclica/NOper seduta/NOgruppo"/>
    <s v="8"/>
    <n v="1"/>
    <s v="PRELIEVO DI SANGUE CAPILLARE"/>
    <x v="1595"/>
    <x v="293"/>
    <n v="2.9"/>
    <n v="2.9"/>
    <n v="2.9"/>
    <n v="2.9"/>
    <n v="2.9"/>
    <n v="2.9"/>
    <n v="2.84"/>
    <n v="2.5822844954474324"/>
    <n v="2.5822844954474324"/>
    <n v="0.31771550455256747"/>
    <s v="M"/>
    <s v="MINISTERO"/>
    <s v="1"/>
    <n v="1"/>
    <x v="23"/>
    <s v="LABORATORIO ANALISI CHIMICO-CLINICHE, MICROBIOLOGIA ETC."/>
    <x v="0"/>
    <m/>
    <x v="0"/>
    <m/>
    <x v="0"/>
    <m/>
  </r>
  <r>
    <x v="1596"/>
    <s v="91.49.2"/>
    <x v="3"/>
    <s v="prestazione:NO ciclica/NOper seduta/NOgruppo"/>
    <s v="8"/>
    <n v="1"/>
    <s v="PRELIEVO DI SANGUE VENOSO"/>
    <x v="1596"/>
    <x v="293"/>
    <n v="2.9"/>
    <n v="2.9"/>
    <n v="2.9"/>
    <n v="2.9"/>
    <n v="2.9"/>
    <n v="2.9"/>
    <n v="2.84"/>
    <n v="2.5822844954474324"/>
    <n v="2.5822844954474324"/>
    <n v="0.31771550455256747"/>
    <s v="M"/>
    <s v="MINISTERO"/>
    <s v="1"/>
    <n v="1"/>
    <x v="23"/>
    <s v="LABORATORIO ANALISI CHIMICO-CLINICHE, MICROBIOLOGIA ETC."/>
    <x v="0"/>
    <m/>
    <x v="0"/>
    <m/>
    <x v="0"/>
    <m/>
  </r>
  <r>
    <x v="1597"/>
    <s v="91.49.3"/>
    <x v="3"/>
    <s v="prestazione:NO ciclica/NOper seduta/NOgruppo"/>
    <s v="8"/>
    <n v="1"/>
    <s v="PRELIEVO MICROBIOLOGICO"/>
    <x v="1597"/>
    <x v="293"/>
    <n v="2.9"/>
    <n v="2.9"/>
    <n v="2.9"/>
    <n v="2.9"/>
    <n v="2.9"/>
    <n v="2.9"/>
    <n v="2.84"/>
    <n v="2.5822844954474324"/>
    <n v="2.5822844954474324"/>
    <n v="0.31771550455256747"/>
    <s v="M"/>
    <s v="MINISTERO"/>
    <s v="1"/>
    <n v="1"/>
    <x v="23"/>
    <s v="LABORATORIO ANALISI CHIMICO-CLINICHE, MICROBIOLOGIA ETC."/>
    <x v="0"/>
    <m/>
    <x v="0"/>
    <m/>
    <x v="0"/>
    <m/>
  </r>
  <r>
    <x v="1598"/>
    <s v="91.90.1"/>
    <x v="3"/>
    <s v="prestazione:NO ciclica/NOper seduta/NOgruppo"/>
    <s v="8"/>
    <n v="1"/>
    <s v="ESAME ALLERGOLOGICO STRUMENTALE PER ORTICARIE FISICHE"/>
    <x v="1598"/>
    <x v="291"/>
    <n v="5.8"/>
    <n v="5.8"/>
    <n v="5.8"/>
    <n v="5.8"/>
    <n v="5.8"/>
    <n v="5.8"/>
    <n v="5.68"/>
    <n v="5.6810258899843511"/>
    <n v="6.0425457193469923"/>
    <n v="-0.24254571934699243"/>
    <s v="M"/>
    <s v="MINISTERO"/>
    <s v="1"/>
    <n v="1"/>
    <x v="17"/>
    <s v="DERMOSIFILOPATIA"/>
    <x v="0"/>
    <m/>
    <x v="0"/>
    <m/>
    <x v="0"/>
    <m/>
  </r>
  <r>
    <x v="1599"/>
    <s v="91.90.2"/>
    <x v="7"/>
    <s v="gruppo:fino a 25 allergeni (tariffa per singolo allergene)"/>
    <s v="8 60"/>
    <n v="25"/>
    <s v="INDAGINI FOTOBIOLOGICHE PER FOTODERMATOSI [FOTO PATCH TEST] "/>
    <x v="1599"/>
    <x v="305"/>
    <n v="5.25"/>
    <n v="5.25"/>
    <n v="5.25"/>
    <n v="5.27"/>
    <n v="5.27"/>
    <n v="5.27"/>
    <n v="5.16"/>
    <n v="5.1645689908948649"/>
    <n v="5.5777345101664544"/>
    <n v="-0.30773451016645481"/>
    <s v="M"/>
    <s v="MINISTERO"/>
    <s v="1"/>
    <n v="1"/>
    <x v="17"/>
    <s v="DERMOSIFILOPATIA"/>
    <x v="0"/>
    <m/>
    <x v="0"/>
    <m/>
    <x v="0"/>
    <m/>
  </r>
  <r>
    <x v="1600"/>
    <s v="91.90.3"/>
    <x v="3"/>
    <s v="prestazione:NO ciclica/NOper seduta/NOgruppo"/>
    <s v="8"/>
    <n v="1"/>
    <s v="INDAGINI FOTOBIOLOGICHE PER FOTODERMATOSI [FOTOTEST]"/>
    <x v="1600"/>
    <x v="323"/>
    <n v="4.75"/>
    <n v="4.75"/>
    <n v="4.75"/>
    <n v="4.75"/>
    <n v="4.75"/>
    <n v="4.75"/>
    <n v="4.6500000000000004"/>
    <n v="4.6481120918053787"/>
    <n v="4.6481120918053787"/>
    <n v="0.10188790819462135"/>
    <s v="M"/>
    <s v="MINISTERO"/>
    <s v="1"/>
    <n v="1"/>
    <x v="17"/>
    <s v="DERMOSIFILOPATIA"/>
    <x v="0"/>
    <m/>
    <x v="0"/>
    <m/>
    <x v="0"/>
    <m/>
  </r>
  <r>
    <x v="1601"/>
    <s v="91.90.4"/>
    <x v="7"/>
    <s v="gruppo:fino a 7 allergeni"/>
    <s v="8"/>
    <n v="1"/>
    <s v="SCREENING ALLERGOLOGICO PER INALANTI ED ALIMENTI [PRICK TEST]"/>
    <x v="1601"/>
    <x v="28"/>
    <n v="11.6"/>
    <n v="11.6"/>
    <n v="11.6"/>
    <n v="11.61"/>
    <n v="11.61"/>
    <n v="11.61"/>
    <n v="11.36"/>
    <n v="11.362051779968702"/>
    <n v="11.620280229513446"/>
    <n v="-1.0280229513446315E-2"/>
    <s v="M"/>
    <s v="MINISTERO"/>
    <s v="1"/>
    <n v="1"/>
    <x v="17"/>
    <s v="DERMOSIFILOPATIA"/>
    <x v="0"/>
    <m/>
    <x v="0"/>
    <m/>
    <x v="0"/>
    <m/>
  </r>
  <r>
    <x v="1602"/>
    <s v="91.90.5"/>
    <x v="7"/>
    <s v="gruppo:fino a 20 allergeni (tariffa per singolo allergene)"/>
    <s v="60"/>
    <n v="20"/>
    <s v="TEST EPICUTANEI A LETTURA RITARDATA [PATCH TEST] (fino a 20 allergeni) (per singolo allergene)"/>
    <x v="1602"/>
    <x v="325"/>
    <n v="2.1"/>
    <n v="2.1"/>
    <n v="2.1"/>
    <n v="2.12"/>
    <n v="2.12"/>
    <n v="2.12"/>
    <n v="2.0699999999999998"/>
    <n v="2.0658275963579458"/>
    <n v="32.536784642637649"/>
    <n v="-30.416784642637648"/>
    <s v="M"/>
    <s v="MINISTERO"/>
    <s v="1"/>
    <n v="1"/>
    <x v="17"/>
    <s v="DERMOSIFILOPATIA"/>
    <x v="0"/>
    <m/>
    <x v="0"/>
    <m/>
    <x v="0"/>
    <m/>
  </r>
  <r>
    <x v="1603"/>
    <s v="91.90.6"/>
    <x v="3"/>
    <s v="gruppo:fino a 12 allergeni"/>
    <s v="8"/>
    <n v="1"/>
    <s v="TEST PERCUTANEI E INTRACUTANEI A LETTURA IMMEDIATA (Fino a 12 allergeni)"/>
    <x v="1603"/>
    <x v="0"/>
    <n v="23.75"/>
    <n v="23.75"/>
    <n v="23.75"/>
    <n v="23.75"/>
    <n v="23.75"/>
    <n v="23.75"/>
    <n v="23.24"/>
    <n v="23.240560459026891"/>
    <n v="23.240560459026891"/>
    <n v="0.50943954097310851"/>
    <s v="M"/>
    <s v="MINISTERO"/>
    <s v="1"/>
    <n v="1"/>
    <x v="17"/>
    <s v="DERMOSIFILOPATIA"/>
    <x v="0"/>
    <m/>
    <x v="0"/>
    <m/>
    <x v="0"/>
    <m/>
  </r>
  <r>
    <x v="1604"/>
    <s v="91.90.7"/>
    <x v="9"/>
    <s v="prestazione:NO ciclica/NOper seduta/NOgruppo"/>
    <s v="8"/>
    <n v="1"/>
    <s v="TEST DI TOLLERANZA CON FARMACI E DI PROVOCAZIONE ORALE CON ALIMENTI ED ADDITIVI (per singola dose)"/>
    <x v="1604"/>
    <x v="148"/>
    <n v="6.3"/>
    <n v="6.3"/>
    <n v="6.3"/>
    <n v="6.34"/>
    <n v="6.34"/>
    <n v="6.34"/>
    <n v="6.2"/>
    <n v="6.1974827890738382"/>
    <m/>
    <m/>
    <s v=""/>
    <s v="REGIONE"/>
    <s v="1"/>
    <n v="1"/>
    <x v="17"/>
    <s v="DERMOSIFILOPATIA"/>
    <x v="0"/>
    <m/>
    <x v="0"/>
    <m/>
    <x v="0"/>
    <m/>
  </r>
  <r>
    <x v="1605"/>
    <s v="91.90.8"/>
    <x v="0"/>
    <s v="gruppo:fino a 7 allergeni"/>
    <s v="8"/>
    <n v="1"/>
    <s v="TEST PERCUTANEI E INTRACUTANEI A LETTURA IMMEDIATA E RITARDATA PER FARMACI "/>
    <x v="1605"/>
    <x v="399"/>
    <n v="13.85"/>
    <n v="13.85"/>
    <n v="13.85"/>
    <n v="13.86"/>
    <n v="13.86"/>
    <n v="13.86"/>
    <s v="13,56"/>
    <m/>
    <m/>
    <m/>
    <m/>
    <s v="REGIONE"/>
    <s v="1"/>
    <s v="1"/>
    <x v="17"/>
    <s v="DERMOSIFILOPATIA"/>
    <x v="0"/>
    <m/>
    <x v="0"/>
    <m/>
    <x v="0"/>
    <m/>
  </r>
  <r>
    <x v="1606"/>
    <s v="91.90.9"/>
    <x v="0"/>
    <s v="no gruppo: per singolo allergene"/>
    <s v="8"/>
    <n v="1"/>
    <s v="PRICK BY PRICK CON ALLERGENI FRESCHI "/>
    <x v="1606"/>
    <x v="325"/>
    <n v="2.1"/>
    <n v="2.1"/>
    <n v="2.1"/>
    <n v="2.12"/>
    <n v="2.12"/>
    <n v="2.12"/>
    <s v="2,07"/>
    <m/>
    <m/>
    <m/>
    <m/>
    <s v="REGIONE"/>
    <s v="1"/>
    <s v="1"/>
    <x v="17"/>
    <s v="DERMOSIFILOPATIA"/>
    <x v="0"/>
    <m/>
    <x v="0"/>
    <m/>
    <x v="0"/>
    <m/>
  </r>
  <r>
    <x v="1607"/>
    <s v="91.90.A"/>
    <x v="0"/>
    <s v="no gruppo: per singolo allergene"/>
    <s v="8"/>
    <n v="1"/>
    <s v="TEST EPICUTANEO IN APERTO [OPEN TEST]"/>
    <x v="1607"/>
    <x v="325"/>
    <n v="2.1"/>
    <n v="2.1"/>
    <n v="2.1"/>
    <n v="2.12"/>
    <n v="2.12"/>
    <n v="2.12"/>
    <s v="2,07"/>
    <m/>
    <m/>
    <m/>
    <m/>
    <s v="REGIONE"/>
    <s v="1"/>
    <s v="1"/>
    <x v="17"/>
    <s v="DERMOSIFILOPATIA"/>
    <x v="0"/>
    <m/>
    <x v="0"/>
    <m/>
    <x v="0"/>
    <m/>
  </r>
  <r>
    <x v="1608"/>
    <s v="91.90.B"/>
    <x v="0"/>
    <s v="gruppo:fino 10 allergeni (tariffa per singolo allergene)"/>
    <s v="60"/>
    <n v="10"/>
    <s v="TEST EPICUTANEI A LETTURA RITARDATA PER SERIE PROFESSIONALI, METALLI E ORTOPEDICI "/>
    <x v="1608"/>
    <x v="400"/>
    <n v="4.25"/>
    <n v="4.25"/>
    <n v="4.25"/>
    <n v="4.29"/>
    <n v="4.29"/>
    <n v="4.29"/>
    <s v="4,20"/>
    <m/>
    <m/>
    <m/>
    <m/>
    <s v="REGIONE"/>
    <s v="1"/>
    <s v="1"/>
    <x v="17"/>
    <s v="DERMOSIFILOPATIA"/>
    <x v="0"/>
    <m/>
    <x v="0"/>
    <m/>
    <x v="0"/>
    <m/>
  </r>
  <r>
    <x v="1609"/>
    <s v="92.01.1"/>
    <x v="3"/>
    <s v="prestazione:NO ciclica/NOper seduta/NOgruppo"/>
    <s v="8"/>
    <n v="1"/>
    <s v="CAPTAZIONE TIROIDEA"/>
    <x v="1609"/>
    <x v="10"/>
    <n v="63.86"/>
    <n v="63.86"/>
    <n v="63.86"/>
    <n v="63.86"/>
    <n v="63.86"/>
    <n v="63.86"/>
    <n v="62.49"/>
    <n v="62.491284789827866"/>
    <n v="44.98339591069427"/>
    <n v="18.876604089305729"/>
    <s v="M"/>
    <s v="MINISTERO"/>
    <s v="1"/>
    <n v="1"/>
    <x v="21"/>
    <s v="DIAGNOSTICA PER IMMAGINI: MEDICINA NUCLEARE"/>
    <x v="0"/>
    <m/>
    <x v="0"/>
    <m/>
    <x v="0"/>
    <m/>
  </r>
  <r>
    <x v="1610"/>
    <s v="92.01.2"/>
    <x v="3"/>
    <s v="prestazione:NO ciclica/NOper seduta/NOgruppo"/>
    <s v="8"/>
    <n v="1"/>
    <s v="SCINTIGRAFIA TIROIDEA CON CAPTAZIONE, CON O SENZA PROVE FARMACOLOGICHE"/>
    <x v="1610"/>
    <x v="110"/>
    <n v="65.98"/>
    <n v="65.98"/>
    <n v="65.98"/>
    <n v="65.98"/>
    <n v="65.98"/>
    <n v="65.98"/>
    <n v="64.56"/>
    <n v="64.557112386185807"/>
    <n v="46.119601088691141"/>
    <n v="19.860398911308863"/>
    <s v="M"/>
    <s v="MINISTERO"/>
    <s v="1"/>
    <n v="1"/>
    <x v="21"/>
    <s v="DIAGNOSTICA PER IMMAGINI: MEDICINA NUCLEARE"/>
    <x v="0"/>
    <m/>
    <x v="0"/>
    <m/>
    <x v="0"/>
    <m/>
  </r>
  <r>
    <x v="1611"/>
    <s v="92.01.3"/>
    <x v="3"/>
    <s v="prestazione:NO ciclica/NOper seduta/NOgruppo"/>
    <s v="8"/>
    <n v="1"/>
    <s v="SCINTIGRAFIA TIROIDEA"/>
    <x v="1611"/>
    <x v="320"/>
    <n v="33.75"/>
    <n v="33.75"/>
    <n v="33.75"/>
    <n v="33.78"/>
    <n v="33.78"/>
    <n v="33.78"/>
    <n v="33.049999999999997"/>
    <n v="33.053241541727132"/>
    <n v="33.36311568118083"/>
    <n v="0.41688431881917154"/>
    <s v="M"/>
    <s v="MINISTERO"/>
    <s v="1"/>
    <n v="1"/>
    <x v="21"/>
    <s v="DIAGNOSTICA PER IMMAGINI: MEDICINA NUCLEARE"/>
    <x v="0"/>
    <m/>
    <x v="0"/>
    <m/>
    <x v="0"/>
    <m/>
  </r>
  <r>
    <x v="1612"/>
    <s v="92.01.4"/>
    <x v="3"/>
    <s v="prestazione:NO ciclica/NOper seduta/NOgruppo"/>
    <s v="8"/>
    <n v="1"/>
    <s v="SCINTIGRAFIA TIROIDEA CON INDICATORI POSITIVI"/>
    <x v="1612"/>
    <x v="401"/>
    <n v="257.04000000000002"/>
    <n v="257.04000000000002"/>
    <n v="257.04000000000002"/>
    <n v="257.04000000000002"/>
    <n v="257.04000000000002"/>
    <n v="257.04000000000002"/>
    <n v="251.51"/>
    <n v="251.51450985657993"/>
    <n v="179.7270008831413"/>
    <n v="77.31299911685872"/>
    <s v="M"/>
    <s v="MINISTERO"/>
    <s v="1"/>
    <n v="1"/>
    <x v="21"/>
    <s v="DIAGNOSTICA PER IMMAGINI: MEDICINA NUCLEARE"/>
    <x v="0"/>
    <m/>
    <x v="0"/>
    <m/>
    <x v="0"/>
    <m/>
  </r>
  <r>
    <x v="1613"/>
    <s v="92.02.1"/>
    <x v="3"/>
    <s v="prestazione:NO ciclica/NOper seduta/NOgruppo"/>
    <s v="8"/>
    <n v="1"/>
    <s v="SCINTIGRAFIA EPATICA"/>
    <x v="1613"/>
    <x v="402"/>
    <n v="92.37"/>
    <n v="92.37"/>
    <n v="92.37"/>
    <n v="92.37"/>
    <n v="92.37"/>
    <n v="92.37"/>
    <n v="90.38"/>
    <n v="90.379957340660141"/>
    <n v="64.557112386185807"/>
    <n v="27.812887613814198"/>
    <s v="M"/>
    <s v="MINISTERO"/>
    <s v="1"/>
    <n v="1"/>
    <x v="21"/>
    <s v="DIAGNOSTICA PER IMMAGINI: MEDICINA NUCLEARE"/>
    <x v="0"/>
    <m/>
    <x v="0"/>
    <m/>
    <x v="0"/>
    <m/>
  </r>
  <r>
    <x v="1614"/>
    <s v="92.02.2"/>
    <x v="3"/>
    <s v="prestazione:NO ciclica/NOper seduta/NOgruppo"/>
    <s v="8"/>
    <n v="1"/>
    <s v="SCINTIGRAFIA EPATICA PER RICERCA DI LESIONI ANGIOMATOSE"/>
    <x v="1614"/>
    <x v="403"/>
    <n v="164.15"/>
    <n v="164.15"/>
    <n v="164.15"/>
    <n v="164.15"/>
    <n v="164.15"/>
    <n v="164.15"/>
    <n v="160.62"/>
    <n v="160.61809561683029"/>
    <n v="115.01495142722864"/>
    <n v="49.135048572771368"/>
    <s v="M"/>
    <s v="MINISTERO"/>
    <s v="1"/>
    <n v="1"/>
    <x v="21"/>
    <s v="DIAGNOSTICA PER IMMAGINI: MEDICINA NUCLEARE"/>
    <x v="0"/>
    <m/>
    <x v="0"/>
    <m/>
    <x v="0"/>
    <m/>
  </r>
  <r>
    <x v="1615"/>
    <s v="92.02.3"/>
    <x v="3"/>
    <s v="prestazione:NO ciclica/NOper seduta/NOgruppo"/>
    <s v="8"/>
    <n v="1"/>
    <s v="SCINTIGRAFIA SEQUENZIALE EPATOBILIARE, INCLUSA COLECISTI; CON O SENZA PROVE FARMACOLOGICHE, CON O SENZA MISURAZIONE DELLA FUNZIONALITA' DELLA COLECISTI"/>
    <x v="1615"/>
    <x v="33"/>
    <n v="147.79"/>
    <n v="147.79"/>
    <n v="147.79"/>
    <n v="147.79"/>
    <n v="147.79"/>
    <n v="147.79"/>
    <n v="144.61000000000001"/>
    <n v="144.60793174505622"/>
    <n v="103.54960826744204"/>
    <n v="44.240391732557953"/>
    <s v="M"/>
    <s v="MINISTERO"/>
    <s v="1"/>
    <n v="1"/>
    <x v="21"/>
    <s v="DIAGNOSTICA PER IMMAGINI: MEDICINA NUCLEARE"/>
    <x v="0"/>
    <m/>
    <x v="0"/>
    <m/>
    <x v="0"/>
    <m/>
  </r>
  <r>
    <x v="1616"/>
    <s v="92.02.4"/>
    <x v="3"/>
    <s v="prestazione:NO ciclica/NOper seduta/NOgruppo"/>
    <s v="8"/>
    <n v="1"/>
    <s v="SCINTIGRAFIA EPATICA CON INDICATORI POSITIVI"/>
    <x v="1616"/>
    <x v="20"/>
    <n v="221.68"/>
    <n v="221.68"/>
    <n v="221.68"/>
    <n v="221.68"/>
    <n v="221.68"/>
    <n v="221.68"/>
    <n v="216.91"/>
    <n v="216.91189761758432"/>
    <n v="154.93706972684595"/>
    <n v="66.742930273154059"/>
    <s v="M"/>
    <s v="MINISTERO"/>
    <s v="1"/>
    <n v="1"/>
    <x v="21"/>
    <s v="DIAGNOSTICA PER IMMAGINI: MEDICINA NUCLEARE"/>
    <x v="0"/>
    <m/>
    <x v="0"/>
    <m/>
    <x v="0"/>
    <m/>
  </r>
  <r>
    <x v="1617"/>
    <s v="92.02.5"/>
    <x v="3"/>
    <s v="prestazione:NO ciclica/NOper seduta/NOgruppo"/>
    <s v="8"/>
    <n v="1"/>
    <s v="TOMOSCINTIGRAFIA EPATICA"/>
    <x v="1617"/>
    <x v="80"/>
    <n v="26.35"/>
    <n v="26.35"/>
    <n v="26.35"/>
    <n v="26.39"/>
    <n v="26.39"/>
    <n v="26.39"/>
    <n v="25.82"/>
    <n v="25.822844954474323"/>
    <n v="25.92613633429222"/>
    <n v="0.46386366570778037"/>
    <s v="M"/>
    <s v="MINISTERO"/>
    <s v="1"/>
    <n v="1"/>
    <x v="21"/>
    <s v="DIAGNOSTICA PER IMMAGINI: MEDICINA NUCLEARE"/>
    <x v="0"/>
    <m/>
    <x v="0"/>
    <m/>
    <x v="0"/>
    <m/>
  </r>
  <r>
    <x v="1618"/>
    <s v="92.03.1"/>
    <x v="3"/>
    <s v="prestazione:NO ciclica/NOper seduta/NOgruppo"/>
    <s v="8"/>
    <n v="1"/>
    <s v="SCINTIGRAFIA RENALE"/>
    <x v="1618"/>
    <x v="23"/>
    <n v="81.28"/>
    <n v="81.28"/>
    <n v="81.28"/>
    <n v="81.28"/>
    <n v="81.28"/>
    <n v="81.28"/>
    <n v="79.53"/>
    <n v="79.534362459780922"/>
    <n v="56.810258899843511"/>
    <n v="24.46974110015649"/>
    <s v="M"/>
    <s v="MINISTERO"/>
    <s v="1"/>
    <n v="1"/>
    <x v="21"/>
    <s v="DIAGNOSTICA PER IMMAGINI: MEDICINA NUCLEARE"/>
    <x v="0"/>
    <m/>
    <x v="0"/>
    <m/>
    <x v="0"/>
    <m/>
  </r>
  <r>
    <x v="1619"/>
    <s v="92.03.2"/>
    <x v="3"/>
    <s v="prestazione:NO ciclica/NOper seduta/NOgruppo"/>
    <s v="8"/>
    <n v="1"/>
    <s v="SCINTIGRAFIA RENALE CON ANGIOSCINTIGRAFIA"/>
    <x v="1619"/>
    <x v="22"/>
    <n v="23.2"/>
    <n v="23.2"/>
    <n v="23.2"/>
    <n v="23.22"/>
    <n v="23.22"/>
    <n v="23.22"/>
    <n v="22.72"/>
    <n v="22.724103559937404"/>
    <n v="22.98233200948215"/>
    <n v="0.23766799051784915"/>
    <s v="M"/>
    <s v="MINISTERO"/>
    <s v="1"/>
    <n v="1"/>
    <x v="21"/>
    <s v="DIAGNOSTICA PER IMMAGINI: MEDICINA NUCLEARE"/>
    <x v="0"/>
    <m/>
    <x v="0"/>
    <m/>
    <x v="0"/>
    <m/>
  </r>
  <r>
    <x v="1620"/>
    <s v="92.03.3"/>
    <x v="3"/>
    <s v="prestazione:NO ciclica/NOper seduta/NOgruppo"/>
    <s v="8"/>
    <n v="1"/>
    <s v="SCINTIGRAFIA SEQUENZIALE RENALE"/>
    <x v="1620"/>
    <x v="404"/>
    <n v="160.44999999999999"/>
    <n v="160.44999999999999"/>
    <n v="160.44999999999999"/>
    <n v="160.44999999999999"/>
    <n v="160.44999999999999"/>
    <n v="160.44999999999999"/>
    <n v="157"/>
    <n v="157.00289732320388"/>
    <n v="112.32937555196331"/>
    <n v="48.120624448036679"/>
    <s v="M"/>
    <s v="MINISTERO"/>
    <s v="1"/>
    <n v="1"/>
    <x v="21"/>
    <s v="DIAGNOSTICA PER IMMAGINI: MEDICINA NUCLEARE"/>
    <x v="0"/>
    <m/>
    <x v="0"/>
    <m/>
    <x v="0"/>
    <m/>
  </r>
  <r>
    <x v="1621"/>
    <s v="92.03.4"/>
    <x v="3"/>
    <s v="prestazione:NO ciclica/NOper seduta/NOgruppo"/>
    <s v="8"/>
    <n v="1"/>
    <s v="STUDIO DEL REFLUSSO VESCICO-URETERALE"/>
    <x v="1621"/>
    <x v="405"/>
    <n v="106.09"/>
    <n v="106.09"/>
    <n v="106.09"/>
    <n v="106.09"/>
    <n v="106.09"/>
    <n v="106.09"/>
    <n v="103.81"/>
    <n v="103.80783671698678"/>
    <n v="74.42143915879501"/>
    <n v="31.668560841204993"/>
    <s v="M"/>
    <s v="MINISTERO"/>
    <s v="1"/>
    <n v="1"/>
    <x v="21"/>
    <s v="DIAGNOSTICA PER IMMAGINI: MEDICINA NUCLEARE"/>
    <x v="0"/>
    <m/>
    <x v="0"/>
    <m/>
    <x v="0"/>
    <m/>
  </r>
  <r>
    <x v="1622"/>
    <s v="92.03.5"/>
    <x v="3"/>
    <s v="prestazione:NO ciclica/NOper seduta/NOgruppo"/>
    <s v="8"/>
    <n v="1"/>
    <s v="TOMOSCINTIGRAFIA RENALE"/>
    <x v="1622"/>
    <x v="199"/>
    <n v="58.59"/>
    <n v="58.59"/>
    <n v="58.59"/>
    <n v="58.59"/>
    <n v="58.59"/>
    <n v="58.59"/>
    <n v="57.33"/>
    <n v="57.326715798933002"/>
    <n v="41.264906237249974"/>
    <n v="17.325093762750029"/>
    <s v="M"/>
    <s v="MINISTERO"/>
    <s v="1"/>
    <n v="1"/>
    <x v="21"/>
    <s v="DIAGNOSTICA PER IMMAGINI: MEDICINA NUCLEARE"/>
    <x v="0"/>
    <m/>
    <x v="0"/>
    <m/>
    <x v="0"/>
    <m/>
  </r>
  <r>
    <x v="1623"/>
    <s v="92.04.1"/>
    <x v="3"/>
    <s v="prestazione:NO ciclica/NOper seduta/NOgruppo"/>
    <s v="8"/>
    <n v="1"/>
    <s v="SCINTIGRAFIA SEQUENZIALE DELLE GHIANDOLE SALIVARI CON STUDIO FUNZIONALE"/>
    <x v="1623"/>
    <x v="133"/>
    <n v="91.32"/>
    <n v="91.32"/>
    <n v="91.32"/>
    <n v="91.32"/>
    <n v="91.32"/>
    <n v="91.32"/>
    <n v="89.35"/>
    <n v="89.34704354248116"/>
    <n v="63.885718417369482"/>
    <n v="27.434281582630511"/>
    <s v="M"/>
    <s v="MINISTERO"/>
    <s v="1"/>
    <n v="1"/>
    <x v="21"/>
    <s v="DIAGNOSTICA PER IMMAGINI: MEDICINA NUCLEARE"/>
    <x v="0"/>
    <m/>
    <x v="0"/>
    <m/>
    <x v="0"/>
    <m/>
  </r>
  <r>
    <x v="1624"/>
    <s v="92.04.2"/>
    <x v="3"/>
    <s v="prestazione:NO ciclica/NOper seduta/NOgruppo"/>
    <s v="8"/>
    <n v="1"/>
    <s v="STUDIO DEL TRANSITO ESOFAGO-GASTRO-DUODENALE"/>
    <x v="1624"/>
    <x v="1"/>
    <n v="73.89"/>
    <n v="73.89"/>
    <n v="73.89"/>
    <n v="73.89"/>
    <n v="73.89"/>
    <n v="73.89"/>
    <n v="72.3"/>
    <n v="72.30396587252811"/>
    <n v="51.645689908948647"/>
    <n v="22.244310091051354"/>
    <s v="M"/>
    <s v="MINISTERO"/>
    <s v="1"/>
    <n v="1"/>
    <x v="21"/>
    <s v="DIAGNOSTICA PER IMMAGINI: MEDICINA NUCLEARE"/>
    <x v="0"/>
    <m/>
    <x v="0"/>
    <m/>
    <x v="0"/>
    <m/>
  </r>
  <r>
    <x v="1625"/>
    <s v="92.04.3"/>
    <x v="3"/>
    <s v="prestazione:NO ciclica/NOper seduta/NOgruppo"/>
    <s v="8"/>
    <n v="1"/>
    <s v="STUDIO DEL REFLUSSO GASTRO-ESOFAGEO O DUODENO-GASTRICO"/>
    <x v="1625"/>
    <x v="278"/>
    <n v="133.01"/>
    <n v="133.01"/>
    <n v="133.01"/>
    <n v="133.01"/>
    <n v="133.01"/>
    <n v="133.01"/>
    <n v="130.15"/>
    <n v="130.1471385705506"/>
    <n v="92.962241836107566"/>
    <n v="40.047758163892425"/>
    <s v="M"/>
    <s v="MINISTERO"/>
    <s v="1"/>
    <n v="1"/>
    <x v="21"/>
    <s v="DIAGNOSTICA PER IMMAGINI: MEDICINA NUCLEARE"/>
    <x v="0"/>
    <m/>
    <x v="0"/>
    <m/>
    <x v="0"/>
    <m/>
  </r>
  <r>
    <x v="1626"/>
    <s v="92.04.4"/>
    <x v="3"/>
    <s v="prestazione:NO ciclica/NOper seduta/NOgruppo"/>
    <s v="8"/>
    <n v="1"/>
    <s v="VALUTAZIONE DELLE GASTROENTERORRAGIE"/>
    <x v="1626"/>
    <x v="33"/>
    <n v="147.79"/>
    <n v="147.79"/>
    <n v="147.79"/>
    <n v="147.79"/>
    <n v="147.79"/>
    <n v="147.79"/>
    <n v="144.61000000000001"/>
    <n v="144.60793174505622"/>
    <n v="103.29137981789729"/>
    <n v="44.498620182102698"/>
    <s v="M"/>
    <s v="MINISTERO"/>
    <s v="1"/>
    <n v="1"/>
    <x v="21"/>
    <s v="DIAGNOSTICA PER IMMAGINI: MEDICINA NUCLEARE"/>
    <x v="0"/>
    <m/>
    <x v="0"/>
    <m/>
    <x v="0"/>
    <m/>
  </r>
  <r>
    <x v="1627"/>
    <s v="92.04.5"/>
    <x v="3"/>
    <s v="prestazione:NO ciclica/NOper seduta/NOgruppo"/>
    <s v="8"/>
    <n v="1"/>
    <s v="STUDIO DELLA PERMEABILITA' INTESTINALE"/>
    <x v="1627"/>
    <x v="406"/>
    <n v="87.62"/>
    <n v="87.62"/>
    <n v="87.62"/>
    <n v="87.62"/>
    <n v="87.62"/>
    <n v="87.62"/>
    <n v="85.73"/>
    <n v="85.731845248854754"/>
    <n v="61.458370991648891"/>
    <n v="26.161629008351113"/>
    <s v="M"/>
    <s v="MINISTERO"/>
    <s v="1"/>
    <n v="1"/>
    <x v="21"/>
    <s v="DIAGNOSTICA PER IMMAGINI: MEDICINA NUCLEARE"/>
    <x v="0"/>
    <m/>
    <x v="0"/>
    <m/>
    <x v="0"/>
    <m/>
  </r>
  <r>
    <x v="1628"/>
    <s v="92.05.1"/>
    <x v="3"/>
    <s v="prestazione:NO ciclica/NOper seduta/NOgruppo"/>
    <s v="8"/>
    <n v="1"/>
    <s v="SCINTIGRAFIA MIOCARDICA DI PERFUSIONE, A RIPOSO E DOPO STIMOLO (FISICO O FARMACOLOGICO), STUDIO QUANTITATIVO"/>
    <x v="1628"/>
    <x v="407"/>
    <n v="267.08"/>
    <n v="267.08"/>
    <n v="267.08"/>
    <n v="267.08"/>
    <n v="267.08"/>
    <n v="267.08"/>
    <n v="261.33"/>
    <n v="261.32719093928017"/>
    <n v="187.00904316030307"/>
    <n v="80.070956839696919"/>
    <s v="M"/>
    <s v="MINISTERO"/>
    <s v="1"/>
    <n v="1"/>
    <x v="21"/>
    <s v="DIAGNOSTICA PER IMMAGINI: MEDICINA NUCLEARE"/>
    <x v="0"/>
    <m/>
    <x v="0"/>
    <m/>
    <x v="0"/>
    <m/>
  </r>
  <r>
    <x v="1629"/>
    <s v="92.05.2"/>
    <x v="3"/>
    <s v="prestazione:NO ciclica/NOper seduta/NOgruppo"/>
    <s v="8"/>
    <n v="1"/>
    <s v="SCINTIGRAFIA MIOCARDICA CON INDICATORI DI LESIONE"/>
    <x v="1629"/>
    <x v="1"/>
    <n v="73.89"/>
    <n v="73.89"/>
    <n v="73.89"/>
    <n v="73.89"/>
    <n v="73.89"/>
    <n v="73.89"/>
    <n v="72.3"/>
    <n v="72.30396587252811"/>
    <n v="51.645689908948647"/>
    <n v="22.244310091051354"/>
    <s v="M"/>
    <s v="MINISTERO"/>
    <s v="1"/>
    <n v="1"/>
    <x v="21"/>
    <s v="DIAGNOSTICA PER IMMAGINI: MEDICINA NUCLEARE"/>
    <x v="0"/>
    <m/>
    <x v="0"/>
    <m/>
    <x v="0"/>
    <m/>
  </r>
  <r>
    <x v="1630"/>
    <s v="92.05.3"/>
    <x v="3"/>
    <s v="prestazione:NO ciclica/NOper seduta/NOgruppo"/>
    <s v="8"/>
    <n v="1"/>
    <s v="ANGIOCARDIOSCINTIGRAFIA DI PRIMO PASSAGGIO (FIRST PASS)"/>
    <x v="1630"/>
    <x v="408"/>
    <n v="140.4"/>
    <n v="140.4"/>
    <n v="140.4"/>
    <n v="140.4"/>
    <n v="140.4"/>
    <n v="140.4"/>
    <n v="137.38"/>
    <n v="137.37753515780341"/>
    <n v="98.12681082700243"/>
    <n v="42.273189172997576"/>
    <s v="M"/>
    <s v="MINISTERO"/>
    <s v="1"/>
    <n v="1"/>
    <x v="21"/>
    <s v="DIAGNOSTICA PER IMMAGINI: MEDICINA NUCLEARE"/>
    <x v="0"/>
    <m/>
    <x v="0"/>
    <m/>
    <x v="0"/>
    <m/>
  </r>
  <r>
    <x v="1631"/>
    <s v="92.05.4"/>
    <x v="3"/>
    <s v="prestazione:NO ciclica/NOper seduta/NOgruppo"/>
    <s v="8"/>
    <n v="1"/>
    <s v="ANGIOCARDIOSCINTIGRAFIA ALL'EQUILIBRIO"/>
    <x v="1631"/>
    <x v="71"/>
    <n v="184.74"/>
    <n v="184.74"/>
    <n v="184.74"/>
    <n v="184.74"/>
    <n v="184.74"/>
    <n v="184.74"/>
    <n v="180.76"/>
    <n v="180.75991468132028"/>
    <n v="129.11422477237161"/>
    <n v="55.625775227628395"/>
    <s v="M"/>
    <s v="MINISTERO"/>
    <s v="1"/>
    <n v="1"/>
    <x v="21"/>
    <s v="DIAGNOSTICA PER IMMAGINI: MEDICINA NUCLEARE"/>
    <x v="0"/>
    <m/>
    <x v="0"/>
    <m/>
    <x v="0"/>
    <m/>
  </r>
  <r>
    <x v="1632"/>
    <s v="92.05.5"/>
    <x v="3"/>
    <s v="prestazione:NO ciclica/NOper seduta/NOgruppo"/>
    <s v="8"/>
    <n v="1"/>
    <s v="SCINTIGRAFIA SPLENICA"/>
    <x v="1632"/>
    <x v="409"/>
    <n v="128.79"/>
    <n v="128.79"/>
    <n v="128.79"/>
    <n v="128.79"/>
    <n v="128.79"/>
    <n v="128.79"/>
    <n v="126.02"/>
    <n v="126.0154833778347"/>
    <n v="90.121728891115396"/>
    <n v="38.668271108884596"/>
    <s v="M"/>
    <s v="MINISTERO"/>
    <s v="1"/>
    <n v="1"/>
    <x v="21"/>
    <s v="DIAGNOSTICA PER IMMAGINI: MEDICINA NUCLEARE"/>
    <x v="0"/>
    <m/>
    <x v="0"/>
    <m/>
    <x v="0"/>
    <m/>
  </r>
  <r>
    <x v="1633"/>
    <s v="92.05.6"/>
    <x v="3"/>
    <s v="prestazione:NO ciclica/NOper seduta/NOgruppo"/>
    <s v="8"/>
    <n v="1"/>
    <s v="SCINTIGRAFIA DEL MIDOLLO OSSEO  TOTAL BODY"/>
    <x v="1633"/>
    <x v="334"/>
    <n v="155.18"/>
    <n v="155.18"/>
    <n v="155.18"/>
    <n v="155.18"/>
    <n v="155.18"/>
    <n v="155.18"/>
    <n v="151.84"/>
    <n v="151.83832833230903"/>
    <n v="108.45594880879216"/>
    <n v="46.724051191207849"/>
    <s v="M"/>
    <s v="MINISTERO"/>
    <s v="1"/>
    <n v="1"/>
    <x v="21"/>
    <s v="DIAGNOSTICA PER IMMAGINI: MEDICINA NUCLEARE"/>
    <x v="0"/>
    <m/>
    <x v="0"/>
    <m/>
    <x v="0"/>
    <m/>
  </r>
  <r>
    <x v="1634"/>
    <s v="92.09.1"/>
    <x v="12"/>
    <s v="prestazione:NO ciclica/NOper seduta/NOgruppo"/>
    <s v="8"/>
    <n v="1"/>
    <s v="TOMOSCINTIGRAFIA MIOCARDICA (PET) DI PERFUSIONE A RIPOSO E DOPO STIMOLO"/>
    <x v="1634"/>
    <x v="410"/>
    <n v="1081.8599999999999"/>
    <n v="1081.8599999999999"/>
    <n v="1081.8599999999999"/>
    <n v="1081.8599999999999"/>
    <n v="1081.8599999999999"/>
    <n v="1081.8599999999999"/>
    <n v="1058.57"/>
    <n v="1189.4002386030875"/>
    <n v="1071.6480656106844"/>
    <n v="10.211934389315502"/>
    <s v="M"/>
    <s v="MINISTERO"/>
    <s v="1"/>
    <n v="1"/>
    <x v="21"/>
    <s v="DIAGNOSTICA PER IMMAGINI: MEDICINA NUCLEARE"/>
    <x v="0"/>
    <m/>
    <x v="0"/>
    <m/>
    <x v="0"/>
    <m/>
  </r>
  <r>
    <x v="1635"/>
    <s v="92.09.2"/>
    <x v="3"/>
    <s v="prestazione:NO ciclica/NOper seduta/NOgruppo"/>
    <s v="8"/>
    <n v="1"/>
    <s v="TOMOSCINTIGRAFIA MIOCARDICA (SPET) DI PERFUSIONE A RIPOSO O DOPO STIMOLO"/>
    <x v="1635"/>
    <x v="128"/>
    <n v="192.66"/>
    <n v="192.66"/>
    <n v="192.66"/>
    <n v="192.66"/>
    <n v="192.66"/>
    <n v="192.66"/>
    <n v="188.51"/>
    <n v="188.50676816766256"/>
    <n v="134.79525066235598"/>
    <n v="57.864749337644014"/>
    <s v="M"/>
    <s v="MINISTERO"/>
    <s v="1"/>
    <n v="1"/>
    <x v="21"/>
    <s v="DIAGNOSTICA PER IMMAGINI: MEDICINA NUCLEARE"/>
    <x v="0"/>
    <m/>
    <x v="0"/>
    <m/>
    <x v="0"/>
    <m/>
  </r>
  <r>
    <x v="1636"/>
    <s v="92.09.3"/>
    <x v="3"/>
    <s v="prestazione:NO ciclica/NOper seduta/NOgruppo"/>
    <s v="8"/>
    <n v="1"/>
    <s v="TOMOSCINTIGRAFIA MIOCARDICA CON INDICATORI DI LESIONE"/>
    <x v="1636"/>
    <x v="199"/>
    <n v="58.59"/>
    <n v="58.59"/>
    <n v="58.59"/>
    <n v="58.59"/>
    <n v="58.59"/>
    <n v="58.59"/>
    <n v="57.33"/>
    <n v="57.326715798933002"/>
    <n v="41.264906237249974"/>
    <n v="17.325093762750029"/>
    <s v="M"/>
    <s v="MINISTERO"/>
    <s v="1"/>
    <n v="1"/>
    <x v="21"/>
    <s v="DIAGNOSTICA PER IMMAGINI: MEDICINA NUCLEARE"/>
    <x v="0"/>
    <m/>
    <x v="0"/>
    <m/>
    <x v="0"/>
    <m/>
  </r>
  <r>
    <x v="1637"/>
    <s v="92.09.4"/>
    <x v="3"/>
    <s v="prestazione:NO ciclica/NOper seduta/NOgruppo"/>
    <s v="8"/>
    <n v="1"/>
    <s v="DETERMINAZIONE DEL VOLUME PLASMATICO O DEL VOLUME ERITROCITARIO"/>
    <x v="1637"/>
    <x v="110"/>
    <n v="65.98"/>
    <n v="65.98"/>
    <n v="65.98"/>
    <n v="65.98"/>
    <n v="65.98"/>
    <n v="65.98"/>
    <n v="64.56"/>
    <n v="64.557112386185807"/>
    <n v="46.222892468509038"/>
    <n v="19.757107531490966"/>
    <s v="M"/>
    <s v="MINISTERO"/>
    <s v="1"/>
    <n v="1"/>
    <x v="21"/>
    <s v="DIAGNOSTICA PER IMMAGINI: MEDICINA NUCLEARE"/>
    <x v="0"/>
    <m/>
    <x v="0"/>
    <m/>
    <x v="0"/>
    <m/>
  </r>
  <r>
    <x v="1638"/>
    <s v="92.09.5"/>
    <x v="3"/>
    <s v="prestazione:NO ciclica/NOper seduta/NOgruppo"/>
    <s v="8"/>
    <n v="1"/>
    <s v="STUDIO DI SOPRAVVIVENZA DEGLI ERITROCITI, CINETICA DIFFERENZIALE PER ORGANO/TESSUTO (FEGATO, MILZA)"/>
    <x v="1638"/>
    <x v="411"/>
    <n v="256.52"/>
    <n v="256.52"/>
    <n v="256.52"/>
    <n v="256.52"/>
    <n v="256.52"/>
    <n v="256.52"/>
    <n v="251"/>
    <n v="250.99805295749044"/>
    <n v="179.31383536386971"/>
    <n v="77.206164636130268"/>
    <s v="M"/>
    <s v="MINISTERO"/>
    <s v="1"/>
    <n v="1"/>
    <x v="21"/>
    <s v="DIAGNOSTICA PER IMMAGINI: MEDICINA NUCLEARE"/>
    <x v="0"/>
    <m/>
    <x v="0"/>
    <m/>
    <x v="0"/>
    <m/>
  </r>
  <r>
    <x v="1639"/>
    <s v="92.09.6"/>
    <x v="3"/>
    <s v="prestazione:NO ciclica/NOper seduta/NOgruppo"/>
    <s v="8"/>
    <n v="1"/>
    <s v="STUDIO COMPLETO DELLA FERROCINETICA"/>
    <x v="1639"/>
    <x v="412"/>
    <n v="205.32"/>
    <n v="205.32"/>
    <n v="205.32"/>
    <n v="205.32"/>
    <n v="205.32"/>
    <n v="205.32"/>
    <n v="200.9"/>
    <n v="200.90173374581025"/>
    <n v="143.57501794687724"/>
    <n v="61.744982053122754"/>
    <s v="M"/>
    <s v="MINISTERO"/>
    <s v="1"/>
    <n v="1"/>
    <x v="21"/>
    <s v="DIAGNOSTICA PER IMMAGINI: MEDICINA NUCLEARE"/>
    <x v="0"/>
    <m/>
    <x v="0"/>
    <m/>
    <x v="0"/>
    <m/>
  </r>
  <r>
    <x v="1640"/>
    <s v="92.09.7"/>
    <x v="3"/>
    <s v="prestazione:NO ciclica/NOper seduta/NOgruppo"/>
    <s v="8"/>
    <n v="1"/>
    <s v="STUDIO DELLA CINETICA DELLE PIASTRINE O DEI LEUCOCITI, CON O SENZA LOCALIZZAZIONE DIFFERENZIALE PER ORGANO/TESSUTO "/>
    <x v="1640"/>
    <x v="413"/>
    <n v="316.17"/>
    <n v="316.17"/>
    <n v="316.17"/>
    <n v="316.17"/>
    <n v="316.17"/>
    <n v="316.17"/>
    <n v="309.36"/>
    <n v="309.35768255460243"/>
    <n v="221.25013556993602"/>
    <n v="94.919864430063996"/>
    <s v="M"/>
    <s v="MINISTERO"/>
    <s v="1"/>
    <n v="1"/>
    <x v="21"/>
    <s v="DIAGNOSTICA PER IMMAGINI: MEDICINA NUCLEARE"/>
    <x v="0"/>
    <m/>
    <x v="0"/>
    <m/>
    <x v="0"/>
    <m/>
  </r>
  <r>
    <x v="1641"/>
    <s v="92.11.1"/>
    <x v="3"/>
    <s v="prestazione:NO ciclica/NOper seduta/NOgruppo"/>
    <s v="8"/>
    <n v="1"/>
    <s v="SCINTIGRAFIA CEREBRALE, STATICA, STUDIO COMPLETO"/>
    <x v="1641"/>
    <x v="408"/>
    <n v="140.4"/>
    <n v="140.4"/>
    <n v="140.4"/>
    <n v="140.4"/>
    <n v="140.4"/>
    <n v="140.4"/>
    <n v="137.38"/>
    <n v="137.37753515780341"/>
    <n v="98.12681082700243"/>
    <n v="42.273189172997576"/>
    <s v="M"/>
    <s v="MINISTERO"/>
    <s v="1"/>
    <n v="1"/>
    <x v="21"/>
    <s v="DIAGNOSTICA PER IMMAGINI: MEDICINA NUCLEARE"/>
    <x v="0"/>
    <m/>
    <x v="0"/>
    <m/>
    <x v="0"/>
    <m/>
  </r>
  <r>
    <x v="1642"/>
    <s v="92.11.2"/>
    <x v="3"/>
    <s v="prestazione:NO ciclica/NOper seduta/NOgruppo"/>
    <s v="8"/>
    <n v="1"/>
    <s v="SCINTIGRAFIA CEREBRALE CON ANGIOSCINTIGRAFIA, STUDIO COMPLETO"/>
    <x v="1642"/>
    <x v="414"/>
    <n v="180.52"/>
    <n v="180.52"/>
    <n v="180.52"/>
    <n v="180.52"/>
    <n v="180.52"/>
    <n v="180.52"/>
    <n v="176.63"/>
    <n v="176.62825948860439"/>
    <n v="126.27371182737944"/>
    <n v="54.246288172620567"/>
    <s v="M"/>
    <s v="MINISTERO"/>
    <s v="1"/>
    <n v="1"/>
    <x v="21"/>
    <s v="DIAGNOSTICA PER IMMAGINI: MEDICINA NUCLEARE"/>
    <x v="0"/>
    <m/>
    <x v="0"/>
    <m/>
    <x v="0"/>
    <m/>
  </r>
  <r>
    <x v="1643"/>
    <s v="92.11.3"/>
    <x v="3"/>
    <s v="prestazione:NO ciclica/NOper seduta/NOgruppo"/>
    <s v="8"/>
    <n v="1"/>
    <s v="VALUTAZIONE DELLE  DERIVAZIONI LIQUORALI"/>
    <x v="1643"/>
    <x v="71"/>
    <n v="184.74"/>
    <n v="184.74"/>
    <n v="184.74"/>
    <n v="184.74"/>
    <n v="184.74"/>
    <n v="184.74"/>
    <n v="180.76"/>
    <n v="180.75991468132028"/>
    <n v="129.11422477237161"/>
    <n v="55.625775227628395"/>
    <s v="M"/>
    <s v="MINISTERO"/>
    <s v="1"/>
    <n v="1"/>
    <x v="21"/>
    <s v="DIAGNOSTICA PER IMMAGINI: MEDICINA NUCLEARE"/>
    <x v="0"/>
    <m/>
    <x v="0"/>
    <m/>
    <x v="0"/>
    <m/>
  </r>
  <r>
    <x v="1644"/>
    <s v="92.11.4"/>
    <x v="3"/>
    <s v="prestazione:NO ciclica/NOper seduta/NOgruppo"/>
    <s v="8"/>
    <n v="1"/>
    <s v="DETERMINAZIONE E LOCALIZZAZIONE PERDITE DI LCR"/>
    <x v="1644"/>
    <x v="25"/>
    <n v="295.58"/>
    <n v="295.58"/>
    <n v="295.58"/>
    <n v="295.58"/>
    <n v="295.58"/>
    <n v="295.58"/>
    <n v="289.22000000000003"/>
    <n v="289.21586349011244"/>
    <n v="206.58275963579459"/>
    <n v="88.997240364205396"/>
    <s v="M"/>
    <s v="MINISTERO"/>
    <s v="1"/>
    <n v="1"/>
    <x v="21"/>
    <s v="DIAGNOSTICA PER IMMAGINI: MEDICINA NUCLEARE"/>
    <x v="0"/>
    <m/>
    <x v="0"/>
    <m/>
    <x v="0"/>
    <m/>
  </r>
  <r>
    <x v="1645"/>
    <s v="92.11.5"/>
    <x v="3"/>
    <s v="prestazione:NO ciclica/NOper seduta/NOgruppo"/>
    <s v="8"/>
    <n v="1"/>
    <s v="TOMOSCINTIGRAFIA  CEREBRALE (SPET)"/>
    <x v="1645"/>
    <x v="415"/>
    <n v="341.5"/>
    <n v="341.5"/>
    <n v="341.5"/>
    <n v="341.5"/>
    <n v="341.5"/>
    <n v="341.5"/>
    <n v="334.15"/>
    <n v="334.14761371089776"/>
    <n v="238.80967013897856"/>
    <n v="102.69032986102144"/>
    <s v="M"/>
    <s v="MINISTERO"/>
    <s v="1"/>
    <n v="1"/>
    <x v="21"/>
    <s v="DIAGNOSTICA PER IMMAGINI: MEDICINA NUCLEARE"/>
    <x v="0"/>
    <m/>
    <x v="0"/>
    <m/>
    <x v="0"/>
    <m/>
  </r>
  <r>
    <x v="1646"/>
    <s v="92.11.6"/>
    <x v="12"/>
    <s v="prestazione:NO ciclica/NOper seduta/NOgruppo"/>
    <s v="8"/>
    <n v="1"/>
    <s v="TOMOSCINTIGRAFIA  CEREBRALE (PET)"/>
    <x v="1646"/>
    <x v="416"/>
    <n v="948.92"/>
    <n v="948.92"/>
    <n v="948.92"/>
    <n v="948.92"/>
    <n v="948.92"/>
    <n v="948.92"/>
    <n v="928.49"/>
    <n v="1043.2429361607626"/>
    <n v="939.95155634286539"/>
    <n v="8.9684436571345714"/>
    <s v="M"/>
    <s v="MINISTERO"/>
    <s v="1"/>
    <n v="1"/>
    <x v="21"/>
    <s v="DIAGNOSTICA PER IMMAGINI: MEDICINA NUCLEARE"/>
    <x v="0"/>
    <m/>
    <x v="0"/>
    <m/>
    <x v="0"/>
    <m/>
  </r>
  <r>
    <x v="1647"/>
    <s v="92.11.7"/>
    <x v="12"/>
    <s v="prestazione:NO ciclica/NOper seduta/NOgruppo"/>
    <s v="8"/>
    <n v="1"/>
    <s v="TOMOSCINTIGRAFIA  CEREBRALE (PET)"/>
    <x v="1647"/>
    <x v="410"/>
    <n v="1081.8599999999999"/>
    <n v="1081.8599999999999"/>
    <n v="1081.8599999999999"/>
    <n v="1081.8599999999999"/>
    <n v="1081.8599999999999"/>
    <n v="1081.8599999999999"/>
    <n v="1058.57"/>
    <n v="1189.4002386030875"/>
    <n v="1071.6480656106844"/>
    <n v="10.211934389315502"/>
    <s v="M"/>
    <s v="MINISTERO"/>
    <s v="1"/>
    <n v="1"/>
    <x v="21"/>
    <s v="DIAGNOSTICA PER IMMAGINI: MEDICINA NUCLEARE"/>
    <x v="0"/>
    <m/>
    <x v="0"/>
    <m/>
    <x v="0"/>
    <m/>
  </r>
  <r>
    <x v="1648"/>
    <s v="92.13"/>
    <x v="3"/>
    <s v="prestazione:NO ciclica/NOper seduta/NOgruppo"/>
    <s v="8"/>
    <n v="1"/>
    <s v="SCINTIGRAFIA DELLE PARATIROIDI"/>
    <x v="1648"/>
    <x v="417"/>
    <n v="273.41000000000003"/>
    <n v="273.41000000000003"/>
    <n v="273.41000000000003"/>
    <n v="273.41000000000003"/>
    <n v="273.41000000000003"/>
    <n v="273.41000000000003"/>
    <n v="267.52"/>
    <n v="267.524673728354"/>
    <n v="191.08905266311001"/>
    <n v="82.320947336890015"/>
    <s v="M"/>
    <s v="MINISTERO"/>
    <s v="1"/>
    <n v="1"/>
    <x v="21"/>
    <s v="DIAGNOSTICA PER IMMAGINI: MEDICINA NUCLEARE"/>
    <x v="0"/>
    <m/>
    <x v="0"/>
    <m/>
    <x v="0"/>
    <m/>
  </r>
  <r>
    <x v="1649"/>
    <s v="92.14.1"/>
    <x v="3"/>
    <s v="prestazione:NO ciclica/NOper seduta/NOgruppo"/>
    <s v="8"/>
    <n v="1"/>
    <s v="SCINTIGRAFIA OSSEA O ARTICOLARE SEGMENTARIA"/>
    <x v="1649"/>
    <x v="418"/>
    <n v="82.34"/>
    <n v="82.34"/>
    <n v="82.34"/>
    <n v="82.34"/>
    <n v="82.34"/>
    <n v="82.34"/>
    <n v="80.569999999999993"/>
    <n v="80.56727625795989"/>
    <n v="57.843172698022485"/>
    <n v="24.496827301977518"/>
    <s v="M"/>
    <s v="MINISTERO"/>
    <s v="1"/>
    <n v="1"/>
    <x v="21"/>
    <s v="DIAGNOSTICA PER IMMAGINI: MEDICINA NUCLEARE"/>
    <x v="0"/>
    <m/>
    <x v="0"/>
    <m/>
    <x v="0"/>
    <m/>
  </r>
  <r>
    <x v="1650"/>
    <s v="92.14.2"/>
    <x v="3"/>
    <s v="prestazione:NO ciclica/NOper seduta/NOgruppo"/>
    <s v="8"/>
    <n v="1"/>
    <s v="SCINTIGRAFIA OSSEA  O ARTICOLARE SEGMENTARIA POLIFASICA"/>
    <x v="1650"/>
    <x v="419"/>
    <n v="111.9"/>
    <n v="111.9"/>
    <n v="111.9"/>
    <n v="111.9"/>
    <n v="111.9"/>
    <n v="111.9"/>
    <n v="109.49"/>
    <n v="109.48886260697114"/>
    <n v="78.3465115918751"/>
    <n v="33.553488408124906"/>
    <s v="M"/>
    <s v="MINISTERO"/>
    <s v="1"/>
    <n v="1"/>
    <x v="21"/>
    <s v="DIAGNOSTICA PER IMMAGINI: MEDICINA NUCLEARE"/>
    <x v="0"/>
    <m/>
    <x v="0"/>
    <m/>
    <x v="0"/>
    <m/>
  </r>
  <r>
    <x v="1651"/>
    <s v="92.15.1"/>
    <x v="3"/>
    <s v="prestazione:NO ciclica/NOper seduta/NOgruppo"/>
    <s v="8"/>
    <n v="1"/>
    <s v="SCINTIGRAFIA POLMONARE PERFUSIONALE"/>
    <x v="1651"/>
    <x v="161"/>
    <n v="97.64"/>
    <n v="97.64"/>
    <n v="97.64"/>
    <n v="97.64"/>
    <n v="97.64"/>
    <n v="97.64"/>
    <n v="95.54"/>
    <n v="95.544526331555005"/>
    <n v="68.48218481926591"/>
    <n v="29.15781518073409"/>
    <s v="M"/>
    <s v="MINISTERO"/>
    <s v="1"/>
    <n v="1"/>
    <x v="21"/>
    <s v="DIAGNOSTICA PER IMMAGINI: MEDICINA NUCLEARE"/>
    <x v="0"/>
    <m/>
    <x v="0"/>
    <m/>
    <x v="0"/>
    <m/>
  </r>
  <r>
    <x v="1652"/>
    <s v="92.15.2"/>
    <x v="3"/>
    <s v="prestazione:NO ciclica/NOper seduta/NOgruppo"/>
    <s v="8"/>
    <n v="1"/>
    <s v="SCINTIGRAFIA POLMONARE VENTILATORIA"/>
    <x v="1652"/>
    <x v="420"/>
    <n v="283.95999999999998"/>
    <n v="283.95999999999998"/>
    <n v="283.95999999999998"/>
    <n v="283.95999999999998"/>
    <n v="283.95999999999998"/>
    <n v="283.95999999999998"/>
    <n v="277.85000000000002"/>
    <n v="277.85381171014376"/>
    <n v="198.62932338981651"/>
    <n v="85.330676610183474"/>
    <s v="M"/>
    <s v="MINISTERO"/>
    <s v="1"/>
    <n v="1"/>
    <x v="21"/>
    <s v="DIAGNOSTICA PER IMMAGINI: MEDICINA NUCLEARE"/>
    <x v="0"/>
    <m/>
    <x v="0"/>
    <m/>
    <x v="0"/>
    <m/>
  </r>
  <r>
    <x v="1653"/>
    <s v="92.15.3"/>
    <x v="3"/>
    <s v="prestazione:NO ciclica/NOper seduta/NOgruppo"/>
    <s v="8"/>
    <n v="1"/>
    <s v="STUDIO QUANTITATIVO DIFFERENZIALE DELLA FUNZIONE POLMONARE"/>
    <x v="1653"/>
    <x v="22"/>
    <n v="23.2"/>
    <n v="23.2"/>
    <n v="23.2"/>
    <n v="23.22"/>
    <n v="23.22"/>
    <n v="23.22"/>
    <n v="22.72"/>
    <n v="22.724103559937404"/>
    <n v="22.98233200948215"/>
    <n v="0.23766799051784915"/>
    <s v="M"/>
    <s v="MINISTERO"/>
    <s v="1"/>
    <n v="1"/>
    <x v="21"/>
    <s v="DIAGNOSTICA PER IMMAGINI: MEDICINA NUCLEARE"/>
    <x v="0"/>
    <m/>
    <x v="0"/>
    <m/>
    <x v="0"/>
    <m/>
  </r>
  <r>
    <x v="1654"/>
    <s v="92.15.4"/>
    <x v="3"/>
    <s v="prestazione:NO ciclica/NOper seduta/NOgruppo"/>
    <s v="8"/>
    <n v="1"/>
    <s v="SCINTIGRAFIA POLMONARE CON INDICATORE POSITIVO"/>
    <x v="1654"/>
    <x v="421"/>
    <n v="242.27"/>
    <n v="242.27"/>
    <n v="242.27"/>
    <n v="242.27"/>
    <n v="242.27"/>
    <n v="242.27"/>
    <n v="237.05"/>
    <n v="237.05371668207431"/>
    <n v="169.44950859126052"/>
    <n v="72.820491408739485"/>
    <s v="M"/>
    <s v="MINISTERO"/>
    <s v="1"/>
    <n v="1"/>
    <x v="21"/>
    <s v="DIAGNOSTICA PER IMMAGINI: MEDICINA NUCLEARE"/>
    <x v="0"/>
    <m/>
    <x v="0"/>
    <m/>
    <x v="0"/>
    <m/>
  </r>
  <r>
    <x v="1655"/>
    <s v="92.15.5"/>
    <x v="3"/>
    <s v="prestazione:NO ciclica/NOper seduta/NOgruppo"/>
    <s v="8"/>
    <n v="1"/>
    <s v="TOMOSCINTIGRAFIA POLMONARE"/>
    <x v="1655"/>
    <x v="51"/>
    <n v="35.35"/>
    <n v="35.35"/>
    <n v="35.35"/>
    <n v="35.36"/>
    <n v="35.36"/>
    <n v="35.36"/>
    <n v="34.6"/>
    <n v="34.602612238995597"/>
    <n v="34.705903618813494"/>
    <n v="0.65409638118650548"/>
    <s v="M"/>
    <s v="MINISTERO"/>
    <s v="1"/>
    <n v="1"/>
    <x v="21"/>
    <s v="DIAGNOSTICA PER IMMAGINI: MEDICINA NUCLEARE"/>
    <x v="0"/>
    <m/>
    <x v="0"/>
    <m/>
    <x v="0"/>
    <m/>
  </r>
  <r>
    <x v="1656"/>
    <s v="92.16.1"/>
    <x v="3"/>
    <s v="prestazione:NO ciclica/NOper seduta/NOgruppo"/>
    <s v="8"/>
    <n v="1"/>
    <s v="SCINTIGRAFIA LINFATICA E LINFOGHIANDOLARE SEGMENTARIA"/>
    <x v="1656"/>
    <x v="130"/>
    <n v="157.82"/>
    <n v="157.82"/>
    <n v="157.82"/>
    <n v="157.82"/>
    <n v="157.82"/>
    <n v="157.82"/>
    <n v="154.41999999999999"/>
    <n v="154.42061282775646"/>
    <n v="110.52177640515011"/>
    <n v="47.298223594849887"/>
    <s v="M"/>
    <s v="MINISTERO"/>
    <s v="1"/>
    <n v="1"/>
    <x v="21"/>
    <s v="DIAGNOSTICA PER IMMAGINI: MEDICINA NUCLEARE"/>
    <x v="0"/>
    <m/>
    <x v="0"/>
    <m/>
    <x v="0"/>
    <m/>
  </r>
  <r>
    <x v="1657"/>
    <s v="92.18.1"/>
    <x v="3"/>
    <s v="prestazione:NO ciclica/NOper seduta/NOgruppo"/>
    <s v="8"/>
    <n v="1"/>
    <s v="SCINTIGRAFIA GLOBALE CORPOREA CON INDICATORI POSITIVI"/>
    <x v="1657"/>
    <x v="422"/>
    <n v="305.08"/>
    <n v="305.08"/>
    <n v="305.08"/>
    <n v="305.08"/>
    <n v="305.08"/>
    <n v="305.08"/>
    <n v="298.51"/>
    <n v="298.51208767372322"/>
    <n v="213.55492777350267"/>
    <n v="91.525072226497315"/>
    <s v="M"/>
    <s v="MINISTERO"/>
    <s v="1"/>
    <n v="1"/>
    <x v="21"/>
    <s v="DIAGNOSTICA PER IMMAGINI: MEDICINA NUCLEARE"/>
    <x v="0"/>
    <m/>
    <x v="0"/>
    <m/>
    <x v="0"/>
    <m/>
  </r>
  <r>
    <x v="1658"/>
    <s v="92.18.2"/>
    <x v="3"/>
    <s v="prestazione:NO ciclica/NOper seduta/NOgruppo"/>
    <s v="8"/>
    <n v="1"/>
    <s v="SCINTIGRAFIA OSSEA O ARTICOLARE"/>
    <x v="1658"/>
    <x v="132"/>
    <n v="161.52000000000001"/>
    <n v="161.52000000000001"/>
    <n v="161.52000000000001"/>
    <n v="161.52000000000001"/>
    <n v="161.52000000000001"/>
    <n v="161.52000000000001"/>
    <n v="158.04"/>
    <n v="158.03581112138286"/>
    <n v="113.10406090059755"/>
    <n v="48.415939099402465"/>
    <s v="M"/>
    <s v="MINISTERO"/>
    <s v="1"/>
    <n v="1"/>
    <x v="21"/>
    <s v="DIAGNOSTICA PER IMMAGINI: MEDICINA NUCLEARE"/>
    <x v="0"/>
    <m/>
    <x v="0"/>
    <m/>
    <x v="0"/>
    <m/>
  </r>
  <r>
    <x v="1659"/>
    <s v="92.18.3"/>
    <x v="3"/>
    <s v="prestazione:NO ciclica/NOper seduta/NOgruppo"/>
    <s v="8"/>
    <n v="1"/>
    <s v="RICERCA DI METASTASI DI TUMORI TIROIDEI"/>
    <x v="1659"/>
    <x v="121"/>
    <n v="195.29"/>
    <n v="195.29"/>
    <n v="195.29"/>
    <n v="195.29"/>
    <n v="195.29"/>
    <n v="195.29"/>
    <n v="191.09"/>
    <n v="191.08905266311001"/>
    <n v="136.60284980916919"/>
    <n v="58.687150190830806"/>
    <s v="M"/>
    <s v="MINISTERO"/>
    <s v="1"/>
    <n v="1"/>
    <x v="21"/>
    <s v="DIAGNOSTICA PER IMMAGINI: MEDICINA NUCLEARE"/>
    <x v="0"/>
    <m/>
    <x v="0"/>
    <m/>
    <x v="0"/>
    <m/>
  </r>
  <r>
    <x v="1660"/>
    <s v="92.18.4"/>
    <x v="3"/>
    <s v="prestazione:NO ciclica/NOper seduta/NOgruppo"/>
    <s v="8"/>
    <n v="1"/>
    <s v="SCINTIGRAFIA GLOBALE CORPOREA CON CELLULE AUTOLOGHE MARCATE"/>
    <x v="1660"/>
    <x v="423"/>
    <n v="359.45"/>
    <n v="359.45"/>
    <n v="359.45"/>
    <n v="359.45"/>
    <n v="359.45"/>
    <n v="359.45"/>
    <n v="351.71"/>
    <n v="351.70714827994033"/>
    <n v="251.56615554648886"/>
    <n v="107.88384445351113"/>
    <s v="M"/>
    <s v="MINISTERO"/>
    <s v="1"/>
    <n v="1"/>
    <x v="21"/>
    <s v="DIAGNOSTICA PER IMMAGINI: MEDICINA NUCLEARE"/>
    <x v="0"/>
    <m/>
    <x v="0"/>
    <m/>
    <x v="0"/>
    <m/>
  </r>
  <r>
    <x v="1661"/>
    <s v="92.18.5"/>
    <x v="3"/>
    <s v="prestazione:NO ciclica/NOper seduta/NOgruppo"/>
    <s v="8"/>
    <n v="1"/>
    <s v="SCINTIGRAFIA GLOBALE CORPOREA CON TRACCIANTI IMMUNOLOGICI E RECETTORIALI"/>
    <x v="1661"/>
    <x v="423"/>
    <n v="359.45"/>
    <n v="359.45"/>
    <n v="359.45"/>
    <n v="359.45"/>
    <n v="359.45"/>
    <n v="359.45"/>
    <n v="351.71"/>
    <n v="351.70714827994033"/>
    <n v="251.56615554648886"/>
    <n v="107.88384445351113"/>
    <s v="M"/>
    <s v="MINISTERO"/>
    <s v="1"/>
    <n v="1"/>
    <x v="21"/>
    <s v="DIAGNOSTICA PER IMMAGINI: MEDICINA NUCLEARE"/>
    <x v="0"/>
    <m/>
    <x v="0"/>
    <m/>
    <x v="0"/>
    <m/>
  </r>
  <r>
    <x v="1662"/>
    <s v="92.18.6"/>
    <x v="12"/>
    <s v="prestazione:NO ciclica/NOper seduta/NOgruppo"/>
    <s v="8"/>
    <n v="1"/>
    <s v="TOMOSCINTIGRAFIA GLOBALE CORPOREA (PET)"/>
    <x v="1662"/>
    <x v="410"/>
    <n v="1081.8599999999999"/>
    <n v="1081.8599999999999"/>
    <n v="1081.8599999999999"/>
    <n v="1081.8599999999999"/>
    <n v="1081.8599999999999"/>
    <n v="1081.8599999999999"/>
    <n v="1058.57"/>
    <n v="1189.4002386030875"/>
    <n v="1071.6480656106844"/>
    <n v="10.211934389315502"/>
    <s v="M"/>
    <s v="MINISTERO"/>
    <s v="1"/>
    <n v="1"/>
    <x v="21"/>
    <s v="DIAGNOSTICA PER IMMAGINI: MEDICINA NUCLEARE"/>
    <x v="0"/>
    <m/>
    <x v="0"/>
    <m/>
    <x v="0"/>
    <m/>
  </r>
  <r>
    <x v="1663"/>
    <s v="92.19.1"/>
    <x v="3"/>
    <s v="prestazione:NO ciclica/NOper seduta/NOgruppo"/>
    <s v="8"/>
    <n v="1"/>
    <s v="SCINTIGRAFIA SURRENALICA CORTICALE"/>
    <x v="1663"/>
    <x v="424"/>
    <n v="370.53"/>
    <n v="370.53"/>
    <n v="370.53"/>
    <n v="370.53"/>
    <n v="370.53"/>
    <n v="370.53"/>
    <n v="362.55"/>
    <n v="362.55274316081949"/>
    <n v="259.00313489337748"/>
    <n v="111.52686510662249"/>
    <s v="M"/>
    <s v="MINISTERO"/>
    <s v="1"/>
    <n v="1"/>
    <x v="21"/>
    <s v="DIAGNOSTICA PER IMMAGINI: MEDICINA NUCLEARE"/>
    <x v="0"/>
    <m/>
    <x v="0"/>
    <m/>
    <x v="0"/>
    <m/>
  </r>
  <r>
    <x v="1664"/>
    <s v="92.19.2"/>
    <x v="3"/>
    <s v="prestazione:NO ciclica/NOper seduta/NOgruppo"/>
    <s v="8"/>
    <n v="1"/>
    <s v="SCINTIGRAFIA SURRENALICA MIDOLLARE"/>
    <x v="1664"/>
    <x v="425"/>
    <n v="419.61"/>
    <n v="419.61"/>
    <n v="419.61"/>
    <n v="419.61"/>
    <n v="419.61"/>
    <n v="419.61"/>
    <n v="410.58"/>
    <n v="410.58323477614175"/>
    <n v="293.45081006264621"/>
    <n v="126.1591899373538"/>
    <s v="M"/>
    <s v="MINISTERO"/>
    <s v="1"/>
    <n v="1"/>
    <x v="21"/>
    <s v="DIAGNOSTICA PER IMMAGINI: MEDICINA NUCLEARE"/>
    <x v="0"/>
    <m/>
    <x v="0"/>
    <m/>
    <x v="0"/>
    <m/>
  </r>
  <r>
    <x v="1665"/>
    <s v="92.19.3"/>
    <x v="3"/>
    <s v="prestazione:NO ciclica/NOper seduta/NOgruppo"/>
    <s v="8"/>
    <n v="1"/>
    <s v="SCINTIGRAFIA DEI TESTICOLI"/>
    <x v="1665"/>
    <x v="1"/>
    <n v="73.89"/>
    <n v="73.89"/>
    <n v="73.89"/>
    <n v="73.89"/>
    <n v="73.89"/>
    <n v="73.89"/>
    <n v="72.3"/>
    <n v="72.30396587252811"/>
    <n v="51.645689908948647"/>
    <n v="22.244310091051354"/>
    <s v="M"/>
    <s v="MINISTERO"/>
    <s v="1"/>
    <n v="1"/>
    <x v="21"/>
    <s v="DIAGNOSTICA PER IMMAGINI: MEDICINA NUCLEARE"/>
    <x v="0"/>
    <m/>
    <x v="0"/>
    <m/>
    <x v="0"/>
    <m/>
  </r>
  <r>
    <x v="1666"/>
    <s v="92.19.5"/>
    <x v="3"/>
    <s v="prestazione:NO ciclica/NOper seduta/NOgruppo"/>
    <s v="8"/>
    <n v="1"/>
    <s v="ANGIOSCINTIGRAFIA (ANGIOGRAFIA, VENOGRAFIA RADIOISOTOPICA)"/>
    <x v="1666"/>
    <x v="362"/>
    <n v="122.98"/>
    <n v="122.98"/>
    <n v="122.98"/>
    <n v="122.98"/>
    <n v="122.98"/>
    <n v="122.98"/>
    <n v="120.33"/>
    <n v="120.33445748785036"/>
    <n v="86.248302147944244"/>
    <n v="36.73169785205576"/>
    <s v="M"/>
    <s v="MINISTERO"/>
    <s v="1"/>
    <n v="1"/>
    <x v="21"/>
    <s v="DIAGNOSTICA PER IMMAGINI: MEDICINA NUCLEARE"/>
    <x v="0"/>
    <m/>
    <x v="0"/>
    <m/>
    <x v="0"/>
    <m/>
  </r>
  <r>
    <x v="1667"/>
    <s v="92.19.6"/>
    <x v="3"/>
    <s v="prestazione:NO ciclica/NOper seduta/NOgruppo"/>
    <s v="8"/>
    <n v="1"/>
    <s v="SCINTIGRAFIA SEGMENTARIA DOPO SCINTIGRAFIA TOTAL BODY"/>
    <x v="1667"/>
    <x v="118"/>
    <n v="25.3"/>
    <n v="25.3"/>
    <n v="25.3"/>
    <n v="25.34"/>
    <n v="25.34"/>
    <n v="25.34"/>
    <n v="24.79"/>
    <n v="24.789931156295353"/>
    <n v="24.789931156295353"/>
    <n v="0.55006884370464704"/>
    <s v="M"/>
    <s v="MINISTERO"/>
    <s v="1"/>
    <n v="1"/>
    <x v="21"/>
    <s v="DIAGNOSTICA PER IMMAGINI: MEDICINA NUCLEARE"/>
    <x v="0"/>
    <m/>
    <x v="0"/>
    <m/>
    <x v="0"/>
    <m/>
  </r>
  <r>
    <x v="1668"/>
    <s v="92.21.1"/>
    <x v="7"/>
    <s v="per seduta (prestazione non ciclica)"/>
    <s v="8"/>
    <n v="1"/>
    <s v="PLESIO-ROENTGENTERAPIA "/>
    <x v="1668"/>
    <x v="426"/>
    <n v="6.55"/>
    <n v="6.55"/>
    <n v="6.55"/>
    <n v="6.56"/>
    <n v="6.56"/>
    <n v="6.56"/>
    <s v="6,42"/>
    <n v="6.7139396881633244"/>
    <n v="7.1787508973438623"/>
    <n v="-0.61875089734386268"/>
    <s v="M"/>
    <s v="MINISTERO"/>
    <s v="1"/>
    <n v="1"/>
    <x v="13"/>
    <s v="RADIOTERAPIA"/>
    <x v="0"/>
    <m/>
    <x v="0"/>
    <m/>
    <x v="0"/>
    <m/>
  </r>
  <r>
    <x v="1669"/>
    <s v="92.23.1"/>
    <x v="3"/>
    <s v="per seduta (prestazione non ciclica)"/>
    <s v="8"/>
    <n v="1"/>
    <s v="TELECOBALTOTERAPIA"/>
    <x v="1669"/>
    <x v="46"/>
    <n v="22.15"/>
    <n v="22.15"/>
    <n v="22.15"/>
    <n v="22.17"/>
    <n v="22.17"/>
    <n v="22.17"/>
    <n v="21.69"/>
    <n v="21.691189761758434"/>
    <n v="21.691189761758434"/>
    <n v="0.47881023824156799"/>
    <s v="M"/>
    <s v="MINISTERO"/>
    <s v="1"/>
    <n v="1"/>
    <x v="13"/>
    <s v="RADIOTERAPIA"/>
    <x v="0"/>
    <m/>
    <x v="0"/>
    <m/>
    <x v="0"/>
    <m/>
  </r>
  <r>
    <x v="1670"/>
    <s v="92.23.2"/>
    <x v="3"/>
    <s v="per seduta (prestazione non ciclica)"/>
    <s v="8"/>
    <n v="1"/>
    <s v="TELECOBALTOTERAPIA"/>
    <x v="1670"/>
    <x v="80"/>
    <n v="26.35"/>
    <n v="26.35"/>
    <n v="26.35"/>
    <n v="26.39"/>
    <n v="26.39"/>
    <n v="26.39"/>
    <n v="25.82"/>
    <n v="25.822844954474323"/>
    <n v="26.081073404019069"/>
    <n v="0.30892659598093175"/>
    <s v="M"/>
    <s v="MINISTERO"/>
    <s v="1"/>
    <n v="1"/>
    <x v="13"/>
    <s v="RADIOTERAPIA"/>
    <x v="0"/>
    <m/>
    <x v="0"/>
    <m/>
    <x v="0"/>
    <m/>
  </r>
  <r>
    <x v="1671"/>
    <s v="92.23.3"/>
    <x v="3"/>
    <s v="per seduta (prestazione non ciclica)"/>
    <s v="8"/>
    <n v="1"/>
    <s v="TELECOBALTOTERAPIA"/>
    <x v="1671"/>
    <x v="6"/>
    <n v="52.79"/>
    <n v="52.79"/>
    <n v="52.79"/>
    <n v="52.79"/>
    <n v="52.79"/>
    <n v="52.79"/>
    <n v="51.65"/>
    <n v="51.645689908948647"/>
    <n v="51.645689908948647"/>
    <n v="1.1443100910513522"/>
    <s v="M"/>
    <s v="MINISTERO"/>
    <s v="1"/>
    <n v="1"/>
    <x v="13"/>
    <s v="RADIOTERAPIA"/>
    <x v="0"/>
    <m/>
    <x v="0"/>
    <m/>
    <x v="0"/>
    <m/>
  </r>
  <r>
    <x v="1672"/>
    <s v="92.24.1"/>
    <x v="7"/>
    <s v="per seduta (prestazione non ciclica)"/>
    <s v="8"/>
    <n v="1"/>
    <s v="TELETERAPIA CON ACCELERATORE LINEARE; CON CAMPO FISSO  O DUE CAMPI CONTRAPPOSTI 2D"/>
    <x v="1672"/>
    <x v="248"/>
    <n v="36.4"/>
    <n v="36.4"/>
    <n v="36.4"/>
    <n v="36.42"/>
    <n v="36.42"/>
    <n v="36.42"/>
    <n v="35.64"/>
    <n v="35.635526037174571"/>
    <n v="35.842108796810365"/>
    <n v="0.57789120318963683"/>
    <s v="M"/>
    <s v="MINISTERO"/>
    <s v="1"/>
    <n v="1"/>
    <x v="13"/>
    <s v="RADIOTERAPIA"/>
    <x v="0"/>
    <m/>
    <x v="0"/>
    <m/>
    <x v="0"/>
    <m/>
  </r>
  <r>
    <x v="1673"/>
    <s v="92.24.2"/>
    <x v="7"/>
    <s v="per seduta (prestazione non ciclica)"/>
    <s v="8"/>
    <n v="1"/>
    <s v="TELETERAPIA CON ACCELERATORE LINEARE; CON CAMPI MULTIPLI, DI MOVIMENTO 2D "/>
    <x v="1673"/>
    <x v="6"/>
    <n v="52.79"/>
    <n v="52.79"/>
    <n v="52.79"/>
    <n v="52.79"/>
    <n v="52.79"/>
    <n v="52.79"/>
    <n v="51.65"/>
    <n v="51.645689908948647"/>
    <n v="51.645689908948647"/>
    <n v="1.1443100910513522"/>
    <s v="M"/>
    <s v="MINISTERO"/>
    <s v="1"/>
    <n v="1"/>
    <x v="13"/>
    <s v="RADIOTERAPIA"/>
    <x v="0"/>
    <m/>
    <x v="0"/>
    <m/>
    <x v="0"/>
    <m/>
  </r>
  <r>
    <x v="1674"/>
    <s v="92.24.3"/>
    <x v="7"/>
    <s v="per seduta (prestazione non ciclica)"/>
    <s v="8"/>
    <n v="1"/>
    <s v="TELETERAPIA CON ACCELERATORE LINEARE ; CON TECNICA FLASH"/>
    <x v="1674"/>
    <x v="427"/>
    <n v="61.92"/>
    <n v="61.92"/>
    <n v="61.92"/>
    <n v="61.92"/>
    <n v="61.92"/>
    <n v="61.92"/>
    <s v="60,59"/>
    <n v="77.468534863422974"/>
    <n v="77.468534863422974"/>
    <n v="-15.548534863422972"/>
    <s v="M"/>
    <s v="MINISTERO"/>
    <s v="1"/>
    <n v="1"/>
    <x v="13"/>
    <s v="RADIOTERAPIA"/>
    <x v="0"/>
    <m/>
    <x v="0"/>
    <m/>
    <x v="0"/>
    <m/>
  </r>
  <r>
    <x v="1675"/>
    <s v="92.24.5"/>
    <x v="0"/>
    <s v="per seduta (prestazione non ciclica)"/>
    <s v="8"/>
    <n v="1"/>
    <s v="TELETERAPIA CON ACCELERATORE LINEARE CON CAMPI MULTIPLI O DI MOVIMENTO, TECNICHE 3D "/>
    <x v="1675"/>
    <x v="428"/>
    <n v="72.56"/>
    <n v="72.56"/>
    <n v="72.56"/>
    <n v="72.56"/>
    <n v="72.56"/>
    <n v="72.56"/>
    <s v="71,00"/>
    <m/>
    <m/>
    <m/>
    <m/>
    <s v="REGIONE"/>
    <s v="1"/>
    <s v="1"/>
    <x v="13"/>
    <s v="RADIOTERAPIA"/>
    <x v="0"/>
    <m/>
    <x v="0"/>
    <m/>
    <x v="0"/>
    <m/>
  </r>
  <r>
    <x v="1676"/>
    <s v="92.24.6"/>
    <x v="0"/>
    <s v="per seduta (prestazione non ciclica)"/>
    <s v="8"/>
    <n v="1"/>
    <s v="TELETERAPIA CON ACCELERATORE LINEARE CON CAMPI MULTIPLI O DI MOVIMENTO, TECNICHE CON MODULAZIONE DI INTENSITA' "/>
    <x v="1676"/>
    <x v="429"/>
    <n v="154.32"/>
    <n v="154.32"/>
    <n v="154.32"/>
    <n v="154.32"/>
    <n v="154.32"/>
    <n v="154.32"/>
    <s v="151,00"/>
    <m/>
    <m/>
    <m/>
    <m/>
    <s v="REGIONE"/>
    <s v="1"/>
    <s v="1"/>
    <x v="13"/>
    <s v="RADIOTERAPIA"/>
    <x v="0"/>
    <m/>
    <x v="0"/>
    <m/>
    <x v="0"/>
    <m/>
  </r>
  <r>
    <x v="1677"/>
    <s v="92.24.7"/>
    <x v="0"/>
    <s v="prestazione:NO ciclica/NOper seduta/NOgruppo"/>
    <s v="8"/>
    <n v="1"/>
    <s v="RADIOTERAPIA STEREOTASSICA UNICA  O PRIMA SEDUTA"/>
    <x v="1677"/>
    <x v="430"/>
    <n v="291.39"/>
    <n v="291.39"/>
    <n v="291.39"/>
    <n v="291.39"/>
    <n v="291.39"/>
    <n v="291.39"/>
    <s v="285,12"/>
    <m/>
    <m/>
    <m/>
    <m/>
    <s v="REGIONE"/>
    <s v="1"/>
    <s v="1"/>
    <x v="13"/>
    <s v="RADIOTERAPIA"/>
    <x v="0"/>
    <m/>
    <x v="0"/>
    <m/>
    <x v="0"/>
    <m/>
  </r>
  <r>
    <x v="1678"/>
    <s v="92.24.8"/>
    <x v="0"/>
    <s v="per seduta (prestazione non ciclica)"/>
    <s v="8"/>
    <n v="1"/>
    <s v="RADIOTERAPIA STEREOTASSICA SEDUTE SUCESSIVE ALLA PRIMA "/>
    <x v="1678"/>
    <x v="431"/>
    <n v="145.69999999999999"/>
    <n v="145.69999999999999"/>
    <n v="145.69999999999999"/>
    <n v="145.69999999999999"/>
    <n v="145.69999999999999"/>
    <n v="145.69999999999999"/>
    <s v="142,56"/>
    <m/>
    <m/>
    <m/>
    <m/>
    <s v="REGIONE"/>
    <s v="1"/>
    <s v="1"/>
    <x v="13"/>
    <s v="RADIOTERAPIA"/>
    <x v="0"/>
    <m/>
    <x v="0"/>
    <m/>
    <x v="0"/>
    <m/>
  </r>
  <r>
    <x v="1679"/>
    <s v="92.25.1"/>
    <x v="3"/>
    <s v="per seduta (prestazione non ciclica)"/>
    <s v="8"/>
    <n v="1"/>
    <s v="TELETERAPIA CON ELETTRONI A UNO O PIU' CAMPI FISSI"/>
    <x v="1679"/>
    <x v="432"/>
    <n v="39.06"/>
    <n v="39.06"/>
    <n v="39.06"/>
    <n v="39.06"/>
    <n v="39.06"/>
    <n v="39.06"/>
    <n v="38.22"/>
    <n v="38.217810532622003"/>
    <n v="38.424393292257797"/>
    <n v="0.6356067077422054"/>
    <s v="M"/>
    <s v="MINISTERO"/>
    <s v="1"/>
    <n v="1"/>
    <x v="13"/>
    <s v="RADIOTERAPIA"/>
    <x v="0"/>
    <m/>
    <x v="0"/>
    <m/>
    <x v="0"/>
    <m/>
  </r>
  <r>
    <x v="1680"/>
    <s v="92.25.2"/>
    <x v="12"/>
    <s v="prestazione:NO ciclica/NOper seduta/NOgruppo"/>
    <s v="8"/>
    <n v="1"/>
    <s v="IRRADIAZIONE CUTANEA TOTALE CON ELETTRONI (TSEI/TSEBI)"/>
    <x v="1680"/>
    <x v="433"/>
    <n v="1076.75"/>
    <n v="1076.75"/>
    <n v="1076.75"/>
    <n v="1076.75"/>
    <n v="1076.75"/>
    <n v="1076.75"/>
    <n v="1053.57"/>
    <n v="1053.5720741425525"/>
    <n v="1053.5720741425525"/>
    <n v="23.177925857447462"/>
    <s v="M"/>
    <s v="MINISTERO"/>
    <s v="1"/>
    <n v="1"/>
    <x v="13"/>
    <s v="RADIOTERAPIA"/>
    <x v="0"/>
    <m/>
    <x v="0"/>
    <m/>
    <x v="0"/>
    <m/>
  </r>
  <r>
    <x v="1681"/>
    <s v="92.27.1"/>
    <x v="7"/>
    <s v="per seduta (prestazione non ciclica)"/>
    <s v="8"/>
    <n v="1"/>
    <s v="BRACHITERAPIA ENDOLUMINALE E INTERSTIZIALE CON VETTORI SINGOLO O MULTIPLI, BRACHITERAPIA ENDOCAvITARIA CON VETTORI MULTIPLI CON HDR"/>
    <x v="1681"/>
    <x v="434"/>
    <n v="408.8"/>
    <n v="408.8"/>
    <n v="408.8"/>
    <n v="408.8"/>
    <n v="408.8"/>
    <n v="408.8"/>
    <s v="400,00"/>
    <n v="278.88672550832268"/>
    <n v="278.88672550832268"/>
    <n v="129.91327449167733"/>
    <s v="M"/>
    <s v="MINISTERO"/>
    <s v="1"/>
    <n v="1"/>
    <x v="13"/>
    <s v="RADIOTERAPIA"/>
    <x v="0"/>
    <m/>
    <x v="0"/>
    <m/>
    <x v="0"/>
    <m/>
  </r>
  <r>
    <x v="1682"/>
    <s v="92.27.3"/>
    <x v="7"/>
    <s v="per seduta (prestazione non ciclica)"/>
    <s v="8"/>
    <n v="1"/>
    <s v="BRACHITERAPIA ENDOCAVITARIA CON VETTORE SINGOLO O BRACHITERAPIA DI SUPERFICE CON VETTORE SINGOLO O VETTORI MULTIPLI CON HDR"/>
    <x v="1682"/>
    <x v="435"/>
    <n v="193.16"/>
    <n v="193.16"/>
    <n v="193.16"/>
    <n v="193.16"/>
    <n v="193.16"/>
    <n v="193.16"/>
    <s v="189,00"/>
    <n v="143.57501794687724"/>
    <n v="143.57501794687724"/>
    <n v="49.584982053122758"/>
    <s v="M"/>
    <s v="MINISTERO"/>
    <s v="1"/>
    <n v="1"/>
    <x v="13"/>
    <s v="RADIOTERAPIA"/>
    <x v="0"/>
    <m/>
    <x v="0"/>
    <m/>
    <x v="0"/>
    <m/>
  </r>
  <r>
    <x v="1683"/>
    <s v="92.27.5"/>
    <x v="3"/>
    <s v="per seduta (prestazione non ciclica)"/>
    <s v="8"/>
    <n v="1"/>
    <s v="BETATERAPIA DI CONTATTO"/>
    <x v="1683"/>
    <x v="6"/>
    <n v="52.79"/>
    <n v="52.79"/>
    <n v="52.79"/>
    <n v="52.79"/>
    <n v="52.79"/>
    <n v="52.79"/>
    <n v="51.65"/>
    <n v="51.645689908948647"/>
    <n v="51.645689908948647"/>
    <n v="1.1443100910513522"/>
    <s v="M"/>
    <s v="MINISTERO"/>
    <s v="1"/>
    <n v="1"/>
    <x v="13"/>
    <s v="RADIOTERAPIA"/>
    <x v="0"/>
    <m/>
    <x v="0"/>
    <m/>
    <x v="0"/>
    <m/>
  </r>
  <r>
    <x v="1684"/>
    <s v="92.28.1"/>
    <x v="3"/>
    <s v="prestazione:NO ciclica/NOper seduta/NOgruppo"/>
    <s v="8"/>
    <n v="1"/>
    <s v="TERAPIA DEGLI IPERTIROIDISMI"/>
    <x v="1684"/>
    <x v="436"/>
    <n v="68.62"/>
    <n v="68.62"/>
    <n v="68.62"/>
    <n v="68.62"/>
    <n v="68.62"/>
    <n v="68.62"/>
    <n v="67.14"/>
    <n v="67.139396881633246"/>
    <n v="67.604208090813785"/>
    <n v="1.0157919091862198"/>
    <s v="M"/>
    <s v="MINISTERO"/>
    <s v="1"/>
    <n v="1"/>
    <x v="21"/>
    <s v="DIAGNOSTICA PER IMMAGINI: MEDICINA NUCLEARE"/>
    <x v="0"/>
    <m/>
    <x v="0"/>
    <m/>
    <x v="0"/>
    <m/>
  </r>
  <r>
    <x v="1685"/>
    <s v="92.28.2"/>
    <x v="3"/>
    <s v="prestazione:NO ciclica/NOper seduta/NOgruppo"/>
    <s v="8"/>
    <n v="1"/>
    <s v="TERAPIA DEGLI IPERTIROIDISMI"/>
    <x v="1685"/>
    <x v="43"/>
    <n v="14.25"/>
    <n v="14.25"/>
    <n v="14.25"/>
    <n v="14.25"/>
    <n v="14.25"/>
    <n v="14.25"/>
    <n v="13.94"/>
    <n v="13.944336275416136"/>
    <n v="14.202564724960878"/>
    <n v="4.743527503912226E-2"/>
    <s v="M"/>
    <s v="MINISTERO"/>
    <s v="1"/>
    <n v="1"/>
    <x v="21"/>
    <s v="DIAGNOSTICA PER IMMAGINI: MEDICINA NUCLEARE"/>
    <x v="0"/>
    <m/>
    <x v="0"/>
    <m/>
    <x v="0"/>
    <m/>
  </r>
  <r>
    <x v="1686"/>
    <s v="92.28.3"/>
    <x v="3"/>
    <s v="prestazione:NO ciclica/NOper seduta/NOgruppo"/>
    <s v="8"/>
    <n v="1"/>
    <s v="TERAPIA ENDOCAVITARIA"/>
    <x v="1686"/>
    <x v="437"/>
    <n v="183.68"/>
    <n v="183.68"/>
    <n v="183.68"/>
    <n v="183.68"/>
    <n v="183.68"/>
    <n v="183.68"/>
    <n v="179.73"/>
    <n v="179.7270008831413"/>
    <n v="179.98522933268603"/>
    <n v="3.6947706673139749"/>
    <s v="M"/>
    <s v="MINISTERO"/>
    <s v="1"/>
    <n v="1"/>
    <x v="21"/>
    <s v="DIAGNOSTICA PER IMMAGINI: MEDICINA NUCLEARE"/>
    <x v="0"/>
    <m/>
    <x v="0"/>
    <m/>
    <x v="0"/>
    <m/>
  </r>
  <r>
    <x v="1687"/>
    <s v="92.28.4"/>
    <x v="3"/>
    <s v="prestazione:NO ciclica/NOper seduta/NOgruppo"/>
    <s v="8"/>
    <n v="1"/>
    <s v="TERAPIA CON ANTICORPI MONOCLONALI"/>
    <x v="1687"/>
    <x v="438"/>
    <n v="538.38"/>
    <n v="538.38"/>
    <n v="538.38"/>
    <n v="538.38"/>
    <n v="538.38"/>
    <n v="538.38"/>
    <n v="526.79"/>
    <n v="526.78603707127627"/>
    <n v="526.78603707127627"/>
    <n v="11.593962928723727"/>
    <s v="M"/>
    <s v="MINISTERO"/>
    <s v="1"/>
    <n v="1"/>
    <x v="21"/>
    <s v="DIAGNOSTICA PER IMMAGINI: MEDICINA NUCLEARE"/>
    <x v="0"/>
    <m/>
    <x v="0"/>
    <m/>
    <x v="0"/>
    <m/>
  </r>
  <r>
    <x v="1688"/>
    <s v="92.28.5"/>
    <x v="3"/>
    <s v="prestazione:NO ciclica/NOper seduta/NOgruppo"/>
    <s v="8"/>
    <n v="1"/>
    <s v="TERAPIA CON ANTICORPI MONOCLONALI"/>
    <x v="1688"/>
    <x v="439"/>
    <n v="224.32"/>
    <n v="224.32"/>
    <n v="224.32"/>
    <n v="224.32"/>
    <n v="224.32"/>
    <n v="224.32"/>
    <n v="219.49"/>
    <n v="219.49418211303177"/>
    <n v="219.49418211303177"/>
    <n v="4.825817886968224"/>
    <s v="M"/>
    <s v="MINISTERO"/>
    <s v="1"/>
    <n v="1"/>
    <x v="21"/>
    <s v="DIAGNOSTICA PER IMMAGINI: MEDICINA NUCLEARE"/>
    <x v="0"/>
    <m/>
    <x v="0"/>
    <m/>
    <x v="0"/>
    <m/>
  </r>
  <r>
    <x v="1689"/>
    <s v="92.28.6"/>
    <x v="12"/>
    <s v="prestazione:NO ciclica/NOper seduta/NOgruppo"/>
    <s v="8"/>
    <n v="1"/>
    <s v="TERAPIA PALLIATIVA DEL DOLORE DA METASTASI OSSEE"/>
    <x v="1689"/>
    <x v="440"/>
    <n v="844.51"/>
    <n v="844.51"/>
    <n v="844.51"/>
    <n v="844.51"/>
    <n v="844.51"/>
    <n v="844.51"/>
    <n v="826.33"/>
    <n v="826.33103854317835"/>
    <n v="826.33103854317835"/>
    <n v="18.178961456821639"/>
    <s v="M"/>
    <s v="MINISTERO"/>
    <s v="1"/>
    <n v="1"/>
    <x v="21"/>
    <s v="DIAGNOSTICA PER IMMAGINI: MEDICINA NUCLEARE"/>
    <x v="0"/>
    <m/>
    <x v="0"/>
    <m/>
    <x v="0"/>
    <m/>
  </r>
  <r>
    <x v="1690"/>
    <s v="92.29.1"/>
    <x v="7"/>
    <s v="prestazione:NO ciclica/NOper seduta/NOgruppo"/>
    <s v="8"/>
    <n v="1"/>
    <s v="INDIVIDUAZIONE DEL VOLUME BERSAGLIO E SIMULAZIONE"/>
    <x v="1690"/>
    <x v="441"/>
    <n v="43.71"/>
    <n v="43.71"/>
    <n v="43.71"/>
    <n v="43.71"/>
    <n v="43.71"/>
    <n v="43.71"/>
    <s v="42,77"/>
    <n v="54.227974404396079"/>
    <n v="54.227974404396079"/>
    <n v="-10.517974404396078"/>
    <s v="M"/>
    <s v="MINISTERO"/>
    <s v="1"/>
    <n v="1"/>
    <x v="13"/>
    <s v="RADIOTERAPIA"/>
    <x v="0"/>
    <m/>
    <x v="0"/>
    <m/>
    <x v="0"/>
    <m/>
  </r>
  <r>
    <x v="1691"/>
    <s v="92.29.2"/>
    <x v="3"/>
    <s v="prestazione:NO ciclica/NOper seduta/NOgruppo"/>
    <s v="8"/>
    <n v="1"/>
    <s v="INDIVIDUAZIONE DEL VOLUME BERSAGLIO E SIMULAZIONE"/>
    <x v="1691"/>
    <x v="442"/>
    <n v="101.99"/>
    <n v="101.99"/>
    <n v="101.99"/>
    <n v="101.99"/>
    <n v="101.99"/>
    <n v="101.99"/>
    <s v="99,79"/>
    <n v="98.12681082700243"/>
    <n v="98.12681082700243"/>
    <n v="3.8631891729975649"/>
    <s v="M"/>
    <s v="MINISTERO"/>
    <s v="1"/>
    <n v="1"/>
    <x v="13"/>
    <s v="RADIOTERAPIA"/>
    <x v="0"/>
    <m/>
    <x v="0"/>
    <m/>
    <x v="0"/>
    <m/>
  </r>
  <r>
    <x v="1692"/>
    <s v="92.29.3"/>
    <x v="3"/>
    <s v="prestazione:NO ciclica/NOper seduta/NOgruppo"/>
    <s v="8"/>
    <n v="1"/>
    <s v="INDIVIDUAZIONE DEL VOLUME BERSAGLIO E SIMULAZIONE"/>
    <x v="1692"/>
    <x v="443"/>
    <n v="132.94999999999999"/>
    <n v="132.94999999999999"/>
    <n v="132.94999999999999"/>
    <n v="132.94999999999999"/>
    <n v="132.94999999999999"/>
    <n v="132.94999999999999"/>
    <s v="130,09"/>
    <n v="129.11422477237161"/>
    <n v="129.11422477237161"/>
    <n v="3.8357752276283748"/>
    <s v="M"/>
    <s v="MINISTERO"/>
    <s v="1"/>
    <n v="1"/>
    <x v="13"/>
    <s v="RADIOTERAPIA"/>
    <x v="0"/>
    <m/>
    <x v="0"/>
    <m/>
    <x v="0"/>
    <m/>
  </r>
  <r>
    <x v="1693"/>
    <s v="92.29.4"/>
    <x v="3"/>
    <s v="prestazione:NO ciclica/NOper seduta/NOgruppo"/>
    <s v="8"/>
    <n v="1"/>
    <s v="STUDIO FISICO-DOSIMETRICO"/>
    <x v="1693"/>
    <x v="444"/>
    <n v="24.4"/>
    <n v="24.4"/>
    <n v="24.4"/>
    <n v="24.41"/>
    <n v="24.41"/>
    <n v="24.41"/>
    <s v="23,88"/>
    <n v="23.757017358116379"/>
    <n v="23.860308737934275"/>
    <n v="0.54969126206572483"/>
    <s v="M"/>
    <s v="MINISTERO"/>
    <s v="1"/>
    <n v="1"/>
    <x v="13"/>
    <s v="RADIOTERAPIA"/>
    <x v="0"/>
    <m/>
    <x v="0"/>
    <m/>
    <x v="0"/>
    <m/>
  </r>
  <r>
    <x v="1694"/>
    <s v="92.29.5"/>
    <x v="3"/>
    <s v="prestazione:NO ciclica/NOper seduta/NOgruppo"/>
    <s v="8"/>
    <n v="1"/>
    <s v="STUDIO FISICO-DOSIMETRICO CON ELABORATORE SU SCANSIONI TC"/>
    <x v="1694"/>
    <x v="445"/>
    <n v="72.849999999999994"/>
    <n v="72.849999999999994"/>
    <n v="72.849999999999994"/>
    <n v="72.849999999999994"/>
    <n v="72.849999999999994"/>
    <n v="72.849999999999994"/>
    <s v="71,28"/>
    <n v="90.379957340660141"/>
    <n v="90.379957340660141"/>
    <n v="-17.529957340660147"/>
    <s v="M"/>
    <s v="MINISTERO"/>
    <s v="1"/>
    <n v="1"/>
    <x v="13"/>
    <s v="RADIOTERAPIA"/>
    <x v="0"/>
    <m/>
    <x v="0"/>
    <m/>
    <x v="0"/>
    <m/>
  </r>
  <r>
    <x v="1695"/>
    <s v="92.29.6"/>
    <x v="7"/>
    <s v="prestazione:NO ciclica/NOper seduta/NOgruppo"/>
    <s v="8"/>
    <n v="1"/>
    <s v="DOSIMETRIA IN VIVO"/>
    <x v="1695"/>
    <x v="287"/>
    <n v="11.05"/>
    <n v="11.05"/>
    <n v="11.05"/>
    <n v="11.09"/>
    <n v="11.09"/>
    <n v="11.09"/>
    <n v="10.85"/>
    <n v="10.845594880879217"/>
    <n v="11.155469020332909"/>
    <n v="-6.5469020332908912E-2"/>
    <s v="M"/>
    <s v="MINISTERO"/>
    <s v="1"/>
    <n v="1"/>
    <x v="13"/>
    <s v="RADIOTERAPIA"/>
    <x v="0"/>
    <m/>
    <x v="0"/>
    <m/>
    <x v="0"/>
    <m/>
  </r>
  <r>
    <x v="1696"/>
    <s v="92.29.7"/>
    <x v="3"/>
    <s v="prestazione:NO ciclica/NOper seduta/NOgruppo"/>
    <s v="8"/>
    <n v="1"/>
    <s v="SCHERMATURA PERSONALIZZATA"/>
    <x v="1696"/>
    <x v="177"/>
    <n v="51.1"/>
    <n v="51.1"/>
    <n v="51.1"/>
    <n v="51.1"/>
    <n v="51.1"/>
    <n v="51.1"/>
    <s v="50,00"/>
    <n v="47.514034716232757"/>
    <n v="47.514034716232757"/>
    <n v="3.5859652837672442"/>
    <s v="M"/>
    <s v="MINISTERO"/>
    <s v="1"/>
    <n v="1"/>
    <x v="13"/>
    <s v="RADIOTERAPIA"/>
    <x v="0"/>
    <m/>
    <x v="0"/>
    <m/>
    <x v="0"/>
    <m/>
  </r>
  <r>
    <x v="1697"/>
    <s v="92.29.8"/>
    <x v="3"/>
    <s v="prestazione:NO ciclica/NOper seduta/NOgruppo"/>
    <s v="8"/>
    <n v="1"/>
    <s v="SISTEMA DI IMMOBILIZZAZIONE PERSONALIZZATO"/>
    <x v="1697"/>
    <x v="446"/>
    <n v="104.24"/>
    <n v="104.24"/>
    <n v="104.24"/>
    <n v="104.24"/>
    <n v="104.24"/>
    <n v="104.24"/>
    <s v="102,00"/>
    <n v="101.22555222153935"/>
    <n v="101.43213498117515"/>
    <n v="2.8078650188248417"/>
    <s v="M"/>
    <s v="MINISTERO"/>
    <s v="1"/>
    <n v="1"/>
    <x v="13"/>
    <s v="RADIOTERAPIA"/>
    <x v="0"/>
    <m/>
    <x v="0"/>
    <m/>
    <x v="0"/>
    <m/>
  </r>
  <r>
    <x v="1698"/>
    <s v="92.29.9"/>
    <x v="7"/>
    <s v="prestazione:NO ciclica/NOper seduta/NOgruppo"/>
    <s v="8"/>
    <n v="1"/>
    <s v="PREPARAZIONE COMPENSATORI/MODULATORI PER MODULAZIONE DI INTESITA' PER FASCIO"/>
    <x v="1698"/>
    <x v="76"/>
    <n v="88.67"/>
    <n v="88.67"/>
    <n v="88.67"/>
    <n v="88.67"/>
    <n v="88.67"/>
    <n v="88.67"/>
    <n v="86.76"/>
    <n v="86.764759047033735"/>
    <n v="86.919696116760576"/>
    <n v="1.7503038832394253"/>
    <s v="M"/>
    <s v="MINISTERO"/>
    <s v="1"/>
    <n v="1"/>
    <x v="13"/>
    <s v="RADIOTERAPIA"/>
    <x v="0"/>
    <m/>
    <x v="0"/>
    <m/>
    <x v="0"/>
    <m/>
  </r>
  <r>
    <x v="1699"/>
    <s v="92.29.A"/>
    <x v="0"/>
    <s v="prestazione:NO ciclica/NOper seduta/NOgruppo"/>
    <s v="8"/>
    <n v="1"/>
    <s v="INDIVIDUAZIONE DEL VOLUME BERSAGLIO E SIMULAZIONE; con PET-TC "/>
    <x v="1699"/>
    <x v="447"/>
    <n v="441.5"/>
    <n v="441.5"/>
    <n v="441.5"/>
    <n v="441.5"/>
    <n v="441.5"/>
    <n v="441.5"/>
    <s v="432,00"/>
    <m/>
    <m/>
    <m/>
    <m/>
    <s v="REGIONE"/>
    <s v="1"/>
    <s v="1"/>
    <x v="13"/>
    <s v="RADIOTERAPIA"/>
    <x v="0"/>
    <m/>
    <x v="0"/>
    <m/>
    <x v="0"/>
    <m/>
  </r>
  <r>
    <x v="1700"/>
    <s v="92.29.B"/>
    <x v="0"/>
    <s v="prestazione:NO ciclica/NOper seduta/NOgruppo"/>
    <s v="8"/>
    <n v="1"/>
    <s v="STUDIO FISICO-DOSIMETRICO 3D CON ELABORATORE SU SCANSIONI TC DI &quot;ELEVATA COMPLESSITA'&quot; "/>
    <x v="1700"/>
    <x v="448"/>
    <n v="306.60000000000002"/>
    <n v="306.60000000000002"/>
    <n v="306.60000000000002"/>
    <n v="306.60000000000002"/>
    <n v="306.60000000000002"/>
    <n v="306.60000000000002"/>
    <s v="300,00"/>
    <m/>
    <m/>
    <m/>
    <m/>
    <s v="REGIONE"/>
    <s v="1"/>
    <s v="1"/>
    <x v="13"/>
    <s v="RADIOTERAPIA"/>
    <x v="0"/>
    <m/>
    <x v="0"/>
    <m/>
    <x v="0"/>
    <m/>
  </r>
  <r>
    <x v="1701"/>
    <s v="92.29.C"/>
    <x v="0"/>
    <s v="prestazione:NO ciclica/NOper seduta/NOgruppo"/>
    <s v="8"/>
    <n v="1"/>
    <s v="STUDIO FISICO-DOSIMETRICO CON ELABORATORE SU SCANSIONI TC IN MODALITA' IMRT "/>
    <x v="1701"/>
    <x v="449"/>
    <n v="587.52"/>
    <n v="587.52"/>
    <n v="587.52"/>
    <n v="587.52"/>
    <n v="587.52"/>
    <n v="587.52"/>
    <s v="574,87"/>
    <m/>
    <m/>
    <m/>
    <m/>
    <s v="REGIONE"/>
    <s v="1"/>
    <s v="1"/>
    <x v="13"/>
    <s v="RADIOTERAPIA"/>
    <x v="0"/>
    <m/>
    <x v="0"/>
    <m/>
    <x v="0"/>
    <m/>
  </r>
  <r>
    <x v="1702"/>
    <s v="92.29.D"/>
    <x v="0"/>
    <s v="prestazione:NO ciclica/NOper seduta/NOgruppo"/>
    <s v="8"/>
    <n v="1"/>
    <s v="FUSIONE DI IMMAGINI (RM, TC/PET, VOLUMI BIOLOGICI, VOLUMI MOLECOLARI) CON TC DI PIANIFICAZIONE"/>
    <x v="1702"/>
    <x v="450"/>
    <n v="76.650000000000006"/>
    <n v="76.650000000000006"/>
    <n v="76.650000000000006"/>
    <n v="76.650000000000006"/>
    <n v="76.650000000000006"/>
    <n v="76.650000000000006"/>
    <s v="75,00"/>
    <m/>
    <m/>
    <m/>
    <m/>
    <s v="REGIONE"/>
    <s v="1"/>
    <s v="1"/>
    <x v="13"/>
    <s v="RADIOTERAPIA"/>
    <x v="0"/>
    <m/>
    <x v="0"/>
    <m/>
    <x v="0"/>
    <m/>
  </r>
  <r>
    <x v="1703"/>
    <s v="92.29.E"/>
    <x v="0"/>
    <s v="prestazione:NO ciclica/NOper seduta/NOgruppo"/>
    <s v="8"/>
    <n v="1"/>
    <s v="DEFINIZIONE DEL VOLUME BERSAGLIO E DEGLI ORGANI A RISCHIO PER TECNICHE 2D"/>
    <x v="1703"/>
    <x v="177"/>
    <n v="51.1"/>
    <n v="51.1"/>
    <n v="51.1"/>
    <n v="51.1"/>
    <n v="51.1"/>
    <n v="51.1"/>
    <s v="50,00"/>
    <m/>
    <m/>
    <m/>
    <m/>
    <s v="REGIONE"/>
    <s v="1"/>
    <s v="1"/>
    <x v="13"/>
    <s v="RADIOTERAPIA"/>
    <x v="0"/>
    <m/>
    <x v="0"/>
    <m/>
    <x v="0"/>
    <m/>
  </r>
  <r>
    <x v="1704"/>
    <s v="92.29.F"/>
    <x v="0"/>
    <s v="prestazione:NO ciclica/NOper seduta/NOgruppo"/>
    <s v="8"/>
    <n v="1"/>
    <s v="DEFINIZIONE DEL VOLUME BERSAGLIO E DEGLI ORGANI A RISCHIO PER TECNICHE 3D E IMRT"/>
    <x v="1704"/>
    <x v="451"/>
    <n v="204.4"/>
    <n v="204.4"/>
    <n v="204.4"/>
    <n v="204.4"/>
    <n v="204.4"/>
    <n v="204.4"/>
    <s v="200,00"/>
    <m/>
    <m/>
    <m/>
    <m/>
    <s v="REGIONE"/>
    <s v="1"/>
    <s v="1"/>
    <x v="13"/>
    <s v="RADIOTERAPIA"/>
    <x v="0"/>
    <m/>
    <x v="0"/>
    <m/>
    <x v="0"/>
    <m/>
  </r>
  <r>
    <x v="1705"/>
    <s v="92.29.G"/>
    <x v="0"/>
    <s v="per singola immagine"/>
    <s v="8"/>
    <n v="1"/>
    <s v="CONTROLLO DEL SET UP INIZIALE PER PRIMA SEDUTA, CONTROLLO PORTALE E/O DELLA RIPETIBILITA' DEL SET UP DEL PAZIENTE "/>
    <x v="1705"/>
    <x v="248"/>
    <n v="36.4"/>
    <n v="36.4"/>
    <n v="36.4"/>
    <n v="36.42"/>
    <n v="36.42"/>
    <n v="36.42"/>
    <s v="35,64"/>
    <m/>
    <m/>
    <m/>
    <m/>
    <s v="REGIONE"/>
    <s v="1"/>
    <s v="1"/>
    <x v="13"/>
    <s v="RADIOTERAPIA"/>
    <x v="0"/>
    <m/>
    <x v="0"/>
    <m/>
    <x v="0"/>
    <m/>
  </r>
  <r>
    <x v="1706"/>
    <s v="92.29.H"/>
    <x v="0"/>
    <s v="per seduta (prestazione non ciclica)"/>
    <s v="8"/>
    <n v="1"/>
    <s v="RADIOTERAPIA CON GATING RESPIRATORIO "/>
    <x v="1706"/>
    <x v="452"/>
    <n v="81.760000000000005"/>
    <n v="81.760000000000005"/>
    <n v="81.760000000000005"/>
    <n v="81.760000000000005"/>
    <n v="81.760000000000005"/>
    <n v="81.760000000000005"/>
    <s v="80,00"/>
    <m/>
    <s v="-"/>
    <m/>
    <m/>
    <s v="REGIONE"/>
    <s v="1"/>
    <m/>
    <x v="13"/>
    <s v="RADIOTERAPIA"/>
    <x v="0"/>
    <m/>
    <x v="0"/>
    <m/>
    <x v="0"/>
    <m/>
  </r>
  <r>
    <x v="1707"/>
    <s v="92.29.J"/>
    <x v="0"/>
    <s v="per seduta (prestazione non ciclica)"/>
    <s v="8"/>
    <n v="1"/>
    <s v="RADIOTERAPIA GUIDATA DA IMMAGINI [IGRT]"/>
    <x v="1707"/>
    <x v="452"/>
    <n v="81.760000000000005"/>
    <n v="81.760000000000005"/>
    <n v="81.760000000000005"/>
    <n v="81.760000000000005"/>
    <n v="81.760000000000005"/>
    <n v="81.760000000000005"/>
    <s v="80,00"/>
    <m/>
    <s v="-"/>
    <m/>
    <m/>
    <s v="REGIONE"/>
    <s v="1"/>
    <m/>
    <x v="13"/>
    <s v="RADIOTERAPIA"/>
    <x v="0"/>
    <m/>
    <x v="0"/>
    <m/>
    <x v="0"/>
    <m/>
  </r>
  <r>
    <x v="1708"/>
    <s v="92.29.K"/>
    <x v="0"/>
    <s v="Ciclo: (fino a 5 sedute) - tariffa per ciclo"/>
    <n v="8"/>
    <n v="1"/>
    <s v="RADIOTERAPIA CON TECNICHE AD INTENSITA' MODULATA AD ARCHI MULTIPLI O DI TIPO ELICALE CON CONTROLLO DEL POSIZIONAMENTO DEL PAZIENTE (IGRT) CON TAC INTEGRATA (FINO A 5 SEDUTE)"/>
    <x v="1708"/>
    <x v="453"/>
    <n v="5000"/>
    <n v="5000"/>
    <n v="5000"/>
    <n v="5000"/>
    <m/>
    <m/>
    <m/>
    <m/>
    <m/>
    <m/>
    <m/>
    <s v="REGIONE"/>
    <s v="1"/>
    <m/>
    <x v="13"/>
    <s v="RADIOTERAPIA"/>
    <x v="0"/>
    <m/>
    <x v="0"/>
    <m/>
    <x v="0"/>
    <m/>
  </r>
  <r>
    <x v="1709"/>
    <s v="92.29.L"/>
    <x v="0"/>
    <s v="Ciclo: (maggiore di 5 sedute) - tariffa per ciclo"/>
    <n v="8"/>
    <n v="1"/>
    <s v="RADIOTERAPIA CON TECNICHE AD INTENSITA' MODULATA AD ARCHI MULTIPLI O DI TIPO ELICALE CON CONTROLLO DEL POSIZIONAMENTO DEL PAZIENTE (IGRT) CON TAC INTEGRATA (PIU' DI 5 SEDUTE)"/>
    <x v="1709"/>
    <x v="454"/>
    <n v="10000"/>
    <n v="10000"/>
    <n v="10000"/>
    <n v="10000"/>
    <m/>
    <m/>
    <m/>
    <m/>
    <m/>
    <m/>
    <m/>
    <s v="REGIONE"/>
    <s v="1"/>
    <m/>
    <x v="13"/>
    <s v="RADIOTERAPIA"/>
    <x v="0"/>
    <m/>
    <x v="0"/>
    <m/>
    <x v="0"/>
    <m/>
  </r>
  <r>
    <x v="1710"/>
    <s v="92.29.M"/>
    <x v="0"/>
    <s v="Ciclo: (fino a 5 sedute) - tariffa per ciclo"/>
    <n v="8"/>
    <n v="1"/>
    <s v="RADIOTERAPIA STEREOTASSICA SENZA CASCO CON BRACCIO ROBOTICO "/>
    <x v="1710"/>
    <x v="455"/>
    <n v="7000"/>
    <n v="7000"/>
    <n v="7000"/>
    <m/>
    <m/>
    <m/>
    <m/>
    <m/>
    <m/>
    <m/>
    <m/>
    <s v="REGIONE"/>
    <s v="1"/>
    <m/>
    <x v="13"/>
    <s v="RADIOTERAPIA"/>
    <x v="0"/>
    <m/>
    <x v="0"/>
    <m/>
    <x v="0"/>
    <m/>
  </r>
  <r>
    <x v="1711"/>
    <s v="93.01.1"/>
    <x v="3"/>
    <s v="prestazione:NO ciclica/NOper seduta/NOgruppo"/>
    <s v="8"/>
    <n v="1"/>
    <s v="VALUTAZIONE FUNZIONALE GLOBALE"/>
    <x v="1711"/>
    <x v="68"/>
    <n v="13.15"/>
    <n v="13.15"/>
    <n v="13.15"/>
    <n v="13.19"/>
    <n v="13.19"/>
    <n v="13.19"/>
    <n v="12.91"/>
    <n v="12.911422477237162"/>
    <n v="12.911422477237162"/>
    <n v="0.27857752276283776"/>
    <s v="M"/>
    <s v="MINISTERO"/>
    <s v="1"/>
    <n v="2"/>
    <x v="24"/>
    <s v="MEDICINA FISICA E RIABILITAZIONE - RECUPERO E RIABILITAZIONE FUNZIONALE DEI MOTULESI E NEUROLESI"/>
    <x v="0"/>
    <m/>
    <x v="0"/>
    <m/>
    <x v="0"/>
    <m/>
  </r>
  <r>
    <x v="1712"/>
    <s v="93.01.2"/>
    <x v="3"/>
    <s v="prestazione:NO ciclica/NOper seduta/NOgruppo"/>
    <s v="8"/>
    <n v="1"/>
    <s v="VALUTAZIONE FUNZIONALE SEGMENTARIA"/>
    <x v="1712"/>
    <x v="149"/>
    <n v="7.9"/>
    <n v="7.9"/>
    <n v="7.9"/>
    <n v="7.92"/>
    <n v="7.92"/>
    <n v="7.92"/>
    <n v="7.75"/>
    <n v="7.7468534863422978"/>
    <n v="7.7468534863422978"/>
    <n v="0.17314651365770217"/>
    <s v="M"/>
    <s v="MINISTERO"/>
    <s v="1"/>
    <n v="2"/>
    <x v="24"/>
    <s v="MEDICINA FISICA E RIABILITAZIONE - RECUPERO E RIABILITAZIONE FUNZIONALE DEI MOTULESI E NEUROLESI"/>
    <x v="0"/>
    <m/>
    <x v="0"/>
    <m/>
    <x v="0"/>
    <m/>
  </r>
  <r>
    <x v="1713"/>
    <s v="93.01.3"/>
    <x v="3"/>
    <s v="prestazione:NO ciclica/NOper seduta/NOgruppo"/>
    <s v="8"/>
    <n v="1"/>
    <s v="VALUTAZIONE MONOFUNZIONALE"/>
    <x v="1713"/>
    <x v="149"/>
    <n v="7.9"/>
    <n v="7.9"/>
    <n v="7.9"/>
    <n v="7.92"/>
    <n v="7.92"/>
    <n v="7.92"/>
    <n v="7.75"/>
    <n v="7.7468534863422978"/>
    <n v="7.7468534863422978"/>
    <n v="0.17314651365770217"/>
    <s v="M"/>
    <s v="MINISTERO"/>
    <s v="2"/>
    <n v="3"/>
    <x v="24"/>
    <s v="MEDICINA FISICA E RIABILITAZIONE - RECUPERO E RIABILITAZIONE FUNZIONALE DEI MOTULESI E NEUROLESI"/>
    <x v="14"/>
    <s v="NEUROLOGIA"/>
    <x v="0"/>
    <m/>
    <x v="0"/>
    <m/>
  </r>
  <r>
    <x v="1714"/>
    <s v="93.01.4"/>
    <x v="3"/>
    <s v="prestazione:NO ciclica/NOper seduta/NOgruppo"/>
    <s v="8"/>
    <n v="1"/>
    <s v="VALUTAZIONE FUNZIONALE DELLE FUNZIONI CORTICALI SUPERIORI"/>
    <x v="1714"/>
    <x v="149"/>
    <n v="7.9"/>
    <n v="7.9"/>
    <n v="7.9"/>
    <n v="7.92"/>
    <n v="7.92"/>
    <n v="7.92"/>
    <n v="7.75"/>
    <n v="7.7468534863422978"/>
    <n v="7.7468534863422978"/>
    <n v="0.17314651365770217"/>
    <s v="M"/>
    <s v="MINISTERO"/>
    <s v="2"/>
    <n v="3"/>
    <x v="24"/>
    <s v="MEDICINA FISICA E RIABILITAZIONE - RECUPERO E RIABILITAZIONE FUNZIONALE DEI MOTULESI E NEUROLESI"/>
    <x v="14"/>
    <s v="NEUROLOGIA"/>
    <x v="0"/>
    <m/>
    <x v="0"/>
    <m/>
  </r>
  <r>
    <x v="1715"/>
    <s v="93.02"/>
    <x v="3"/>
    <s v="prestazione:NO ciclica/NOper seduta/NOgruppo"/>
    <s v="8"/>
    <n v="1"/>
    <s v="VALUTAZIONE ORTOTTICA"/>
    <x v="1715"/>
    <x v="149"/>
    <n v="7.9"/>
    <n v="7.9"/>
    <n v="7.9"/>
    <n v="7.92"/>
    <n v="7.92"/>
    <n v="7.92"/>
    <n v="7.75"/>
    <n v="7.7468534863422978"/>
    <n v="7.7468534863422978"/>
    <n v="0.17314651365770217"/>
    <s v="M"/>
    <s v="MINISTERO"/>
    <s v="3"/>
    <n v="3"/>
    <x v="24"/>
    <s v="MEDICINA FISICA E RIABILITAZIONE - RECUPERO E RIABILITAZIONE FUNZIONALE DEI MOTULESI E NEUROLESI"/>
    <x v="19"/>
    <s v="OCULISTICA"/>
    <x v="11"/>
    <s v="NEUROPSICHIATRIA INFANTILE"/>
    <x v="0"/>
    <m/>
  </r>
  <r>
    <x v="1716"/>
    <s v="93.03"/>
    <x v="3"/>
    <s v="prestazione:NO ciclica/NOper seduta/NOgruppo"/>
    <s v="8"/>
    <n v="1"/>
    <s v="VALUTAZIONE PROTESICA"/>
    <x v="1716"/>
    <x v="149"/>
    <n v="7.9"/>
    <n v="7.9"/>
    <n v="7.9"/>
    <n v="7.92"/>
    <n v="7.92"/>
    <n v="7.92"/>
    <n v="7.75"/>
    <n v="7.7468534863422978"/>
    <n v="7.7468534863422978"/>
    <n v="0.17314651365770217"/>
    <s v="M"/>
    <s v="MINISTERO"/>
    <s v="2"/>
    <n v="2"/>
    <x v="24"/>
    <s v="MEDICINA FISICA E RIABILITAZIONE - RECUPERO E RIABILITAZIONE FUNZIONALE DEI MOTULESI E NEUROLESI"/>
    <x v="17"/>
    <s v="NEUROPSICHIATRIA INFANTILE"/>
    <x v="0"/>
    <m/>
    <x v="0"/>
    <m/>
  </r>
  <r>
    <x v="1717"/>
    <s v="93.04.1"/>
    <x v="3"/>
    <s v="prestazione:NO ciclica/NOper seduta/NOgruppo"/>
    <s v="8"/>
    <n v="1"/>
    <s v="VALUTAZIONE MANUALE DI FUNZIONE MUSCOLARE"/>
    <x v="1717"/>
    <x v="303"/>
    <n v="12.1"/>
    <n v="12.1"/>
    <n v="12.1"/>
    <n v="12.14"/>
    <n v="12.14"/>
    <n v="12.14"/>
    <n v="11.88"/>
    <n v="11.878508679058189"/>
    <n v="11.620280229513446"/>
    <n v="0.51971977048655482"/>
    <s v="M"/>
    <s v="MINISTERO"/>
    <s v="1"/>
    <n v="2"/>
    <x v="24"/>
    <s v="MEDICINA FISICA E RIABILITAZIONE - RECUPERO E RIABILITAZIONE FUNZIONALE DEI MOTULESI E NEUROLESI"/>
    <x v="0"/>
    <m/>
    <x v="0"/>
    <m/>
    <x v="0"/>
    <m/>
  </r>
  <r>
    <x v="1718"/>
    <s v="93.04.2"/>
    <x v="3"/>
    <s v="prestazione:NO ciclica/NOper seduta/NOgruppo"/>
    <s v="8"/>
    <n v="1"/>
    <s v="VALUTAZIONE MANUALE DI FUNZIONE MUSCOLARE"/>
    <x v="1718"/>
    <x v="149"/>
    <n v="7.9"/>
    <n v="7.9"/>
    <n v="7.9"/>
    <n v="7.92"/>
    <n v="7.92"/>
    <n v="7.92"/>
    <n v="7.75"/>
    <n v="7.7468534863422978"/>
    <n v="7.7468534863422978"/>
    <n v="0.17314651365770217"/>
    <s v="M"/>
    <s v="MINISTERO"/>
    <s v="1"/>
    <n v="2"/>
    <x v="24"/>
    <s v="MEDICINA FISICA E RIABILITAZIONE - RECUPERO E RIABILITAZIONE FUNZIONALE DEI MOTULESI E NEUROLESI"/>
    <x v="0"/>
    <m/>
    <x v="0"/>
    <m/>
    <x v="0"/>
    <m/>
  </r>
  <r>
    <x v="1719"/>
    <s v="93.05.1"/>
    <x v="3"/>
    <s v="prestazione:NO ciclica/NOper seduta/NOgruppo"/>
    <s v="8"/>
    <n v="1"/>
    <s v="ANALISI CINEMATICA DELL' ARTO SUPERIORE O INFERIORE O DEL TRONCO"/>
    <x v="1719"/>
    <x v="44"/>
    <n v="20.05"/>
    <n v="20.05"/>
    <n v="20.05"/>
    <n v="20.059999999999999"/>
    <n v="20.059999999999999"/>
    <n v="20.059999999999999"/>
    <n v="19.63"/>
    <n v="19.625362165400485"/>
    <n v="19.367133715855744"/>
    <n v="0.69286628414425522"/>
    <s v="M"/>
    <s v="MINISTERO"/>
    <s v="1"/>
    <n v="2"/>
    <x v="24"/>
    <s v="MEDICINA FISICA E RIABILITAZIONE - RECUPERO E RIABILITAZIONE FUNZIONALE DEI MOTULESI E NEUROLESI"/>
    <x v="0"/>
    <m/>
    <x v="0"/>
    <m/>
    <x v="0"/>
    <m/>
  </r>
  <r>
    <x v="1720"/>
    <s v="93.05.2"/>
    <x v="3"/>
    <s v="prestazione:NO ciclica/NOper seduta/NOgruppo"/>
    <s v="8"/>
    <n v="1"/>
    <s v="ANALISI DINAMOMETRICA DELL' ARTO SUPERIORE O INFERIORE O DEL TRONCO"/>
    <x v="1720"/>
    <x v="287"/>
    <n v="11.05"/>
    <n v="11.05"/>
    <n v="11.05"/>
    <n v="11.09"/>
    <n v="11.09"/>
    <n v="11.09"/>
    <n v="10.85"/>
    <n v="10.845594880879217"/>
    <n v="10.845594880879217"/>
    <n v="0.244405119120783"/>
    <s v="M"/>
    <s v="MINISTERO"/>
    <s v="1"/>
    <n v="2"/>
    <x v="24"/>
    <s v="MEDICINA FISICA E RIABILITAZIONE - RECUPERO E RIABILITAZIONE FUNZIONALE DEI MOTULESI E NEUROLESI"/>
    <x v="0"/>
    <m/>
    <x v="0"/>
    <m/>
    <x v="0"/>
    <m/>
  </r>
  <r>
    <x v="1721"/>
    <s v="93.05.3"/>
    <x v="3"/>
    <s v="prestazione:NO ciclica/NOper seduta/NOgruppo"/>
    <s v="8"/>
    <n v="1"/>
    <s v="ANALISI DINAMOMETRICA ISOCINETICA SEGMENTALE"/>
    <x v="1721"/>
    <x v="13"/>
    <n v="13.7"/>
    <n v="13.7"/>
    <n v="13.7"/>
    <n v="13.73"/>
    <n v="13.73"/>
    <n v="13.73"/>
    <n v="13.43"/>
    <n v="13.427879376326649"/>
    <n v="13.427879376326649"/>
    <n v="0.30212062367335157"/>
    <s v="M"/>
    <s v="MINISTERO"/>
    <s v="1"/>
    <n v="1"/>
    <x v="24"/>
    <s v="MEDICINA FISICA E RIABILITAZIONE - RECUPERO E RIABILITAZIONE FUNZIONALE DEI MOTULESI E NEUROLESI"/>
    <x v="0"/>
    <m/>
    <x v="0"/>
    <m/>
    <x v="0"/>
    <m/>
  </r>
  <r>
    <x v="1722"/>
    <s v="93.05.4"/>
    <x v="3"/>
    <s v="prestazione:NO ciclica/NOper seduta/NOgruppo"/>
    <s v="8"/>
    <n v="1"/>
    <s v="TEST POSTUROGRAFICO"/>
    <x v="1722"/>
    <x v="81"/>
    <n v="8.4"/>
    <n v="8.4"/>
    <n v="8.4"/>
    <n v="8.44"/>
    <n v="8.44"/>
    <n v="8.44"/>
    <n v="8.26"/>
    <n v="8.2633103854317831"/>
    <n v="8.0050819358870413"/>
    <n v="0.43491806411295819"/>
    <s v="M"/>
    <s v="MINISTERO"/>
    <s v="1"/>
    <n v="1"/>
    <x v="24"/>
    <s v="MEDICINA FISICA E RIABILITAZIONE - RECUPERO E RIABILITAZIONE FUNZIONALE DEI MOTULESI E NEUROLESI"/>
    <x v="0"/>
    <m/>
    <x v="0"/>
    <m/>
    <x v="0"/>
    <m/>
  </r>
  <r>
    <x v="1723"/>
    <s v="93.05.5"/>
    <x v="3"/>
    <s v="prestazione:NO ciclica/NOper seduta/NOgruppo"/>
    <s v="8"/>
    <n v="1"/>
    <s v="TEST STABILOMETRICO STATICO E DINAMICO"/>
    <x v="1723"/>
    <x v="65"/>
    <n v="10"/>
    <n v="10"/>
    <n v="10"/>
    <n v="10.029999999999999"/>
    <n v="10.029999999999999"/>
    <n v="10.029999999999999"/>
    <n v="9.81"/>
    <n v="9.8126810827002426"/>
    <n v="9.7093897028823459"/>
    <n v="0.32061029711765343"/>
    <s v="M"/>
    <s v="MINISTERO"/>
    <s v="1"/>
    <n v="1"/>
    <x v="24"/>
    <s v="MEDICINA FISICA E RIABILITAZIONE - RECUPERO E RIABILITAZIONE FUNZIONALE DEI MOTULESI E NEUROLESI"/>
    <x v="0"/>
    <m/>
    <x v="0"/>
    <m/>
    <x v="0"/>
    <m/>
  </r>
  <r>
    <x v="1724"/>
    <s v="93.08.1"/>
    <x v="3"/>
    <s v="prestazione:NO ciclica/NOper seduta/NOgruppo"/>
    <s v="8"/>
    <n v="1"/>
    <s v="ELETTROMIOGRAFIA SEMPLICE [EMG]"/>
    <x v="1724"/>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25"/>
    <s v="93.08.2"/>
    <x v="3"/>
    <s v="prestazione:NO ciclica/NOper seduta/NOgruppo"/>
    <s v="8"/>
    <n v="1"/>
    <s v="ELETTROMIOGRAFIA SINGOLA FIBRA"/>
    <x v="1725"/>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26"/>
    <s v="93.08.3"/>
    <x v="3"/>
    <s v="prestazione:NO ciclica/NOper seduta/NOgruppo"/>
    <s v="8"/>
    <n v="1"/>
    <s v="ELETTROMIOGRAFIA DI UNITA' MOTORIA"/>
    <x v="1726"/>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27"/>
    <s v="93.08.4"/>
    <x v="3"/>
    <s v="prestazione:NO ciclica/NOper seduta/NOgruppo"/>
    <s v="8"/>
    <n v="1"/>
    <s v="ELETTROMIOGRAFIA DI MUSCOLI SPECIALI [Laringei, perineali]"/>
    <x v="1727"/>
    <x v="13"/>
    <n v="13.7"/>
    <n v="13.7"/>
    <n v="13.7"/>
    <n v="13.73"/>
    <n v="13.73"/>
    <n v="13.73"/>
    <n v="13.43"/>
    <n v="13.427879376326649"/>
    <n v="13.427879376326649"/>
    <n v="0.30212062367335157"/>
    <s v="M"/>
    <s v="MINISTERO"/>
    <s v="3"/>
    <n v="3"/>
    <x v="24"/>
    <s v="MEDICINA FISICA E RIABILITAZIONE - RECUPERO E RIABILITAZIONE FUNZIONALE DEI MOTULESI E NEUROLESI"/>
    <x v="10"/>
    <s v="UROLOGIA"/>
    <x v="12"/>
    <s v="NEUROLOGIA"/>
    <x v="0"/>
    <m/>
  </r>
  <r>
    <x v="1728"/>
    <s v="93.08.5"/>
    <x v="3"/>
    <s v="prestazione:NO ciclica/NOper seduta/NOgruppo"/>
    <s v="8"/>
    <n v="1"/>
    <s v="RISPOSTE RIFLESSE"/>
    <x v="1728"/>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29"/>
    <s v="93.08.6"/>
    <x v="3"/>
    <s v="prestazione:NO ciclica/NOper seduta/NOgruppo"/>
    <s v="8"/>
    <n v="1"/>
    <s v="STIMOLAZIONE RIPETITIVA"/>
    <x v="1729"/>
    <x v="153"/>
    <n v="10.55"/>
    <n v="10.55"/>
    <n v="10.55"/>
    <n v="10.56"/>
    <n v="10.56"/>
    <n v="10.56"/>
    <n v="10.33"/>
    <n v="10.32913798178973"/>
    <n v="10.32913798178973"/>
    <n v="0.23086201821027075"/>
    <s v="M"/>
    <s v="MINISTERO"/>
    <s v="2"/>
    <n v="2"/>
    <x v="0"/>
    <s v="NEUROLOGIA"/>
    <x v="17"/>
    <s v="NEUROPSICHIATRIA INFANTILE"/>
    <x v="0"/>
    <m/>
    <x v="0"/>
    <m/>
  </r>
  <r>
    <x v="1730"/>
    <s v="93.08.7"/>
    <x v="3"/>
    <s v="prestazione:NO ciclica/NOper seduta/NOgruppo"/>
    <s v="8"/>
    <n v="1"/>
    <s v="TEST PER TETANIA LATENTE"/>
    <x v="1730"/>
    <x v="153"/>
    <n v="10.55"/>
    <n v="10.55"/>
    <n v="10.55"/>
    <n v="10.56"/>
    <n v="10.56"/>
    <n v="10.56"/>
    <n v="10.33"/>
    <n v="10.32913798178973"/>
    <n v="10.32913798178973"/>
    <n v="0.23086201821027075"/>
    <s v="M"/>
    <s v="MINISTERO"/>
    <s v="1"/>
    <n v="1"/>
    <x v="0"/>
    <s v="NEUROLOGIA"/>
    <x v="0"/>
    <m/>
    <x v="0"/>
    <m/>
    <x v="0"/>
    <m/>
  </r>
  <r>
    <x v="1731"/>
    <s v="93.08.8"/>
    <x v="3"/>
    <s v="prestazione:NO ciclica/NOper seduta/NOgruppo"/>
    <s v="8"/>
    <n v="1"/>
    <s v="TEST DI ISCHEMIA PROLUNGATA"/>
    <x v="1731"/>
    <x v="153"/>
    <n v="10.55"/>
    <n v="10.55"/>
    <n v="10.55"/>
    <n v="10.56"/>
    <n v="10.56"/>
    <n v="10.56"/>
    <n v="10.33"/>
    <n v="10.32913798178973"/>
    <n v="10.32913798178973"/>
    <n v="0.23086201821027075"/>
    <s v="M"/>
    <s v="MINISTERO"/>
    <s v="2"/>
    <n v="2"/>
    <x v="0"/>
    <s v="NEUROLOGIA"/>
    <x v="17"/>
    <s v="NEUROPSICHIATRIA INFANTILE"/>
    <x v="0"/>
    <m/>
    <x v="0"/>
    <m/>
  </r>
  <r>
    <x v="1732"/>
    <s v="93.09.1"/>
    <x v="3"/>
    <s v="prestazione:NO ciclica/NOper seduta/NOgruppo"/>
    <s v="8"/>
    <n v="1"/>
    <s v="VELOCITA' DI CONDUZIONE NERVOSA MOTORIA"/>
    <x v="1732"/>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33"/>
    <s v="93.09.2"/>
    <x v="3"/>
    <s v="prestazione:NO ciclica/NOper seduta/NOgruppo"/>
    <s v="8"/>
    <n v="1"/>
    <s v="VELOCITA' DI CONDUZIONE NERVOSA  SENSITIVA"/>
    <x v="1733"/>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34"/>
    <s v="93.11.1"/>
    <x v="3"/>
    <s v="Ciclo: (10 sedute) - tariffa per seduta"/>
    <s v="60"/>
    <n v="10"/>
    <s v="RIEDUCAZIONE MOTORIA INDIVIDUALE IN MOTULESO GRAVE STRUMENTALE COMPLESSA"/>
    <x v="1734"/>
    <x v="28"/>
    <n v="11.6"/>
    <n v="11.6"/>
    <n v="11.6"/>
    <n v="11.61"/>
    <n v="11.61"/>
    <n v="11.61"/>
    <n v="11.36"/>
    <n v="11.362051779968702"/>
    <n v="11.362051779968702"/>
    <n v="0.24794822003129724"/>
    <s v="M"/>
    <s v="MINISTERO"/>
    <s v="1"/>
    <n v="2"/>
    <x v="24"/>
    <s v="MEDICINA FISICA E RIABILITAZIONE - RECUPERO E RIABILITAZIONE FUNZIONALE DEI MOTULESI E NEUROLESI"/>
    <x v="0"/>
    <m/>
    <x v="0"/>
    <m/>
    <x v="0"/>
    <m/>
  </r>
  <r>
    <x v="1735"/>
    <s v="93.11.2"/>
    <x v="3"/>
    <s v="Ciclo: (10 sedute) - tariffa per seduta"/>
    <s v="60"/>
    <n v="10"/>
    <s v="RIEDUCAZIONE MOTORIA INDIVIDUALE IN MOTULESO GRAVE SEMPLICE"/>
    <x v="1735"/>
    <x v="284"/>
    <n v="9.5"/>
    <n v="9.5"/>
    <n v="9.5"/>
    <n v="9.5"/>
    <n v="9.5"/>
    <n v="9.5"/>
    <n v="9.3000000000000007"/>
    <n v="9.2962241836107573"/>
    <n v="9.0896414239749621"/>
    <n v="0.41035857602503789"/>
    <s v="M"/>
    <s v="MINISTERO"/>
    <s v="1"/>
    <n v="2"/>
    <x v="24"/>
    <s v="MEDICINA FISICA E RIABILITAZIONE - RECUPERO E RIABILITAZIONE FUNZIONALE DEI MOTULESI E NEUROLESI"/>
    <x v="0"/>
    <m/>
    <x v="0"/>
    <m/>
    <x v="0"/>
    <m/>
  </r>
  <r>
    <x v="1736"/>
    <s v="93.11.3"/>
    <x v="3"/>
    <s v="Ciclo: (10 sedute) - tariffa per seduta"/>
    <s v="60"/>
    <n v="10"/>
    <s v="RIEDUCAZIONE MOTORIA INDIVIDUALE IN MOTULESO SEGMENTALE STRUMENTALE COMPLESSA"/>
    <x v="1736"/>
    <x v="47"/>
    <n v="8.9499999999999993"/>
    <n v="8.9499999999999993"/>
    <n v="8.9499999999999993"/>
    <n v="8.9700000000000006"/>
    <n v="8.9700000000000006"/>
    <n v="8.9700000000000006"/>
    <n v="8.7799999999999994"/>
    <n v="8.7797672845212702"/>
    <n v="8.5215388349765266"/>
    <n v="0.448461165023474"/>
    <s v="M"/>
    <s v="MINISTERO"/>
    <s v="1"/>
    <n v="2"/>
    <x v="24"/>
    <s v="MEDICINA FISICA E RIABILITAZIONE - RECUPERO E RIABILITAZIONE FUNZIONALE DEI MOTULESI E NEUROLESI"/>
    <x v="0"/>
    <m/>
    <x v="0"/>
    <m/>
    <x v="0"/>
    <m/>
  </r>
  <r>
    <x v="1737"/>
    <s v="93.11.4"/>
    <x v="3"/>
    <s v="Ciclo: (10 sedute) - tariffa per seduta"/>
    <s v="60"/>
    <n v="10"/>
    <s v="RIEDUCAZIONE MOTORIA INDIVIDUALE IN MOTULESO SEGMENTALE SEMPLICE"/>
    <x v="1737"/>
    <x v="285"/>
    <n v="7.35"/>
    <n v="7.35"/>
    <n v="7.35"/>
    <n v="7.39"/>
    <n v="7.39"/>
    <n v="7.39"/>
    <n v="7.23"/>
    <n v="7.2303965872528106"/>
    <n v="6.817231067981222"/>
    <n v="0.57276893201877765"/>
    <s v="M"/>
    <s v="MINISTERO"/>
    <s v="1"/>
    <n v="2"/>
    <x v="24"/>
    <s v="MEDICINA FISICA E RIABILITAZIONE - RECUPERO E RIABILITAZIONE FUNZIONALE DEI MOTULESI E NEUROLESI"/>
    <x v="0"/>
    <m/>
    <x v="0"/>
    <m/>
    <x v="0"/>
    <m/>
  </r>
  <r>
    <x v="1738"/>
    <s v="93.11.5"/>
    <x v="3"/>
    <s v="Ciclo: (10 sedute) - tariffa per seduta"/>
    <s v="60"/>
    <n v="10"/>
    <s v="RIEDUCAZIONE MOTORIA IN GRUPPO"/>
    <x v="1738"/>
    <x v="305"/>
    <n v="5.25"/>
    <n v="5.25"/>
    <n v="5.25"/>
    <n v="5.27"/>
    <n v="5.27"/>
    <n v="5.27"/>
    <n v="5.16"/>
    <n v="5.1645689908948649"/>
    <n v="4.9579862312590706"/>
    <n v="0.31201376874092901"/>
    <s v="M"/>
    <s v="MINISTERO"/>
    <s v="1"/>
    <n v="1"/>
    <x v="24"/>
    <s v="MEDICINA FISICA E RIABILITAZIONE - RECUPERO E RIABILITAZIONE FUNZIONALE DEI MOTULESI E NEUROLESI"/>
    <x v="0"/>
    <m/>
    <x v="0"/>
    <m/>
    <x v="0"/>
    <m/>
  </r>
  <r>
    <x v="1739"/>
    <s v="93.15"/>
    <x v="3"/>
    <s v="per seduta (prestazione non ciclica)"/>
    <s v="8"/>
    <n v="1"/>
    <s v="MOBILIZZAZIONE DELLA COLONNA VERTEBRALE"/>
    <x v="1739"/>
    <x v="63"/>
    <n v="14.75"/>
    <n v="14.75"/>
    <n v="14.75"/>
    <n v="14.78"/>
    <n v="14.78"/>
    <n v="14.78"/>
    <n v="14.46"/>
    <n v="14.460793174505621"/>
    <n v="14.202564724960878"/>
    <n v="0.57743527503912162"/>
    <s v="M"/>
    <s v="MINISTERO"/>
    <s v="2"/>
    <n v="2"/>
    <x v="24"/>
    <s v="MEDICINA FISICA E RIABILITAZIONE - RECUPERO E RIABILITAZIONE FUNZIONALE DEI MOTULESI E NEUROLESI"/>
    <x v="12"/>
    <s v="ORTOPEDIA E TRAUMATOLOGIA"/>
    <x v="0"/>
    <m/>
    <x v="0"/>
    <m/>
  </r>
  <r>
    <x v="1740"/>
    <s v="93.16"/>
    <x v="3"/>
    <s v="per seduta (prestazione non ciclica)"/>
    <s v="8"/>
    <n v="1"/>
    <s v="MOBILIZZAZIONE DI ALTRE ARTICOLAZIONI"/>
    <x v="1740"/>
    <x v="284"/>
    <n v="9.5"/>
    <n v="9.5"/>
    <n v="9.5"/>
    <n v="9.5"/>
    <n v="9.5"/>
    <n v="9.5"/>
    <n v="9.3000000000000007"/>
    <n v="9.2962241836107573"/>
    <n v="8.8314129744302186"/>
    <n v="0.66858702556978145"/>
    <s v="M"/>
    <s v="MINISTERO"/>
    <s v="2"/>
    <n v="2"/>
    <x v="24"/>
    <s v="MEDICINA FISICA E RIABILITAZIONE - RECUPERO E RIABILITAZIONE FUNZIONALE DEI MOTULESI E NEUROLESI"/>
    <x v="12"/>
    <s v="ORTOPEDIA E TRAUMATOLOGIA"/>
    <x v="0"/>
    <m/>
    <x v="0"/>
    <m/>
  </r>
  <r>
    <x v="1741"/>
    <s v="93.18.1"/>
    <x v="3"/>
    <s v="Ciclo: (10 sedute) - tariffa per seduta"/>
    <s v="60"/>
    <n v="10"/>
    <s v="ESERCIZI RESPIRATORI"/>
    <x v="1741"/>
    <x v="28"/>
    <n v="11.6"/>
    <n v="11.6"/>
    <n v="11.6"/>
    <n v="11.61"/>
    <n v="11.61"/>
    <n v="11.61"/>
    <n v="11.36"/>
    <n v="11.362051779968702"/>
    <n v="11.362051779968702"/>
    <n v="0.24794822003129724"/>
    <s v="M"/>
    <s v="MINISTERO"/>
    <s v="1"/>
    <n v="1"/>
    <x v="24"/>
    <s v="MEDICINA FISICA E RIABILITAZIONE - RECUPERO E RIABILITAZIONE FUNZIONALE DEI MOTULESI E NEUROLESI"/>
    <x v="0"/>
    <m/>
    <x v="0"/>
    <m/>
    <x v="0"/>
    <m/>
  </r>
  <r>
    <x v="1742"/>
    <s v="93.18.2"/>
    <x v="3"/>
    <s v="Ciclo: (10 sedute) - tariffa per seduta"/>
    <s v="60"/>
    <n v="10"/>
    <s v="ESERCIZI RESPIRATORI"/>
    <x v="1742"/>
    <x v="298"/>
    <n v="3.7"/>
    <n v="3.7"/>
    <n v="3.7"/>
    <n v="3.7"/>
    <n v="3.7"/>
    <n v="3.7"/>
    <n v="3.62"/>
    <n v="3.6151982936264053"/>
    <n v="3.408615533990611"/>
    <n v="0.29138446600938916"/>
    <s v="M"/>
    <s v="MINISTERO"/>
    <s v="1"/>
    <n v="1"/>
    <x v="24"/>
    <s v="MEDICINA FISICA E RIABILITAZIONE - RECUPERO E RIABILITAZIONE FUNZIONALE DEI MOTULESI E NEUROLESI"/>
    <x v="0"/>
    <m/>
    <x v="0"/>
    <m/>
    <x v="0"/>
    <m/>
  </r>
  <r>
    <x v="1743"/>
    <s v="93.19.1"/>
    <x v="3"/>
    <s v="Ciclo: (10 sedute) - tariffa per seduta"/>
    <s v="60"/>
    <n v="10"/>
    <s v="ESERCIZI POSTURALI - PROPRIOCETTIVI"/>
    <x v="1743"/>
    <x v="153"/>
    <n v="10.55"/>
    <n v="10.55"/>
    <n v="10.55"/>
    <n v="10.56"/>
    <n v="10.56"/>
    <n v="10.56"/>
    <n v="10.33"/>
    <n v="10.32913798178973"/>
    <n v="10.225846601971833"/>
    <n v="0.33415339802816746"/>
    <s v="M"/>
    <s v="MINISTERO"/>
    <s v="1"/>
    <n v="2"/>
    <x v="24"/>
    <s v="MEDICINA FISICA E RIABILITAZIONE - RECUPERO E RIABILITAZIONE FUNZIONALE DEI MOTULESI E NEUROLESI"/>
    <x v="0"/>
    <m/>
    <x v="0"/>
    <m/>
    <x v="0"/>
    <m/>
  </r>
  <r>
    <x v="1744"/>
    <s v="93.19.2"/>
    <x v="3"/>
    <s v="Ciclo: (10 sedute) - tariffa per seduta"/>
    <s v="60"/>
    <n v="10"/>
    <s v="ESERCIZI POSTURALI - PROPRIOCETTIVI"/>
    <x v="1744"/>
    <x v="323"/>
    <n v="4.75"/>
    <n v="4.75"/>
    <n v="4.75"/>
    <n v="4.75"/>
    <n v="4.75"/>
    <n v="4.75"/>
    <n v="4.6500000000000004"/>
    <n v="4.6481120918053787"/>
    <n v="4.4415293321695835"/>
    <n v="0.30847066783041655"/>
    <s v="M"/>
    <s v="MINISTERO"/>
    <s v="1"/>
    <n v="2"/>
    <x v="24"/>
    <s v="MEDICINA FISICA E RIABILITAZIONE - RECUPERO E RIABILITAZIONE FUNZIONALE DEI MOTULESI E NEUROLESI"/>
    <x v="0"/>
    <m/>
    <x v="0"/>
    <m/>
    <x v="0"/>
    <m/>
  </r>
  <r>
    <x v="1745"/>
    <s v="93.22"/>
    <x v="3"/>
    <s v="Ciclo: (10 sedute) - tariffa per seduta"/>
    <s v="60"/>
    <n v="10"/>
    <s v="TRAINING DEAMBULATORI E DEL PASSO"/>
    <x v="1745"/>
    <x v="153"/>
    <n v="10.55"/>
    <n v="10.55"/>
    <n v="10.55"/>
    <n v="10.56"/>
    <n v="10.56"/>
    <n v="10.56"/>
    <n v="10.33"/>
    <n v="10.32913798178973"/>
    <n v="10.174200912062885"/>
    <n v="0.38579908793711581"/>
    <s v="M"/>
    <s v="MINISTERO"/>
    <s v="1"/>
    <n v="2"/>
    <x v="24"/>
    <s v="MEDICINA FISICA E RIABILITAZIONE - RECUPERO E RIABILITAZIONE FUNZIONALE DEI MOTULESI E NEUROLESI"/>
    <x v="0"/>
    <m/>
    <x v="0"/>
    <m/>
    <x v="0"/>
    <m/>
  </r>
  <r>
    <x v="1746"/>
    <s v="93.26"/>
    <x v="3"/>
    <s v="prestazione:NO ciclica/NOper seduta/NOgruppo"/>
    <s v="8"/>
    <n v="1"/>
    <s v="RISOLUZIONE MANUALE DI ADERENZE ARTICOLARI"/>
    <x v="1746"/>
    <x v="81"/>
    <n v="8.4"/>
    <n v="8.4"/>
    <n v="8.4"/>
    <n v="8.44"/>
    <n v="8.44"/>
    <n v="8.44"/>
    <n v="8.26"/>
    <n v="8.2633103854317831"/>
    <n v="7.9534362459780921"/>
    <n v="0.48656375402190744"/>
    <s v="M"/>
    <s v="MINISTERO"/>
    <s v="1"/>
    <n v="1"/>
    <x v="24"/>
    <s v="MEDICINA FISICA E RIABILITAZIONE - RECUPERO E RIABILITAZIONE FUNZIONALE DEI MOTULESI E NEUROLESI"/>
    <x v="0"/>
    <m/>
    <x v="0"/>
    <m/>
    <x v="0"/>
    <m/>
  </r>
  <r>
    <x v="1747"/>
    <s v="93.29"/>
    <x v="3"/>
    <s v="prestazione:NO ciclica/NOper seduta/NOgruppo"/>
    <s v="8"/>
    <n v="1"/>
    <s v="ALTRE CORREZIONI FORZATE DI DEFORMITA'"/>
    <x v="1747"/>
    <x v="285"/>
    <n v="7.35"/>
    <n v="7.35"/>
    <n v="7.35"/>
    <n v="7.39"/>
    <n v="7.39"/>
    <n v="7.39"/>
    <n v="7.23"/>
    <n v="7.2303965872528106"/>
    <n v="7.2303965872528106"/>
    <n v="0.15960341274718903"/>
    <s v="M"/>
    <s v="MINISTERO"/>
    <s v="1"/>
    <n v="1"/>
    <x v="4"/>
    <s v="ORTOPEDIA E TRAUMATOLOGIA"/>
    <x v="0"/>
    <m/>
    <x v="0"/>
    <m/>
    <x v="0"/>
    <m/>
  </r>
  <r>
    <x v="1748"/>
    <s v="93.31.1"/>
    <x v="3"/>
    <s v="Ciclo: (10 sedute) - tariffa per seduta"/>
    <s v="60"/>
    <n v="10"/>
    <s v="ESERCIZIO ASSISTITO IN ACQUA"/>
    <x v="1748"/>
    <x v="153"/>
    <n v="10.55"/>
    <n v="10.55"/>
    <n v="10.55"/>
    <n v="10.56"/>
    <n v="10.56"/>
    <n v="10.56"/>
    <n v="10.33"/>
    <n v="10.32913798178973"/>
    <n v="9.9676181524270895"/>
    <n v="0.59238184757291101"/>
    <s v="M"/>
    <s v="MINISTERO"/>
    <s v="1"/>
    <n v="2"/>
    <x v="24"/>
    <s v="MEDICINA FISICA E RIABILITAZIONE - RECUPERO E RIABILITAZIONE FUNZIONALE DEI MOTULESI E NEUROLESI"/>
    <x v="0"/>
    <m/>
    <x v="0"/>
    <m/>
    <x v="0"/>
    <m/>
  </r>
  <r>
    <x v="1749"/>
    <s v="93.31.2"/>
    <x v="3"/>
    <s v="Ciclo: (10 sedute) - tariffa per seduta"/>
    <s v="60"/>
    <n v="10"/>
    <s v="ESERCIZIO ASSISTITO IN ACQUA"/>
    <x v="1749"/>
    <x v="317"/>
    <n v="2.6"/>
    <n v="2.6"/>
    <n v="2.6"/>
    <n v="2.64"/>
    <n v="2.64"/>
    <n v="2.64"/>
    <n v="2.58"/>
    <n v="2.5822844954474324"/>
    <n v="2.4273474257205865"/>
    <n v="0.21265257427941364"/>
    <s v="M"/>
    <s v="MINISTERO"/>
    <s v="2"/>
    <n v="2"/>
    <x v="24"/>
    <s v="MEDICINA FISICA E RIABILITAZIONE - RECUPERO E RIABILITAZIONE FUNZIONALE DEI MOTULESI E NEUROLESI"/>
    <x v="17"/>
    <s v="NEUROPSICHIATRIA INFANTILE"/>
    <x v="0"/>
    <m/>
    <x v="0"/>
    <m/>
  </r>
  <r>
    <x v="1750"/>
    <s v="93.31.3"/>
    <x v="3"/>
    <s v="Ciclo: (10 sedute) - tariffa per seduta"/>
    <s v="60"/>
    <n v="10"/>
    <s v="IDROMASSOTERAPIA"/>
    <x v="1750"/>
    <x v="313"/>
    <n v="4.2"/>
    <n v="4.2"/>
    <n v="4.2"/>
    <n v="4.22"/>
    <n v="4.22"/>
    <n v="4.22"/>
    <n v="4.13"/>
    <n v="4.1316551927158915"/>
    <n v="3.7184896734443029"/>
    <n v="0.50151032655569683"/>
    <s v="M"/>
    <s v="MINISTERO"/>
    <s v="1"/>
    <n v="1"/>
    <x v="24"/>
    <s v="MEDICINA FISICA E RIABILITAZIONE - RECUPERO E RIABILITAZIONE FUNZIONALE DEI MOTULESI E NEUROLESI"/>
    <x v="0"/>
    <m/>
    <x v="0"/>
    <m/>
    <x v="0"/>
    <m/>
  </r>
  <r>
    <x v="1751"/>
    <s v="93.33.1"/>
    <x v="3"/>
    <s v="Ciclo: (10 sedute) - tariffa per seduta"/>
    <s v="60"/>
    <n v="10"/>
    <s v="GINNASTICA VASCOLARE IN ACQUA"/>
    <x v="1751"/>
    <x v="285"/>
    <n v="7.35"/>
    <n v="7.35"/>
    <n v="7.35"/>
    <n v="7.39"/>
    <n v="7.39"/>
    <n v="7.39"/>
    <n v="7.23"/>
    <n v="7.2303965872528106"/>
    <n v="7.2303965872528106"/>
    <n v="0.15960341274718903"/>
    <s v="M"/>
    <s v="MINISTERO"/>
    <s v="1"/>
    <n v="1"/>
    <x v="24"/>
    <s v="MEDICINA FISICA E RIABILITAZIONE - RECUPERO E RIABILITAZIONE FUNZIONALE DEI MOTULESI E NEUROLESI"/>
    <x v="0"/>
    <m/>
    <x v="0"/>
    <m/>
    <x v="0"/>
    <m/>
  </r>
  <r>
    <x v="1752"/>
    <s v="93.33.2"/>
    <x v="3"/>
    <s v="Ciclo: (10 sedute) - tariffa per seduta"/>
    <s v="60"/>
    <n v="10"/>
    <s v="GINNASTICA VASCOLARE IN ACQUA"/>
    <x v="1752"/>
    <x v="325"/>
    <n v="2.1"/>
    <n v="2.1"/>
    <n v="2.1"/>
    <n v="2.12"/>
    <n v="2.12"/>
    <n v="2.12"/>
    <n v="2.0699999999999998"/>
    <n v="2.0658275963579458"/>
    <n v="2.0658275963579458"/>
    <n v="5.4172403642054334E-2"/>
    <s v="M"/>
    <s v="MINISTERO"/>
    <s v="1"/>
    <n v="1"/>
    <x v="24"/>
    <s v="MEDICINA FISICA E RIABILITAZIONE - RECUPERO E RIABILITAZIONE FUNZIONALE DEI MOTULESI E NEUROLESI"/>
    <x v="0"/>
    <m/>
    <x v="0"/>
    <m/>
    <x v="0"/>
    <m/>
  </r>
  <r>
    <x v="1753"/>
    <s v="93.34.1"/>
    <x v="3"/>
    <s v="Ciclo: (10 sedute) - tariffa per seduta"/>
    <s v="60"/>
    <n v="10"/>
    <s v="DIATERMIA AD ONDE CORTE E MICROONDE"/>
    <x v="1753"/>
    <x v="317"/>
    <n v="2.6"/>
    <n v="2.6"/>
    <n v="2.6"/>
    <n v="2.64"/>
    <n v="2.64"/>
    <n v="2.64"/>
    <n v="2.58"/>
    <n v="2.5822844954474324"/>
    <n v="2.1174732862668946"/>
    <n v="0.52252671373310555"/>
    <s v="M"/>
    <s v="MINISTERO"/>
    <s v="1"/>
    <n v="1"/>
    <x v="24"/>
    <s v="MEDICINA FISICA E RIABILITAZIONE - RECUPERO E RIABILITAZIONE FUNZIONALE DEI MOTULESI E NEUROLESI"/>
    <x v="0"/>
    <m/>
    <x v="0"/>
    <m/>
    <x v="0"/>
    <m/>
  </r>
  <r>
    <x v="1754"/>
    <s v="93.35.1"/>
    <x v="3"/>
    <s v="per seduta (prestazione non ciclica)"/>
    <s v="8"/>
    <n v="1"/>
    <s v="AGOPUNTURA CON MOXA REVULSIVANTE"/>
    <x v="1754"/>
    <x v="68"/>
    <n v="13.15"/>
    <n v="13.15"/>
    <n v="13.15"/>
    <n v="13.19"/>
    <n v="13.19"/>
    <n v="13.19"/>
    <n v="12.91"/>
    <n v="12.911422477237162"/>
    <n v="12.808131097419265"/>
    <n v="0.38186890258073447"/>
    <s v="M"/>
    <s v="MINISTERO"/>
    <s v="1"/>
    <n v="1"/>
    <x v="24"/>
    <s v="MEDICINA FISICA E RIABILITAZIONE - RECUPERO E RIABILITAZIONE FUNZIONALE DEI MOTULESI E NEUROLESI"/>
    <x v="0"/>
    <m/>
    <x v="0"/>
    <m/>
    <x v="0"/>
    <m/>
  </r>
  <r>
    <x v="1755"/>
    <s v="93.35.2"/>
    <x v="3"/>
    <s v="per seduta (prestazione non ciclica)"/>
    <s v="8"/>
    <n v="1"/>
    <s v="IRRADIAZIONE INFRAROSSA"/>
    <x v="1755"/>
    <x v="325"/>
    <n v="2.1"/>
    <n v="2.1"/>
    <n v="2.1"/>
    <n v="2.12"/>
    <n v="2.12"/>
    <n v="2.12"/>
    <n v="2.0699999999999998"/>
    <n v="2.0658275963579458"/>
    <n v="1.8075991468132027"/>
    <n v="0.31240085318679744"/>
    <s v="M"/>
    <s v="MINISTERO"/>
    <s v="1"/>
    <n v="1"/>
    <x v="24"/>
    <s v="MEDICINA FISICA E RIABILITAZIONE - RECUPERO E RIABILITAZIONE FUNZIONALE DEI MOTULESI E NEUROLESI"/>
    <x v="0"/>
    <m/>
    <x v="0"/>
    <m/>
    <x v="0"/>
    <m/>
  </r>
  <r>
    <x v="1756"/>
    <s v="93.35.3"/>
    <x v="3"/>
    <s v="Ciclo: (10 sedute) - tariffa per seduta"/>
    <s v="60"/>
    <n v="10"/>
    <s v="PARAFFINOTERAPIA"/>
    <x v="1756"/>
    <x v="317"/>
    <n v="2.6"/>
    <n v="2.6"/>
    <n v="2.6"/>
    <n v="2.64"/>
    <n v="2.64"/>
    <n v="2.64"/>
    <n v="2.58"/>
    <n v="2.5822844954474324"/>
    <n v="2.3240560459026893"/>
    <n v="0.3159439540973108"/>
    <s v="M"/>
    <s v="MINISTERO"/>
    <s v="1"/>
    <n v="1"/>
    <x v="24"/>
    <s v="MEDICINA FISICA E RIABILITAZIONE - RECUPERO E RIABILITAZIONE FUNZIONALE DEI MOTULESI E NEUROLESI"/>
    <x v="0"/>
    <m/>
    <x v="0"/>
    <m/>
    <x v="0"/>
    <m/>
  </r>
  <r>
    <x v="1757"/>
    <s v="93.35.4"/>
    <x v="3"/>
    <s v="per seduta (prestazione non ciclica)"/>
    <s v="8"/>
    <n v="1"/>
    <s v="IPERTERMIA  NAS"/>
    <x v="1757"/>
    <x v="149"/>
    <n v="7.9"/>
    <n v="7.9"/>
    <n v="7.9"/>
    <n v="7.92"/>
    <n v="7.92"/>
    <n v="7.92"/>
    <n v="7.75"/>
    <n v="7.7468534863422978"/>
    <n v="7.7468534863422978"/>
    <n v="0.17314651365770217"/>
    <s v="M"/>
    <s v="MINISTERO"/>
    <s v="1"/>
    <n v="1"/>
    <x v="24"/>
    <s v="MEDICINA FISICA E RIABILITAZIONE - RECUPERO E RIABILITAZIONE FUNZIONALE DEI MOTULESI E NEUROLESI"/>
    <x v="0"/>
    <m/>
    <x v="0"/>
    <m/>
    <x v="0"/>
    <m/>
  </r>
  <r>
    <x v="1758"/>
    <s v="93.36"/>
    <x v="3"/>
    <s v="prestazione:NO ciclica/NOper seduta/NOgruppo"/>
    <s v="8"/>
    <n v="1"/>
    <s v="RIABILITAZIONE CARDIOLOGICA"/>
    <x v="1758"/>
    <x v="62"/>
    <n v="19.5"/>
    <n v="19.5"/>
    <n v="19.5"/>
    <n v="19.53"/>
    <n v="19.53"/>
    <n v="19.53"/>
    <n v="19.11"/>
    <n v="19.108905266311002"/>
    <n v="19.108905266311002"/>
    <n v="0.42109473368899941"/>
    <s v="M"/>
    <s v="MINISTERO"/>
    <s v="1"/>
    <n v="1"/>
    <x v="10"/>
    <s v="CARDIOLOGIA"/>
    <x v="0"/>
    <m/>
    <x v="0"/>
    <m/>
    <x v="0"/>
    <m/>
  </r>
  <r>
    <x v="1759"/>
    <s v="93.37"/>
    <x v="3"/>
    <s v="intero ciclo - tariffa per ciclo"/>
    <s v="8"/>
    <n v="1"/>
    <s v="TRAINING PRENATALE"/>
    <x v="1759"/>
    <x v="456"/>
    <n v="175.76"/>
    <n v="175.76"/>
    <n v="175.76"/>
    <n v="175.76"/>
    <n v="175.76"/>
    <n v="175.76"/>
    <n v="171.98"/>
    <n v="171.980147396799"/>
    <n v="122.55522215393515"/>
    <n v="53.204777846064843"/>
    <s v="M"/>
    <s v="MINISTERO"/>
    <s v="2"/>
    <n v="1"/>
    <x v="24"/>
    <s v="MEDICINA FISICA E RIABILITAZIONE - RECUPERO E RIABILITAZIONE FUNZIONALE DEI MOTULESI E NEUROLESI"/>
    <x v="11"/>
    <s v="OSTETRICIA E GINECOLOGIA"/>
    <x v="0"/>
    <m/>
    <x v="0"/>
    <m/>
  </r>
  <r>
    <x v="1760"/>
    <s v="93.39.1"/>
    <x v="3"/>
    <s v="Ciclo: (10 sedute) - tariffa per seduta"/>
    <s v="60"/>
    <n v="10"/>
    <s v="MASSOTERAPIA DISTRETTUALE-RIFLESSOGENA"/>
    <x v="1760"/>
    <x v="313"/>
    <n v="4.2"/>
    <n v="4.2"/>
    <n v="4.2"/>
    <n v="4.22"/>
    <n v="4.22"/>
    <n v="4.22"/>
    <n v="4.13"/>
    <n v="4.1316551927158915"/>
    <n v="3.7184896734443029"/>
    <n v="0.50151032655569683"/>
    <s v="M"/>
    <s v="MINISTERO"/>
    <s v="1"/>
    <n v="1"/>
    <x v="24"/>
    <s v="MEDICINA FISICA E RIABILITAZIONE - RECUPERO E RIABILITAZIONE FUNZIONALE DEI MOTULESI E NEUROLESI"/>
    <x v="0"/>
    <m/>
    <x v="0"/>
    <m/>
    <x v="0"/>
    <m/>
  </r>
  <r>
    <x v="1761"/>
    <s v="93.39.2"/>
    <x v="3"/>
    <s v="per seduta (prestazione non ciclica)"/>
    <s v="8"/>
    <n v="1"/>
    <s v="MASSOTERAPIA PER DRENAGGIO LINFATICO"/>
    <x v="1761"/>
    <x v="47"/>
    <n v="8.9499999999999993"/>
    <n v="8.9499999999999993"/>
    <n v="8.9499999999999993"/>
    <n v="8.9700000000000006"/>
    <n v="8.9700000000000006"/>
    <n v="8.9700000000000006"/>
    <n v="8.7799999999999994"/>
    <n v="8.7797672845212702"/>
    <n v="8.5215388349765266"/>
    <n v="0.448461165023474"/>
    <s v="M"/>
    <s v="MINISTERO"/>
    <s v="1"/>
    <n v="1"/>
    <x v="24"/>
    <s v="MEDICINA FISICA E RIABILITAZIONE - RECUPERO E RIABILITAZIONE FUNZIONALE DEI MOTULESI E NEUROLESI"/>
    <x v="0"/>
    <m/>
    <x v="0"/>
    <m/>
    <x v="0"/>
    <m/>
  </r>
  <r>
    <x v="1762"/>
    <s v="93.39.3"/>
    <x v="3"/>
    <s v="Ciclo: (10 sedute) - tariffa per seduta"/>
    <s v="60"/>
    <n v="10"/>
    <s v="PRESSOTERAPIA O PRESSO-DEPRESSOTERAPIA INTERMITTENTE"/>
    <x v="1762"/>
    <x v="323"/>
    <n v="4.75"/>
    <n v="4.75"/>
    <n v="4.75"/>
    <n v="4.75"/>
    <n v="4.75"/>
    <n v="4.75"/>
    <n v="4.6500000000000004"/>
    <n v="4.6481120918053787"/>
    <n v="4.4415293321695835"/>
    <n v="0.30847066783041655"/>
    <s v="M"/>
    <s v="MINISTERO"/>
    <s v="1"/>
    <n v="1"/>
    <x v="24"/>
    <s v="MEDICINA FISICA E RIABILITAZIONE - RECUPERO E RIABILITAZIONE FUNZIONALE DEI MOTULESI E NEUROLESI"/>
    <x v="0"/>
    <m/>
    <x v="0"/>
    <m/>
    <x v="0"/>
    <m/>
  </r>
  <r>
    <x v="1763"/>
    <s v="93.39.4"/>
    <x v="3"/>
    <s v="Ciclo: (10 sedute) - tariffa per seduta"/>
    <s v="60"/>
    <n v="10"/>
    <s v="ELETTROTERAPIA ANTALGICA"/>
    <x v="1763"/>
    <x v="317"/>
    <n v="2.6"/>
    <n v="2.6"/>
    <n v="2.6"/>
    <n v="2.64"/>
    <n v="2.64"/>
    <n v="2.64"/>
    <n v="2.58"/>
    <n v="2.5822844954474324"/>
    <n v="2.1174732862668946"/>
    <n v="0.52252671373310555"/>
    <s v="M"/>
    <s v="MINISTERO"/>
    <s v="1"/>
    <n v="1"/>
    <x v="24"/>
    <s v="MEDICINA FISICA E RIABILITAZIONE - RECUPERO E RIABILITAZIONE FUNZIONALE DEI MOTULESI E NEUROLESI"/>
    <x v="0"/>
    <m/>
    <x v="0"/>
    <m/>
    <x v="0"/>
    <m/>
  </r>
  <r>
    <x v="1764"/>
    <s v="93.39.5"/>
    <x v="3"/>
    <s v="Ciclo: (10 sedute) - tariffa per seduta"/>
    <s v="60"/>
    <n v="10"/>
    <s v="ELETTROTERAPIA ANTALGICA"/>
    <x v="1764"/>
    <x v="317"/>
    <n v="2.6"/>
    <n v="2.6"/>
    <n v="2.6"/>
    <n v="2.64"/>
    <n v="2.64"/>
    <n v="2.64"/>
    <n v="2.58"/>
    <n v="2.5822844954474324"/>
    <n v="3.0470957046279703"/>
    <n v="-0.40709570462797018"/>
    <s v="M"/>
    <s v="MINISTERO"/>
    <s v="2"/>
    <n v="2"/>
    <x v="2"/>
    <s v="ANESTESIA"/>
    <x v="20"/>
    <s v="MEDICINA FISICA E RIABILITAZIONE - RECUPERO E RIABILITAZIONE FUNZIONALE DEI MOTULESI E NEUROLESI"/>
    <x v="0"/>
    <m/>
    <x v="0"/>
    <m/>
  </r>
  <r>
    <x v="1765"/>
    <s v="93.39.6"/>
    <x v="3"/>
    <s v="Ciclo: (10 sedute) - tariffa per seduta"/>
    <s v="60"/>
    <n v="10"/>
    <s v="ELETTROTERAPIA DI MUSCOLI NORMO O DENERVATI DELLA MANO O DEL VISO"/>
    <x v="1765"/>
    <x v="317"/>
    <n v="2.6"/>
    <n v="2.6"/>
    <n v="2.6"/>
    <n v="2.64"/>
    <n v="2.64"/>
    <n v="2.64"/>
    <n v="2.58"/>
    <n v="2.5822844954474324"/>
    <n v="2.5306388055384836"/>
    <n v="0.10936119446151649"/>
    <s v="M"/>
    <s v="MINISTERO"/>
    <s v="1"/>
    <n v="1"/>
    <x v="24"/>
    <s v="MEDICINA FISICA E RIABILITAZIONE - RECUPERO E RIABILITAZIONE FUNZIONALE DEI MOTULESI E NEUROLESI"/>
    <x v="0"/>
    <m/>
    <x v="0"/>
    <m/>
    <x v="0"/>
    <m/>
  </r>
  <r>
    <x v="1766"/>
    <s v="93.39.7"/>
    <x v="3"/>
    <s v="Ciclo: (10 sedute) - tariffa per seduta"/>
    <s v="60"/>
    <n v="10"/>
    <s v="ELETTROTERAPIA DI MUSCOLI NORMO O DENERVATI DI ALTRI DISTRETTI"/>
    <x v="1766"/>
    <x v="317"/>
    <n v="2.6"/>
    <n v="2.6"/>
    <n v="2.6"/>
    <n v="2.64"/>
    <n v="2.64"/>
    <n v="2.64"/>
    <n v="2.58"/>
    <n v="2.5822844954474324"/>
    <n v="2.5306388055384836"/>
    <n v="0.10936119446151649"/>
    <s v="M"/>
    <s v="MINISTERO"/>
    <s v="1"/>
    <n v="1"/>
    <x v="24"/>
    <s v="MEDICINA FISICA E RIABILITAZIONE - RECUPERO E RIABILITAZIONE FUNZIONALE DEI MOTULESI E NEUROLESI"/>
    <x v="0"/>
    <m/>
    <x v="0"/>
    <m/>
    <x v="0"/>
    <m/>
  </r>
  <r>
    <x v="1767"/>
    <s v="93.39.8"/>
    <x v="3"/>
    <s v="Ciclo: (10 sedute) - tariffa per seduta"/>
    <s v="60"/>
    <n v="10"/>
    <s v="MAGNETOTERAPIA"/>
    <x v="1767"/>
    <x v="301"/>
    <n v="1.55"/>
    <n v="1.55"/>
    <n v="1.55"/>
    <n v="1.58"/>
    <n v="1.58"/>
    <n v="1.58"/>
    <n v="1.55"/>
    <n v="1.5493706972684596"/>
    <n v="1.3427879376326648"/>
    <n v="0.23721206236733527"/>
    <s v="M"/>
    <s v="MINISTERO"/>
    <s v="1"/>
    <n v="1"/>
    <x v="24"/>
    <s v="MEDICINA FISICA E RIABILITAZIONE - RECUPERO E RIABILITAZIONE FUNZIONALE DEI MOTULESI E NEUROLESI"/>
    <x v="0"/>
    <m/>
    <x v="0"/>
    <m/>
    <x v="0"/>
    <m/>
  </r>
  <r>
    <x v="1768"/>
    <s v="93.39.9"/>
    <x v="3"/>
    <s v="Ciclo: (10 sedute) - tariffa per seduta"/>
    <s v="60"/>
    <n v="10"/>
    <s v="ULTRASONOTERAPIA"/>
    <x v="1768"/>
    <x v="301"/>
    <n v="1.55"/>
    <n v="1.55"/>
    <n v="1.55"/>
    <n v="1.58"/>
    <n v="1.58"/>
    <n v="1.58"/>
    <n v="1.55"/>
    <n v="1.5493706972684596"/>
    <n v="1.3427879376326648"/>
    <n v="0.23721206236733527"/>
    <s v="M"/>
    <s v="MINISTERO"/>
    <s v="1"/>
    <n v="1"/>
    <x v="24"/>
    <s v="MEDICINA FISICA E RIABILITAZIONE - RECUPERO E RIABILITAZIONE FUNZIONALE DEI MOTULESI E NEUROLESI"/>
    <x v="0"/>
    <m/>
    <x v="0"/>
    <m/>
    <x v="0"/>
    <m/>
  </r>
  <r>
    <x v="1769"/>
    <s v="93.43.1"/>
    <x v="3"/>
    <s v="Ciclo: (10 sedute) - tariffa per seduta"/>
    <s v="60"/>
    <n v="10"/>
    <s v="TRAZIONE SCHELETRICA"/>
    <x v="1769"/>
    <x v="313"/>
    <n v="4.2"/>
    <n v="4.2"/>
    <n v="4.2"/>
    <n v="4.22"/>
    <n v="4.22"/>
    <n v="4.22"/>
    <n v="4.13"/>
    <n v="4.1316551927158915"/>
    <n v="3.8217810532622001"/>
    <n v="0.39821894673779967"/>
    <s v="M"/>
    <s v="MINISTERO"/>
    <s v="1"/>
    <n v="1"/>
    <x v="24"/>
    <s v="MEDICINA FISICA E RIABILITAZIONE - RECUPERO E RIABILITAZIONE FUNZIONALE DEI MOTULESI E NEUROLESI"/>
    <x v="0"/>
    <m/>
    <x v="0"/>
    <m/>
    <x v="0"/>
    <m/>
  </r>
  <r>
    <x v="1770"/>
    <s v="93.46"/>
    <x v="3"/>
    <s v="prestazione:NO ciclica/NOper seduta/NOgruppo"/>
    <s v="8"/>
    <n v="1"/>
    <s v="ALTRE TRAZIONI CUTANEE DEGLI ARTI"/>
    <x v="1770"/>
    <x v="28"/>
    <n v="11.6"/>
    <n v="11.6"/>
    <n v="11.6"/>
    <n v="11.61"/>
    <n v="11.61"/>
    <n v="11.61"/>
    <n v="11.36"/>
    <n v="11.362051779968702"/>
    <n v="11.362051779968702"/>
    <n v="0.24794822003129724"/>
    <s v="M"/>
    <s v="MINISTERO"/>
    <s v="1"/>
    <n v="1"/>
    <x v="4"/>
    <s v="ORTOPEDIA E TRAUMATOLOGIA"/>
    <x v="0"/>
    <m/>
    <x v="0"/>
    <m/>
    <x v="0"/>
    <m/>
  </r>
  <r>
    <x v="1771"/>
    <s v="93.51"/>
    <x v="3"/>
    <s v="prestazione:NO ciclica/NOper seduta/NOgruppo"/>
    <s v="8"/>
    <n v="1"/>
    <s v="APPLICAZIONE DI CORSETTO GESSATO"/>
    <x v="1771"/>
    <x v="52"/>
    <n v="31.65"/>
    <n v="31.65"/>
    <n v="31.65"/>
    <n v="31.67"/>
    <n v="31.67"/>
    <n v="31.67"/>
    <n v="30.99"/>
    <n v="30.987413945369191"/>
    <n v="30.987413945369191"/>
    <n v="0.68258605463081068"/>
    <s v="M"/>
    <s v="MINISTERO"/>
    <s v="1"/>
    <n v="1"/>
    <x v="4"/>
    <s v="ORTOPEDIA E TRAUMATOLOGIA"/>
    <x v="0"/>
    <m/>
    <x v="0"/>
    <m/>
    <x v="0"/>
    <m/>
  </r>
  <r>
    <x v="1772"/>
    <s v="93.52"/>
    <x v="3"/>
    <s v="prestazione:NO ciclica/NOper seduta/NOgruppo"/>
    <s v="8"/>
    <n v="1"/>
    <s v="APPLICAZIONE DI SUPPORTO PER IL COLLO"/>
    <x v="1772"/>
    <x v="52"/>
    <n v="31.65"/>
    <n v="31.65"/>
    <n v="31.65"/>
    <n v="31.67"/>
    <n v="31.67"/>
    <n v="31.67"/>
    <n v="30.99"/>
    <n v="30.987413945369191"/>
    <n v="30.987413945369191"/>
    <n v="0.68258605463081068"/>
    <s v="M"/>
    <s v="MINISTERO"/>
    <s v="1"/>
    <n v="1"/>
    <x v="4"/>
    <s v="ORTOPEDIA E TRAUMATOLOGIA"/>
    <x v="0"/>
    <m/>
    <x v="0"/>
    <m/>
    <x v="0"/>
    <m/>
  </r>
  <r>
    <x v="1773"/>
    <s v="93.53"/>
    <x v="3"/>
    <s v="prestazione:NO ciclica/NOper seduta/NOgruppo"/>
    <s v="8"/>
    <n v="1"/>
    <s v="APPLICAZIONE DI ALTRO CORSETTO GESSATO"/>
    <x v="1773"/>
    <x v="52"/>
    <n v="31.65"/>
    <n v="31.65"/>
    <n v="31.65"/>
    <n v="31.67"/>
    <n v="31.67"/>
    <n v="31.67"/>
    <n v="30.99"/>
    <n v="30.987413945369191"/>
    <n v="30.987413945369191"/>
    <n v="0.68258605463081068"/>
    <s v="M"/>
    <s v="MINISTERO"/>
    <s v="1"/>
    <n v="1"/>
    <x v="4"/>
    <s v="ORTOPEDIA E TRAUMATOLOGIA"/>
    <x v="0"/>
    <m/>
    <x v="0"/>
    <m/>
    <x v="0"/>
    <m/>
  </r>
  <r>
    <x v="1774"/>
    <s v="93.54.1"/>
    <x v="3"/>
    <s v="prestazione:NO ciclica/NOper seduta/NOgruppo"/>
    <s v="8"/>
    <n v="1"/>
    <s v="BENDAGGIO CON DOCCIA DI IMMOBILIZZAZIONE"/>
    <x v="1774"/>
    <x v="149"/>
    <n v="7.9"/>
    <n v="7.9"/>
    <n v="7.9"/>
    <n v="7.92"/>
    <n v="7.92"/>
    <n v="7.92"/>
    <n v="7.75"/>
    <n v="7.7468534863422978"/>
    <n v="7.7468534863422978"/>
    <n v="0.17314651365770217"/>
    <s v="M"/>
    <s v="MINISTERO"/>
    <s v="1"/>
    <n v="1"/>
    <x v="4"/>
    <s v="ORTOPEDIA E TRAUMATOLOGIA"/>
    <x v="0"/>
    <m/>
    <x v="0"/>
    <m/>
    <x v="0"/>
    <m/>
  </r>
  <r>
    <x v="1775"/>
    <s v="93.54.2"/>
    <x v="3"/>
    <s v="prestazione:NO ciclica/NOper seduta/NOgruppo"/>
    <s v="8"/>
    <n v="1"/>
    <s v="BENDAGGIO DESAULT AMIDATO O GESSATO"/>
    <x v="1775"/>
    <x v="13"/>
    <n v="13.7"/>
    <n v="13.7"/>
    <n v="13.7"/>
    <n v="13.73"/>
    <n v="13.73"/>
    <n v="13.73"/>
    <n v="13.43"/>
    <n v="13.427879376326649"/>
    <n v="13.582816446053494"/>
    <n v="0.14718355394650651"/>
    <s v="M"/>
    <s v="MINISTERO"/>
    <s v="1"/>
    <n v="1"/>
    <x v="4"/>
    <s v="ORTOPEDIA E TRAUMATOLOGIA"/>
    <x v="0"/>
    <m/>
    <x v="0"/>
    <m/>
    <x v="0"/>
    <m/>
  </r>
  <r>
    <x v="1776"/>
    <s v="93.54.3"/>
    <x v="3"/>
    <s v="prestazione:NO ciclica/NOper seduta/NOgruppo"/>
    <s v="8"/>
    <n v="1"/>
    <s v="APPARECCHIO GESSATO: TORACO-BRACHIALE, COSCIA-PIEDE"/>
    <x v="1776"/>
    <x v="118"/>
    <n v="25.3"/>
    <n v="25.3"/>
    <n v="25.3"/>
    <n v="25.34"/>
    <n v="25.34"/>
    <n v="25.34"/>
    <n v="24.79"/>
    <n v="24.789931156295353"/>
    <n v="25.20309667556694"/>
    <n v="0.13690332443306019"/>
    <s v="M"/>
    <s v="MINISTERO"/>
    <s v="1"/>
    <n v="1"/>
    <x v="4"/>
    <s v="ORTOPEDIA E TRAUMATOLOGIA"/>
    <x v="0"/>
    <m/>
    <x v="0"/>
    <m/>
    <x v="0"/>
    <m/>
  </r>
  <r>
    <x v="1777"/>
    <s v="93.54.4"/>
    <x v="3"/>
    <s v="prestazione:NO ciclica/NOper seduta/NOgruppo"/>
    <s v="8"/>
    <n v="1"/>
    <s v="APPARECCHIO GESSATO: OMERO-MANO, STIVALE"/>
    <x v="1777"/>
    <x v="50"/>
    <n v="19"/>
    <n v="19"/>
    <n v="19"/>
    <n v="19"/>
    <n v="19"/>
    <n v="19"/>
    <n v="18.59"/>
    <n v="18.592448367221515"/>
    <n v="18.902322506675205"/>
    <n v="9.767749332479525E-2"/>
    <s v="M"/>
    <s v="MINISTERO"/>
    <s v="1"/>
    <n v="1"/>
    <x v="4"/>
    <s v="ORTOPEDIA E TRAUMATOLOGIA"/>
    <x v="0"/>
    <m/>
    <x v="0"/>
    <m/>
    <x v="0"/>
    <m/>
  </r>
  <r>
    <x v="1778"/>
    <s v="93.54.5"/>
    <x v="3"/>
    <s v="prestazione:NO ciclica/NOper seduta/NOgruppo"/>
    <s v="8"/>
    <n v="1"/>
    <s v="APPARECCHIO GESSATO: AVAMBRACCIO-MANO"/>
    <x v="1778"/>
    <x v="42"/>
    <n v="12.65"/>
    <n v="12.65"/>
    <n v="12.65"/>
    <n v="12.66"/>
    <n v="12.66"/>
    <n v="12.66"/>
    <n v="12.39"/>
    <n v="12.394965578147676"/>
    <n v="12.60154833778347"/>
    <n v="5.8451662216530309E-2"/>
    <s v="M"/>
    <s v="MINISTERO"/>
    <s v="1"/>
    <n v="1"/>
    <x v="4"/>
    <s v="ORTOPEDIA E TRAUMATOLOGIA"/>
    <x v="0"/>
    <m/>
    <x v="0"/>
    <m/>
    <x v="0"/>
    <m/>
  </r>
  <r>
    <x v="1779"/>
    <s v="93.54.6"/>
    <x v="3"/>
    <s v="prestazione:NO ciclica/NOper seduta/NOgruppo"/>
    <s v="8"/>
    <n v="1"/>
    <s v="APPARECCHIO GESSATO: GINOCCHIO"/>
    <x v="1779"/>
    <x v="22"/>
    <n v="23.2"/>
    <n v="23.2"/>
    <n v="23.2"/>
    <n v="23.22"/>
    <n v="23.22"/>
    <n v="23.22"/>
    <n v="22.72"/>
    <n v="22.724103559937404"/>
    <n v="22.724103559937404"/>
    <n v="0.49589644006259448"/>
    <s v="M"/>
    <s v="MINISTERO"/>
    <s v="1"/>
    <n v="1"/>
    <x v="4"/>
    <s v="ORTOPEDIA E TRAUMATOLOGIA"/>
    <x v="0"/>
    <m/>
    <x v="0"/>
    <m/>
    <x v="0"/>
    <m/>
  </r>
  <r>
    <x v="1780"/>
    <s v="93.54.7"/>
    <x v="3"/>
    <s v="prestazione:NO ciclica/NOper seduta/NOgruppo"/>
    <s v="8"/>
    <n v="1"/>
    <s v="APPARECCHIO GESSATO: POLSO, MANO, PIEDE"/>
    <x v="1780"/>
    <x v="28"/>
    <n v="11.6"/>
    <n v="11.6"/>
    <n v="11.6"/>
    <n v="11.61"/>
    <n v="11.61"/>
    <n v="11.61"/>
    <n v="11.36"/>
    <n v="11.362051779968702"/>
    <n v="11.620280229513446"/>
    <n v="-1.0280229513446315E-2"/>
    <s v="M"/>
    <s v="MINISTERO"/>
    <s v="1"/>
    <n v="1"/>
    <x v="4"/>
    <s v="ORTOPEDIA E TRAUMATOLOGIA"/>
    <x v="0"/>
    <m/>
    <x v="0"/>
    <m/>
    <x v="0"/>
    <m/>
  </r>
  <r>
    <x v="1781"/>
    <s v="93.54.8"/>
    <x v="3"/>
    <s v="prestazione:NO ciclica/NOper seduta/NOgruppo"/>
    <s v="8"/>
    <n v="1"/>
    <s v="DOCCIA GESSATA DI DITO DELLA MANO O DEL PIEDE"/>
    <x v="1781"/>
    <x v="291"/>
    <n v="5.8"/>
    <n v="5.8"/>
    <n v="5.8"/>
    <n v="5.8"/>
    <n v="5.8"/>
    <n v="5.8"/>
    <n v="5.68"/>
    <n v="5.6810258899843511"/>
    <n v="5.8359629597111971"/>
    <n v="-3.5962959711197229E-2"/>
    <s v="M"/>
    <s v="MINISTERO"/>
    <s v="1"/>
    <n v="1"/>
    <x v="4"/>
    <s v="ORTOPEDIA E TRAUMATOLOGIA"/>
    <x v="0"/>
    <m/>
    <x v="0"/>
    <m/>
    <x v="0"/>
    <m/>
  </r>
  <r>
    <x v="1782"/>
    <s v="93.56.1"/>
    <x v="3"/>
    <s v="prestazione:NO ciclica/NOper seduta/NOgruppo"/>
    <s v="8"/>
    <n v="1"/>
    <s v="FASCIATURA SEMPLICE"/>
    <x v="1782"/>
    <x v="298"/>
    <n v="3.7"/>
    <n v="3.7"/>
    <n v="3.7"/>
    <n v="3.7"/>
    <n v="3.7"/>
    <n v="3.7"/>
    <n v="3.62"/>
    <n v="3.6151982936264053"/>
    <n v="3.8734267431711489"/>
    <n v="-0.1734267431711487"/>
    <s v="M"/>
    <s v="MINISTERO"/>
    <s v="2"/>
    <n v="2"/>
    <x v="4"/>
    <s v="ORTOPEDIA E TRAUMATOLOGIA"/>
    <x v="21"/>
    <s v="ALTRE PRESTAZIONI"/>
    <x v="0"/>
    <m/>
    <x v="0"/>
    <m/>
  </r>
  <r>
    <x v="1783"/>
    <s v="93.56.2"/>
    <x v="3"/>
    <s v="prestazione:NO ciclica/NOper seduta/NOgruppo"/>
    <s v="8"/>
    <n v="1"/>
    <s v="BENDAGGIO ALLA COLLA DI ZINCO DI COSCIA-PIEDE"/>
    <x v="1783"/>
    <x v="118"/>
    <n v="25.3"/>
    <n v="25.3"/>
    <n v="25.3"/>
    <n v="25.34"/>
    <n v="25.34"/>
    <n v="25.34"/>
    <n v="24.79"/>
    <n v="24.789931156295353"/>
    <n v="25.20309667556694"/>
    <n v="0.13690332443306019"/>
    <s v="M"/>
    <s v="MINISTERO"/>
    <s v="1"/>
    <n v="1"/>
    <x v="4"/>
    <s v="ORTOPEDIA E TRAUMATOLOGIA"/>
    <x v="0"/>
    <m/>
    <x v="0"/>
    <m/>
    <x v="0"/>
    <m/>
  </r>
  <r>
    <x v="1784"/>
    <s v="93.56.3"/>
    <x v="3"/>
    <s v="prestazione:NO ciclica/NOper seduta/NOgruppo"/>
    <s v="8"/>
    <n v="1"/>
    <s v="BENDAGGIO ALLA COLLA DI ZINCO DI GAMBA-PIEDE"/>
    <x v="1784"/>
    <x v="271"/>
    <n v="21.6"/>
    <n v="21.6"/>
    <n v="21.6"/>
    <n v="21.64"/>
    <n v="21.64"/>
    <n v="21.64"/>
    <n v="21.17"/>
    <n v="21.174732862668947"/>
    <n v="21.329669932395792"/>
    <n v="0.31033006760420889"/>
    <s v="M"/>
    <s v="MINISTERO"/>
    <s v="1"/>
    <n v="1"/>
    <x v="4"/>
    <s v="ORTOPEDIA E TRAUMATOLOGIA"/>
    <x v="0"/>
    <m/>
    <x v="0"/>
    <m/>
    <x v="0"/>
    <m/>
  </r>
  <r>
    <x v="1785"/>
    <s v="93.56.4"/>
    <x v="3"/>
    <s v="prestazione:NO ciclica/NOper seduta/NOgruppo"/>
    <s v="8"/>
    <n v="1"/>
    <s v="BENDAGGIO ADESIVO ELASTICO"/>
    <x v="1785"/>
    <x v="149"/>
    <n v="7.9"/>
    <n v="7.9"/>
    <n v="7.9"/>
    <n v="7.92"/>
    <n v="7.92"/>
    <n v="7.92"/>
    <n v="7.75"/>
    <n v="7.7468534863422978"/>
    <n v="7.7468534863422978"/>
    <n v="0.17314651365770217"/>
    <s v="M"/>
    <s v="MINISTERO"/>
    <s v="1"/>
    <n v="1"/>
    <x v="4"/>
    <s v="ORTOPEDIA E TRAUMATOLOGIA"/>
    <x v="0"/>
    <m/>
    <x v="0"/>
    <m/>
    <x v="0"/>
    <m/>
  </r>
  <r>
    <x v="1786"/>
    <s v="93.56.5"/>
    <x v="3"/>
    <s v="prestazione:NO ciclica/NOper seduta/NOgruppo"/>
    <s v="8"/>
    <n v="1"/>
    <s v="BENDAGGIO A 8 PER CLAVICOLA"/>
    <x v="1786"/>
    <x v="13"/>
    <n v="13.7"/>
    <n v="13.7"/>
    <n v="13.7"/>
    <n v="13.73"/>
    <n v="13.73"/>
    <n v="13.73"/>
    <n v="13.43"/>
    <n v="13.427879376326649"/>
    <n v="13.582816446053494"/>
    <n v="0.14718355394650651"/>
    <s v="M"/>
    <s v="MINISTERO"/>
    <s v="1"/>
    <n v="1"/>
    <x v="4"/>
    <s v="ORTOPEDIA E TRAUMATOLOGIA"/>
    <x v="0"/>
    <m/>
    <x v="0"/>
    <m/>
    <x v="0"/>
    <m/>
  </r>
  <r>
    <x v="1787"/>
    <s v="93.56.6"/>
    <x v="3"/>
    <s v="prestazione:NO ciclica/NOper seduta/NOgruppo"/>
    <s v="8"/>
    <n v="1"/>
    <s v="MEDICAZIONE DI SHANZ"/>
    <x v="1787"/>
    <x v="271"/>
    <n v="21.6"/>
    <n v="21.6"/>
    <n v="21.6"/>
    <n v="21.64"/>
    <n v="21.64"/>
    <n v="21.64"/>
    <n v="21.17"/>
    <n v="21.174732862668947"/>
    <n v="21.329669932395792"/>
    <n v="0.31033006760420889"/>
    <s v="M"/>
    <s v="MINISTERO"/>
    <s v="1"/>
    <n v="1"/>
    <x v="4"/>
    <s v="ORTOPEDIA E TRAUMATOLOGIA"/>
    <x v="0"/>
    <m/>
    <x v="0"/>
    <m/>
    <x v="0"/>
    <m/>
  </r>
  <r>
    <x v="1788"/>
    <s v="93.56.7"/>
    <x v="3"/>
    <s v="prestazione:NO ciclica/NOper seduta/NOgruppo"/>
    <s v="8"/>
    <n v="1"/>
    <s v="ALTRO BENDAGGIO"/>
    <x v="1788"/>
    <x v="90"/>
    <n v="17.399999999999999"/>
    <n v="17.399999999999999"/>
    <n v="17.399999999999999"/>
    <n v="17.41"/>
    <n v="17.41"/>
    <n v="17.41"/>
    <n v="17.04"/>
    <n v="17.043077669953053"/>
    <n v="17.456243189224644"/>
    <n v="-4.6243189224643544E-2"/>
    <s v="M"/>
    <s v="MINISTERO"/>
    <s v="1"/>
    <n v="1"/>
    <x v="4"/>
    <s v="ORTOPEDIA E TRAUMATOLOGIA"/>
    <x v="0"/>
    <m/>
    <x v="0"/>
    <m/>
    <x v="0"/>
    <m/>
  </r>
  <r>
    <x v="1789"/>
    <s v="93.57.1"/>
    <x v="3"/>
    <s v="prestazione:NO ciclica/NOper seduta/NOgruppo"/>
    <s v="8"/>
    <n v="1"/>
    <s v="MEDICAZIONE DI USTIONI"/>
    <x v="1789"/>
    <x v="284"/>
    <n v="9.5"/>
    <n v="9.5"/>
    <n v="9.5"/>
    <n v="9.5"/>
    <n v="9.5"/>
    <n v="9.5"/>
    <n v="9.3000000000000007"/>
    <n v="9.2962241836107573"/>
    <n v="9.7093897028823459"/>
    <n v="-0.20938970288234593"/>
    <s v="M"/>
    <s v="MINISTERO"/>
    <s v="1"/>
    <n v="1"/>
    <x v="20"/>
    <s v="CHIRURGIA PLASTICA"/>
    <x v="0"/>
    <m/>
    <x v="0"/>
    <m/>
    <x v="0"/>
    <m/>
  </r>
  <r>
    <x v="1790"/>
    <s v="93.71.1"/>
    <x v="3"/>
    <s v="Ciclo: (10 sedute) - tariffa per seduta"/>
    <s v="60"/>
    <n v="10"/>
    <s v="TRAINING PER DISLESSIA"/>
    <x v="1790"/>
    <x v="47"/>
    <n v="8.9499999999999993"/>
    <n v="8.9499999999999993"/>
    <n v="8.9499999999999993"/>
    <n v="8.9700000000000006"/>
    <n v="8.9700000000000006"/>
    <n v="8.9700000000000006"/>
    <n v="8.7799999999999994"/>
    <n v="8.7797672845212702"/>
    <n v="8.4182474551586299"/>
    <n v="0.55175254484137071"/>
    <s v="M"/>
    <s v="MINISTERO"/>
    <s v="1"/>
    <n v="2"/>
    <x v="24"/>
    <s v="MEDICINA FISICA E RIABILITAZIONE - RECUPERO E RIABILITAZIONE FUNZIONALE DEI MOTULESI E NEUROLESI"/>
    <x v="0"/>
    <m/>
    <x v="0"/>
    <m/>
    <x v="0"/>
    <m/>
  </r>
  <r>
    <x v="1791"/>
    <s v="93.71.2"/>
    <x v="3"/>
    <s v="Ciclo: (10 sedute) - tariffa per seduta"/>
    <s v="60"/>
    <n v="10"/>
    <s v="TRAINING PER DISLESSIA"/>
    <x v="1791"/>
    <x v="325"/>
    <n v="2.1"/>
    <n v="2.1"/>
    <n v="2.1"/>
    <n v="2.12"/>
    <n v="2.12"/>
    <n v="2.12"/>
    <n v="2.0699999999999998"/>
    <n v="2.0658275963579458"/>
    <n v="2.0658275963579458"/>
    <n v="5.4172403642054334E-2"/>
    <s v="M"/>
    <s v="MINISTERO"/>
    <s v="1"/>
    <n v="2"/>
    <x v="24"/>
    <s v="MEDICINA FISICA E RIABILITAZIONE - RECUPERO E RIABILITAZIONE FUNZIONALE DEI MOTULESI E NEUROLESI"/>
    <x v="0"/>
    <m/>
    <x v="0"/>
    <m/>
    <x v="0"/>
    <m/>
  </r>
  <r>
    <x v="1792"/>
    <s v="93.71.3"/>
    <x v="3"/>
    <s v="Ciclo: (10 sedute) - tariffa per seduta"/>
    <s v="60"/>
    <n v="10"/>
    <s v="TRAINING PER DISCALCULIA"/>
    <x v="1792"/>
    <x v="47"/>
    <n v="8.9499999999999993"/>
    <n v="8.9499999999999993"/>
    <n v="8.9499999999999993"/>
    <n v="8.9700000000000006"/>
    <n v="8.9700000000000006"/>
    <n v="8.9700000000000006"/>
    <n v="8.7799999999999994"/>
    <n v="8.7797672845212702"/>
    <n v="8.4182474551586299"/>
    <n v="0.55175254484137071"/>
    <s v="M"/>
    <s v="MINISTERO"/>
    <s v="1"/>
    <n v="2"/>
    <x v="24"/>
    <s v="MEDICINA FISICA E RIABILITAZIONE - RECUPERO E RIABILITAZIONE FUNZIONALE DEI MOTULESI E NEUROLESI"/>
    <x v="0"/>
    <m/>
    <x v="0"/>
    <m/>
    <x v="0"/>
    <m/>
  </r>
  <r>
    <x v="1793"/>
    <s v="93.71.4"/>
    <x v="3"/>
    <s v="Ciclo: (10 sedute) - tariffa per seduta"/>
    <s v="60"/>
    <n v="10"/>
    <s v="TRAINING PER DISCALCULIA"/>
    <x v="1793"/>
    <x v="325"/>
    <n v="2.1"/>
    <n v="2.1"/>
    <n v="2.1"/>
    <n v="2.12"/>
    <n v="2.12"/>
    <n v="2.12"/>
    <n v="2.0699999999999998"/>
    <n v="2.0658275963579458"/>
    <n v="2.0658275963579458"/>
    <n v="5.4172403642054334E-2"/>
    <s v="M"/>
    <s v="MINISTERO"/>
    <s v="1"/>
    <n v="2"/>
    <x v="24"/>
    <s v="MEDICINA FISICA E RIABILITAZIONE - RECUPERO E RIABILITAZIONE FUNZIONALE DEI MOTULESI E NEUROLESI"/>
    <x v="0"/>
    <m/>
    <x v="0"/>
    <m/>
    <x v="0"/>
    <m/>
  </r>
  <r>
    <x v="1794"/>
    <s v="93.72.1"/>
    <x v="7"/>
    <s v="Ciclo: (10 sedute) - tariffa per seduta"/>
    <s v="60"/>
    <n v="10"/>
    <s v="TRAINING PER DISFASIA [LOGOPEDIA]"/>
    <x v="1794"/>
    <x v="47"/>
    <n v="8.9499999999999993"/>
    <n v="8.9499999999999993"/>
    <n v="8.9499999999999993"/>
    <n v="8.9700000000000006"/>
    <n v="8.9700000000000006"/>
    <n v="8.9700000000000006"/>
    <n v="8.7799999999999994"/>
    <n v="8.7797672845212702"/>
    <n v="8.4182474551586299"/>
    <n v="0.55175254484137071"/>
    <s v="M"/>
    <s v="MINISTERO"/>
    <s v="1"/>
    <n v="2"/>
    <x v="24"/>
    <s v="MEDICINA FISICA E RIABILITAZIONE - RECUPERO E RIABILITAZIONE FUNZIONALE DEI MOTULESI E NEUROLESI"/>
    <x v="0"/>
    <m/>
    <x v="0"/>
    <m/>
    <x v="0"/>
    <m/>
  </r>
  <r>
    <x v="1795"/>
    <s v="93.72.2"/>
    <x v="7"/>
    <s v="Ciclo: (10 sedute) - tariffa per seduta"/>
    <s v="60"/>
    <n v="10"/>
    <s v="TRAINING PER DISFASIA [LOGOPEDIA]"/>
    <x v="1795"/>
    <x v="325"/>
    <n v="2.1"/>
    <n v="2.1"/>
    <n v="2.1"/>
    <n v="2.12"/>
    <n v="2.12"/>
    <n v="2.12"/>
    <n v="2.0699999999999998"/>
    <n v="2.0658275963579458"/>
    <n v="2.0658275963579458"/>
    <n v="5.4172403642054334E-2"/>
    <s v="M"/>
    <s v="MINISTERO"/>
    <s v="1"/>
    <n v="2"/>
    <x v="24"/>
    <s v="MEDICINA FISICA E RIABILITAZIONE - RECUPERO E RIABILITAZIONE FUNZIONALE DEI MOTULESI E NEUROLESI"/>
    <x v="0"/>
    <m/>
    <x v="0"/>
    <m/>
    <x v="0"/>
    <m/>
  </r>
  <r>
    <x v="1796"/>
    <s v="93.78.1"/>
    <x v="3"/>
    <s v="Ciclo: (10 sedute) - tariffa per seduta"/>
    <s v="60"/>
    <n v="10"/>
    <s v="RIABILITAZIONE DEL CIECO"/>
    <x v="1796"/>
    <x v="47"/>
    <n v="8.9499999999999993"/>
    <n v="8.9499999999999993"/>
    <n v="8.9499999999999993"/>
    <n v="8.9700000000000006"/>
    <n v="8.9700000000000006"/>
    <n v="8.9700000000000006"/>
    <n v="8.7799999999999994"/>
    <n v="8.7797672845212702"/>
    <n v="8.4182474551586299"/>
    <n v="0.55175254484137071"/>
    <s v="M"/>
    <s v="MINISTERO"/>
    <s v="1"/>
    <n v="1"/>
    <x v="24"/>
    <s v="MEDICINA FISICA E RIABILITAZIONE - RECUPERO E RIABILITAZIONE FUNZIONALE DEI MOTULESI E NEUROLESI"/>
    <x v="0"/>
    <m/>
    <x v="0"/>
    <m/>
    <x v="0"/>
    <m/>
  </r>
  <r>
    <x v="1797"/>
    <s v="93.78.2"/>
    <x v="3"/>
    <s v="Ciclo: (10 sedute) - tariffa per seduta"/>
    <s v="60"/>
    <n v="10"/>
    <s v="RIABILITAZIONE DEL CIECO"/>
    <x v="1797"/>
    <x v="325"/>
    <n v="2.1"/>
    <n v="2.1"/>
    <n v="2.1"/>
    <n v="2.12"/>
    <n v="2.12"/>
    <n v="2.12"/>
    <n v="2.0699999999999998"/>
    <n v="2.0658275963579458"/>
    <n v="2.0658275963579458"/>
    <n v="5.4172403642054334E-2"/>
    <s v="M"/>
    <s v="MINISTERO"/>
    <s v="1"/>
    <n v="1"/>
    <x v="24"/>
    <s v="MEDICINA FISICA E RIABILITAZIONE - RECUPERO E RIABILITAZIONE FUNZIONALE DEI MOTULESI E NEUROLESI"/>
    <x v="0"/>
    <m/>
    <x v="0"/>
    <m/>
    <x v="0"/>
    <m/>
  </r>
  <r>
    <x v="1798"/>
    <s v="93.82.1"/>
    <x v="7"/>
    <s v="Ciclo: (10 sedute) - tariffa per seduta"/>
    <s v="60"/>
    <n v="10"/>
    <s v="TERAPIA EDUCAZIONALE DEL DIABETICO E DI PAZIENTI CON ALTRE PATOLOGIE NUTRIZIONALI"/>
    <x v="1798"/>
    <x v="313"/>
    <n v="4.2"/>
    <n v="4.2"/>
    <n v="4.2"/>
    <n v="4.22"/>
    <n v="4.22"/>
    <n v="4.22"/>
    <n v="4.13"/>
    <n v="4.1316551927158915"/>
    <n v="4.3898836422606351"/>
    <n v="-0.16988364226063535"/>
    <s v="M"/>
    <s v="MINISTERO"/>
    <s v="1"/>
    <n v="1"/>
    <x v="19"/>
    <s v="ALTRE PRESTAZIONI"/>
    <x v="0"/>
    <m/>
    <x v="0"/>
    <m/>
    <x v="0"/>
    <m/>
  </r>
  <r>
    <x v="1799"/>
    <s v="93.82.2"/>
    <x v="7"/>
    <s v="Ciclo: (10 sedute) - tariffa per seduta"/>
    <s v="60"/>
    <n v="10"/>
    <s v="TERAPIA EDUCAZIONALE DEL DIABETICO E DI PAZIENTI CON ALTRE PATOLOGIE NUTRIZIONALI"/>
    <x v="1799"/>
    <x v="319"/>
    <n v="1.05"/>
    <n v="1.05"/>
    <n v="1.05"/>
    <n v="1.05"/>
    <n v="1.05"/>
    <n v="1.05"/>
    <n v="1.03"/>
    <n v="1.0329137981789729"/>
    <n v="1.0845594880879217"/>
    <n v="-3.4559488087921642E-2"/>
    <s v="M"/>
    <s v="MINISTERO"/>
    <s v="1"/>
    <n v="1"/>
    <x v="19"/>
    <s v="ALTRE PRESTAZIONI"/>
    <x v="0"/>
    <m/>
    <x v="0"/>
    <m/>
    <x v="0"/>
    <m/>
  </r>
  <r>
    <x v="1800"/>
    <s v="93.83"/>
    <x v="3"/>
    <s v="Ciclo: (10 sedute) - tariffa per seduta"/>
    <s v="60"/>
    <n v="10"/>
    <s v="TERAPIA OCCUPAZIONALE"/>
    <x v="1800"/>
    <x v="323"/>
    <n v="4.75"/>
    <n v="4.75"/>
    <n v="4.75"/>
    <n v="4.75"/>
    <n v="4.75"/>
    <n v="4.75"/>
    <n v="4.6500000000000004"/>
    <n v="4.6481120918053787"/>
    <n v="4.3898836422606351"/>
    <n v="0.3601163577393649"/>
    <s v="M"/>
    <s v="MINISTERO"/>
    <s v="1"/>
    <n v="2"/>
    <x v="24"/>
    <s v="MEDICINA FISICA E RIABILITAZIONE - RECUPERO E RIABILITAZIONE FUNZIONALE DEI MOTULESI E NEUROLESI"/>
    <x v="0"/>
    <m/>
    <x v="0"/>
    <m/>
    <x v="0"/>
    <m/>
  </r>
  <r>
    <x v="1801"/>
    <s v="93.83.1"/>
    <x v="3"/>
    <s v="Ciclo: (10 sedute) - tariffa per seduta"/>
    <s v="60"/>
    <n v="10"/>
    <s v="TERAPIA OCCUPAZIONALE"/>
    <x v="1801"/>
    <x v="301"/>
    <n v="1.55"/>
    <n v="1.55"/>
    <n v="1.55"/>
    <n v="1.58"/>
    <n v="1.58"/>
    <n v="1.58"/>
    <n v="1.55"/>
    <n v="1.5493706972684596"/>
    <n v="1.0845594880879217"/>
    <n v="0.49544051191207839"/>
    <s v="M"/>
    <s v="MINISTERO"/>
    <s v="1"/>
    <n v="2"/>
    <x v="24"/>
    <s v="MEDICINA FISICA E RIABILITAZIONE - RECUPERO E RIABILITAZIONE FUNZIONALE DEI MOTULESI E NEUROLESI"/>
    <x v="0"/>
    <m/>
    <x v="0"/>
    <m/>
    <x v="0"/>
    <m/>
  </r>
  <r>
    <x v="1802"/>
    <s v="93.89.1"/>
    <x v="3"/>
    <s v="Ciclo: (6 sedute) - tariffa per seduta"/>
    <s v="36"/>
    <n v="6"/>
    <s v="TRAINING CONDIZIONAMENTO AUDIOMETRICO INFANTILE"/>
    <x v="1802"/>
    <x v="47"/>
    <n v="8.9499999999999993"/>
    <n v="8.9499999999999993"/>
    <n v="8.9499999999999993"/>
    <n v="8.9700000000000006"/>
    <n v="8.9700000000000006"/>
    <n v="8.9700000000000006"/>
    <n v="8.7799999999999994"/>
    <n v="8.7797672845212702"/>
    <n v="8.7281215946123218"/>
    <n v="0.2418784053876788"/>
    <s v="M"/>
    <s v="MINISTERO"/>
    <s v="4"/>
    <n v="4"/>
    <x v="24"/>
    <s v="MEDICINA FISICA E RIABILITAZIONE - RECUPERO E RIABILITAZIONE FUNZIONALE DEI MOTULESI E NEUROLESI"/>
    <x v="14"/>
    <s v="NEUROLOGIA"/>
    <x v="13"/>
    <s v="OTORINOLARINGOIATRIA"/>
    <x v="3"/>
    <s v="NEUROPSICHIATRIA INFANTILE"/>
  </r>
  <r>
    <x v="1803"/>
    <s v="93.89.2"/>
    <x v="3"/>
    <s v="Ciclo: (10 sedute) - tariffa per seduta"/>
    <s v="60"/>
    <n v="10"/>
    <s v="TRAINING PER DISTURBI COGNITIVI"/>
    <x v="1803"/>
    <x v="47"/>
    <n v="8.9499999999999993"/>
    <n v="8.9499999999999993"/>
    <n v="8.9499999999999993"/>
    <n v="8.9700000000000006"/>
    <n v="8.9700000000000006"/>
    <n v="8.9700000000000006"/>
    <n v="8.7799999999999994"/>
    <n v="8.7797672845212702"/>
    <n v="8.4182474551586299"/>
    <n v="0.55175254484137071"/>
    <s v="M"/>
    <s v="MINISTERO"/>
    <s v="2"/>
    <n v="3"/>
    <x v="24"/>
    <s v="MEDICINA FISICA E RIABILITAZIONE - RECUPERO E RIABILITAZIONE FUNZIONALE DEI MOTULESI E NEUROLESI"/>
    <x v="14"/>
    <s v="NEUROLOGIA"/>
    <x v="0"/>
    <m/>
    <x v="0"/>
    <m/>
  </r>
  <r>
    <x v="1804"/>
    <s v="93.89.3"/>
    <x v="3"/>
    <s v="Ciclo: (10 sedute) - tariffa per seduta"/>
    <s v="60"/>
    <n v="10"/>
    <s v="TRAINING PER DISTURBI COGNITIVI"/>
    <x v="1804"/>
    <x v="325"/>
    <n v="2.1"/>
    <n v="2.1"/>
    <n v="2.1"/>
    <n v="2.12"/>
    <n v="2.12"/>
    <n v="2.12"/>
    <n v="2.0699999999999998"/>
    <n v="2.0658275963579458"/>
    <n v="2.0658275963579458"/>
    <n v="5.4172403642054334E-2"/>
    <s v="M"/>
    <s v="MINISTERO"/>
    <s v="2"/>
    <n v="3"/>
    <x v="24"/>
    <s v="MEDICINA FISICA E RIABILITAZIONE - RECUPERO E RIABILITAZIONE FUNZIONALE DEI MOTULESI E NEUROLESI"/>
    <x v="14"/>
    <s v="NEUROLOGIA"/>
    <x v="0"/>
    <m/>
    <x v="0"/>
    <m/>
  </r>
  <r>
    <x v="1805"/>
    <s v="93.91"/>
    <x v="3"/>
    <s v="per seduta (prestazione non ciclica)"/>
    <s v="8"/>
    <n v="1"/>
    <s v="RESPIRAZIONE A PRESSIONE POSITIVA INTERMITTENTE"/>
    <x v="1805"/>
    <x v="291"/>
    <n v="5.8"/>
    <n v="5.8"/>
    <n v="5.8"/>
    <n v="5.8"/>
    <n v="5.8"/>
    <n v="5.8"/>
    <n v="5.68"/>
    <n v="5.6810258899843511"/>
    <n v="5.8359629597111971"/>
    <n v="-3.5962959711197229E-2"/>
    <s v="M"/>
    <s v="MINISTERO"/>
    <s v="1"/>
    <n v="1"/>
    <x v="9"/>
    <s v="PNEUMOLOGIA"/>
    <x v="0"/>
    <m/>
    <x v="0"/>
    <m/>
    <x v="0"/>
    <m/>
  </r>
  <r>
    <x v="1806"/>
    <s v="93.94"/>
    <x v="3"/>
    <s v="Ciclo: (10 sedute) - tariffa per seduta"/>
    <s v="60"/>
    <n v="10"/>
    <s v="MEDICAMENTO RESPIRATORIO SOMMINISTRATO PER MEZZO DI NEBULIZZATORE"/>
    <x v="1806"/>
    <x v="301"/>
    <n v="1.55"/>
    <n v="1.55"/>
    <n v="1.55"/>
    <n v="1.58"/>
    <n v="1.58"/>
    <n v="1.58"/>
    <n v="1.55"/>
    <n v="1.5493706972684596"/>
    <n v="1.5493706972684596"/>
    <n v="3.062930273154052E-2"/>
    <s v="M"/>
    <s v="MINISTERO"/>
    <s v="1"/>
    <n v="1"/>
    <x v="7"/>
    <s v="OTORINOLARINGOIATRIA"/>
    <x v="0"/>
    <m/>
    <x v="0"/>
    <m/>
    <x v="0"/>
    <m/>
  </r>
  <r>
    <x v="1807"/>
    <s v="93.95"/>
    <x v="7"/>
    <s v="per seduta (prestazione non ciclica)"/>
    <s v="8"/>
    <n v="1"/>
    <s v="OSSIGENAZIONE IPERBARICA"/>
    <x v="1807"/>
    <x v="457"/>
    <n v="84.45"/>
    <n v="84.45"/>
    <n v="84.45"/>
    <n v="84.45"/>
    <n v="84.45"/>
    <n v="84.45"/>
    <n v="82.63"/>
    <n v="82.633103854317838"/>
    <n v="82.633103854317838"/>
    <n v="1.8168961456821648"/>
    <s v="M"/>
    <s v="MINISTERO"/>
    <s v="1"/>
    <n v="1"/>
    <x v="2"/>
    <s v="ANESTESIA"/>
    <x v="0"/>
    <m/>
    <x v="0"/>
    <m/>
    <x v="0"/>
    <m/>
  </r>
  <r>
    <x v="1808"/>
    <s v="93.95.1"/>
    <x v="0"/>
    <s v="per seduta (prestazione non ciclica)"/>
    <s v="8"/>
    <n v="1"/>
    <s v="OSSIGENAZIONE IPERBARICA"/>
    <x v="1808"/>
    <x v="402"/>
    <n v="92.37"/>
    <n v="92.37"/>
    <n v="92.37"/>
    <n v="92.37"/>
    <n v="92.37"/>
    <n v="92.37"/>
    <n v="90.38"/>
    <n v="90.379957340660141"/>
    <m/>
    <m/>
    <s v=""/>
    <s v="REGIONE"/>
    <s v="1"/>
    <n v="1"/>
    <x v="2"/>
    <s v="ANESTESIA"/>
    <x v="0"/>
    <m/>
    <x v="0"/>
    <m/>
    <x v="0"/>
    <m/>
  </r>
  <r>
    <x v="1809"/>
    <s v="93.96.1"/>
    <x v="0"/>
    <s v="prestazione:NO ciclica/NOper seduta/NOgruppo"/>
    <s v="8"/>
    <n v="1"/>
    <s v="INIEZIONE DI OSSIGENO OZONO A CONTROLLO FOTOMETRICO U.V."/>
    <x v="1809"/>
    <x v="193"/>
    <n v="18.45"/>
    <n v="18.45"/>
    <n v="18.45"/>
    <n v="18.48"/>
    <n v="18.48"/>
    <n v="18.48"/>
    <n v="18.079999999999998"/>
    <n v="18.075991468132028"/>
    <m/>
    <m/>
    <s v=""/>
    <s v="REGIONE"/>
    <s v="1"/>
    <n v="1"/>
    <x v="24"/>
    <s v="MEDICINA FISICA E RIABILITAZIONE - RECUPERO E RIABILITAZIONE FUNZIONALE DEI MOTULESI E NEUROLESI"/>
    <x v="0"/>
    <m/>
    <x v="0"/>
    <m/>
    <x v="0"/>
    <m/>
  </r>
  <r>
    <x v="1810"/>
    <s v="93.96.2"/>
    <x v="0"/>
    <s v="prestazione:NO ciclica/NOper seduta/NOgruppo"/>
    <s v="8"/>
    <n v="1"/>
    <s v="OSSIGENO OZONO IN SACCHETTO LOCALE"/>
    <x v="1810"/>
    <x v="149"/>
    <n v="7.9"/>
    <n v="7.9"/>
    <n v="7.9"/>
    <n v="7.92"/>
    <n v="7.92"/>
    <n v="7.92"/>
    <n v="7.75"/>
    <n v="7.7468534863422978"/>
    <m/>
    <m/>
    <s v=""/>
    <s v="REGIONE"/>
    <s v="1"/>
    <n v="1"/>
    <x v="24"/>
    <s v="MEDICINA FISICA E RIABILITAZIONE - RECUPERO E RIABILITAZIONE FUNZIONALE DEI MOTULESI E NEUROLESI"/>
    <x v="0"/>
    <m/>
    <x v="0"/>
    <m/>
    <x v="0"/>
    <m/>
  </r>
  <r>
    <x v="1811"/>
    <s v="93.96.3"/>
    <x v="0"/>
    <s v="prestazione:NO ciclica/NOper seduta/NOgruppo"/>
    <s v="8"/>
    <n v="1"/>
    <s v="OSSIGENO OZONO QUASI TOTAL BODY"/>
    <x v="1811"/>
    <x v="68"/>
    <n v="13.15"/>
    <n v="13.15"/>
    <n v="13.15"/>
    <n v="13.19"/>
    <n v="13.19"/>
    <n v="13.19"/>
    <n v="12.91"/>
    <n v="12.911422477237162"/>
    <m/>
    <m/>
    <s v=""/>
    <s v="REGIONE"/>
    <s v="1"/>
    <n v="1"/>
    <x v="24"/>
    <s v="MEDICINA FISICA E RIABILITAZIONE - RECUPERO E RIABILITAZIONE FUNZIONALE DEI MOTULESI E NEUROLESI"/>
    <x v="0"/>
    <m/>
    <x v="0"/>
    <m/>
    <x v="0"/>
    <m/>
  </r>
  <r>
    <x v="1812"/>
    <s v="93.99"/>
    <x v="3"/>
    <s v="Ciclo: (10 sedute) - tariffa per seduta"/>
    <s v="60"/>
    <n v="10"/>
    <s v="ALTRE PROCEDURE RESPIRATORIE"/>
    <x v="1812"/>
    <x v="149"/>
    <n v="7.9"/>
    <n v="7.9"/>
    <n v="7.9"/>
    <n v="7.92"/>
    <n v="7.92"/>
    <n v="7.92"/>
    <n v="7.75"/>
    <n v="7.7468534863422978"/>
    <n v="8.2116646955228347"/>
    <n v="-0.2916646955228348"/>
    <s v="M"/>
    <s v="MINISTERO"/>
    <s v="1"/>
    <n v="1"/>
    <x v="9"/>
    <s v="PNEUMOLOGIA"/>
    <x v="0"/>
    <m/>
    <x v="0"/>
    <m/>
    <x v="0"/>
    <m/>
  </r>
  <r>
    <x v="1813"/>
    <s v="93.99.1"/>
    <x v="3"/>
    <s v="per seduta (prestazione non ciclica)"/>
    <s v="8"/>
    <n v="1"/>
    <s v="BRONCOINSTILLAZIONI"/>
    <x v="1813"/>
    <x v="149"/>
    <n v="7.9"/>
    <n v="7.9"/>
    <n v="7.9"/>
    <n v="7.92"/>
    <n v="7.92"/>
    <n v="7.92"/>
    <n v="7.75"/>
    <n v="7.7468534863422978"/>
    <n v="7.7468534863422978"/>
    <n v="0.17314651365770217"/>
    <s v="M"/>
    <s v="MINISTERO"/>
    <s v="1"/>
    <n v="1"/>
    <x v="9"/>
    <s v="PNEUMOLOGIA"/>
    <x v="0"/>
    <m/>
    <x v="0"/>
    <m/>
    <x v="0"/>
    <m/>
  </r>
  <r>
    <x v="1814"/>
    <s v="94.01.1"/>
    <x v="3"/>
    <s v="prestazione:NO ciclica/NOper seduta/NOgruppo"/>
    <s v="8"/>
    <n v="1"/>
    <s v="SOMMINISTRAZIONE DI TEST DI INTELLIGENZA"/>
    <x v="1814"/>
    <x v="284"/>
    <n v="9.5"/>
    <n v="9.5"/>
    <n v="9.5"/>
    <n v="9.5"/>
    <n v="9.5"/>
    <n v="9.5"/>
    <n v="9.3000000000000007"/>
    <n v="9.2962241836107573"/>
    <n v="9.7093897028823459"/>
    <n v="-0.20938970288234593"/>
    <s v="M"/>
    <s v="MINISTERO"/>
    <s v="1"/>
    <n v="2"/>
    <x v="25"/>
    <s v="PSICHIATRIA"/>
    <x v="0"/>
    <m/>
    <x v="0"/>
    <m/>
    <x v="0"/>
    <m/>
  </r>
  <r>
    <x v="1815"/>
    <s v="94.01.2"/>
    <x v="3"/>
    <s v="prestazione:NO ciclica/NOper seduta/NOgruppo"/>
    <s v="8"/>
    <n v="1"/>
    <s v="SOMMINISTRAZIONE DI TEST DI DETERIORAMENTO O SVILUPPO INTELLETTIVO"/>
    <x v="1815"/>
    <x v="7"/>
    <n v="15.8"/>
    <n v="15.8"/>
    <n v="15.8"/>
    <n v="15.83"/>
    <n v="15.83"/>
    <n v="15.83"/>
    <n v="15.49"/>
    <n v="15.493706972684596"/>
    <n v="15.493706972684596"/>
    <n v="0.33629302731540456"/>
    <s v="M"/>
    <s v="MINISTERO"/>
    <s v="2"/>
    <n v="3"/>
    <x v="0"/>
    <s v="NEUROLOGIA"/>
    <x v="22"/>
    <s v="PSICHIATRIA"/>
    <x v="0"/>
    <m/>
    <x v="0"/>
    <m/>
  </r>
  <r>
    <x v="1816"/>
    <s v="94.02.1"/>
    <x v="3"/>
    <s v="prestazione:NO ciclica/NOper seduta/NOgruppo"/>
    <s v="8"/>
    <n v="1"/>
    <s v="SOMMINISTRAZIONE DI TEST DELLA MEMORIA"/>
    <x v="1816"/>
    <x v="291"/>
    <n v="5.8"/>
    <n v="5.8"/>
    <n v="5.8"/>
    <n v="5.8"/>
    <n v="5.8"/>
    <n v="5.8"/>
    <n v="5.68"/>
    <n v="5.6810258899843511"/>
    <n v="5.8359629597111971"/>
    <n v="-3.5962959711197229E-2"/>
    <s v="M"/>
    <s v="MINISTERO"/>
    <s v="2"/>
    <n v="3"/>
    <x v="0"/>
    <s v="NEUROLOGIA"/>
    <x v="22"/>
    <s v="PSICHIATRIA"/>
    <x v="0"/>
    <m/>
    <x v="0"/>
    <m/>
  </r>
  <r>
    <x v="1817"/>
    <s v="94.02.2"/>
    <x v="3"/>
    <s v="prestazione:NO ciclica/NOper seduta/NOgruppo"/>
    <s v="8"/>
    <n v="1"/>
    <s v="TEST DELLA SCALA DI MEMORIA DI WECHSLER [WMS]"/>
    <x v="1817"/>
    <x v="291"/>
    <n v="5.8"/>
    <n v="5.8"/>
    <n v="5.8"/>
    <n v="5.8"/>
    <n v="5.8"/>
    <n v="5.8"/>
    <n v="5.68"/>
    <n v="5.6810258899843511"/>
    <n v="5.8359629597111971"/>
    <n v="-3.5962959711197229E-2"/>
    <s v="M"/>
    <s v="MINISTERO"/>
    <s v="2"/>
    <n v="3"/>
    <x v="0"/>
    <s v="NEUROLOGIA"/>
    <x v="22"/>
    <s v="PSICHIATRIA"/>
    <x v="0"/>
    <m/>
    <x v="0"/>
    <m/>
  </r>
  <r>
    <x v="1818"/>
    <s v="94.08.1"/>
    <x v="3"/>
    <s v="prestazione:NO ciclica/NOper seduta/NOgruppo"/>
    <s v="8"/>
    <n v="1"/>
    <s v="SOMMINISTRAZIONE DI TEST DELLE FUNZIONI ESECUTIVE"/>
    <x v="1818"/>
    <x v="291"/>
    <n v="5.8"/>
    <n v="5.8"/>
    <n v="5.8"/>
    <n v="5.8"/>
    <n v="5.8"/>
    <n v="5.8"/>
    <n v="5.68"/>
    <n v="5.6810258899843511"/>
    <n v="5.8359629597111971"/>
    <n v="-3.5962959711197229E-2"/>
    <s v="M"/>
    <s v="MINISTERO"/>
    <s v="2"/>
    <n v="3"/>
    <x v="0"/>
    <s v="NEUROLOGIA"/>
    <x v="22"/>
    <s v="PSICHIATRIA"/>
    <x v="0"/>
    <m/>
    <x v="0"/>
    <m/>
  </r>
  <r>
    <x v="1819"/>
    <s v="94.08.2"/>
    <x v="3"/>
    <s v="prestazione:NO ciclica/NOper seduta/NOgruppo"/>
    <s v="8"/>
    <n v="1"/>
    <s v="SOMMINISTRAZIONE DI TEST DELLE  ABILITA' VISUO SPAZIALI"/>
    <x v="1819"/>
    <x v="291"/>
    <n v="5.8"/>
    <n v="5.8"/>
    <n v="5.8"/>
    <n v="5.8"/>
    <n v="5.8"/>
    <n v="5.8"/>
    <n v="5.68"/>
    <n v="5.6810258899843511"/>
    <n v="5.8359629597111971"/>
    <n v="-3.5962959711197229E-2"/>
    <s v="M"/>
    <s v="MINISTERO"/>
    <s v="2"/>
    <n v="3"/>
    <x v="0"/>
    <s v="NEUROLOGIA"/>
    <x v="22"/>
    <s v="PSICHIATRIA"/>
    <x v="0"/>
    <m/>
    <x v="0"/>
    <m/>
  </r>
  <r>
    <x v="1820"/>
    <s v="94.08.3"/>
    <x v="7"/>
    <s v="prestazione:NO ciclica/NOper seduta/NOgruppo"/>
    <s v="8"/>
    <n v="1"/>
    <s v="SOMMINISTRAZIONE DI TEST PROIETTIVI E DELLA PERSONALITA'"/>
    <x v="1820"/>
    <x v="149"/>
    <n v="7.9"/>
    <n v="7.9"/>
    <n v="7.9"/>
    <n v="7.92"/>
    <n v="7.92"/>
    <n v="7.92"/>
    <n v="7.75"/>
    <n v="7.7468534863422978"/>
    <n v="7.7468534863422978"/>
    <n v="0.17314651365770217"/>
    <s v="M"/>
    <s v="MINISTERO"/>
    <s v="1"/>
    <n v="2"/>
    <x v="25"/>
    <s v="PSICHIATRIA"/>
    <x v="0"/>
    <m/>
    <x v="0"/>
    <m/>
    <x v="0"/>
    <m/>
  </r>
  <r>
    <x v="1821"/>
    <s v="94.08.4"/>
    <x v="3"/>
    <s v="prestazione:NO ciclica/NOper seduta/NOgruppo"/>
    <s v="8"/>
    <n v="1"/>
    <s v="ESAME  DELL' AFASIA"/>
    <x v="1821"/>
    <x v="14"/>
    <n v="27.45"/>
    <n v="27.45"/>
    <n v="27.45"/>
    <n v="27.45"/>
    <n v="27.45"/>
    <n v="27.45"/>
    <n v="26.86"/>
    <n v="26.855758752653298"/>
    <n v="27.113987202198039"/>
    <n v="0.33601279780195981"/>
    <s v="M"/>
    <s v="MINISTERO"/>
    <s v="1"/>
    <n v="2"/>
    <x v="0"/>
    <s v="NEUROLOGIA"/>
    <x v="0"/>
    <m/>
    <x v="0"/>
    <m/>
    <x v="0"/>
    <m/>
  </r>
  <r>
    <x v="1822"/>
    <s v="94.08.5"/>
    <x v="3"/>
    <s v="prestazione:NO ciclica/NOper seduta/NOgruppo"/>
    <s v="8"/>
    <n v="1"/>
    <s v="TEST DI VALUTAZIONE DELLA DISABILITA' SOCIALE"/>
    <x v="1822"/>
    <x v="291"/>
    <n v="5.8"/>
    <n v="5.8"/>
    <n v="5.8"/>
    <n v="5.8"/>
    <n v="5.8"/>
    <n v="5.8"/>
    <n v="5.68"/>
    <n v="5.6810258899843511"/>
    <n v="5.8359629597111971"/>
    <n v="-3.5962959711197229E-2"/>
    <s v="M"/>
    <s v="MINISTERO"/>
    <s v="1"/>
    <n v="2"/>
    <x v="25"/>
    <s v="PSICHIATRIA"/>
    <x v="0"/>
    <m/>
    <x v="0"/>
    <m/>
    <x v="0"/>
    <m/>
  </r>
  <r>
    <x v="1823"/>
    <s v="94.08.6"/>
    <x v="3"/>
    <s v="prestazione:NO ciclica/NOper seduta/NOgruppo"/>
    <s v="8"/>
    <n v="1"/>
    <s v="TEST DI VALUTAZIONE DEL CARICO FAMILIARE E DELLE STRATEGIE DI COPING"/>
    <x v="1823"/>
    <x v="291"/>
    <n v="5.8"/>
    <n v="5.8"/>
    <n v="5.8"/>
    <n v="5.8"/>
    <n v="5.8"/>
    <n v="5.8"/>
    <n v="5.68"/>
    <n v="5.6810258899843511"/>
    <n v="5.8359629597111971"/>
    <n v="-3.5962959711197229E-2"/>
    <s v="M"/>
    <s v="MINISTERO"/>
    <s v="1"/>
    <n v="2"/>
    <x v="25"/>
    <s v="PSICHIATRIA"/>
    <x v="0"/>
    <m/>
    <x v="0"/>
    <m/>
    <x v="0"/>
    <m/>
  </r>
  <r>
    <x v="1824"/>
    <s v="94.09"/>
    <x v="3"/>
    <s v="prestazione:NO ciclica/NOper seduta/NOgruppo"/>
    <s v="8"/>
    <n v="1"/>
    <s v="COLLOQUIO PSICOLOGICO CLINICO"/>
    <x v="1824"/>
    <x v="62"/>
    <n v="19.5"/>
    <n v="19.5"/>
    <n v="19.5"/>
    <n v="19.53"/>
    <n v="19.53"/>
    <n v="19.53"/>
    <n v="19.11"/>
    <n v="19.108905266311002"/>
    <n v="19.367133715855744"/>
    <n v="0.16286628414425763"/>
    <s v="M"/>
    <s v="MINISTERO"/>
    <s v="1"/>
    <n v="2"/>
    <x v="25"/>
    <s v="PSICHIATRIA"/>
    <x v="0"/>
    <m/>
    <x v="0"/>
    <m/>
    <x v="0"/>
    <m/>
  </r>
  <r>
    <x v="1825"/>
    <s v="94.12.1"/>
    <x v="7"/>
    <s v="prestazione:NO ciclica/NOper seduta/NOgruppo"/>
    <s v="8"/>
    <n v="1"/>
    <s v="VISITA PSICHIATRICA DI CONTROLLO"/>
    <x v="1825"/>
    <x v="274"/>
    <n v="17.899999999999999"/>
    <n v="17.899999999999999"/>
    <n v="17.899999999999999"/>
    <n v="17.920000000000002"/>
    <n v="17.920000000000002"/>
    <n v="19.420000000000002"/>
    <s v="19,00"/>
    <n v="12.911422477237162"/>
    <n v="12.911422477237162"/>
    <n v="6.50857752276284"/>
    <s v="M"/>
    <s v="MINISTERO"/>
    <s v="1"/>
    <n v="2"/>
    <x v="25"/>
    <s v="PSICHIATRIA"/>
    <x v="0"/>
    <m/>
    <x v="0"/>
    <m/>
    <x v="0"/>
    <m/>
  </r>
  <r>
    <x v="1826"/>
    <s v="94.19.1"/>
    <x v="7"/>
    <s v="prestazione:NO ciclica/NOper seduta/NOgruppo"/>
    <s v="8"/>
    <n v="1"/>
    <s v="PRIMA VISITA PSICHIATRICA"/>
    <x v="1826"/>
    <x v="276"/>
    <n v="22.5"/>
    <n v="22.5"/>
    <n v="22.5"/>
    <n v="19.53"/>
    <n v="19.53"/>
    <n v="19.53"/>
    <n v="19.11"/>
    <n v="19.108905266311002"/>
    <n v="19.367133715855744"/>
    <n v="0.16286628414425763"/>
    <s v="M"/>
    <s v="MINISTERO"/>
    <s v="1"/>
    <n v="2"/>
    <x v="25"/>
    <s v="PSICHIATRIA"/>
    <x v="0"/>
    <m/>
    <x v="0"/>
    <m/>
    <x v="0"/>
    <m/>
  </r>
  <r>
    <x v="1827"/>
    <s v="94.3"/>
    <x v="3"/>
    <s v="prestazione:NO ciclica/NOper seduta/NOgruppo"/>
    <s v="8"/>
    <n v="1"/>
    <s v="PSICOTERAPIA INDIVIDUALE"/>
    <x v="1827"/>
    <x v="62"/>
    <n v="19.5"/>
    <n v="19.5"/>
    <n v="19.5"/>
    <n v="19.53"/>
    <n v="19.53"/>
    <n v="19.53"/>
    <n v="19.11"/>
    <n v="19.108905266311002"/>
    <n v="19.367133715855744"/>
    <n v="0.16286628414425763"/>
    <s v="M"/>
    <s v="MINISTERO"/>
    <s v="1"/>
    <n v="2"/>
    <x v="25"/>
    <s v="PSICHIATRIA"/>
    <x v="0"/>
    <m/>
    <x v="0"/>
    <m/>
    <x v="0"/>
    <m/>
  </r>
  <r>
    <x v="1828"/>
    <s v="94.32"/>
    <x v="3"/>
    <s v="prestazione:NO ciclica/NOper seduta/NOgruppo"/>
    <s v="8"/>
    <n v="1"/>
    <s v="IPNOTERAPIA"/>
    <x v="1828"/>
    <x v="7"/>
    <n v="15.8"/>
    <n v="15.8"/>
    <n v="15.8"/>
    <n v="15.83"/>
    <n v="15.83"/>
    <n v="15.83"/>
    <n v="15.49"/>
    <n v="15.493706972684596"/>
    <n v="15.493706972684596"/>
    <n v="0.33629302731540456"/>
    <s v="M"/>
    <s v="MINISTERO"/>
    <s v="1"/>
    <n v="1"/>
    <x v="2"/>
    <s v="ANESTESIA"/>
    <x v="0"/>
    <m/>
    <x v="0"/>
    <m/>
    <x v="0"/>
    <m/>
  </r>
  <r>
    <x v="1829"/>
    <s v="94.42"/>
    <x v="3"/>
    <s v="per seduta (prestazione non ciclica)"/>
    <s v="8"/>
    <n v="1"/>
    <s v="PSICOTERAPIA FAMILIARE"/>
    <x v="1829"/>
    <x v="0"/>
    <n v="23.75"/>
    <n v="23.75"/>
    <n v="23.75"/>
    <n v="23.75"/>
    <n v="23.75"/>
    <n v="23.75"/>
    <n v="23.24"/>
    <n v="23.240560459026891"/>
    <n v="23.240560459026891"/>
    <n v="0.50943954097310851"/>
    <s v="M"/>
    <s v="MINISTERO"/>
    <s v="1"/>
    <n v="2"/>
    <x v="25"/>
    <s v="PSICHIATRIA"/>
    <x v="0"/>
    <m/>
    <x v="0"/>
    <m/>
    <x v="0"/>
    <m/>
  </r>
  <r>
    <x v="1830"/>
    <s v="94.44"/>
    <x v="3"/>
    <s v="per seduta (prestazione non ciclica)"/>
    <s v="8"/>
    <n v="1"/>
    <s v="PSICOTERAPIA DI GRUPPO"/>
    <x v="1830"/>
    <x v="284"/>
    <n v="9.5"/>
    <n v="9.5"/>
    <n v="9.5"/>
    <n v="9.5"/>
    <n v="9.5"/>
    <n v="9.5"/>
    <n v="9.3000000000000007"/>
    <n v="9.2962241836107573"/>
    <n v="9.7093897028823459"/>
    <n v="-0.20938970288234593"/>
    <s v="M"/>
    <s v="MINISTERO"/>
    <s v="1"/>
    <n v="2"/>
    <x v="25"/>
    <s v="PSICHIATRIA"/>
    <x v="0"/>
    <m/>
    <x v="0"/>
    <m/>
    <x v="0"/>
    <m/>
  </r>
  <r>
    <x v="1831"/>
    <s v="95.01"/>
    <x v="3"/>
    <s v="prestazione:NO ciclica/NOper seduta/NOgruppo"/>
    <s v="8"/>
    <n v="1"/>
    <s v="ESAME PARZIALE DELL'OCCHIO"/>
    <x v="1831"/>
    <x v="68"/>
    <n v="13.15"/>
    <n v="13.15"/>
    <n v="13.15"/>
    <n v="13.19"/>
    <n v="13.19"/>
    <n v="13.19"/>
    <n v="12.91"/>
    <n v="12.911422477237162"/>
    <n v="13.272942306599802"/>
    <n v="-8.2942306599802507E-2"/>
    <s v="M"/>
    <s v="MINISTERO"/>
    <s v="1"/>
    <n v="1"/>
    <x v="6"/>
    <s v="OCULISTICA"/>
    <x v="0"/>
    <m/>
    <x v="0"/>
    <m/>
    <x v="0"/>
    <m/>
  </r>
  <r>
    <x v="1832"/>
    <s v="95.02"/>
    <x v="7"/>
    <s v="prestazione:NO ciclica/NOper seduta/NOgruppo"/>
    <s v="8"/>
    <n v="1"/>
    <s v="PRIMA VISITA OCULISTICA "/>
    <x v="1832"/>
    <x v="276"/>
    <n v="22.5"/>
    <n v="22.5"/>
    <n v="22.5"/>
    <n v="22.51"/>
    <n v="22.51"/>
    <n v="23.51"/>
    <s v="23,00"/>
    <n v="16.526620770863566"/>
    <n v="16.526620770863566"/>
    <n v="6.9833792291364354"/>
    <s v="M"/>
    <s v="MINISTERO"/>
    <s v="1"/>
    <n v="1"/>
    <x v="6"/>
    <s v="OCULISTICA"/>
    <x v="0"/>
    <m/>
    <x v="0"/>
    <m/>
    <x v="0"/>
    <m/>
  </r>
  <r>
    <x v="1833"/>
    <s v="95.02.1"/>
    <x v="0"/>
    <s v="prestazione:NO ciclica/NOper seduta/NOgruppo"/>
    <s v="8"/>
    <n v="1"/>
    <s v="VISITA OCULISTICA DI CONTROLLO "/>
    <x v="1833"/>
    <x v="274"/>
    <n v="17.899999999999999"/>
    <n v="17.899999999999999"/>
    <n v="17.899999999999999"/>
    <m/>
    <m/>
    <m/>
    <m/>
    <m/>
    <m/>
    <m/>
    <m/>
    <s v="REGIONE"/>
    <n v="1"/>
    <m/>
    <x v="6"/>
    <s v="OCULISTICA"/>
    <x v="0"/>
    <m/>
    <x v="0"/>
    <m/>
    <x v="0"/>
    <m/>
  </r>
  <r>
    <x v="1834"/>
    <s v="95.03.1"/>
    <x v="3"/>
    <s v="prestazione:NO ciclica/NOper seduta/NOgruppo"/>
    <s v="8"/>
    <n v="1"/>
    <s v="STUDIO DELLA TOPOGRAFIA CORNEALE"/>
    <x v="1834"/>
    <x v="55"/>
    <n v="82.86"/>
    <n v="82.86"/>
    <n v="82.86"/>
    <n v="82.86"/>
    <n v="82.86"/>
    <n v="82.86"/>
    <n v="81.08"/>
    <n v="81.08373315704938"/>
    <n v="58.101401147567231"/>
    <n v="24.758598852432769"/>
    <s v="M"/>
    <s v="MINISTERO"/>
    <s v="1"/>
    <n v="1"/>
    <x v="6"/>
    <s v="OCULISTICA"/>
    <x v="0"/>
    <m/>
    <x v="0"/>
    <m/>
    <x v="0"/>
    <m/>
  </r>
  <r>
    <x v="1835"/>
    <s v="95.05"/>
    <x v="3"/>
    <s v="prestazione:NO ciclica/NOper seduta/NOgruppo"/>
    <s v="8"/>
    <n v="1"/>
    <s v="STUDIO DEL CAMPO VISIVO"/>
    <x v="1835"/>
    <x v="126"/>
    <n v="16.850000000000001"/>
    <n v="16.850000000000001"/>
    <n v="16.850000000000001"/>
    <n v="16.89"/>
    <n v="16.89"/>
    <n v="16.89"/>
    <n v="16.53"/>
    <n v="16.526620770863566"/>
    <n v="16.784849220408312"/>
    <n v="0.10515077959168906"/>
    <s v="M"/>
    <s v="MINISTERO"/>
    <s v="1"/>
    <n v="1"/>
    <x v="6"/>
    <s v="OCULISTICA"/>
    <x v="0"/>
    <m/>
    <x v="0"/>
    <m/>
    <x v="0"/>
    <m/>
  </r>
  <r>
    <x v="1836"/>
    <s v="95.06"/>
    <x v="3"/>
    <s v="prestazione:NO ciclica/NOper seduta/NOgruppo"/>
    <s v="8"/>
    <n v="1"/>
    <s v="STUDIO DELLA SENSIBILITA' AL COLORE"/>
    <x v="1836"/>
    <x v="149"/>
    <n v="7.9"/>
    <n v="7.9"/>
    <n v="7.9"/>
    <n v="7.92"/>
    <n v="7.92"/>
    <n v="7.92"/>
    <n v="7.75"/>
    <n v="7.7468534863422978"/>
    <n v="7.7468534863422978"/>
    <n v="0.17314651365770217"/>
    <s v="M"/>
    <s v="MINISTERO"/>
    <s v="1"/>
    <n v="1"/>
    <x v="6"/>
    <s v="OCULISTICA"/>
    <x v="0"/>
    <m/>
    <x v="0"/>
    <m/>
    <x v="0"/>
    <m/>
  </r>
  <r>
    <x v="1837"/>
    <s v="95.07"/>
    <x v="3"/>
    <s v="prestazione:NO ciclica/NOper seduta/NOgruppo"/>
    <s v="8"/>
    <n v="1"/>
    <s v="STUDIO DELL'ADATTABILITA' AL BUIO"/>
    <x v="1837"/>
    <x v="149"/>
    <n v="7.9"/>
    <n v="7.9"/>
    <n v="7.9"/>
    <n v="7.92"/>
    <n v="7.92"/>
    <n v="7.92"/>
    <n v="7.75"/>
    <n v="7.7468534863422978"/>
    <n v="7.7468534863422978"/>
    <n v="0.17314651365770217"/>
    <s v="M"/>
    <s v="MINISTERO"/>
    <s v="1"/>
    <n v="1"/>
    <x v="6"/>
    <s v="OCULISTICA"/>
    <x v="0"/>
    <m/>
    <x v="0"/>
    <m/>
    <x v="0"/>
    <m/>
  </r>
  <r>
    <x v="1838"/>
    <s v="95.07.1"/>
    <x v="3"/>
    <s v="prestazione:NO ciclica/NOper seduta/NOgruppo"/>
    <s v="8"/>
    <n v="1"/>
    <s v="STUDIO DELLA SENSIBILITA' AL CONTRASTO"/>
    <x v="1838"/>
    <x v="149"/>
    <n v="7.9"/>
    <n v="7.9"/>
    <n v="7.9"/>
    <n v="7.92"/>
    <n v="7.92"/>
    <n v="7.92"/>
    <n v="7.75"/>
    <n v="7.7468534863422978"/>
    <n v="7.7468534863422978"/>
    <n v="0.17314651365770217"/>
    <s v="M"/>
    <s v="MINISTERO"/>
    <s v="1"/>
    <n v="1"/>
    <x v="6"/>
    <s v="OCULISTICA"/>
    <x v="0"/>
    <m/>
    <x v="0"/>
    <m/>
    <x v="0"/>
    <m/>
  </r>
  <r>
    <x v="1839"/>
    <s v="95.09.1"/>
    <x v="3"/>
    <s v="prestazione:NO ciclica/NOper seduta/NOgruppo"/>
    <s v="8"/>
    <n v="1"/>
    <s v="ESAME DEL FUNDUS OCULI"/>
    <x v="1839"/>
    <x v="149"/>
    <n v="7.9"/>
    <n v="7.9"/>
    <n v="7.9"/>
    <n v="7.92"/>
    <n v="7.92"/>
    <n v="7.92"/>
    <n v="7.75"/>
    <n v="7.7468534863422978"/>
    <n v="7.7468534863422978"/>
    <n v="0.17314651365770217"/>
    <s v="M"/>
    <s v="MINISTERO"/>
    <s v="1"/>
    <n v="1"/>
    <x v="6"/>
    <s v="OCULISTICA"/>
    <x v="0"/>
    <m/>
    <x v="0"/>
    <m/>
    <x v="0"/>
    <m/>
  </r>
  <r>
    <x v="1840"/>
    <s v="95.09.2"/>
    <x v="3"/>
    <s v="prestazione:NO ciclica/NOper seduta/NOgruppo"/>
    <s v="8"/>
    <n v="1"/>
    <s v="ESOFTALMOMETRIA"/>
    <x v="1840"/>
    <x v="149"/>
    <n v="7.9"/>
    <n v="7.9"/>
    <n v="7.9"/>
    <n v="7.92"/>
    <n v="7.92"/>
    <n v="7.92"/>
    <n v="7.75"/>
    <n v="7.7468534863422978"/>
    <n v="7.7468534863422978"/>
    <n v="0.17314651365770217"/>
    <s v="M"/>
    <s v="MINISTERO"/>
    <s v="1"/>
    <n v="1"/>
    <x v="6"/>
    <s v="OCULISTICA"/>
    <x v="0"/>
    <m/>
    <x v="0"/>
    <m/>
    <x v="0"/>
    <m/>
  </r>
  <r>
    <x v="1841"/>
    <s v="95.09.3"/>
    <x v="3"/>
    <s v="prestazione:NO ciclica/NOper seduta/NOgruppo"/>
    <s v="8"/>
    <n v="1"/>
    <s v="CHERATOESTESIOMETRIA"/>
    <x v="1841"/>
    <x v="149"/>
    <n v="7.9"/>
    <n v="7.9"/>
    <n v="7.9"/>
    <n v="7.92"/>
    <n v="7.92"/>
    <n v="7.92"/>
    <n v="7.75"/>
    <n v="7.7468534863422978"/>
    <n v="7.7468534863422978"/>
    <n v="0.17314651365770217"/>
    <s v="M"/>
    <s v="MINISTERO"/>
    <s v="1"/>
    <n v="1"/>
    <x v="6"/>
    <s v="OCULISTICA"/>
    <x v="0"/>
    <m/>
    <x v="0"/>
    <m/>
    <x v="0"/>
    <m/>
  </r>
  <r>
    <x v="1842"/>
    <s v="95.11"/>
    <x v="3"/>
    <s v="prestazione:NO ciclica/NOper seduta/NOgruppo"/>
    <s v="8"/>
    <n v="1"/>
    <s v="FOTOGRAFIA DEL FUNDUS"/>
    <x v="1842"/>
    <x v="298"/>
    <n v="3.7"/>
    <n v="3.7"/>
    <n v="3.7"/>
    <n v="3.7"/>
    <n v="3.7"/>
    <n v="3.7"/>
    <n v="3.62"/>
    <n v="3.6151982936264053"/>
    <n v="3.8734267431711489"/>
    <n v="-0.1734267431711487"/>
    <s v="M"/>
    <s v="MINISTERO"/>
    <s v="1"/>
    <n v="1"/>
    <x v="6"/>
    <s v="OCULISTICA"/>
    <x v="0"/>
    <m/>
    <x v="0"/>
    <m/>
    <x v="0"/>
    <m/>
  </r>
  <r>
    <x v="1843"/>
    <s v="95.11.1"/>
    <x v="3"/>
    <s v="prestazione:NO ciclica/NOper seduta/NOgruppo"/>
    <s v="8"/>
    <n v="1"/>
    <s v="FOTOGRAFIA DEL SEGMENTO ANTERIORE"/>
    <x v="1843"/>
    <x v="298"/>
    <n v="3.7"/>
    <n v="3.7"/>
    <n v="3.7"/>
    <n v="3.7"/>
    <n v="3.7"/>
    <n v="3.7"/>
    <n v="3.62"/>
    <n v="3.6151982936264053"/>
    <n v="3.8734267431711489"/>
    <n v="-0.1734267431711487"/>
    <s v="M"/>
    <s v="MINISTERO"/>
    <s v="1"/>
    <n v="1"/>
    <x v="6"/>
    <s v="OCULISTICA"/>
    <x v="0"/>
    <m/>
    <x v="0"/>
    <m/>
    <x v="0"/>
    <m/>
  </r>
  <r>
    <x v="1844"/>
    <s v="95.12"/>
    <x v="3"/>
    <s v="prestazione:NO ciclica/NOper seduta/NOgruppo"/>
    <s v="8"/>
    <n v="1"/>
    <s v="ANGIOGRAFIA CON FLUORESCEINA O ANGIOSCOPIA OCULARE"/>
    <x v="1844"/>
    <x v="217"/>
    <n v="66.5"/>
    <n v="66.5"/>
    <n v="66.5"/>
    <n v="66.5"/>
    <n v="66.5"/>
    <n v="66.5"/>
    <n v="65.069999999999993"/>
    <n v="65.073569285275298"/>
    <n v="46.481120918053783"/>
    <n v="20.018879081946217"/>
    <s v="M"/>
    <s v="MINISTERO"/>
    <s v="1"/>
    <n v="1"/>
    <x v="6"/>
    <s v="OCULISTICA"/>
    <x v="0"/>
    <m/>
    <x v="0"/>
    <m/>
    <x v="0"/>
    <m/>
  </r>
  <r>
    <x v="1845"/>
    <s v="95.13"/>
    <x v="3"/>
    <s v="prestazione:NO ciclica/NOper seduta/NOgruppo"/>
    <s v="8"/>
    <n v="1"/>
    <s v="ECOGRAFIA OCULARE"/>
    <x v="1845"/>
    <x v="62"/>
    <n v="19.5"/>
    <n v="19.5"/>
    <n v="19.5"/>
    <n v="19.53"/>
    <n v="19.53"/>
    <n v="19.53"/>
    <n v="19.11"/>
    <n v="19.108905266311002"/>
    <n v="19.367133715855744"/>
    <n v="0.16286628414425763"/>
    <s v="M"/>
    <s v="MINISTERO"/>
    <s v="1"/>
    <n v="1"/>
    <x v="6"/>
    <s v="OCULISTICA"/>
    <x v="0"/>
    <m/>
    <x v="0"/>
    <m/>
    <x v="0"/>
    <m/>
  </r>
  <r>
    <x v="1846"/>
    <s v="95.13.1"/>
    <x v="3"/>
    <s v="prestazione:NO ciclica/NOper seduta/NOgruppo"/>
    <s v="8"/>
    <n v="1"/>
    <s v="PACHIMETRIA CORNEALE"/>
    <x v="1846"/>
    <x v="187"/>
    <n v="55.42"/>
    <n v="55.42"/>
    <n v="55.42"/>
    <n v="55.42"/>
    <n v="55.42"/>
    <n v="55.42"/>
    <n v="54.23"/>
    <n v="54.227974404396079"/>
    <n v="38.734267431711487"/>
    <n v="16.685732568288515"/>
    <s v="M"/>
    <s v="MINISTERO"/>
    <s v="1"/>
    <n v="1"/>
    <x v="6"/>
    <s v="OCULISTICA"/>
    <x v="0"/>
    <m/>
    <x v="0"/>
    <m/>
    <x v="0"/>
    <m/>
  </r>
  <r>
    <x v="1847"/>
    <s v="95.13.2"/>
    <x v="3"/>
    <s v="prestazione:NO ciclica/NOper seduta/NOgruppo"/>
    <s v="8"/>
    <n v="1"/>
    <s v="BIOMICROSCOPIA CORNEALE"/>
    <x v="1847"/>
    <x v="52"/>
    <n v="31.65"/>
    <n v="31.65"/>
    <n v="31.65"/>
    <n v="31.67"/>
    <n v="31.67"/>
    <n v="31.67"/>
    <n v="30.99"/>
    <n v="30.987413945369191"/>
    <n v="30.987413945369191"/>
    <n v="0.68258605463081068"/>
    <s v="M"/>
    <s v="MINISTERO"/>
    <s v="1"/>
    <n v="1"/>
    <x v="6"/>
    <s v="OCULISTICA"/>
    <x v="0"/>
    <m/>
    <x v="0"/>
    <m/>
    <x v="0"/>
    <m/>
  </r>
  <r>
    <x v="1848"/>
    <s v="95.14"/>
    <x v="3"/>
    <s v="prestazione:NO ciclica/NOper seduta/NOgruppo"/>
    <s v="8"/>
    <n v="1"/>
    <s v="STUDIO RADIOLOGICO DELL'OCCHIO"/>
    <x v="1848"/>
    <x v="7"/>
    <n v="15.8"/>
    <n v="15.8"/>
    <n v="15.8"/>
    <n v="15.83"/>
    <n v="15.83"/>
    <n v="15.83"/>
    <n v="15.49"/>
    <n v="15.493706972684596"/>
    <n v="15.493706972684596"/>
    <n v="0.33629302731540456"/>
    <s v="M"/>
    <s v="MINISTERO"/>
    <s v="1"/>
    <n v="1"/>
    <x v="16"/>
    <s v="DIAGNOSTICA PER IMMAGINI: RADIOLOGIA DIAGNOSTICA"/>
    <x v="0"/>
    <m/>
    <x v="0"/>
    <m/>
    <x v="0"/>
    <m/>
  </r>
  <r>
    <x v="1849"/>
    <s v="95.15"/>
    <x v="3"/>
    <s v="prestazione:NO ciclica/NOper seduta/NOgruppo"/>
    <s v="8"/>
    <n v="1"/>
    <s v="STUDIO DELLA MOTILITA' OCULARE"/>
    <x v="1849"/>
    <x v="7"/>
    <n v="15.8"/>
    <n v="15.8"/>
    <n v="15.8"/>
    <n v="15.83"/>
    <n v="15.83"/>
    <n v="15.83"/>
    <n v="15.49"/>
    <n v="15.493706972684596"/>
    <n v="15.493706972684596"/>
    <n v="0.33629302731540456"/>
    <s v="M"/>
    <s v="MINISTERO"/>
    <s v="1"/>
    <n v="1"/>
    <x v="6"/>
    <s v="OCULISTICA"/>
    <x v="0"/>
    <m/>
    <x v="0"/>
    <m/>
    <x v="0"/>
    <m/>
  </r>
  <r>
    <x v="1850"/>
    <s v="95.2"/>
    <x v="3"/>
    <s v="prestazione:NO ciclica/NOper seduta/NOgruppo"/>
    <s v="8"/>
    <n v="1"/>
    <s v="TEST FUNZIONALI OBIETTIVI DELL'OCCHIO"/>
    <x v="1850"/>
    <x v="149"/>
    <n v="7.9"/>
    <n v="7.9"/>
    <n v="7.9"/>
    <n v="7.92"/>
    <n v="7.92"/>
    <n v="7.92"/>
    <n v="7.75"/>
    <n v="7.7468534863422978"/>
    <n v="7.7468534863422978"/>
    <n v="0.17314651365770217"/>
    <s v="M"/>
    <s v="MINISTERO"/>
    <s v="1"/>
    <n v="1"/>
    <x v="6"/>
    <s v="OCULISTICA"/>
    <x v="0"/>
    <m/>
    <x v="0"/>
    <m/>
    <x v="0"/>
    <m/>
  </r>
  <r>
    <x v="1851"/>
    <s v="95.21"/>
    <x v="3"/>
    <s v="prestazione:NO ciclica/NOper seduta/NOgruppo"/>
    <s v="8"/>
    <n v="1"/>
    <s v="ELETTRORETINOGRAFIA (ERG, FLASH-PATTERN)"/>
    <x v="1851"/>
    <x v="170"/>
    <n v="34.299999999999997"/>
    <n v="34.299999999999997"/>
    <n v="34.299999999999997"/>
    <n v="34.31"/>
    <n v="34.31"/>
    <n v="34.31"/>
    <n v="33.57"/>
    <n v="33.569698440816623"/>
    <n v="33.569698440816623"/>
    <n v="0.74030155918337925"/>
    <s v="M"/>
    <s v="MINISTERO"/>
    <s v="2"/>
    <n v="2"/>
    <x v="6"/>
    <s v="OCULISTICA"/>
    <x v="17"/>
    <s v="NEUROPSICHIATRIA INFANTILE"/>
    <x v="0"/>
    <m/>
    <x v="0"/>
    <m/>
  </r>
  <r>
    <x v="1852"/>
    <s v="95.22"/>
    <x v="3"/>
    <s v="prestazione:NO ciclica/NOper seduta/NOgruppo"/>
    <s v="8"/>
    <n v="1"/>
    <s v="ELETTROOCULOGRAFIA (EOG)"/>
    <x v="1852"/>
    <x v="170"/>
    <n v="34.299999999999997"/>
    <n v="34.299999999999997"/>
    <n v="34.299999999999997"/>
    <n v="34.31"/>
    <n v="34.31"/>
    <n v="34.31"/>
    <n v="33.57"/>
    <n v="33.569698440816623"/>
    <n v="33.569698440816623"/>
    <n v="0.74030155918337925"/>
    <s v="M"/>
    <s v="MINISTERO"/>
    <s v="2"/>
    <n v="2"/>
    <x v="6"/>
    <s v="OCULISTICA"/>
    <x v="17"/>
    <s v="NEUROPSICHIATRIA INFANTILE"/>
    <x v="0"/>
    <m/>
    <x v="0"/>
    <m/>
  </r>
  <r>
    <x v="1853"/>
    <s v="95.23"/>
    <x v="3"/>
    <s v="prestazione:NO ciclica/NOper seduta/NOgruppo"/>
    <s v="8"/>
    <n v="1"/>
    <s v="POTENZIALI EVOCATI VISIVI  (VEP)"/>
    <x v="1853"/>
    <x v="0"/>
    <n v="23.75"/>
    <n v="23.75"/>
    <n v="23.75"/>
    <n v="23.75"/>
    <n v="23.75"/>
    <n v="23.75"/>
    <n v="23.24"/>
    <n v="23.240560459026891"/>
    <n v="23.240560459026891"/>
    <n v="0.50943954097310851"/>
    <s v="M"/>
    <s v="MINISTERO"/>
    <s v="2"/>
    <n v="2"/>
    <x v="6"/>
    <s v="OCULISTICA"/>
    <x v="17"/>
    <s v="NEUROPSICHIATRIA INFANTILE"/>
    <x v="0"/>
    <m/>
    <x v="0"/>
    <m/>
  </r>
  <r>
    <x v="1854"/>
    <s v="95.23.1"/>
    <x v="3"/>
    <s v="prestazione:NO ciclica/NOper seduta/NOgruppo"/>
    <s v="8"/>
    <n v="1"/>
    <s v="INTERFEROMETRIA"/>
    <x v="1854"/>
    <x v="149"/>
    <n v="7.9"/>
    <n v="7.9"/>
    <n v="7.9"/>
    <n v="7.92"/>
    <n v="7.92"/>
    <n v="7.92"/>
    <n v="7.75"/>
    <n v="7.7468534863422978"/>
    <n v="7.7468534863422978"/>
    <n v="0.17314651365770217"/>
    <s v="M"/>
    <s v="MINISTERO"/>
    <s v="1"/>
    <n v="1"/>
    <x v="6"/>
    <s v="OCULISTICA"/>
    <x v="0"/>
    <m/>
    <x v="0"/>
    <m/>
    <x v="0"/>
    <m/>
  </r>
  <r>
    <x v="1855"/>
    <s v="95.24.1"/>
    <x v="3"/>
    <s v="prestazione:NO ciclica/NOper seduta/NOgruppo"/>
    <s v="8"/>
    <n v="1"/>
    <s v="STUDIO DEL NISTAGMO REGISTRATO SPONTANEO O POSIZIONALE"/>
    <x v="1855"/>
    <x v="193"/>
    <n v="18.45"/>
    <n v="18.45"/>
    <n v="18.45"/>
    <n v="18.48"/>
    <n v="18.48"/>
    <n v="18.48"/>
    <n v="18.079999999999998"/>
    <n v="18.075991468132028"/>
    <n v="18.230928537858873"/>
    <n v="0.24907146214112785"/>
    <s v="M"/>
    <s v="MINISTERO"/>
    <s v="2"/>
    <n v="2"/>
    <x v="7"/>
    <s v="OTORINOLARINGOIATRIA"/>
    <x v="17"/>
    <s v="NEUROPSICHIATRIA INFANTILE"/>
    <x v="0"/>
    <m/>
    <x v="0"/>
    <m/>
  </r>
  <r>
    <x v="1856"/>
    <s v="95.24.2"/>
    <x v="3"/>
    <s v="prestazione:NO ciclica/NOper seduta/NOgruppo"/>
    <s v="8"/>
    <n v="1"/>
    <s v="STUDIO DEL NISTAGMO REGISTRATO PROVOCATO"/>
    <x v="1856"/>
    <x v="80"/>
    <n v="26.35"/>
    <n v="26.35"/>
    <n v="26.35"/>
    <n v="26.39"/>
    <n v="26.39"/>
    <n v="26.39"/>
    <n v="25.82"/>
    <n v="25.822844954474323"/>
    <n v="25.977782024201172"/>
    <n v="0.41221797579882846"/>
    <s v="M"/>
    <s v="MINISTERO"/>
    <s v="2"/>
    <n v="2"/>
    <x v="7"/>
    <s v="OTORINOLARINGOIATRIA"/>
    <x v="17"/>
    <s v="NEUROPSICHIATRIA INFANTILE"/>
    <x v="0"/>
    <m/>
    <x v="0"/>
    <m/>
  </r>
  <r>
    <x v="1857"/>
    <s v="95.25"/>
    <x v="3"/>
    <s v="prestazione:NO ciclica/NOper seduta/NOgruppo"/>
    <s v="8"/>
    <n v="1"/>
    <s v="ELETTROMIOGRAFIA DELL'OCCHIO (EMG)"/>
    <x v="1857"/>
    <x v="52"/>
    <n v="31.65"/>
    <n v="31.65"/>
    <n v="31.65"/>
    <n v="31.67"/>
    <n v="31.67"/>
    <n v="31.67"/>
    <n v="30.99"/>
    <n v="30.987413945369191"/>
    <n v="30.987413945369191"/>
    <n v="0.68258605463081068"/>
    <s v="M"/>
    <s v="MINISTERO"/>
    <s v="1"/>
    <n v="1"/>
    <x v="6"/>
    <s v="OCULISTICA"/>
    <x v="0"/>
    <m/>
    <x v="0"/>
    <m/>
    <x v="0"/>
    <m/>
  </r>
  <r>
    <x v="1858"/>
    <s v="95.26"/>
    <x v="3"/>
    <s v="prestazione:NO ciclica/NOper seduta/NOgruppo"/>
    <s v="8"/>
    <n v="1"/>
    <s v="TONOGRAFIA, TEST DI PROVOCAZIONE E ALTRI TEST PER IL GLAUCOMA"/>
    <x v="1858"/>
    <x v="149"/>
    <n v="7.9"/>
    <n v="7.9"/>
    <n v="7.9"/>
    <n v="7.92"/>
    <n v="7.92"/>
    <n v="7.92"/>
    <n v="7.75"/>
    <n v="7.7468534863422978"/>
    <n v="7.7468534863422978"/>
    <n v="0.17314651365770217"/>
    <s v="M"/>
    <s v="MINISTERO"/>
    <s v="1"/>
    <n v="1"/>
    <x v="6"/>
    <s v="OCULISTICA"/>
    <x v="0"/>
    <m/>
    <x v="0"/>
    <m/>
    <x v="0"/>
    <m/>
  </r>
  <r>
    <x v="1859"/>
    <s v="95.35"/>
    <x v="3"/>
    <s v="per seduta (prestazione non ciclica)"/>
    <s v="8"/>
    <n v="1"/>
    <s v="TRAINING ORTOTTICO"/>
    <x v="1859"/>
    <x v="305"/>
    <n v="5.25"/>
    <n v="5.25"/>
    <n v="5.25"/>
    <n v="5.27"/>
    <n v="5.27"/>
    <n v="5.27"/>
    <n v="5.16"/>
    <n v="5.1645689908948649"/>
    <n v="5.4227974404396084"/>
    <n v="-0.15279744043960886"/>
    <s v="M"/>
    <s v="MINISTERO"/>
    <s v="2"/>
    <n v="2"/>
    <x v="6"/>
    <s v="OCULISTICA"/>
    <x v="17"/>
    <s v="NEUROPSICHIATRIA INFANTILE"/>
    <x v="0"/>
    <m/>
    <x v="0"/>
    <m/>
  </r>
  <r>
    <x v="1860"/>
    <s v="95.41.1"/>
    <x v="3"/>
    <s v="prestazione:NO ciclica/NOper seduta/NOgruppo"/>
    <s v="8"/>
    <n v="1"/>
    <s v="ESAME AUDIOMETRICO TONALE"/>
    <x v="1860"/>
    <x v="284"/>
    <n v="9.5"/>
    <n v="9.5"/>
    <n v="9.5"/>
    <n v="9.5"/>
    <n v="9.5"/>
    <n v="9.5"/>
    <n v="9.3000000000000007"/>
    <n v="9.2962241836107573"/>
    <n v="9.7610353927912943"/>
    <n v="-0.26103539279129429"/>
    <s v="M"/>
    <s v="MINISTERO"/>
    <s v="2"/>
    <n v="2"/>
    <x v="7"/>
    <s v="OTORINOLARINGOIATRIA"/>
    <x v="17"/>
    <s v="NEUROPSICHIATRIA INFANTILE"/>
    <x v="0"/>
    <m/>
    <x v="0"/>
    <m/>
  </r>
  <r>
    <x v="1861"/>
    <s v="95.41.2"/>
    <x v="3"/>
    <s v="prestazione:NO ciclica/NOper seduta/NOgruppo"/>
    <s v="8"/>
    <n v="1"/>
    <s v="ESAME AUDIOMETRICO VOCALE"/>
    <x v="1861"/>
    <x v="284"/>
    <n v="9.5"/>
    <n v="9.5"/>
    <n v="9.5"/>
    <n v="9.5"/>
    <n v="9.5"/>
    <n v="9.5"/>
    <n v="9.3000000000000007"/>
    <n v="9.2962241836107573"/>
    <n v="9.7610353927912943"/>
    <n v="-0.26103539279129429"/>
    <s v="M"/>
    <s v="MINISTERO"/>
    <s v="2"/>
    <n v="2"/>
    <x v="7"/>
    <s v="OTORINOLARINGOIATRIA"/>
    <x v="17"/>
    <s v="NEUROPSICHIATRIA INFANTILE"/>
    <x v="0"/>
    <m/>
    <x v="0"/>
    <m/>
  </r>
  <r>
    <x v="1862"/>
    <s v="95.41.3"/>
    <x v="3"/>
    <s v="prestazione:NO ciclica/NOper seduta/NOgruppo"/>
    <s v="8"/>
    <n v="1"/>
    <s v="AUDIOMETRIA AUTOMATICA"/>
    <x v="1862"/>
    <x v="59"/>
    <n v="21.1"/>
    <n v="21.1"/>
    <n v="21.1"/>
    <n v="21.11"/>
    <n v="21.11"/>
    <n v="21.11"/>
    <n v="20.66"/>
    <n v="20.658275963579459"/>
    <n v="20.658275963579459"/>
    <n v="0.45172403642053993"/>
    <s v="M"/>
    <s v="MINISTERO"/>
    <s v="2"/>
    <n v="2"/>
    <x v="7"/>
    <s v="OTORINOLARINGOIATRIA"/>
    <x v="17"/>
    <s v="NEUROPSICHIATRIA INFANTILE"/>
    <x v="0"/>
    <m/>
    <x v="0"/>
    <m/>
  </r>
  <r>
    <x v="1863"/>
    <s v="95.41.4"/>
    <x v="3"/>
    <s v="prestazione:NO ciclica/NOper seduta/NOgruppo"/>
    <s v="8"/>
    <n v="1"/>
    <s v="ESAME AUDIOMETRICO CONDIZIONATO INFANTILE"/>
    <x v="1863"/>
    <x v="303"/>
    <n v="12.1"/>
    <n v="12.1"/>
    <n v="12.1"/>
    <n v="12.14"/>
    <n v="12.14"/>
    <n v="12.14"/>
    <n v="11.88"/>
    <n v="11.878508679058189"/>
    <n v="11.930154368967138"/>
    <n v="0.20984563103286291"/>
    <s v="M"/>
    <s v="MINISTERO"/>
    <s v="2"/>
    <n v="2"/>
    <x v="7"/>
    <s v="OTORINOLARINGOIATRIA"/>
    <x v="17"/>
    <s v="NEUROPSICHIATRIA INFANTILE"/>
    <x v="0"/>
    <m/>
    <x v="0"/>
    <m/>
  </r>
  <r>
    <x v="1864"/>
    <s v="95.42"/>
    <x v="3"/>
    <s v="prestazione:NO ciclica/NOper seduta/NOgruppo"/>
    <s v="8"/>
    <n v="1"/>
    <s v="IMPEDENZOMETRIA"/>
    <x v="1864"/>
    <x v="81"/>
    <n v="8.4"/>
    <n v="8.4"/>
    <n v="8.4"/>
    <n v="8.44"/>
    <n v="8.44"/>
    <n v="8.44"/>
    <n v="8.26"/>
    <n v="8.2633103854317831"/>
    <n v="8.6764759047033735"/>
    <n v="-0.23647590470337398"/>
    <s v="M"/>
    <s v="MINISTERO"/>
    <s v="1"/>
    <n v="1"/>
    <x v="7"/>
    <s v="OTORINOLARINGOIATRIA"/>
    <x v="0"/>
    <m/>
    <x v="0"/>
    <m/>
    <x v="0"/>
    <m/>
  </r>
  <r>
    <x v="1865"/>
    <s v="95.43"/>
    <x v="3"/>
    <s v="prestazione:NO ciclica/NOper seduta/NOgruppo"/>
    <s v="8"/>
    <n v="1"/>
    <s v="VALUTAZIONE AUDIOLOGICA"/>
    <x v="1865"/>
    <x v="175"/>
    <n v="25.85"/>
    <n v="25.85"/>
    <n v="25.85"/>
    <n v="25.87"/>
    <n v="25.87"/>
    <n v="25.87"/>
    <n v="25.31"/>
    <n v="25.306388055384836"/>
    <n v="25.306388055384836"/>
    <n v="0.56361194461516462"/>
    <s v="M"/>
    <s v="MINISTERO"/>
    <s v="2"/>
    <n v="2"/>
    <x v="7"/>
    <s v="OTORINOLARINGOIATRIA"/>
    <x v="17"/>
    <s v="NEUROPSICHIATRIA INFANTILE"/>
    <x v="0"/>
    <m/>
    <x v="0"/>
    <m/>
  </r>
  <r>
    <x v="1866"/>
    <s v="95.44.1"/>
    <x v="3"/>
    <s v="prestazione:NO ciclica/NOper seduta/NOgruppo"/>
    <s v="8"/>
    <n v="1"/>
    <s v="TEST CLINICO DELLA FUNZIONALITA' VESTIBOLARE"/>
    <x v="1866"/>
    <x v="48"/>
    <n v="16.350000000000001"/>
    <n v="16.350000000000001"/>
    <n v="16.350000000000001"/>
    <n v="16.36"/>
    <n v="16.36"/>
    <n v="16.36"/>
    <n v="16.010000000000002"/>
    <n v="16.010163871774083"/>
    <n v="16.268392321318824"/>
    <n v="9.1607678681175031E-2"/>
    <s v="M"/>
    <s v="MINISTERO"/>
    <s v="1"/>
    <n v="1"/>
    <x v="7"/>
    <s v="OTORINOLARINGOIATRIA"/>
    <x v="0"/>
    <m/>
    <x v="0"/>
    <m/>
    <x v="0"/>
    <m/>
  </r>
  <r>
    <x v="1867"/>
    <s v="95.44.2"/>
    <x v="3"/>
    <s v="prestazione:NO ciclica/NOper seduta/NOgruppo"/>
    <s v="8"/>
    <n v="1"/>
    <s v="ESAME CLINICO DELLA FUNZIONALITA' VESTIBOLARE"/>
    <x v="1867"/>
    <x v="48"/>
    <n v="16.350000000000001"/>
    <n v="16.350000000000001"/>
    <n v="16.350000000000001"/>
    <n v="16.36"/>
    <n v="16.36"/>
    <n v="16.36"/>
    <n v="16.010000000000002"/>
    <n v="16.010163871774083"/>
    <n v="16.268392321318824"/>
    <n v="9.1607678681175031E-2"/>
    <s v="M"/>
    <s v="MINISTERO"/>
    <s v="1"/>
    <n v="1"/>
    <x v="7"/>
    <s v="OTORINOLARINGOIATRIA"/>
    <x v="0"/>
    <m/>
    <x v="0"/>
    <m/>
    <x v="0"/>
    <m/>
  </r>
  <r>
    <x v="1868"/>
    <s v="95.45"/>
    <x v="3"/>
    <s v="prestazione:NO ciclica/NOper seduta/NOgruppo"/>
    <s v="8"/>
    <n v="1"/>
    <s v="STIMOLAZIONI VESTIBOLARI ROTATORIE"/>
    <x v="1868"/>
    <x v="386"/>
    <n v="33.25"/>
    <n v="33.25"/>
    <n v="33.25"/>
    <n v="33.26"/>
    <n v="33.26"/>
    <n v="33.26"/>
    <n v="32.54"/>
    <n v="32.536784642637649"/>
    <n v="32.536784642637649"/>
    <n v="0.72321535736234921"/>
    <s v="M"/>
    <s v="MINISTERO"/>
    <s v="1"/>
    <n v="1"/>
    <x v="7"/>
    <s v="OTORINOLARINGOIATRIA"/>
    <x v="0"/>
    <m/>
    <x v="0"/>
    <m/>
    <x v="0"/>
    <m/>
  </r>
  <r>
    <x v="1869"/>
    <s v="95.46"/>
    <x v="3"/>
    <s v="prestazione:NO ciclica/NOper seduta/NOgruppo"/>
    <s v="8"/>
    <n v="1"/>
    <s v="ALTRI TEST AUDIOMETRICI O DELLA FUNZIONALITA' VESTIBOLARE"/>
    <x v="1869"/>
    <x v="48"/>
    <n v="16.350000000000001"/>
    <n v="16.350000000000001"/>
    <n v="16.350000000000001"/>
    <n v="16.36"/>
    <n v="16.36"/>
    <n v="16.36"/>
    <n v="16.010000000000002"/>
    <n v="16.010163871774083"/>
    <n v="16.268392321318824"/>
    <n v="9.1607678681175031E-2"/>
    <s v="M"/>
    <s v="MINISTERO"/>
    <s v="1"/>
    <n v="1"/>
    <x v="7"/>
    <s v="OTORINOLARINGOIATRIA"/>
    <x v="0"/>
    <m/>
    <x v="0"/>
    <m/>
    <x v="0"/>
    <m/>
  </r>
  <r>
    <x v="1870"/>
    <s v="95.47"/>
    <x v="3"/>
    <s v="prestazione:NO ciclica/NOper seduta/NOgruppo"/>
    <s v="8"/>
    <n v="1"/>
    <s v="ESAME DELL' UDITO NAS"/>
    <x v="1870"/>
    <x v="68"/>
    <n v="13.15"/>
    <n v="13.15"/>
    <n v="13.15"/>
    <n v="13.19"/>
    <n v="13.19"/>
    <n v="13.19"/>
    <n v="12.91"/>
    <n v="12.911422477237162"/>
    <n v="12.911422477237162"/>
    <n v="0.27857752276283776"/>
    <s v="M"/>
    <s v="MINISTERO"/>
    <s v="1"/>
    <n v="1"/>
    <x v="7"/>
    <s v="OTORINOLARINGOIATRIA"/>
    <x v="0"/>
    <m/>
    <x v="0"/>
    <m/>
    <x v="0"/>
    <m/>
  </r>
  <r>
    <x v="1871"/>
    <s v="95.48.1"/>
    <x v="3"/>
    <s v="prestazione:NO ciclica/NOper seduta/NOgruppo"/>
    <s v="8"/>
    <n v="1"/>
    <s v="MESSA A PUNTO DI MEZZI PER L'UDITO"/>
    <x v="1871"/>
    <x v="303"/>
    <n v="12.1"/>
    <n v="12.1"/>
    <n v="12.1"/>
    <n v="12.14"/>
    <n v="12.14"/>
    <n v="12.14"/>
    <n v="11.88"/>
    <n v="11.878508679058189"/>
    <n v="11.930154368967138"/>
    <n v="0.20984563103286291"/>
    <s v="M"/>
    <s v="MINISTERO"/>
    <s v="1"/>
    <n v="1"/>
    <x v="7"/>
    <s v="OTORINOLARINGOIATRIA"/>
    <x v="0"/>
    <m/>
    <x v="0"/>
    <m/>
    <x v="0"/>
    <m/>
  </r>
  <r>
    <x v="1872"/>
    <s v="95.48.2"/>
    <x v="3"/>
    <s v="prestazione:NO ciclica/NOper seduta/NOgruppo"/>
    <s v="8"/>
    <n v="1"/>
    <s v="CONTROLLO PROTESICO ELETTROACUSTICO"/>
    <x v="1872"/>
    <x v="284"/>
    <n v="9.5"/>
    <n v="9.5"/>
    <n v="9.5"/>
    <n v="9.5"/>
    <n v="9.5"/>
    <n v="9.5"/>
    <n v="9.3000000000000007"/>
    <n v="9.2962241836107573"/>
    <n v="9.7610353927912943"/>
    <n v="-0.26103539279129429"/>
    <s v="M"/>
    <s v="MINISTERO"/>
    <s v="1"/>
    <n v="1"/>
    <x v="7"/>
    <s v="OTORINOLARINGOIATRIA"/>
    <x v="0"/>
    <m/>
    <x v="0"/>
    <m/>
    <x v="0"/>
    <m/>
  </r>
  <r>
    <x v="1873"/>
    <s v="95.48.3"/>
    <x v="3"/>
    <s v="prestazione:NO ciclica/NOper seduta/NOgruppo"/>
    <s v="8"/>
    <n v="1"/>
    <s v="MISURE PROTESICHE IN SITU"/>
    <x v="1873"/>
    <x v="303"/>
    <n v="12.1"/>
    <n v="12.1"/>
    <n v="12.1"/>
    <n v="12.14"/>
    <n v="12.14"/>
    <n v="12.14"/>
    <n v="11.88"/>
    <n v="11.878508679058189"/>
    <n v="12.291674198329778"/>
    <n v="-0.15167419832977735"/>
    <s v="M"/>
    <s v="MINISTERO"/>
    <s v="1"/>
    <n v="1"/>
    <x v="7"/>
    <s v="OTORINOLARINGOIATRIA"/>
    <x v="0"/>
    <m/>
    <x v="0"/>
    <m/>
    <x v="0"/>
    <m/>
  </r>
  <r>
    <x v="1874"/>
    <s v="95.48.4"/>
    <x v="3"/>
    <s v="prestazione:NO ciclica/NOper seduta/NOgruppo"/>
    <s v="8"/>
    <n v="1"/>
    <s v="TEST DI STIMOLAZIONE ELETTRICA AL PROMONTORIO"/>
    <x v="1874"/>
    <x v="0"/>
    <n v="23.75"/>
    <n v="23.75"/>
    <n v="23.75"/>
    <n v="23.75"/>
    <n v="23.75"/>
    <n v="23.75"/>
    <n v="23.24"/>
    <n v="23.240560459026891"/>
    <n v="23.70537166820743"/>
    <n v="4.4628331792569753E-2"/>
    <s v="M"/>
    <s v="MINISTERO"/>
    <s v="1"/>
    <n v="1"/>
    <x v="7"/>
    <s v="OTORINOLARINGOIATRIA"/>
    <x v="0"/>
    <m/>
    <x v="0"/>
    <m/>
    <x v="0"/>
    <m/>
  </r>
  <r>
    <x v="1875"/>
    <s v="95.49"/>
    <x v="3"/>
    <s v="prestazione:NO ciclica/NOper seduta/NOgruppo"/>
    <s v="8"/>
    <n v="1"/>
    <s v="ADATTAMENTO IMPIANTI COCLEARI"/>
    <x v="1875"/>
    <x v="62"/>
    <n v="19.5"/>
    <n v="19.5"/>
    <n v="19.5"/>
    <n v="19.53"/>
    <n v="19.53"/>
    <n v="19.53"/>
    <n v="19.11"/>
    <n v="19.108905266311002"/>
    <n v="19.522070785582589"/>
    <n v="7.9292144174125667E-3"/>
    <s v="M"/>
    <s v="MINISTERO"/>
    <s v="1"/>
    <n v="1"/>
    <x v="7"/>
    <s v="OTORINOLARINGOIATRIA"/>
    <x v="0"/>
    <m/>
    <x v="0"/>
    <m/>
    <x v="0"/>
    <m/>
  </r>
  <r>
    <x v="1876"/>
    <s v="96.07"/>
    <x v="9"/>
    <s v="prestazione:NO ciclica/NOper seduta/NOgruppo"/>
    <s v="8"/>
    <n v="1"/>
    <s v="POSIZIONAMENTO SONDINO NASO-GASTRICO"/>
    <x v="1876"/>
    <x v="153"/>
    <n v="10.55"/>
    <n v="10.55"/>
    <n v="10.55"/>
    <n v="10.56"/>
    <n v="10.56"/>
    <n v="10.56"/>
    <n v="10.33"/>
    <n v="10.32913798178973"/>
    <m/>
    <m/>
    <s v=""/>
    <s v="REGIONE"/>
    <s v="1"/>
    <n v="1"/>
    <x v="19"/>
    <s v="ALTRE PRESTAZIONI"/>
    <x v="0"/>
    <m/>
    <x v="0"/>
    <m/>
    <x v="0"/>
    <m/>
  </r>
  <r>
    <x v="1877"/>
    <s v="96.17"/>
    <x v="3"/>
    <s v="prestazione:NO ciclica/NOper seduta/NOgruppo"/>
    <s v="8"/>
    <n v="1"/>
    <s v="INSERZIONE DI DIAFRAMMA VAGINALE"/>
    <x v="1877"/>
    <x v="284"/>
    <n v="9.5"/>
    <n v="9.5"/>
    <n v="9.5"/>
    <n v="9.5"/>
    <n v="9.5"/>
    <n v="9.5"/>
    <n v="9.3000000000000007"/>
    <n v="9.2962241836107573"/>
    <n v="9.7093897028823459"/>
    <n v="-0.20938970288234593"/>
    <s v="M"/>
    <s v="MINISTERO"/>
    <s v="1"/>
    <n v="1"/>
    <x v="18"/>
    <s v="OSTETRICIA E GINECOLOGIA"/>
    <x v="0"/>
    <m/>
    <x v="0"/>
    <m/>
    <x v="0"/>
    <m/>
  </r>
  <r>
    <x v="1878"/>
    <s v="96.18"/>
    <x v="3"/>
    <s v="prestazione:NO ciclica/NOper seduta/NOgruppo"/>
    <s v="8"/>
    <n v="1"/>
    <s v="INSERZIONE DI ALTRO PESSARIO VAGINALE"/>
    <x v="1878"/>
    <x v="284"/>
    <n v="9.5"/>
    <n v="9.5"/>
    <n v="9.5"/>
    <n v="9.5"/>
    <n v="9.5"/>
    <n v="9.5"/>
    <n v="9.3000000000000007"/>
    <n v="9.2962241836107573"/>
    <n v="9.7093897028823459"/>
    <n v="-0.20938970288234593"/>
    <s v="M"/>
    <s v="MINISTERO"/>
    <s v="1"/>
    <n v="1"/>
    <x v="18"/>
    <s v="OSTETRICIA E GINECOLOGIA"/>
    <x v="0"/>
    <m/>
    <x v="0"/>
    <m/>
    <x v="0"/>
    <m/>
  </r>
  <r>
    <x v="1879"/>
    <s v="96.22"/>
    <x v="3"/>
    <s v="prestazione:NO ciclica/NOper seduta/NOgruppo"/>
    <s v="8"/>
    <n v="1"/>
    <s v="DILATAZIONE DEL RETTO"/>
    <x v="1879"/>
    <x v="284"/>
    <n v="9.5"/>
    <n v="9.5"/>
    <n v="9.5"/>
    <n v="9.5"/>
    <n v="9.5"/>
    <n v="9.5"/>
    <n v="9.3000000000000007"/>
    <n v="9.2962241836107573"/>
    <n v="9.7093897028823459"/>
    <n v="-0.20938970288234593"/>
    <s v="M"/>
    <s v="MINISTERO"/>
    <s v="1"/>
    <n v="1"/>
    <x v="5"/>
    <s v="CHIRURGIA GENERALE"/>
    <x v="0"/>
    <m/>
    <x v="0"/>
    <m/>
    <x v="0"/>
    <m/>
  </r>
  <r>
    <x v="1880"/>
    <s v="96.23"/>
    <x v="3"/>
    <s v="prestazione:NO ciclica/NOper seduta/NOgruppo"/>
    <s v="8"/>
    <n v="1"/>
    <s v="DILATAZIONE DELLO SFINTERE ANALE"/>
    <x v="1880"/>
    <x v="284"/>
    <n v="9.5"/>
    <n v="9.5"/>
    <n v="9.5"/>
    <n v="9.5"/>
    <n v="9.5"/>
    <n v="9.5"/>
    <n v="9.3000000000000007"/>
    <n v="9.2962241836107573"/>
    <n v="9.7093897028823459"/>
    <n v="-0.20938970288234593"/>
    <s v="M"/>
    <s v="MINISTERO"/>
    <s v="1"/>
    <n v="1"/>
    <x v="5"/>
    <s v="CHIRURGIA GENERALE"/>
    <x v="0"/>
    <m/>
    <x v="0"/>
    <m/>
    <x v="0"/>
    <m/>
  </r>
  <r>
    <x v="1881"/>
    <s v="96.26"/>
    <x v="3"/>
    <s v="prestazione:NO ciclica/NOper seduta/NOgruppo"/>
    <s v="8"/>
    <n v="1"/>
    <s v="RIDUZIONE MANUALE DI PROLASSO RETTALE"/>
    <x v="1881"/>
    <x v="28"/>
    <n v="11.6"/>
    <n v="11.6"/>
    <n v="11.6"/>
    <n v="11.61"/>
    <n v="11.61"/>
    <n v="11.61"/>
    <n v="11.36"/>
    <n v="11.362051779968702"/>
    <n v="11.620280229513446"/>
    <n v="-1.0280229513446315E-2"/>
    <s v="M"/>
    <s v="MINISTERO"/>
    <s v="1"/>
    <n v="1"/>
    <x v="5"/>
    <s v="CHIRURGIA GENERALE"/>
    <x v="0"/>
    <m/>
    <x v="0"/>
    <m/>
    <x v="0"/>
    <m/>
  </r>
  <r>
    <x v="1882"/>
    <s v="96.27"/>
    <x v="3"/>
    <s v="prestazione:NO ciclica/NOper seduta/NOgruppo"/>
    <s v="8"/>
    <n v="1"/>
    <s v="RIDUZIONE MANUALE DI ERNIA"/>
    <x v="1882"/>
    <x v="28"/>
    <n v="11.6"/>
    <n v="11.6"/>
    <n v="11.6"/>
    <n v="11.61"/>
    <n v="11.61"/>
    <n v="11.61"/>
    <n v="11.36"/>
    <n v="11.362051779968702"/>
    <n v="11.620280229513446"/>
    <n v="-1.0280229513446315E-2"/>
    <s v="M"/>
    <s v="MINISTERO"/>
    <s v="1"/>
    <n v="1"/>
    <x v="5"/>
    <s v="CHIRURGIA GENERALE"/>
    <x v="0"/>
    <m/>
    <x v="0"/>
    <m/>
    <x v="0"/>
    <m/>
  </r>
  <r>
    <x v="1883"/>
    <s v="96.33"/>
    <x v="9"/>
    <s v="prestazione:NO ciclica/NOper seduta/NOgruppo"/>
    <s v="8"/>
    <n v="1"/>
    <s v="LAVANDA GASTRICA"/>
    <x v="1883"/>
    <x v="7"/>
    <n v="15.8"/>
    <n v="15.8"/>
    <n v="15.8"/>
    <n v="15.83"/>
    <n v="15.83"/>
    <n v="15.83"/>
    <n v="15.49"/>
    <n v="15.493706972684596"/>
    <m/>
    <m/>
    <s v=""/>
    <s v="REGIONE"/>
    <s v="1"/>
    <n v="1"/>
    <x v="19"/>
    <s v="ALTRE PRESTAZIONI"/>
    <x v="0"/>
    <m/>
    <x v="0"/>
    <m/>
    <x v="0"/>
    <m/>
  </r>
  <r>
    <x v="1884"/>
    <s v="96.38"/>
    <x v="9"/>
    <s v="prestazione:NO ciclica/NOper seduta/NOgruppo"/>
    <s v="8"/>
    <n v="1"/>
    <s v="RIMOZIONE DI FECALOMA"/>
    <x v="1884"/>
    <x v="68"/>
    <n v="13.15"/>
    <n v="13.15"/>
    <n v="13.15"/>
    <n v="13.19"/>
    <n v="13.19"/>
    <n v="13.19"/>
    <n v="12.91"/>
    <n v="12.911422477237162"/>
    <m/>
    <m/>
    <s v=""/>
    <s v="REGIONE"/>
    <s v="1"/>
    <n v="1"/>
    <x v="19"/>
    <s v="ALTRE PRESTAZIONI"/>
    <x v="0"/>
    <m/>
    <x v="0"/>
    <m/>
    <x v="0"/>
    <m/>
  </r>
  <r>
    <x v="1885"/>
    <s v="96.49"/>
    <x v="3"/>
    <s v="prestazione:NO ciclica/NOper seduta/NOgruppo"/>
    <s v="8"/>
    <n v="1"/>
    <s v="INSTILLAZIONE GENITOURINARIA"/>
    <x v="1885"/>
    <x v="284"/>
    <n v="9.5"/>
    <n v="9.5"/>
    <n v="9.5"/>
    <n v="9.5"/>
    <n v="9.5"/>
    <n v="9.5"/>
    <n v="9.3000000000000007"/>
    <n v="9.2962241836107573"/>
    <n v="9.7093897028823459"/>
    <n v="-0.20938970288234593"/>
    <s v="M"/>
    <s v="MINISTERO"/>
    <s v="2"/>
    <n v="2"/>
    <x v="1"/>
    <s v="ONCOLOGIA"/>
    <x v="10"/>
    <s v="UROLOGIA"/>
    <x v="0"/>
    <m/>
    <x v="0"/>
    <m/>
  </r>
  <r>
    <x v="1886"/>
    <s v="96.51"/>
    <x v="3"/>
    <s v="prestazione:NO ciclica/NOper seduta/NOgruppo"/>
    <s v="8"/>
    <n v="1"/>
    <s v="IRRIGAZIONE DELL'OCCHIO"/>
    <x v="1886"/>
    <x v="298"/>
    <n v="3.7"/>
    <n v="3.7"/>
    <n v="3.7"/>
    <n v="3.7"/>
    <n v="3.7"/>
    <n v="3.7"/>
    <n v="3.62"/>
    <n v="3.6151982936264053"/>
    <n v="3.8734267431711489"/>
    <n v="-0.1734267431711487"/>
    <s v="M"/>
    <s v="MINISTERO"/>
    <s v="1"/>
    <n v="1"/>
    <x v="6"/>
    <s v="OCULISTICA"/>
    <x v="0"/>
    <m/>
    <x v="0"/>
    <m/>
    <x v="0"/>
    <m/>
  </r>
  <r>
    <x v="1887"/>
    <s v="96.52"/>
    <x v="3"/>
    <s v="prestazione:NO ciclica/NOper seduta/NOgruppo"/>
    <s v="8"/>
    <n v="1"/>
    <s v="IRRIGAZIONE DELL'ORECCHIO"/>
    <x v="1887"/>
    <x v="149"/>
    <n v="7.9"/>
    <n v="7.9"/>
    <n v="7.9"/>
    <n v="7.92"/>
    <n v="7.92"/>
    <n v="7.92"/>
    <n v="7.75"/>
    <n v="7.7468534863422978"/>
    <n v="7.7468534863422978"/>
    <n v="0.17314651365770217"/>
    <s v="M"/>
    <s v="MINISTERO"/>
    <s v="1"/>
    <n v="1"/>
    <x v="7"/>
    <s v="OTORINOLARINGOIATRIA"/>
    <x v="0"/>
    <m/>
    <x v="0"/>
    <m/>
    <x v="0"/>
    <m/>
  </r>
  <r>
    <x v="1888"/>
    <s v="96.54.1"/>
    <x v="3"/>
    <s v="prestazione:NO ciclica/NOper seduta/NOgruppo"/>
    <s v="8"/>
    <n v="1"/>
    <s v="ABLAZIONE TARTARO"/>
    <x v="1888"/>
    <x v="284"/>
    <n v="9.5"/>
    <n v="9.5"/>
    <n v="9.5"/>
    <n v="9.5"/>
    <n v="9.5"/>
    <n v="9.5"/>
    <n v="9.3000000000000007"/>
    <n v="9.2962241836107573"/>
    <n v="9.7093897028823459"/>
    <n v="-0.20938970288234593"/>
    <s v="M"/>
    <s v="MINISTERO"/>
    <s v="1"/>
    <n v="1"/>
    <x v="8"/>
    <s v="ODONTOSTOMATOLOGIA - CHIRURGIA MAXILLO FACCIALE"/>
    <x v="0"/>
    <m/>
    <x v="0"/>
    <m/>
    <x v="0"/>
    <m/>
  </r>
  <r>
    <x v="1889"/>
    <s v="96.54.2"/>
    <x v="3"/>
    <s v="prestazione:NO ciclica/NOper seduta/NOgruppo"/>
    <s v="8"/>
    <n v="1"/>
    <s v="SIGILLATURA DEI SOLCHI E DELLE FOSSETTE"/>
    <x v="1889"/>
    <x v="298"/>
    <n v="3.7"/>
    <n v="3.7"/>
    <n v="3.7"/>
    <n v="3.7"/>
    <n v="3.7"/>
    <n v="3.7"/>
    <n v="3.62"/>
    <n v="3.6151982936264053"/>
    <n v="3.8734267431711489"/>
    <n v="-0.1734267431711487"/>
    <s v="M"/>
    <s v="MINISTERO"/>
    <s v="1"/>
    <n v="1"/>
    <x v="8"/>
    <s v="ODONTOSTOMATOLOGIA - CHIRURGIA MAXILLO FACCIALE"/>
    <x v="0"/>
    <m/>
    <x v="0"/>
    <m/>
    <x v="0"/>
    <m/>
  </r>
  <r>
    <x v="1890"/>
    <s v="96.54.3"/>
    <x v="3"/>
    <s v="per seduta (prestazione non ciclica)"/>
    <s v="8"/>
    <n v="1"/>
    <s v="CURA STOMATITE, GENGIVITE, ALVEOLITE"/>
    <x v="1890"/>
    <x v="291"/>
    <n v="5.8"/>
    <n v="5.8"/>
    <n v="5.8"/>
    <n v="5.8"/>
    <n v="5.8"/>
    <n v="5.8"/>
    <n v="5.68"/>
    <n v="5.6810258899843511"/>
    <n v="5.8359629597111971"/>
    <n v="-3.5962959711197229E-2"/>
    <s v="M"/>
    <s v="MINISTERO"/>
    <s v="1"/>
    <n v="1"/>
    <x v="8"/>
    <s v="ODONTOSTOMATOLOGIA - CHIRURGIA MAXILLO FACCIALE"/>
    <x v="0"/>
    <m/>
    <x v="0"/>
    <m/>
    <x v="0"/>
    <m/>
  </r>
  <r>
    <x v="1891"/>
    <s v="96.57"/>
    <x v="3"/>
    <s v="prestazione:NO ciclica/NOper seduta/NOgruppo"/>
    <s v="8"/>
    <n v="1"/>
    <s v="IRRIGAZIONE DI CATETERE VASCOLARE"/>
    <x v="1891"/>
    <x v="7"/>
    <n v="15.8"/>
    <n v="15.8"/>
    <n v="15.8"/>
    <n v="15.83"/>
    <n v="15.83"/>
    <n v="15.83"/>
    <n v="15.49"/>
    <n v="15.493706972684596"/>
    <n v="15.493706972684596"/>
    <n v="0.33629302731540456"/>
    <s v="M"/>
    <s v="MINISTERO"/>
    <s v="1"/>
    <n v="1"/>
    <x v="12"/>
    <s v="NEFROLOGIA"/>
    <x v="0"/>
    <m/>
    <x v="0"/>
    <m/>
    <x v="0"/>
    <m/>
  </r>
  <r>
    <x v="1892"/>
    <s v="96.59"/>
    <x v="7"/>
    <s v="prestazione:NO ciclica/NOper seduta/NOgruppo"/>
    <s v="8"/>
    <n v="1"/>
    <s v="ALTRA IRRIGAZIONE DI FERITA"/>
    <x v="1892"/>
    <x v="298"/>
    <n v="3.7"/>
    <n v="3.7"/>
    <n v="3.7"/>
    <n v="3.7"/>
    <n v="3.7"/>
    <n v="3.7"/>
    <n v="3.62"/>
    <n v="3.6151982936264053"/>
    <n v="3.8734267431711489"/>
    <n v="-0.1734267431711487"/>
    <s v="M"/>
    <s v="MINISTERO"/>
    <s v="1"/>
    <n v="1"/>
    <x v="19"/>
    <s v="ALTRE PRESTAZIONI"/>
    <x v="0"/>
    <m/>
    <x v="0"/>
    <m/>
    <x v="0"/>
    <m/>
  </r>
  <r>
    <x v="1893"/>
    <s v="96.59.1"/>
    <x v="14"/>
    <s v="prestazione:NO ciclica/NOper seduta/NOgruppo"/>
    <s v="8"/>
    <n v="1"/>
    <s v="MEDICAZIONE AVANZATA SEMPLICE (estensione 10 X 10 cm)"/>
    <x v="1893"/>
    <x v="153"/>
    <n v="10.55"/>
    <n v="10.55"/>
    <n v="10.55"/>
    <n v="10.55"/>
    <n v="10.55"/>
    <n v="10.55"/>
    <s v="10,32"/>
    <m/>
    <m/>
    <m/>
    <m/>
    <s v="REGIONE"/>
    <s v="1"/>
    <s v="1"/>
    <x v="19"/>
    <s v="ALTRE PRESTAZIONI"/>
    <x v="0"/>
    <m/>
    <x v="0"/>
    <m/>
    <x v="0"/>
    <m/>
  </r>
  <r>
    <x v="1894"/>
    <s v="96.59.2"/>
    <x v="14"/>
    <s v="prestazione:NO ciclica/NOper seduta/NOgruppo"/>
    <s v="8"/>
    <n v="1"/>
    <s v="MEDICAZIONE AVANZATA COMPLESSA (estensione &lt; 25 cm) "/>
    <x v="1894"/>
    <x v="62"/>
    <n v="19.5"/>
    <n v="19.5"/>
    <n v="19.5"/>
    <n v="19.53"/>
    <n v="19.53"/>
    <n v="19.53"/>
    <s v="19,11"/>
    <m/>
    <m/>
    <m/>
    <m/>
    <s v="REGIONE"/>
    <s v="1"/>
    <s v="1"/>
    <x v="19"/>
    <s v="ALTRE PRESTAZIONI"/>
    <x v="0"/>
    <m/>
    <x v="0"/>
    <m/>
    <x v="0"/>
    <m/>
  </r>
  <r>
    <x v="1895"/>
    <s v="96.59.3"/>
    <x v="14"/>
    <s v="prestazione:NO ciclica/NOper seduta/NOgruppo"/>
    <s v="8"/>
    <n v="1"/>
    <s v="MEDICAZIONE AVANZATA COMPLESSA (estensione 25-80 cm) "/>
    <x v="1895"/>
    <x v="458"/>
    <n v="32.049999999999997"/>
    <n v="32.049999999999997"/>
    <n v="32.049999999999997"/>
    <n v="32.08"/>
    <n v="32.08"/>
    <n v="32.08"/>
    <s v="31,39"/>
    <m/>
    <m/>
    <m/>
    <m/>
    <s v="REGIONE"/>
    <s v="1"/>
    <s v="1"/>
    <x v="19"/>
    <s v="ALTRE PRESTAZIONI"/>
    <x v="0"/>
    <m/>
    <x v="0"/>
    <m/>
    <x v="0"/>
    <m/>
  </r>
  <r>
    <x v="1896"/>
    <s v="96.59.4"/>
    <x v="14"/>
    <s v="prestazione:NO ciclica/NOper seduta/NOgruppo"/>
    <s v="8"/>
    <n v="1"/>
    <s v="MEDICAZIONE AVANZATA COMPLESSA (estensione &gt; 80 cm) "/>
    <x v="1896"/>
    <x v="459"/>
    <n v="58.66"/>
    <n v="58.66"/>
    <n v="58.66"/>
    <n v="58.66"/>
    <n v="58.66"/>
    <n v="58.66"/>
    <s v="57,40"/>
    <m/>
    <m/>
    <m/>
    <m/>
    <s v="REGIONE"/>
    <s v="1"/>
    <s v="1"/>
    <x v="19"/>
    <s v="ALTRE PRESTAZIONI"/>
    <x v="0"/>
    <m/>
    <x v="0"/>
    <m/>
    <x v="0"/>
    <m/>
  </r>
  <r>
    <x v="1897"/>
    <s v="96.59.5"/>
    <x v="14"/>
    <s v="prestazione:NO ciclica/NOper seduta/NOgruppo"/>
    <s v="8"/>
    <n v="1"/>
    <s v="MEDICAZIONE AVANZATA COMPLICATA per infezione e profondità "/>
    <x v="1897"/>
    <x v="460"/>
    <n v="61.71"/>
    <n v="61.71"/>
    <n v="61.71"/>
    <n v="61.71"/>
    <n v="61.71"/>
    <n v="61.71"/>
    <s v="60,38"/>
    <m/>
    <m/>
    <m/>
    <m/>
    <s v="REGIONE"/>
    <s v="1"/>
    <s v="1"/>
    <x v="19"/>
    <s v="ALTRE PRESTAZIONI"/>
    <x v="0"/>
    <m/>
    <x v="0"/>
    <m/>
    <x v="0"/>
    <m/>
  </r>
  <r>
    <x v="1898"/>
    <s v="96.59.6"/>
    <x v="14"/>
    <s v="prestazione:NO ciclica/NOper seduta/NOgruppo"/>
    <s v="8"/>
    <n v="1"/>
    <s v="MEDICAZIONE AVANZATA COMPLICATA per infezione, profondità e/o recalcitranti "/>
    <x v="1898"/>
    <x v="461"/>
    <n v="125.12"/>
    <n v="125.12"/>
    <n v="125.12"/>
    <n v="125.12"/>
    <n v="125.12"/>
    <n v="125.12"/>
    <s v="122,43"/>
    <m/>
    <m/>
    <m/>
    <m/>
    <s v="REGIONE"/>
    <s v="1"/>
    <s v="1"/>
    <x v="19"/>
    <s v="ALTRE PRESTAZIONI"/>
    <x v="0"/>
    <m/>
    <x v="0"/>
    <m/>
    <x v="0"/>
    <m/>
  </r>
  <r>
    <x v="1899"/>
    <s v="97.1"/>
    <x v="3"/>
    <s v="prestazione:NO ciclica/NOper seduta/NOgruppo"/>
    <s v="8"/>
    <n v="1"/>
    <s v="SOSTITUZIONE NON OPERATORIA DI SUSSIDIO PER IL SISTEMA MUSCOLOSCHELETRICO"/>
    <x v="1899"/>
    <x v="284"/>
    <n v="9.5"/>
    <n v="9.5"/>
    <n v="9.5"/>
    <n v="9.5"/>
    <n v="9.5"/>
    <n v="9.5"/>
    <n v="9.3000000000000007"/>
    <n v="9.2962241836107573"/>
    <n v="9.7093897028823459"/>
    <n v="-0.20938970288234593"/>
    <s v="M"/>
    <s v="MINISTERO"/>
    <s v="1"/>
    <n v="1"/>
    <x v="4"/>
    <s v="ORTOPEDIA E TRAUMATOLOGIA"/>
    <x v="0"/>
    <m/>
    <x v="0"/>
    <m/>
    <x v="0"/>
    <m/>
  </r>
  <r>
    <x v="1900"/>
    <s v="97.29.1"/>
    <x v="3"/>
    <s v="prestazione:NO ciclica/NOper seduta/NOgruppo"/>
    <s v="8"/>
    <n v="1"/>
    <s v="REVISIONE DI CATETERE PERITONEALE"/>
    <x v="1900"/>
    <x v="7"/>
    <n v="15.8"/>
    <n v="15.8"/>
    <n v="15.8"/>
    <n v="15.83"/>
    <n v="15.83"/>
    <n v="15.83"/>
    <n v="15.49"/>
    <n v="15.493706972684596"/>
    <n v="15.493706972684596"/>
    <n v="0.33629302731540456"/>
    <s v="M"/>
    <s v="MINISTERO"/>
    <s v="1"/>
    <n v="1"/>
    <x v="12"/>
    <s v="NEFROLOGIA"/>
    <x v="0"/>
    <m/>
    <x v="0"/>
    <m/>
    <x v="0"/>
    <m/>
  </r>
  <r>
    <x v="1901"/>
    <s v="97.35"/>
    <x v="3"/>
    <s v="prestazione:NO ciclica/NOper seduta/NOgruppo"/>
    <s v="8"/>
    <n v="1"/>
    <s v="RIMOZIONE DI PROTESI DENTALE"/>
    <x v="1901"/>
    <x v="148"/>
    <n v="6.3"/>
    <n v="6.3"/>
    <n v="6.3"/>
    <n v="6.34"/>
    <n v="6.34"/>
    <n v="6.34"/>
    <n v="6.2"/>
    <n v="6.1974827890738382"/>
    <n v="6.4557112386185809"/>
    <n v="-0.11571123861858101"/>
    <s v="M"/>
    <s v="MINISTERO"/>
    <s v="1"/>
    <n v="1"/>
    <x v="8"/>
    <s v="ODONTOSTOMATOLOGIA - CHIRURGIA MAXILLO FACCIALE"/>
    <x v="0"/>
    <m/>
    <x v="0"/>
    <m/>
    <x v="0"/>
    <m/>
  </r>
  <r>
    <x v="1902"/>
    <s v="97.71"/>
    <x v="7"/>
    <s v="prestazione:NO ciclica/NOper seduta/NOgruppo"/>
    <s v="8"/>
    <n v="1"/>
    <s v="RIMOZIONE DI DISPOSITIVO CONTRACCETTIVO intrauteruino o intradermico sottocutaneo di progestinico"/>
    <x v="1902"/>
    <x v="284"/>
    <n v="9.5"/>
    <n v="9.5"/>
    <n v="9.5"/>
    <n v="9.5"/>
    <n v="9.5"/>
    <n v="9.5"/>
    <n v="9.3000000000000007"/>
    <n v="9.2962241836107573"/>
    <n v="9.7093897028823459"/>
    <n v="-0.20938970288234593"/>
    <s v="M"/>
    <s v="MINISTERO"/>
    <s v="1"/>
    <n v="1"/>
    <x v="18"/>
    <s v="OSTETRICIA E GINECOLOGIA"/>
    <x v="0"/>
    <m/>
    <x v="0"/>
    <m/>
    <x v="0"/>
    <m/>
  </r>
  <r>
    <x v="1903"/>
    <s v="97.82"/>
    <x v="3"/>
    <s v="prestazione:NO ciclica/NOper seduta/NOgruppo"/>
    <s v="8"/>
    <n v="1"/>
    <s v="RIMOZIONE DI DISPOSITIVO DI DRENAGGIO PERITONEALE"/>
    <x v="1903"/>
    <x v="284"/>
    <n v="9.5"/>
    <n v="9.5"/>
    <n v="9.5"/>
    <n v="9.5"/>
    <n v="9.5"/>
    <n v="9.5"/>
    <n v="9.3000000000000007"/>
    <n v="9.2962241836107573"/>
    <n v="9.7093897028823459"/>
    <n v="-0.20938970288234593"/>
    <s v="M"/>
    <s v="MINISTERO"/>
    <s v="1"/>
    <n v="1"/>
    <x v="12"/>
    <s v="NEFROLOGIA"/>
    <x v="0"/>
    <m/>
    <x v="0"/>
    <m/>
    <x v="0"/>
    <m/>
  </r>
  <r>
    <x v="1904"/>
    <s v="97.88"/>
    <x v="3"/>
    <s v="prestazione:NO ciclica/NOper seduta/NOgruppo"/>
    <s v="8"/>
    <n v="1"/>
    <s v="RIMOZIONE DI DISPOSITIVO ESTERNO DI IMMOBILIZZAZIONE"/>
    <x v="1904"/>
    <x v="284"/>
    <n v="9.5"/>
    <n v="9.5"/>
    <n v="9.5"/>
    <n v="9.5"/>
    <n v="9.5"/>
    <n v="9.5"/>
    <n v="9.3000000000000007"/>
    <n v="9.2962241836107573"/>
    <n v="9.7093897028823459"/>
    <n v="-0.20938970288234593"/>
    <s v="M"/>
    <s v="MINISTERO"/>
    <s v="1"/>
    <n v="1"/>
    <x v="4"/>
    <s v="ORTOPEDIA E TRAUMATOLOGIA"/>
    <x v="0"/>
    <m/>
    <x v="0"/>
    <m/>
    <x v="0"/>
    <m/>
  </r>
  <r>
    <x v="1905"/>
    <s v="97.89"/>
    <x v="0"/>
    <s v="prestazione:NO ciclica/NOper seduta/NOgruppo"/>
    <s v="8"/>
    <n v="1"/>
    <s v="RIMOZIONE PUNTI DI SUTURA"/>
    <x v="1905"/>
    <x v="66"/>
    <n v="6.85"/>
    <n v="6.85"/>
    <n v="6.85"/>
    <n v="6.86"/>
    <n v="6.86"/>
    <n v="6.86"/>
    <n v="6.71"/>
    <n v="6.7139396881633244"/>
    <m/>
    <m/>
    <s v=""/>
    <s v="REGIONE"/>
    <s v="1"/>
    <n v="1"/>
    <x v="19"/>
    <s v="ALTRE PRESTAZIONI"/>
    <x v="0"/>
    <m/>
    <x v="0"/>
    <m/>
    <x v="0"/>
    <m/>
  </r>
  <r>
    <x v="1906"/>
    <s v="98.01"/>
    <x v="3"/>
    <s v="prestazione:NO ciclica/NOper seduta/NOgruppo"/>
    <s v="8"/>
    <n v="1"/>
    <s v="RIMOZIONE DI CORPO ESTRANEO INTRALUMINALE DALLA BOCCA,"/>
    <x v="1906"/>
    <x v="81"/>
    <n v="8.4"/>
    <n v="8.4"/>
    <n v="8.4"/>
    <n v="8.44"/>
    <n v="8.44"/>
    <n v="8.44"/>
    <n v="8.26"/>
    <n v="8.2633103854317831"/>
    <n v="8.4182474551586299"/>
    <n v="2.175254484136957E-2"/>
    <s v="M"/>
    <s v="MINISTERO"/>
    <s v="1"/>
    <n v="1"/>
    <x v="8"/>
    <s v="ODONTOSTOMATOLOGIA - CHIRURGIA MAXILLO FACCIALE"/>
    <x v="0"/>
    <m/>
    <x v="0"/>
    <m/>
    <x v="0"/>
    <m/>
  </r>
  <r>
    <x v="1907"/>
    <s v="98.02"/>
    <x v="3"/>
    <s v="prestazione:NO ciclica/NOper seduta/NOgruppo"/>
    <s v="8"/>
    <n v="1"/>
    <s v="RIMOZIONE DI CORPO ESTRANEO INTRALUMINALE DALL'ESOFAGO,"/>
    <x v="1907"/>
    <x v="52"/>
    <n v="31.65"/>
    <n v="31.65"/>
    <n v="31.65"/>
    <n v="31.67"/>
    <n v="31.67"/>
    <n v="31.67"/>
    <n v="30.99"/>
    <n v="30.987413945369191"/>
    <n v="31.245642394913933"/>
    <n v="0.4243576050860689"/>
    <s v="M"/>
    <s v="MINISTERO"/>
    <s v="1"/>
    <n v="1"/>
    <x v="14"/>
    <s v="GASTROENTEROLOGIA - CHIRURGIA ED ENDOSCOPIA DIGESTIVA"/>
    <x v="0"/>
    <m/>
    <x v="0"/>
    <m/>
    <x v="0"/>
    <m/>
  </r>
  <r>
    <x v="1908"/>
    <s v="98.03"/>
    <x v="3"/>
    <s v="prestazione:NO ciclica/NOper seduta/NOgruppo"/>
    <s v="8"/>
    <n v="1"/>
    <s v="RIMOZIONE DI CORPO ESTRANEO INTRALUMINALE DALLO STOMACO"/>
    <x v="1908"/>
    <x v="462"/>
    <n v="67.56"/>
    <n v="67.56"/>
    <n v="67.56"/>
    <n v="67.56"/>
    <n v="67.56"/>
    <n v="67.56"/>
    <n v="66.11"/>
    <n v="66.106483083454265"/>
    <n v="61.974827890738382"/>
    <n v="5.5851721092616202"/>
    <s v="M"/>
    <s v="MINISTERO"/>
    <s v="1"/>
    <n v="1"/>
    <x v="14"/>
    <s v="GASTROENTEROLOGIA - CHIRURGIA ED ENDOSCOPIA DIGESTIVA"/>
    <x v="0"/>
    <m/>
    <x v="0"/>
    <m/>
    <x v="0"/>
    <m/>
  </r>
  <r>
    <x v="1909"/>
    <s v="98.05"/>
    <x v="3"/>
    <s v="prestazione:NO ciclica/NOper seduta/NOgruppo"/>
    <s v="8"/>
    <n v="1"/>
    <s v="RIMOZIONE DI CORPO ESTRANEO INTRALUMINALE DA RETTO E ANO,"/>
    <x v="1909"/>
    <x v="150"/>
    <n v="30.05"/>
    <n v="30.05"/>
    <n v="30.05"/>
    <n v="30.09"/>
    <n v="30.09"/>
    <n v="30.09"/>
    <n v="29.44"/>
    <n v="29.43804324810073"/>
    <n v="29.43804324810073"/>
    <n v="0.65195675189927016"/>
    <s v="M"/>
    <s v="MINISTERO"/>
    <s v="1"/>
    <n v="1"/>
    <x v="14"/>
    <s v="GASTROENTEROLOGIA - CHIRURGIA ED ENDOSCOPIA DIGESTIVA"/>
    <x v="0"/>
    <m/>
    <x v="0"/>
    <m/>
    <x v="0"/>
    <m/>
  </r>
  <r>
    <x v="1910"/>
    <s v="98.11"/>
    <x v="3"/>
    <s v="prestazione:NO ciclica/NOper seduta/NOgruppo"/>
    <s v="8"/>
    <n v="1"/>
    <s v="RIMOZIONE DI CORPO ESTRANEO INTRALUMINALE DALL'ORECCHIO,"/>
    <x v="1910"/>
    <x v="81"/>
    <n v="8.4"/>
    <n v="8.4"/>
    <n v="8.4"/>
    <n v="8.44"/>
    <n v="8.44"/>
    <n v="8.44"/>
    <n v="8.26"/>
    <n v="8.2633103854317831"/>
    <n v="8.4182474551586299"/>
    <n v="2.175254484136957E-2"/>
    <s v="M"/>
    <s v="MINISTERO"/>
    <s v="1"/>
    <n v="1"/>
    <x v="7"/>
    <s v="OTORINOLARINGOIATRIA"/>
    <x v="0"/>
    <m/>
    <x v="0"/>
    <m/>
    <x v="0"/>
    <m/>
  </r>
  <r>
    <x v="1911"/>
    <s v="98.12"/>
    <x v="3"/>
    <s v="prestazione:NO ciclica/NOper seduta/NOgruppo"/>
    <s v="8"/>
    <n v="1"/>
    <s v="RIMOZIONE DI CORPO ESTRANEO INTRALUMINALE DAL NASO,"/>
    <x v="1911"/>
    <x v="81"/>
    <n v="8.4"/>
    <n v="8.4"/>
    <n v="8.4"/>
    <n v="8.44"/>
    <n v="8.44"/>
    <n v="8.44"/>
    <n v="8.26"/>
    <n v="8.2633103854317831"/>
    <n v="8.4182474551586299"/>
    <n v="2.175254484136957E-2"/>
    <s v="M"/>
    <s v="MINISTERO"/>
    <s v="1"/>
    <n v="1"/>
    <x v="7"/>
    <s v="OTORINOLARINGOIATRIA"/>
    <x v="0"/>
    <m/>
    <x v="0"/>
    <m/>
    <x v="0"/>
    <m/>
  </r>
  <r>
    <x v="1912"/>
    <s v="98.13"/>
    <x v="3"/>
    <s v="prestazione:NO ciclica/NOper seduta/NOgruppo"/>
    <s v="8"/>
    <n v="1"/>
    <s v="RIMOZIONE DI CORPO ESTRANEO INTRALUMINALE DALLA  FARINGE,"/>
    <x v="1912"/>
    <x v="192"/>
    <n v="15.3"/>
    <n v="15.3"/>
    <n v="15.3"/>
    <n v="15.31"/>
    <n v="15.31"/>
    <n v="15.31"/>
    <n v="14.98"/>
    <n v="14.977250073595108"/>
    <n v="15.132187143321953"/>
    <n v="0.17781285667804703"/>
    <s v="M"/>
    <s v="MINISTERO"/>
    <s v="1"/>
    <n v="1"/>
    <x v="7"/>
    <s v="OTORINOLARINGOIATRIA"/>
    <x v="0"/>
    <m/>
    <x v="0"/>
    <m/>
    <x v="0"/>
    <m/>
  </r>
  <r>
    <x v="1913"/>
    <s v="98.14"/>
    <x v="3"/>
    <s v="prestazione:NO ciclica/NOper seduta/NOgruppo"/>
    <s v="8"/>
    <n v="1"/>
    <s v="RIMOZIONE DI CORPO ESTRANEO INTRALUMINALE DALLA LARINGE,"/>
    <x v="1913"/>
    <x v="192"/>
    <n v="15.3"/>
    <n v="15.3"/>
    <n v="15.3"/>
    <n v="15.31"/>
    <n v="15.31"/>
    <n v="15.31"/>
    <n v="14.98"/>
    <n v="14.977250073595108"/>
    <n v="15.132187143321953"/>
    <n v="0.17781285667804703"/>
    <s v="M"/>
    <s v="MINISTERO"/>
    <s v="1"/>
    <n v="1"/>
    <x v="7"/>
    <s v="OTORINOLARINGOIATRIA"/>
    <x v="0"/>
    <m/>
    <x v="0"/>
    <m/>
    <x v="0"/>
    <m/>
  </r>
  <r>
    <x v="1914"/>
    <s v="98.15"/>
    <x v="3"/>
    <s v="prestazione:NO ciclica/NOper seduta/NOgruppo"/>
    <s v="8"/>
    <n v="1"/>
    <s v="RIMOZIONE DI CORPO ESTRANEO INTRALUMINALE DALLA TRACHEA E BRONCHI,"/>
    <x v="1914"/>
    <x v="193"/>
    <n v="18.45"/>
    <n v="18.45"/>
    <n v="18.45"/>
    <n v="18.48"/>
    <n v="18.48"/>
    <n v="18.48"/>
    <n v="18.079999999999998"/>
    <n v="18.075991468132028"/>
    <n v="18.489156987403618"/>
    <n v="-9.1569874036174781E-3"/>
    <s v="M"/>
    <s v="MINISTERO"/>
    <s v="1"/>
    <n v="1"/>
    <x v="9"/>
    <s v="PNEUMOLOGIA"/>
    <x v="0"/>
    <m/>
    <x v="0"/>
    <m/>
    <x v="0"/>
    <m/>
  </r>
  <r>
    <x v="1915"/>
    <s v="98.16"/>
    <x v="3"/>
    <s v="prestazione:NO ciclica/NOper seduta/NOgruppo"/>
    <s v="8"/>
    <n v="1"/>
    <s v="RIMOZIONE DI CORPO ESTRANEO INTRALUMINALE DALL'UTERO,"/>
    <x v="1915"/>
    <x v="0"/>
    <n v="23.75"/>
    <n v="23.75"/>
    <n v="23.75"/>
    <n v="23.75"/>
    <n v="23.75"/>
    <n v="23.75"/>
    <n v="23.24"/>
    <n v="23.240560459026891"/>
    <n v="23.498788908571637"/>
    <n v="0.25121109142836318"/>
    <s v="M"/>
    <s v="MINISTERO"/>
    <s v="1"/>
    <n v="1"/>
    <x v="18"/>
    <s v="OSTETRICIA E GINECOLOGIA"/>
    <x v="0"/>
    <m/>
    <x v="0"/>
    <m/>
    <x v="0"/>
    <m/>
  </r>
  <r>
    <x v="1916"/>
    <s v="98.17"/>
    <x v="3"/>
    <s v="prestazione:NO ciclica/NOper seduta/NOgruppo"/>
    <s v="8"/>
    <n v="1"/>
    <s v="RIMOZIONE DI CORPO ESTRANEO INTRALUMINALE DALLA VAGINA,"/>
    <x v="1916"/>
    <x v="65"/>
    <n v="10"/>
    <n v="10"/>
    <n v="10"/>
    <n v="10.029999999999999"/>
    <n v="10.029999999999999"/>
    <n v="10.029999999999999"/>
    <n v="9.81"/>
    <n v="9.8126810827002426"/>
    <n v="10.070909532244986"/>
    <n v="-4.0909532244986835E-2"/>
    <s v="M"/>
    <s v="MINISTERO"/>
    <s v="1"/>
    <n v="1"/>
    <x v="18"/>
    <s v="OSTETRICIA E GINECOLOGIA"/>
    <x v="0"/>
    <m/>
    <x v="0"/>
    <m/>
    <x v="0"/>
    <m/>
  </r>
  <r>
    <x v="1917"/>
    <s v="98.18"/>
    <x v="3"/>
    <s v="prestazione:NO ciclica/NOper seduta/NOgruppo"/>
    <s v="8"/>
    <n v="1"/>
    <s v="RIMOZIONE DI CORPO ESTRANEO INTRALUMINALE DA STOMA ARTIFICIALE,"/>
    <x v="1917"/>
    <x v="65"/>
    <n v="10"/>
    <n v="10"/>
    <n v="10"/>
    <n v="10.029999999999999"/>
    <n v="10.029999999999999"/>
    <n v="10.029999999999999"/>
    <n v="9.81"/>
    <n v="9.8126810827002426"/>
    <n v="10.070909532244986"/>
    <n v="-4.0909532244986835E-2"/>
    <s v="M"/>
    <s v="MINISTERO"/>
    <s v="1"/>
    <n v="1"/>
    <x v="5"/>
    <s v="CHIRURGIA GENERALE"/>
    <x v="0"/>
    <m/>
    <x v="0"/>
    <m/>
    <x v="0"/>
    <m/>
  </r>
  <r>
    <x v="1918"/>
    <s v="98.19"/>
    <x v="3"/>
    <s v="prestazione:NO ciclica/NOper seduta/NOgruppo"/>
    <s v="8"/>
    <n v="1"/>
    <s v="RIMOZIONE DI CORPO ESTRANEO INTRALUMINALE DALL'URETRA,"/>
    <x v="1918"/>
    <x v="248"/>
    <n v="36.4"/>
    <n v="36.4"/>
    <n v="36.4"/>
    <n v="36.42"/>
    <n v="36.42"/>
    <n v="36.42"/>
    <n v="35.64"/>
    <n v="35.635526037174571"/>
    <n v="35.790463106901413"/>
    <n v="0.62953689309858873"/>
    <s v="M"/>
    <s v="MINISTERO"/>
    <s v="1"/>
    <n v="1"/>
    <x v="15"/>
    <s v="UROLOGIA"/>
    <x v="0"/>
    <m/>
    <x v="0"/>
    <m/>
    <x v="0"/>
    <m/>
  </r>
  <r>
    <x v="1919"/>
    <s v="98.20"/>
    <x v="3"/>
    <s v="prestazione:NO ciclica/NOper seduta/NOgruppo"/>
    <s v="8"/>
    <n v="1"/>
    <s v="RIMOZIONE DI CORPO ESTRANEO, NAS"/>
    <x v="1919"/>
    <x v="149"/>
    <n v="7.9"/>
    <n v="7.9"/>
    <n v="7.9"/>
    <n v="7.92"/>
    <n v="7.92"/>
    <n v="7.92"/>
    <n v="7.75"/>
    <n v="7.7468534863422978"/>
    <n v="7.7468534863422978"/>
    <n v="0.17314651365770217"/>
    <s v="M"/>
    <s v="MINISTERO"/>
    <s v="1"/>
    <n v="1"/>
    <x v="5"/>
    <s v="CHIRURGIA GENERALE"/>
    <x v="0"/>
    <m/>
    <x v="0"/>
    <m/>
    <x v="0"/>
    <m/>
  </r>
  <r>
    <x v="1920"/>
    <s v="98.21"/>
    <x v="3"/>
    <s v="prestazione:NO ciclica/NOper seduta/NOgruppo"/>
    <s v="8"/>
    <n v="1"/>
    <s v="RIMOZIONE DI CORPO ESTRANEO SUPERFICIALE DALL'OCCHIO,"/>
    <x v="1920"/>
    <x v="149"/>
    <n v="7.9"/>
    <n v="7.9"/>
    <n v="7.9"/>
    <n v="7.92"/>
    <n v="7.92"/>
    <n v="7.92"/>
    <n v="7.75"/>
    <n v="7.7468534863422978"/>
    <n v="7.7468534863422978"/>
    <n v="0.17314651365770217"/>
    <s v="M"/>
    <s v="MINISTERO"/>
    <s v="1"/>
    <n v="1"/>
    <x v="6"/>
    <s v="OCULISTICA"/>
    <x v="0"/>
    <m/>
    <x v="0"/>
    <m/>
    <x v="0"/>
    <m/>
  </r>
  <r>
    <x v="1921"/>
    <s v="98.22"/>
    <x v="3"/>
    <s v="prestazione:NO ciclica/NOper seduta/NOgruppo"/>
    <s v="8"/>
    <n v="1"/>
    <s v="RIMOZIONE DI CORPO ESTRANEO SUPERFICIALE DA TESTA E COLLO,"/>
    <x v="1921"/>
    <x v="149"/>
    <n v="7.9"/>
    <n v="7.9"/>
    <n v="7.9"/>
    <n v="7.92"/>
    <n v="7.92"/>
    <n v="7.92"/>
    <n v="7.75"/>
    <n v="7.7468534863422978"/>
    <n v="7.7468534863422978"/>
    <n v="0.17314651365770217"/>
    <s v="M"/>
    <s v="MINISTERO"/>
    <s v="1"/>
    <n v="1"/>
    <x v="5"/>
    <s v="CHIRURGIA GENERALE"/>
    <x v="0"/>
    <m/>
    <x v="0"/>
    <m/>
    <x v="0"/>
    <m/>
  </r>
  <r>
    <x v="1922"/>
    <s v="98.23"/>
    <x v="3"/>
    <s v="prestazione:NO ciclica/NOper seduta/NOgruppo"/>
    <s v="8"/>
    <n v="1"/>
    <s v="RIMOZIONE DI CORPO ESTRANEO DALLA VULVA,"/>
    <x v="1922"/>
    <x v="149"/>
    <n v="7.9"/>
    <n v="7.9"/>
    <n v="7.9"/>
    <n v="7.92"/>
    <n v="7.92"/>
    <n v="7.92"/>
    <n v="7.75"/>
    <n v="7.7468534863422978"/>
    <n v="7.7468534863422978"/>
    <n v="0.17314651365770217"/>
    <s v="M"/>
    <s v="MINISTERO"/>
    <s v="1"/>
    <n v="1"/>
    <x v="18"/>
    <s v="OSTETRICIA E GINECOLOGIA"/>
    <x v="0"/>
    <m/>
    <x v="0"/>
    <m/>
    <x v="0"/>
    <m/>
  </r>
  <r>
    <x v="1923"/>
    <s v="98.24"/>
    <x v="3"/>
    <s v="prestazione:NO ciclica/NOper seduta/NOgruppo"/>
    <s v="8"/>
    <n v="1"/>
    <s v="RIMOZIONE DI CORPO ESTRANEO DA SCROTO E PENE,"/>
    <x v="1923"/>
    <x v="149"/>
    <n v="7.9"/>
    <n v="7.9"/>
    <n v="7.9"/>
    <n v="7.92"/>
    <n v="7.92"/>
    <n v="7.92"/>
    <n v="7.75"/>
    <n v="7.7468534863422978"/>
    <n v="7.7468534863422978"/>
    <n v="0.17314651365770217"/>
    <s v="M"/>
    <s v="MINISTERO"/>
    <s v="1"/>
    <n v="1"/>
    <x v="15"/>
    <s v="UROLOGIA"/>
    <x v="0"/>
    <m/>
    <x v="0"/>
    <m/>
    <x v="0"/>
    <m/>
  </r>
  <r>
    <x v="1924"/>
    <s v="98.25"/>
    <x v="3"/>
    <s v="prestazione:NO ciclica/NOper seduta/NOgruppo"/>
    <s v="8"/>
    <n v="1"/>
    <s v="RIMOZIONE DI ALTRO CORPO ESTRANEO DAL TRONCO ECCETTO SCROTO, PENE E VULVA,"/>
    <x v="1924"/>
    <x v="149"/>
    <n v="7.9"/>
    <n v="7.9"/>
    <n v="7.9"/>
    <n v="7.92"/>
    <n v="7.92"/>
    <n v="7.92"/>
    <n v="7.75"/>
    <n v="7.7468534863422978"/>
    <n v="7.7468534863422978"/>
    <n v="0.17314651365770217"/>
    <s v="M"/>
    <s v="MINISTERO"/>
    <s v="1"/>
    <n v="1"/>
    <x v="5"/>
    <s v="CHIRURGIA GENERALE"/>
    <x v="0"/>
    <m/>
    <x v="0"/>
    <m/>
    <x v="0"/>
    <m/>
  </r>
  <r>
    <x v="1925"/>
    <s v="98.26"/>
    <x v="3"/>
    <s v="prestazione:NO ciclica/NOper seduta/NOgruppo"/>
    <s v="8"/>
    <n v="1"/>
    <s v="RIMOZIONE DI CORPO ESTRANEO DALLA MANO,"/>
    <x v="1925"/>
    <x v="149"/>
    <n v="7.9"/>
    <n v="7.9"/>
    <n v="7.9"/>
    <n v="7.92"/>
    <n v="7.92"/>
    <n v="7.92"/>
    <n v="7.75"/>
    <n v="7.7468534863422978"/>
    <n v="7.7468534863422978"/>
    <n v="0.17314651365770217"/>
    <s v="M"/>
    <s v="MINISTERO"/>
    <s v="1"/>
    <n v="1"/>
    <x v="5"/>
    <s v="CHIRURGIA GENERALE"/>
    <x v="0"/>
    <m/>
    <x v="0"/>
    <m/>
    <x v="0"/>
    <m/>
  </r>
  <r>
    <x v="1926"/>
    <s v="98.27"/>
    <x v="3"/>
    <s v="prestazione:NO ciclica/NOper seduta/NOgruppo"/>
    <s v="8"/>
    <n v="1"/>
    <s v="RIMOZIONE DI CORPO ESTRANEO DALL'ARTO SUPERIORE ECCETTO LA MANO,"/>
    <x v="1926"/>
    <x v="149"/>
    <n v="7.9"/>
    <n v="7.9"/>
    <n v="7.9"/>
    <n v="7.92"/>
    <n v="7.92"/>
    <n v="7.92"/>
    <n v="7.75"/>
    <n v="7.7468534863422978"/>
    <n v="7.7468534863422978"/>
    <n v="0.17314651365770217"/>
    <s v="M"/>
    <s v="MINISTERO"/>
    <s v="1"/>
    <n v="1"/>
    <x v="5"/>
    <s v="CHIRURGIA GENERALE"/>
    <x v="0"/>
    <m/>
    <x v="0"/>
    <m/>
    <x v="0"/>
    <m/>
  </r>
  <r>
    <x v="1927"/>
    <s v="98.28"/>
    <x v="3"/>
    <s v="prestazione:NO ciclica/NOper seduta/NOgruppo"/>
    <s v="8"/>
    <n v="1"/>
    <s v="RIMOZIONE DI CORPO ESTRANEO DAL PIEDE,"/>
    <x v="1927"/>
    <x v="149"/>
    <n v="7.9"/>
    <n v="7.9"/>
    <n v="7.9"/>
    <n v="7.92"/>
    <n v="7.92"/>
    <n v="7.92"/>
    <n v="7.75"/>
    <n v="7.7468534863422978"/>
    <n v="7.7468534863422978"/>
    <n v="0.17314651365770217"/>
    <s v="M"/>
    <s v="MINISTERO"/>
    <s v="1"/>
    <n v="1"/>
    <x v="5"/>
    <s v="CHIRURGIA GENERALE"/>
    <x v="0"/>
    <m/>
    <x v="0"/>
    <m/>
    <x v="0"/>
    <m/>
  </r>
  <r>
    <x v="1928"/>
    <s v="98.29"/>
    <x v="3"/>
    <s v="prestazione:NO ciclica/NOper seduta/NOgruppo"/>
    <s v="8"/>
    <n v="1"/>
    <s v="RIMOZIONE DI CORPO ESTRANEO DALL'ARTO INFERIORE ECCETTO IL PIEDE,"/>
    <x v="1928"/>
    <x v="149"/>
    <n v="7.9"/>
    <n v="7.9"/>
    <n v="7.9"/>
    <n v="7.92"/>
    <n v="7.92"/>
    <n v="7.92"/>
    <n v="7.75"/>
    <n v="7.7468534863422978"/>
    <n v="7.7468534863422978"/>
    <n v="0.17314651365770217"/>
    <s v="M"/>
    <s v="MINISTERO"/>
    <s v="1"/>
    <n v="1"/>
    <x v="5"/>
    <s v="CHIRURGIA GENERALE"/>
    <x v="0"/>
    <m/>
    <x v="0"/>
    <m/>
    <x v="0"/>
    <m/>
  </r>
  <r>
    <x v="1929"/>
    <s v="98.59.1"/>
    <x v="14"/>
    <s v="massimo 3 sedute (per seduta)"/>
    <s v="3"/>
    <n v="1"/>
    <s v="TERAPIA AD ONDE D’URTO FOCALIZZATE PER PATOLOGIE MUSCOLO-SCHELETRICHE"/>
    <x v="1929"/>
    <x v="64"/>
    <n v="63.33"/>
    <n v="63.33"/>
    <n v="63.33"/>
    <n v="63.33"/>
    <n v="63.33"/>
    <n v="63.33"/>
    <n v="61.97"/>
    <n v="61.974827890738382"/>
    <m/>
    <m/>
    <s v=""/>
    <s v="REGIONE"/>
    <s v="2"/>
    <n v="2"/>
    <x v="24"/>
    <s v="MEDICINA FISICA E RIABILITAZIONE - RECUPERO E RIABILITAZIONE FUNZIONALE DEI MOTULESI E NEUROLESI"/>
    <x v="12"/>
    <s v="ORTOPEDIA E TRAUMATOLOGIA"/>
    <x v="0"/>
    <m/>
    <x v="0"/>
    <m/>
  </r>
  <r>
    <x v="1930"/>
    <s v="98.59.2"/>
    <x v="0"/>
    <s v="massimo 3 sedute (per seduta)"/>
    <s v="3"/>
    <n v="1"/>
    <s v="TERAPIA AD ONDE D’URTO RADIALI PER PATOLOGIE MUSCOLO-SCHELETRICHE"/>
    <x v="1930"/>
    <x v="463"/>
    <n v="33.700000000000003"/>
    <n v="33.700000000000003"/>
    <n v="33.700000000000003"/>
    <n v="33.729999999999997"/>
    <n v="33.729999999999997"/>
    <n v="33.729999999999997"/>
    <n v="33"/>
    <m/>
    <m/>
    <m/>
    <s v=""/>
    <s v="REGIONE"/>
    <s v="2"/>
    <n v="2"/>
    <x v="24"/>
    <s v="MEDICINA FISICA E RIABILITAZIONE - RECUPERO E RIABILITAZIONE FUNZIONALE DEI MOTULESI E NEUROLESI"/>
    <x v="12"/>
    <s v="ORTOPEDIA E TRAUMATOLOGIA"/>
    <x v="0"/>
    <m/>
    <x v="0"/>
    <m/>
  </r>
  <r>
    <x v="1931"/>
    <s v="99.06.1"/>
    <x v="3"/>
    <s v="prestazione:NO ciclica/NOper seduta/NOgruppo"/>
    <s v="8"/>
    <n v="1"/>
    <s v="INFUSIONE DI FATTORI DELLA COAGULAZIONE"/>
    <x v="1931"/>
    <x v="303"/>
    <n v="12.1"/>
    <n v="12.1"/>
    <n v="12.1"/>
    <n v="12.14"/>
    <n v="12.14"/>
    <n v="12.14"/>
    <n v="11.88"/>
    <n v="11.878508679058189"/>
    <n v="11.620280229513446"/>
    <n v="0.51971977048655482"/>
    <s v="M"/>
    <s v="MINISTERO"/>
    <s v="1"/>
    <n v="1"/>
    <x v="23"/>
    <s v="LABORATORIO ANALISI CHIMICO-CLINICHE, MICROBIOLOGIA ETC."/>
    <x v="0"/>
    <m/>
    <x v="0"/>
    <m/>
    <x v="0"/>
    <m/>
  </r>
  <r>
    <x v="1932"/>
    <s v="99.07.1"/>
    <x v="1"/>
    <s v="prestazione:NO ciclica/NOper seduta/NOgruppo"/>
    <s v="8"/>
    <n v="1"/>
    <s v="TRASFUSIONE DI SANGUE O EMOCOMPONENTI"/>
    <x v="1932"/>
    <x v="80"/>
    <n v="26.35"/>
    <n v="26.35"/>
    <n v="26.35"/>
    <n v="26.39"/>
    <n v="26.39"/>
    <n v="26.39"/>
    <n v="25.82"/>
    <n v="25.822844954474323"/>
    <n v="25.822844954474323"/>
    <n v="0.56715504552567708"/>
    <s v="M"/>
    <s v="MINISTERO"/>
    <s v="1"/>
    <n v="1"/>
    <x v="23"/>
    <s v="LABORATORIO ANALISI CHIMICO-CLINICHE, MICROBIOLOGIA ETC."/>
    <x v="0"/>
    <m/>
    <x v="0"/>
    <m/>
    <x v="0"/>
    <m/>
  </r>
  <r>
    <x v="1933"/>
    <s v="99.12"/>
    <x v="3"/>
    <s v="prestazione:NO ciclica/NOper seduta/NOgruppo"/>
    <s v="8"/>
    <n v="1"/>
    <s v="IMMUNIZZAZIONE PER ALLERGIA"/>
    <x v="1933"/>
    <x v="28"/>
    <n v="11.6"/>
    <n v="11.6"/>
    <n v="11.6"/>
    <n v="11.61"/>
    <n v="11.61"/>
    <n v="11.61"/>
    <n v="11.36"/>
    <n v="11.362051779968702"/>
    <n v="11.620280229513446"/>
    <n v="-1.0280229513446315E-2"/>
    <s v="M"/>
    <s v="MINISTERO"/>
    <s v="1"/>
    <n v="1"/>
    <x v="19"/>
    <s v="ALTRE PRESTAZIONI"/>
    <x v="0"/>
    <m/>
    <x v="0"/>
    <m/>
    <x v="0"/>
    <m/>
  </r>
  <r>
    <x v="1934"/>
    <s v="99.13"/>
    <x v="3"/>
    <s v="prestazione:NO ciclica/NOper seduta/NOgruppo"/>
    <s v="8"/>
    <n v="1"/>
    <s v="IMMUNIZZAZIONE PER MALATTIA AUTOIMMUNE"/>
    <x v="1934"/>
    <x v="28"/>
    <n v="11.6"/>
    <n v="11.6"/>
    <n v="11.6"/>
    <n v="11.61"/>
    <n v="11.61"/>
    <n v="11.61"/>
    <n v="11.36"/>
    <n v="11.362051779968702"/>
    <n v="11.620280229513446"/>
    <n v="-1.0280229513446315E-2"/>
    <s v="M"/>
    <s v="MINISTERO"/>
    <s v="1"/>
    <n v="1"/>
    <x v="19"/>
    <s v="ALTRE PRESTAZIONI"/>
    <x v="0"/>
    <m/>
    <x v="0"/>
    <m/>
    <x v="0"/>
    <m/>
  </r>
  <r>
    <x v="1935"/>
    <s v="99.14.1"/>
    <x v="3"/>
    <s v="prestazione:NO ciclica/NOper seduta/NOgruppo"/>
    <s v="8"/>
    <n v="1"/>
    <s v="INFUSIONE DI IMMUNOGLOBULINE ENDOVENA"/>
    <x v="1935"/>
    <x v="28"/>
    <n v="11.6"/>
    <n v="11.6"/>
    <n v="11.6"/>
    <n v="11.61"/>
    <n v="11.61"/>
    <n v="11.61"/>
    <n v="11.36"/>
    <n v="11.362051779968702"/>
    <n v="11.620280229513446"/>
    <n v="-1.0280229513446315E-2"/>
    <s v="M"/>
    <s v="MINISTERO"/>
    <s v="1"/>
    <n v="1"/>
    <x v="19"/>
    <s v="ALTRE PRESTAZIONI"/>
    <x v="0"/>
    <m/>
    <x v="0"/>
    <m/>
    <x v="0"/>
    <m/>
  </r>
  <r>
    <x v="1936"/>
    <s v="99.23"/>
    <x v="3"/>
    <s v="prestazione:NO ciclica/NOper seduta/NOgruppo"/>
    <s v="8"/>
    <n v="1"/>
    <s v="INIEZIONE DI STEROIDI"/>
    <x v="1936"/>
    <x v="284"/>
    <n v="9.5"/>
    <n v="9.5"/>
    <n v="9.5"/>
    <n v="9.5"/>
    <n v="9.5"/>
    <n v="9.5"/>
    <n v="9.3000000000000007"/>
    <n v="9.2962241836107573"/>
    <n v="9.7093897028823459"/>
    <n v="-0.20938970288234593"/>
    <s v="M"/>
    <s v="MINISTERO"/>
    <n v="2"/>
    <n v="1"/>
    <x v="1"/>
    <s v="ONCOLOGIA"/>
    <x v="11"/>
    <s v="OSTETRICIA E GINECOLOGIA"/>
    <x v="0"/>
    <m/>
    <x v="0"/>
    <m/>
  </r>
  <r>
    <x v="1937"/>
    <s v="99.24.1"/>
    <x v="3"/>
    <s v="prestazione:NO ciclica/NOper seduta/NOgruppo"/>
    <s v="8"/>
    <n v="1"/>
    <s v="INFUSIONE DI SOSTANZE ORMONALI"/>
    <x v="1937"/>
    <x v="28"/>
    <n v="11.6"/>
    <n v="11.6"/>
    <n v="11.6"/>
    <n v="11.61"/>
    <n v="11.61"/>
    <n v="11.61"/>
    <n v="11.36"/>
    <n v="11.362051779968702"/>
    <n v="11.620280229513446"/>
    <n v="-1.0280229513446315E-2"/>
    <s v="M"/>
    <s v="MINISTERO"/>
    <s v="1"/>
    <n v="1"/>
    <x v="1"/>
    <s v="ONCOLOGIA"/>
    <x v="0"/>
    <m/>
    <x v="0"/>
    <m/>
    <x v="0"/>
    <m/>
  </r>
  <r>
    <x v="1938"/>
    <s v="99.25"/>
    <x v="3"/>
    <s v="prestazione:NO ciclica/NOper seduta/NOgruppo"/>
    <s v="8"/>
    <n v="1"/>
    <s v="INIEZIONE O INFUSIONE DI SOSTANZE CHEMIOTERAPICHE PER TUMORE,"/>
    <x v="1938"/>
    <x v="284"/>
    <n v="9.5"/>
    <n v="9.5"/>
    <n v="9.5"/>
    <n v="9.5"/>
    <n v="9.5"/>
    <n v="9.5"/>
    <n v="9.3000000000000007"/>
    <n v="9.2962241836107573"/>
    <n v="9.7093897028823459"/>
    <n v="-0.20938970288234593"/>
    <s v="M"/>
    <s v="MINISTERO"/>
    <s v="1"/>
    <n v="1"/>
    <x v="1"/>
    <s v="ONCOLOGIA"/>
    <x v="0"/>
    <m/>
    <x v="0"/>
    <m/>
    <x v="0"/>
    <m/>
  </r>
  <r>
    <x v="1939"/>
    <s v="99.27"/>
    <x v="3"/>
    <s v="Ciclo: (6 sedute) - tariffa per seduta"/>
    <s v="36"/>
    <n v="6"/>
    <s v="IONOFORESI"/>
    <x v="1939"/>
    <x v="325"/>
    <n v="2.1"/>
    <n v="2.1"/>
    <n v="2.1"/>
    <n v="2.12"/>
    <n v="2.12"/>
    <n v="2.12"/>
    <n v="2.0699999999999998"/>
    <n v="2.0658275963579458"/>
    <n v="1.7559534569042541"/>
    <n v="0.36404654309574602"/>
    <s v="M"/>
    <s v="MINISTERO"/>
    <s v="1"/>
    <n v="1"/>
    <x v="24"/>
    <s v="MEDICINA FISICA E RIABILITAZIONE - RECUPERO E RIABILITAZIONE FUNZIONALE DEI MOTULESI E NEUROLESI"/>
    <x v="0"/>
    <m/>
    <x v="0"/>
    <m/>
    <x v="0"/>
    <m/>
  </r>
  <r>
    <x v="1940"/>
    <s v="99.29.1"/>
    <x v="3"/>
    <s v="prestazione:NO ciclica/NOper seduta/NOgruppo"/>
    <s v="8"/>
    <n v="1"/>
    <s v="INIEZIONE PERINERVOSA"/>
    <x v="1940"/>
    <x v="65"/>
    <n v="10"/>
    <n v="10"/>
    <n v="10"/>
    <n v="10.029999999999999"/>
    <n v="10.029999999999999"/>
    <n v="10.029999999999999"/>
    <n v="9.81"/>
    <n v="9.8126810827002426"/>
    <n v="10.070909532244986"/>
    <n v="-4.0909532244986835E-2"/>
    <s v="M"/>
    <s v="MINISTERO"/>
    <s v="1"/>
    <n v="1"/>
    <x v="3"/>
    <s v="NEUROCHIRURGIA"/>
    <x v="0"/>
    <m/>
    <x v="0"/>
    <m/>
    <x v="0"/>
    <m/>
  </r>
  <r>
    <x v="1941"/>
    <s v="99.29.2"/>
    <x v="3"/>
    <s v="prestazione:NO ciclica/NOper seduta/NOgruppo"/>
    <s v="8"/>
    <n v="1"/>
    <s v="INIEZIONE PERIARTERIOSA"/>
    <x v="1941"/>
    <x v="65"/>
    <n v="10"/>
    <n v="10"/>
    <n v="10"/>
    <n v="10.029999999999999"/>
    <n v="10.029999999999999"/>
    <n v="10.029999999999999"/>
    <n v="9.81"/>
    <n v="9.8126810827002426"/>
    <n v="10.070909532244986"/>
    <n v="-4.0909532244986835E-2"/>
    <s v="M"/>
    <s v="MINISTERO"/>
    <s v="2"/>
    <n v="2"/>
    <x v="10"/>
    <s v="CARDIOLOGIA"/>
    <x v="5"/>
    <s v="CHIRURGIA VASCOLARE  - ANGIOLOGIA"/>
    <x v="0"/>
    <m/>
    <x v="0"/>
    <m/>
  </r>
  <r>
    <x v="1942"/>
    <s v="99.29.3"/>
    <x v="3"/>
    <s v="prestazione:NO ciclica/NOper seduta/NOgruppo"/>
    <s v="8"/>
    <n v="1"/>
    <s v="INFILTRAZIONE PERINEALE"/>
    <x v="1942"/>
    <x v="148"/>
    <n v="6.3"/>
    <n v="6.3"/>
    <n v="6.3"/>
    <n v="6.34"/>
    <n v="6.34"/>
    <n v="6.34"/>
    <n v="6.2"/>
    <n v="6.1974827890738382"/>
    <n v="6.4557112386185809"/>
    <n v="-0.11571123861858101"/>
    <s v="M"/>
    <s v="MINISTERO"/>
    <s v="1"/>
    <n v="1"/>
    <x v="15"/>
    <s v="UROLOGIA"/>
    <x v="0"/>
    <m/>
    <x v="0"/>
    <m/>
    <x v="0"/>
    <m/>
  </r>
  <r>
    <x v="1943"/>
    <s v="99.29.4"/>
    <x v="3"/>
    <s v="prestazione:NO ciclica/NOper seduta/NOgruppo"/>
    <s v="8"/>
    <n v="1"/>
    <s v="INFILTRAZIONE MEDICAMENTOSA DEL PENE"/>
    <x v="1943"/>
    <x v="148"/>
    <n v="6.3"/>
    <n v="6.3"/>
    <n v="6.3"/>
    <n v="6.34"/>
    <n v="6.34"/>
    <n v="6.34"/>
    <n v="6.2"/>
    <n v="6.1974827890738382"/>
    <n v="6.4557112386185809"/>
    <n v="-0.11571123861858101"/>
    <s v="M"/>
    <s v="MINISTERO"/>
    <s v="1"/>
    <n v="1"/>
    <x v="15"/>
    <s v="UROLOGIA"/>
    <x v="0"/>
    <m/>
    <x v="0"/>
    <m/>
    <x v="0"/>
    <m/>
  </r>
  <r>
    <x v="1944"/>
    <s v="99.29.5"/>
    <x v="3"/>
    <s v="prestazione:NO ciclica/NOper seduta/NOgruppo"/>
    <s v="8"/>
    <n v="1"/>
    <s v="INIEZIONE ENDOCAVERNOSA DI FARMACI"/>
    <x v="1944"/>
    <x v="149"/>
    <n v="7.9"/>
    <n v="7.9"/>
    <n v="7.9"/>
    <n v="7.92"/>
    <n v="7.92"/>
    <n v="7.92"/>
    <n v="7.75"/>
    <n v="7.7468534863422978"/>
    <n v="7.7468534863422978"/>
    <n v="0.17314651365770217"/>
    <s v="M"/>
    <s v="MINISTERO"/>
    <s v="1"/>
    <n v="1"/>
    <x v="15"/>
    <s v="UROLOGIA"/>
    <x v="0"/>
    <m/>
    <x v="0"/>
    <m/>
    <x v="0"/>
    <m/>
  </r>
  <r>
    <x v="1945"/>
    <s v="99.29.6"/>
    <x v="3"/>
    <s v="prestazione:NO ciclica/NOper seduta/NOgruppo"/>
    <s v="8"/>
    <n v="1"/>
    <s v="INIEZIONE MODIFICATRICE IN ASCESSO FREDDO"/>
    <x v="1945"/>
    <x v="149"/>
    <n v="7.9"/>
    <n v="7.9"/>
    <n v="7.9"/>
    <n v="7.92"/>
    <n v="7.92"/>
    <n v="7.92"/>
    <n v="7.75"/>
    <n v="7.7468534863422978"/>
    <n v="7.7468534863422978"/>
    <n v="0.17314651365770217"/>
    <s v="M"/>
    <s v="MINISTERO"/>
    <s v="1"/>
    <n v="1"/>
    <x v="4"/>
    <s v="ORTOPEDIA E TRAUMATOLOGIA"/>
    <x v="0"/>
    <m/>
    <x v="0"/>
    <m/>
    <x v="0"/>
    <m/>
  </r>
  <r>
    <x v="1946"/>
    <s v="99.29.7"/>
    <x v="7"/>
    <s v="prestazione:NO ciclica/NOper seduta/NOgruppo"/>
    <s v="8"/>
    <n v="1"/>
    <s v="MESOTERAPIA (inclusa antalgica)"/>
    <x v="1946"/>
    <x v="66"/>
    <n v="6.85"/>
    <n v="6.85"/>
    <n v="6.85"/>
    <n v="6.86"/>
    <n v="6.86"/>
    <n v="6.86"/>
    <n v="6.71"/>
    <n v="6.7139396881633244"/>
    <n v="6.7139396881633244"/>
    <n v="0.14606031183667589"/>
    <s v="M"/>
    <s v="MINISTERO"/>
    <s v="1"/>
    <n v="1"/>
    <x v="2"/>
    <s v="ANESTESIA"/>
    <x v="0"/>
    <m/>
    <x v="0"/>
    <m/>
    <x v="0"/>
    <m/>
  </r>
  <r>
    <x v="1947"/>
    <s v="99.29.8"/>
    <x v="3"/>
    <s v="prestazione:NO ciclica/NOper seduta/NOgruppo"/>
    <s v="8"/>
    <n v="1"/>
    <s v="INIEZIONE INTRA O PERIURETRALE"/>
    <x v="1947"/>
    <x v="149"/>
    <n v="7.9"/>
    <n v="7.9"/>
    <n v="7.9"/>
    <n v="7.92"/>
    <n v="7.92"/>
    <n v="7.92"/>
    <n v="7.75"/>
    <n v="7.7468534863422978"/>
    <n v="7.7468534863422978"/>
    <n v="0.17314651365770217"/>
    <s v="M"/>
    <s v="MINISTERO"/>
    <s v="1"/>
    <n v="1"/>
    <x v="15"/>
    <s v="UROLOGIA"/>
    <x v="0"/>
    <m/>
    <x v="0"/>
    <m/>
    <x v="0"/>
    <m/>
  </r>
  <r>
    <x v="1948"/>
    <s v="99.29.9"/>
    <x v="3"/>
    <s v="prestazione:NO ciclica/NOper seduta/NOgruppo"/>
    <s v="8"/>
    <n v="1"/>
    <s v="INIEZIONE DI TOSSINA BOTULINICA"/>
    <x v="1948"/>
    <x v="284"/>
    <n v="9.5"/>
    <n v="9.5"/>
    <n v="9.5"/>
    <n v="9.5"/>
    <n v="9.5"/>
    <n v="9.5"/>
    <n v="9.3000000000000007"/>
    <n v="9.2962241836107573"/>
    <n v="9.7093897028823459"/>
    <n v="-0.20938970288234593"/>
    <s v="M"/>
    <s v="MINISTERO"/>
    <s v="1"/>
    <n v="1"/>
    <x v="0"/>
    <s v="NEUROLOGIA"/>
    <x v="0"/>
    <m/>
    <x v="0"/>
    <m/>
    <x v="0"/>
    <m/>
  </r>
  <r>
    <x v="1949"/>
    <s v="99.2A"/>
    <x v="0"/>
    <s v="prestazione:NO ciclica/NOper seduta/NOgruppo"/>
    <s v="8"/>
    <n v="1"/>
    <s v="INIEZIONE O INFUSIONE DI FARMACI SPECIFICI"/>
    <x v="1949"/>
    <x v="284"/>
    <n v="9.5"/>
    <n v="9.5"/>
    <n v="9.5"/>
    <n v="9.5"/>
    <n v="9.5"/>
    <n v="9.5"/>
    <n v="9.3000000000000007"/>
    <n v="9.2962241836107573"/>
    <m/>
    <m/>
    <s v=""/>
    <s v="REGIONE"/>
    <s v="1"/>
    <n v="1"/>
    <x v="19"/>
    <s v="ALTRE PRESTAZIONI"/>
    <x v="0"/>
    <m/>
    <x v="0"/>
    <m/>
    <x v="0"/>
    <m/>
  </r>
  <r>
    <x v="1950"/>
    <s v="99.2B"/>
    <x v="9"/>
    <s v="prestazione:NO ciclica/NOper seduta/NOgruppo"/>
    <s v="8"/>
    <n v="1"/>
    <s v="INIEZIONE O INFUSIONE DI SOSTANZE SPECIFICHE PER LA CURA DELLA LIPOATROFIA AL VOLTO NEI PAZIENTI HIV POSITIVI IN TRATTAMENTO ANTIRETROVIRALE"/>
    <x v="1950"/>
    <x v="464"/>
    <n v="150"/>
    <n v="150"/>
    <n v="150"/>
    <n v="150"/>
    <n v="150"/>
    <m/>
    <m/>
    <m/>
    <m/>
    <m/>
    <m/>
    <s v="REGIONE"/>
    <s v="1"/>
    <m/>
    <x v="19"/>
    <s v="ALTRE PRESTAZIONI"/>
    <x v="0"/>
    <m/>
    <x v="0"/>
    <m/>
    <x v="0"/>
    <m/>
  </r>
  <r>
    <x v="1951"/>
    <s v="99.38"/>
    <x v="8"/>
    <s v="prestazione:NO ciclica/NOper seduta/NOgruppo"/>
    <s v="8"/>
    <n v="1"/>
    <s v="SOMMINISTRAZIONE DI ANATOSSINA TETANICA [vaccino antitetanico]"/>
    <x v="1951"/>
    <x v="317"/>
    <n v="2.6"/>
    <n v="2.6"/>
    <n v="2.6"/>
    <n v="2.64"/>
    <n v="2.64"/>
    <n v="2.64"/>
    <n v="2.58"/>
    <n v="2.5822844954474324"/>
    <m/>
    <m/>
    <s v=""/>
    <s v="REGIONE"/>
    <s v="1"/>
    <n v="1"/>
    <x v="19"/>
    <s v="ALTRE PRESTAZIONI"/>
    <x v="0"/>
    <m/>
    <x v="0"/>
    <m/>
    <x v="0"/>
    <m/>
  </r>
  <r>
    <x v="1952"/>
    <s v="99.38.1"/>
    <x v="0"/>
    <s v="prestazione:NO ciclica/NOper seduta/NOgruppo"/>
    <s v="8"/>
    <n v="1"/>
    <s v="SOMMINISTRAZIONE DI VACCINO ANTIINFLUENZALE"/>
    <x v="1952"/>
    <x v="465"/>
    <n v="3"/>
    <n v="3"/>
    <n v="3"/>
    <m/>
    <m/>
    <m/>
    <m/>
    <m/>
    <m/>
    <m/>
    <m/>
    <s v="REGIONE"/>
    <n v="1"/>
    <m/>
    <x v="19"/>
    <s v="ALTRE PRESTAZIONI"/>
    <x v="0"/>
    <m/>
    <x v="0"/>
    <m/>
    <x v="0"/>
    <m/>
  </r>
  <r>
    <x v="1953"/>
    <s v="99.56"/>
    <x v="9"/>
    <s v="prestazione:NO ciclica/NOper seduta/NOgruppo"/>
    <s v="8"/>
    <n v="1"/>
    <s v="SOMMINISTRAZIONE DI ANTITOSSINA TETANICA"/>
    <x v="1953"/>
    <x v="303"/>
    <n v="12.1"/>
    <n v="12.1"/>
    <n v="12.1"/>
    <n v="12.14"/>
    <n v="12.14"/>
    <n v="12.14"/>
    <n v="11.88"/>
    <n v="11.878508679058189"/>
    <m/>
    <m/>
    <s v=""/>
    <s v="REGIONE"/>
    <s v="1"/>
    <n v="1"/>
    <x v="19"/>
    <s v="ALTRE PRESTAZIONI"/>
    <x v="0"/>
    <m/>
    <x v="0"/>
    <m/>
    <x v="0"/>
    <m/>
  </r>
  <r>
    <x v="1954"/>
    <s v="99.71"/>
    <x v="1"/>
    <s v="prestazione:NO ciclica/NOper seduta/NOgruppo"/>
    <s v="8"/>
    <n v="1"/>
    <s v="PLASMAFERESI TERAPEUTICA"/>
    <x v="1954"/>
    <x v="466"/>
    <n v="628.1"/>
    <n v="628.1"/>
    <n v="628.1"/>
    <n v="628.1"/>
    <n v="628.1"/>
    <n v="628.1"/>
    <n v="614.58000000000004"/>
    <n v="614.58370991648894"/>
    <n v="438.98836422606354"/>
    <n v="189.11163577393648"/>
    <s v="M"/>
    <s v="MINISTERO"/>
    <s v="1"/>
    <n v="1"/>
    <x v="23"/>
    <s v="LABORATORIO ANALISI CHIMICO-CLINICHE, MICROBIOLOGIA ETC."/>
    <x v="0"/>
    <m/>
    <x v="0"/>
    <m/>
    <x v="0"/>
    <m/>
  </r>
  <r>
    <x v="1955"/>
    <s v="99.72"/>
    <x v="1"/>
    <s v="prestazione:NO ciclica/NOper seduta/NOgruppo"/>
    <s v="8"/>
    <n v="1"/>
    <s v="LEUCOAFERESI TERAPEUTICA"/>
    <x v="1955"/>
    <x v="467"/>
    <n v="576.38"/>
    <n v="576.38"/>
    <n v="576.38"/>
    <n v="576.38"/>
    <n v="576.38"/>
    <n v="576.38"/>
    <n v="563.97"/>
    <n v="563.97093380571926"/>
    <n v="402.83638128979948"/>
    <n v="173.54361871020052"/>
    <s v="M"/>
    <s v="MINISTERO"/>
    <s v="1"/>
    <n v="1"/>
    <x v="23"/>
    <s v="LABORATORIO ANALISI CHIMICO-CLINICHE, MICROBIOLOGIA ETC."/>
    <x v="0"/>
    <m/>
    <x v="0"/>
    <m/>
    <x v="0"/>
    <m/>
  </r>
  <r>
    <x v="1956"/>
    <s v="99.73"/>
    <x v="1"/>
    <s v="prestazione:NO ciclica/NOper seduta/NOgruppo"/>
    <s v="8"/>
    <n v="1"/>
    <s v="ERITROAFERESI TERAPEUTICA"/>
    <x v="1956"/>
    <x v="468"/>
    <n v="534.67999999999995"/>
    <n v="534.67999999999995"/>
    <n v="534.67999999999995"/>
    <n v="534.67999999999995"/>
    <n v="534.67999999999995"/>
    <n v="534.67999999999995"/>
    <n v="523.16999999999996"/>
    <n v="523.17083877764981"/>
    <n v="373.39833804169871"/>
    <n v="161.28166195830124"/>
    <s v="M"/>
    <s v="MINISTERO"/>
    <s v="1"/>
    <n v="1"/>
    <x v="23"/>
    <s v="LABORATORIO ANALISI CHIMICO-CLINICHE, MICROBIOLOGIA ETC."/>
    <x v="0"/>
    <m/>
    <x v="0"/>
    <m/>
    <x v="0"/>
    <m/>
  </r>
  <r>
    <x v="1957"/>
    <s v="99.73.1"/>
    <x v="1"/>
    <s v="prestazione:NO ciclica/NOper seduta/NOgruppo"/>
    <s v="8"/>
    <n v="1"/>
    <s v="ERITROAFERESI CON SACCHE MULTIPLE"/>
    <x v="1957"/>
    <x v="469"/>
    <n v="62.81"/>
    <n v="62.81"/>
    <n v="62.81"/>
    <n v="62.81"/>
    <n v="62.81"/>
    <n v="62.81"/>
    <n v="61.46"/>
    <n v="61.458370991648891"/>
    <n v="43.898836422606351"/>
    <n v="18.911163577393651"/>
    <s v="M"/>
    <s v="MINISTERO"/>
    <s v="1"/>
    <n v="1"/>
    <x v="23"/>
    <s v="LABORATORIO ANALISI CHIMICO-CLINICHE, MICROBIOLOGIA ETC."/>
    <x v="0"/>
    <m/>
    <x v="0"/>
    <m/>
    <x v="0"/>
    <m/>
  </r>
  <r>
    <x v="1958"/>
    <s v="99.74"/>
    <x v="1"/>
    <s v="prestazione:NO ciclica/NOper seduta/NOgruppo"/>
    <s v="8"/>
    <n v="1"/>
    <s v="PIASTRINOAFERESI TERAPEUTICA"/>
    <x v="1958"/>
    <x v="470"/>
    <n v="583.77"/>
    <n v="583.77"/>
    <n v="583.77"/>
    <n v="583.77"/>
    <n v="583.77"/>
    <n v="583.77"/>
    <n v="571.20000000000005"/>
    <n v="571.20133039297207"/>
    <n v="408.00095028069433"/>
    <n v="175.76904971930566"/>
    <s v="M"/>
    <s v="MINISTERO"/>
    <s v="1"/>
    <n v="1"/>
    <x v="23"/>
    <s v="LABORATORIO ANALISI CHIMICO-CLINICHE, MICROBIOLOGIA ETC."/>
    <x v="0"/>
    <m/>
    <x v="0"/>
    <m/>
    <x v="0"/>
    <m/>
  </r>
  <r>
    <x v="1959"/>
    <s v="99.79.1"/>
    <x v="19"/>
    <s v="prestazione:NO ciclica/NOper seduta/NOgruppo"/>
    <m/>
    <n v="1"/>
    <s v="LDL AFERESI SELETTIVA "/>
    <x v="1959"/>
    <x v="471"/>
    <n v="1500"/>
    <m/>
    <m/>
    <m/>
    <m/>
    <m/>
    <m/>
    <m/>
    <m/>
    <m/>
    <m/>
    <s v="REGIONE"/>
    <n v="1"/>
    <m/>
    <x v="23"/>
    <s v="LABORATORIO ANALISI CHIMICO-CLINICHE, MICROBIOLOGIA ETC."/>
    <x v="0"/>
    <m/>
    <x v="0"/>
    <m/>
    <x v="0"/>
    <m/>
  </r>
  <r>
    <x v="1960"/>
    <s v="99.82"/>
    <x v="7"/>
    <s v="Ciclo: (6 sedute) - tariffa per seduta"/>
    <n v="8"/>
    <n v="6"/>
    <s v="TERAPIA A LUCE ULTRAVIOLETTA"/>
    <x v="1960"/>
    <x v="47"/>
    <n v="8.9499999999999993"/>
    <n v="8.9499999999999993"/>
    <n v="8.9499999999999993"/>
    <n v="8.9700000000000006"/>
    <n v="8.9700000000000006"/>
    <n v="8.9700000000000006"/>
    <n v="8.7799999999999994"/>
    <n v="8.7797672845212702"/>
    <n v="8.7797672845212702"/>
    <n v="0.19023271547873044"/>
    <s v="M"/>
    <s v="MINISTERO"/>
    <s v="1"/>
    <n v="1"/>
    <x v="17"/>
    <s v="DERMOSIFILOPATIA"/>
    <x v="0"/>
    <m/>
    <x v="0"/>
    <m/>
    <x v="0"/>
    <m/>
  </r>
  <r>
    <x v="1961"/>
    <s v="99.82.1"/>
    <x v="20"/>
    <s v="prestazione:NO ciclica/NOper seduta/NOgruppo"/>
    <s v="8"/>
    <n v="1"/>
    <s v="FOTOTERAPIA SELETTIVA UVA1"/>
    <x v="1961"/>
    <x v="225"/>
    <n v="17.95"/>
    <n v="17.95"/>
    <n v="17.95"/>
    <n v="17.95"/>
    <n v="17.95"/>
    <n v="17.95"/>
    <s v="17,56"/>
    <m/>
    <m/>
    <m/>
    <m/>
    <s v="REGIONE"/>
    <s v="1"/>
    <s v="1"/>
    <x v="17"/>
    <s v="DERMOSIFILOPATIA"/>
    <x v="0"/>
    <m/>
    <x v="0"/>
    <m/>
    <x v="0"/>
    <m/>
  </r>
  <r>
    <x v="1962"/>
    <s v="99.83"/>
    <x v="0"/>
    <s v="Ciclo: (6 sedute) - tariffa per seduta"/>
    <n v="8"/>
    <n v="6"/>
    <s v="FOTOCHEMIOTERAPIA. Puva terapia"/>
    <x v="1962"/>
    <x v="48"/>
    <n v="16.350000000000001"/>
    <n v="16.350000000000001"/>
    <n v="16.350000000000001"/>
    <n v="16.350000000000001"/>
    <n v="16.350000000000001"/>
    <n v="16.350000000000001"/>
    <s v="16,00"/>
    <m/>
    <m/>
    <m/>
    <m/>
    <s v="REGIONE"/>
    <s v="1"/>
    <s v="1"/>
    <x v="17"/>
    <s v="DERMOSIFILOPATIA"/>
    <x v="0"/>
    <m/>
    <x v="0"/>
    <m/>
    <x v="0"/>
    <m/>
  </r>
  <r>
    <x v="1963"/>
    <s v="99.85"/>
    <x v="3"/>
    <s v="prestazione:NO ciclica/NOper seduta/NOgruppo"/>
    <s v="8"/>
    <n v="1"/>
    <s v="IPERTERMIA PER IL TRATTAMENTO DI TUMORE"/>
    <x v="1963"/>
    <x v="137"/>
    <n v="67.03"/>
    <n v="67.03"/>
    <n v="67.03"/>
    <n v="67.03"/>
    <n v="67.03"/>
    <n v="67.03"/>
    <n v="65.59"/>
    <n v="65.590026184364788"/>
    <n v="65.796608944000582"/>
    <n v="1.2333910559994195"/>
    <s v="M"/>
    <s v="MINISTERO"/>
    <s v="1"/>
    <n v="1"/>
    <x v="13"/>
    <s v="RADIOTERAPIA"/>
    <x v="0"/>
    <m/>
    <x v="0"/>
    <m/>
    <x v="0"/>
    <m/>
  </r>
  <r>
    <x v="1964"/>
    <s v="99.88"/>
    <x v="3"/>
    <s v="prestazione:NO ciclica/NOper seduta/NOgruppo"/>
    <s v="8"/>
    <n v="1"/>
    <s v="FOTOFERESI TERAPEUTICA"/>
    <x v="1964"/>
    <x v="149"/>
    <n v="7.9"/>
    <n v="7.9"/>
    <n v="7.9"/>
    <n v="7.92"/>
    <n v="7.92"/>
    <n v="7.92"/>
    <n v="7.75"/>
    <n v="7.7468534863422978"/>
    <n v="7.7468534863422978"/>
    <n v="0.17314651365770217"/>
    <s v="M"/>
    <s v="MINISTERO"/>
    <s v="1"/>
    <n v="1"/>
    <x v="24"/>
    <s v="MEDICINA FISICA E RIABILITAZIONE - RECUPERO E RIABILITAZIONE FUNZIONALE DEI MOTULESI E NEUROLESI"/>
    <x v="0"/>
    <m/>
    <x v="0"/>
    <m/>
    <x v="0"/>
    <m/>
  </r>
  <r>
    <x v="1965"/>
    <s v="99.91"/>
    <x v="7"/>
    <s v="prestazione:NO ciclica/NOper seduta/NOgruppo"/>
    <s v="8"/>
    <n v="1"/>
    <s v="AGOPUNTURA PER ANESTESIA"/>
    <x v="1965"/>
    <x v="284"/>
    <n v="9.5"/>
    <n v="9.5"/>
    <n v="9.5"/>
    <n v="9.5"/>
    <n v="9.5"/>
    <n v="9.5"/>
    <n v="9.3000000000000007"/>
    <n v="9.2962241836107573"/>
    <n v="9.7093897028823459"/>
    <n v="-0.20938970288234593"/>
    <s v="M"/>
    <s v="MINISTERO"/>
    <s v="1"/>
    <n v="1"/>
    <x v="2"/>
    <s v="ANESTESIA"/>
    <x v="0"/>
    <m/>
    <x v="0"/>
    <m/>
    <x v="0"/>
    <m/>
  </r>
  <r>
    <x v="1966"/>
    <s v="99.92"/>
    <x v="7"/>
    <s v="per seduta (prestazione non ciclica)"/>
    <s v="8"/>
    <n v="1"/>
    <s v="ALTRA AGOPUNTURA"/>
    <x v="1966"/>
    <x v="225"/>
    <n v="17.95"/>
    <n v="17.95"/>
    <n v="17.95"/>
    <n v="17.95"/>
    <n v="17.95"/>
    <n v="17.95"/>
    <n v="17.559999999999999"/>
    <n v="17.55953456904254"/>
    <n v="8.5215388349765266"/>
    <n v="9.4284611650234726"/>
    <s v="M"/>
    <s v="MINISTERO"/>
    <s v="1"/>
    <n v="1"/>
    <x v="2"/>
    <s v="ANESTESIA"/>
    <x v="0"/>
    <m/>
    <x v="0"/>
    <m/>
    <x v="0"/>
    <m/>
  </r>
  <r>
    <x v="1967"/>
    <s v="99.94"/>
    <x v="3"/>
    <s v="prestazione:NO ciclica/NOper seduta/NOgruppo"/>
    <s v="8"/>
    <n v="1"/>
    <s v="MASSAGGIO PROSTATICO"/>
    <x v="1967"/>
    <x v="291"/>
    <n v="5.8"/>
    <n v="5.8"/>
    <n v="5.8"/>
    <n v="5.8"/>
    <n v="5.8"/>
    <n v="5.8"/>
    <n v="5.68"/>
    <n v="5.6810258899843511"/>
    <n v="5.8359629597111971"/>
    <n v="-3.5962959711197229E-2"/>
    <s v="M"/>
    <s v="MINISTERO"/>
    <s v="1"/>
    <n v="1"/>
    <x v="15"/>
    <s v="UROLOGIA"/>
    <x v="0"/>
    <m/>
    <x v="0"/>
    <m/>
    <x v="0"/>
    <m/>
  </r>
  <r>
    <x v="1968"/>
    <s v="99.95"/>
    <x v="3"/>
    <s v="prestazione:NO ciclica/NOper seduta/NOgruppo"/>
    <s v="8"/>
    <n v="1"/>
    <s v="STIRAMENTO DEL PREPUZIO"/>
    <x v="1968"/>
    <x v="291"/>
    <n v="5.8"/>
    <n v="5.8"/>
    <n v="5.8"/>
    <n v="5.8"/>
    <n v="5.8"/>
    <n v="5.8"/>
    <n v="5.68"/>
    <n v="5.6810258899843511"/>
    <n v="5.8359629597111971"/>
    <n v="-3.5962959711197229E-2"/>
    <s v="M"/>
    <s v="MINISTERO"/>
    <s v="1"/>
    <n v="1"/>
    <x v="15"/>
    <s v="UROLOGIA"/>
    <x v="0"/>
    <m/>
    <x v="0"/>
    <m/>
    <x v="0"/>
    <m/>
  </r>
  <r>
    <x v="1969"/>
    <s v="99.97.1"/>
    <x v="3"/>
    <s v="prestazione:NO ciclica/NOper seduta/NOgruppo"/>
    <s v="8"/>
    <n v="1"/>
    <s v="SPLINTAGGIO PER GRUPPO DI QUATTRO DENTI"/>
    <x v="1969"/>
    <x v="13"/>
    <n v="13.7"/>
    <n v="13.7"/>
    <n v="13.7"/>
    <n v="13.73"/>
    <n v="13.73"/>
    <n v="13.73"/>
    <n v="13.43"/>
    <n v="13.427879376326649"/>
    <n v="13.427879376326649"/>
    <n v="0.30212062367335157"/>
    <s v="M"/>
    <s v="MINISTERO"/>
    <s v="1"/>
    <n v="1"/>
    <x v="8"/>
    <s v="ODONTOSTOMATOLOGIA - CHIRURGIA MAXILLO FACCIALE"/>
    <x v="0"/>
    <m/>
    <x v="0"/>
    <m/>
    <x v="0"/>
    <m/>
  </r>
  <r>
    <x v="1970"/>
    <s v="99.97.2"/>
    <x v="3"/>
    <s v="prestazione:NO ciclica/NOper seduta/NOgruppo"/>
    <s v="8"/>
    <n v="1"/>
    <s v="TRATTAMENTI PER APPLICAZIONE DI PROTESI RIMOVIBILE"/>
    <x v="1970"/>
    <x v="13"/>
    <n v="13.7"/>
    <n v="13.7"/>
    <n v="13.7"/>
    <n v="13.73"/>
    <n v="13.73"/>
    <n v="13.73"/>
    <n v="13.43"/>
    <n v="13.427879376326649"/>
    <n v="13.427879376326649"/>
    <n v="0.30212062367335157"/>
    <s v="M"/>
    <s v="MINISTERO"/>
    <s v="1"/>
    <n v="1"/>
    <x v="8"/>
    <s v="ODONTOSTOMATOLOGIA - CHIRURGIA MAXILLO FACCIALE"/>
    <x v="0"/>
    <m/>
    <x v="0"/>
    <m/>
    <x v="0"/>
    <m/>
  </r>
  <r>
    <x v="1971"/>
    <s v="99.99.1"/>
    <x v="3"/>
    <s v="per seduta (prestazione non ciclica)"/>
    <s v="8"/>
    <n v="1"/>
    <s v="LASER TERAPIA ANTALGICA"/>
    <x v="1971"/>
    <x v="322"/>
    <n v="3.15"/>
    <n v="3.15"/>
    <n v="3.15"/>
    <n v="3.17"/>
    <n v="3.17"/>
    <n v="3.17"/>
    <n v="3.1"/>
    <n v="3.0987413945369191"/>
    <n v="3.0987413945369191"/>
    <n v="7.1258605463080826E-2"/>
    <s v="M"/>
    <s v="MINISTERO"/>
    <s v="1"/>
    <n v="1"/>
    <x v="24"/>
    <s v="MEDICINA FISICA E RIABILITAZIONE - RECUPERO E RIABILITAZIONE FUNZIONALE DEI MOTULESI E NEUROLESI"/>
    <x v="0"/>
    <m/>
    <x v="0"/>
    <m/>
    <x v="0"/>
    <m/>
  </r>
  <r>
    <x v="1972"/>
    <s v="99.9A"/>
    <x v="9"/>
    <s v="prestazione:NO ciclica/NOper seduta/NOgruppo"/>
    <s v="8"/>
    <n v="1"/>
    <s v="SALASSO TERAPEUTICO"/>
    <x v="1972"/>
    <x v="80"/>
    <n v="26.35"/>
    <n v="26.35"/>
    <n v="26.35"/>
    <n v="26.39"/>
    <n v="26.39"/>
    <n v="26.39"/>
    <n v="25.82"/>
    <n v="25.822844954474323"/>
    <m/>
    <m/>
    <m/>
    <s v="REGIONE"/>
    <s v="1"/>
    <n v="1"/>
    <x v="19"/>
    <s v="ALTRE PRESTAZIONI"/>
    <x v="0"/>
    <m/>
    <x v="0"/>
    <m/>
    <x v="0"/>
    <m/>
  </r>
  <r>
    <x v="1973"/>
    <s v="AA.04.1"/>
    <x v="14"/>
    <s v="prestazione:NO ciclica/NOper seduta/NOgruppo"/>
    <s v="8"/>
    <n v="1"/>
    <s v="Colloquio per raccolta anamnestica o illustrazione delle procedure diagnostico, terapeutiche, riabilitative  o di supporto: in sede"/>
    <x v="1973"/>
    <x v="472"/>
    <n v="58"/>
    <n v="16.850000000000001"/>
    <n v="16.850000000000001"/>
    <n v="16.89"/>
    <n v="16.89"/>
    <n v="16.89"/>
    <n v="16.53"/>
    <n v="16.53"/>
    <m/>
    <m/>
    <m/>
    <s v="REGIONE"/>
    <s v="1"/>
    <n v="1"/>
    <x v="26"/>
    <s v="NEUROPSICHIATRIA INFANTILE"/>
    <x v="0"/>
    <m/>
    <x v="0"/>
    <m/>
    <x v="0"/>
    <m/>
  </r>
  <r>
    <x v="1974"/>
    <s v="AA.09.1"/>
    <x v="14"/>
    <s v="prestazione:NO ciclica/NOper seduta/NOgruppo"/>
    <s v="8"/>
    <n v="1"/>
    <s v="follow-up neonatale, esame neuropsicomotorio"/>
    <x v="1974"/>
    <x v="472"/>
    <n v="58"/>
    <n v="16.850000000000001"/>
    <n v="16.850000000000001"/>
    <n v="16.89"/>
    <n v="16.89"/>
    <n v="16.89"/>
    <n v="16.53"/>
    <n v="16.53"/>
    <m/>
    <m/>
    <m/>
    <s v="REGIONE"/>
    <s v="1"/>
    <n v="1"/>
    <x v="26"/>
    <s v="NEUROPSICHIATRIA INFANTILE"/>
    <x v="0"/>
    <m/>
    <x v="0"/>
    <m/>
    <x v="0"/>
    <m/>
  </r>
  <r>
    <x v="1975"/>
    <s v="AA.62.1"/>
    <x v="14"/>
    <s v="prestazione:NO ciclica/NOper seduta/NOgruppo"/>
    <s v="8"/>
    <n v="1"/>
    <s v="videoregistrazione per inquadramento diagnostico o per monitoraggio riabilitativo o terapeutico"/>
    <x v="1975"/>
    <x v="472"/>
    <n v="58"/>
    <n v="16.850000000000001"/>
    <n v="16.850000000000001"/>
    <n v="16.89"/>
    <n v="16.89"/>
    <n v="16.89"/>
    <n v="16.53"/>
    <n v="16.53"/>
    <m/>
    <m/>
    <m/>
    <s v="REGIONE"/>
    <s v="1"/>
    <n v="1"/>
    <x v="26"/>
    <s v="NEUROPSICHIATRIA INFANTILE"/>
    <x v="0"/>
    <m/>
    <x v="0"/>
    <m/>
    <x v="0"/>
    <m/>
  </r>
  <r>
    <x v="1976"/>
    <s v="AB.04.2"/>
    <x v="14"/>
    <s v="prestazione:NO ciclica/NOper seduta/NOgruppo"/>
    <s v="8"/>
    <n v="1"/>
    <s v="Colloquio per raccolta anamnestica o illustrazione delle procedure diagnostico, terapeutiche, riabilitative  o di supporto: fuori sede"/>
    <x v="1976"/>
    <x v="473"/>
    <n v="73.64"/>
    <n v="16.850000000000001"/>
    <n v="16.850000000000001"/>
    <n v="16.89"/>
    <n v="16.89"/>
    <n v="16.89"/>
    <n v="16.53"/>
    <n v="16.53"/>
    <m/>
    <m/>
    <m/>
    <s v="REGIONE"/>
    <s v="1"/>
    <n v="1"/>
    <x v="26"/>
    <s v="NEUROPSICHIATRIA INFANTILE"/>
    <x v="0"/>
    <m/>
    <x v="0"/>
    <m/>
    <x v="0"/>
    <m/>
  </r>
  <r>
    <x v="1977"/>
    <s v="AC.25.1"/>
    <x v="0"/>
    <s v="Ciclo: (3 sedute) - tariffa per seduta"/>
    <s v="24"/>
    <n v="3"/>
    <s v="osservazioni di gioco e comportamentali del bambino: in sede. Per seduta (Ciclo di 3 sedute)"/>
    <x v="1977"/>
    <x v="474"/>
    <n v="64"/>
    <n v="16.850000000000001"/>
    <n v="16.850000000000001"/>
    <n v="16.89"/>
    <n v="16.89"/>
    <n v="16.89"/>
    <n v="16.53"/>
    <n v="16.53"/>
    <m/>
    <m/>
    <m/>
    <s v="REGIONE"/>
    <s v="1"/>
    <n v="1"/>
    <x v="26"/>
    <s v="NEUROPSICHIATRIA INFANTILE"/>
    <x v="0"/>
    <m/>
    <x v="0"/>
    <m/>
    <x v="0"/>
    <m/>
  </r>
  <r>
    <x v="1978"/>
    <s v="AD.25.2"/>
    <x v="0"/>
    <s v="Ciclo: (3 sedute) - tariffa per seduta"/>
    <s v="24"/>
    <n v="3"/>
    <s v="osservazioni di gioco e comportamentali del bambino: fuori sede. Per seduta (Ciclo di 3 sedute)"/>
    <x v="1978"/>
    <x v="475"/>
    <n v="84"/>
    <n v="16.850000000000001"/>
    <n v="16.850000000000001"/>
    <n v="16.89"/>
    <n v="16.89"/>
    <n v="16.89"/>
    <n v="16.53"/>
    <n v="16.53"/>
    <m/>
    <m/>
    <m/>
    <s v="REGIONE"/>
    <s v="1"/>
    <n v="1"/>
    <x v="26"/>
    <s v="NEUROPSICHIATRIA INFANTILE"/>
    <x v="0"/>
    <m/>
    <x v="0"/>
    <m/>
    <x v="0"/>
    <m/>
  </r>
  <r>
    <x v="1979"/>
    <s v="AF.24.1"/>
    <x v="14"/>
    <s v="Ciclo: (3 sedute) - tariffa per seduta"/>
    <s v="8"/>
    <n v="3"/>
    <s v="Osservazione per la valutazione delle risorse individuali nell'ambito dell'autonomia personale, dell'integrazione sociale e delle capacità lavorative Per seduta (Ciclo di 3 sedute)"/>
    <x v="1979"/>
    <x v="476"/>
    <n v="35"/>
    <n v="28.5"/>
    <n v="28.5"/>
    <n v="28.5"/>
    <n v="28.5"/>
    <n v="28.5"/>
    <n v="27.89"/>
    <n v="27.89"/>
    <m/>
    <m/>
    <m/>
    <s v="REGIONE"/>
    <s v="1"/>
    <n v="1"/>
    <x v="26"/>
    <s v="NEUROPSICHIATRIA INFANTILE"/>
    <x v="0"/>
    <m/>
    <x v="0"/>
    <m/>
    <x v="0"/>
    <m/>
  </r>
  <r>
    <x v="1980"/>
    <s v="AF.57.1"/>
    <x v="14"/>
    <s v="Ciclo: (3 valutazioni) - tariffa per valutazione"/>
    <s v="24"/>
    <n v="3"/>
    <s v="Valutazione della comunicazione e del linguaggio in età evolutiva: in sede. Per valutazione (Ciclo di 3 valutazioni)"/>
    <x v="1980"/>
    <x v="476"/>
    <n v="35"/>
    <n v="28.5"/>
    <n v="28.5"/>
    <n v="28.5"/>
    <n v="28.5"/>
    <n v="28.5"/>
    <n v="27.89"/>
    <n v="27.89"/>
    <m/>
    <m/>
    <m/>
    <s v="REGIONE"/>
    <s v="1"/>
    <n v="1"/>
    <x v="26"/>
    <s v="NEUROPSICHIATRIA INFANTILE"/>
    <x v="0"/>
    <m/>
    <x v="0"/>
    <m/>
    <x v="0"/>
    <m/>
  </r>
  <r>
    <x v="1981"/>
    <s v="AF.58.1"/>
    <x v="14"/>
    <s v="Ciclo: (3 valutazioni) - tariffa per valutazione"/>
    <s v="24"/>
    <n v="3"/>
    <s v="valutazione neuromotoria in età evolutiva, compresa la valutazione protesica: in sede. Per valutazione (Ciclo di 3 valutazioni)"/>
    <x v="1981"/>
    <x v="57"/>
    <n v="28.5"/>
    <n v="28.5"/>
    <n v="28.5"/>
    <n v="28.5"/>
    <n v="28.5"/>
    <n v="28.5"/>
    <n v="27.89"/>
    <n v="27.89"/>
    <m/>
    <m/>
    <m/>
    <s v="REGIONE"/>
    <s v="1"/>
    <n v="1"/>
    <x v="26"/>
    <s v="NEUROPSICHIATRIA INFANTILE"/>
    <x v="0"/>
    <m/>
    <x v="0"/>
    <m/>
    <x v="0"/>
    <m/>
  </r>
  <r>
    <x v="1982"/>
    <s v="AF.59.1"/>
    <x v="14"/>
    <s v="Ciclo: (3 valutazioni) - tariffa per valutazione"/>
    <s v="24"/>
    <n v="3"/>
    <s v="valutazione neuropsicologica in età evolutiva:  in sede. Per valutazione (Ciclo di 3 valutazioni)"/>
    <x v="1982"/>
    <x v="474"/>
    <n v="64"/>
    <n v="28.5"/>
    <n v="28.5"/>
    <n v="28.5"/>
    <n v="28.5"/>
    <n v="28.5"/>
    <n v="27.89"/>
    <n v="27.89"/>
    <m/>
    <m/>
    <m/>
    <s v="REGIONE"/>
    <s v="1"/>
    <n v="1"/>
    <x v="26"/>
    <s v="NEUROPSICHIATRIA INFANTILE"/>
    <x v="0"/>
    <m/>
    <x v="0"/>
    <m/>
    <x v="0"/>
    <m/>
  </r>
  <r>
    <x v="1983"/>
    <s v="AF.60.1"/>
    <x v="14"/>
    <s v="Ciclo: (3 valutazioni) - tariffa per valutazione"/>
    <s v="24"/>
    <n v="3"/>
    <s v="Valutazione dello sviluppo psicomotorio in età evolutiva: in sede. Per valutazione (Ciclo di 3 valutazioni)"/>
    <x v="1983"/>
    <x v="476"/>
    <n v="35"/>
    <n v="28.5"/>
    <n v="28.5"/>
    <n v="28.5"/>
    <n v="28.5"/>
    <n v="28.5"/>
    <n v="27.89"/>
    <n v="27.89"/>
    <m/>
    <m/>
    <m/>
    <s v="REGIONE"/>
    <s v="1"/>
    <n v="1"/>
    <x v="26"/>
    <s v="NEUROPSICHIATRIA INFANTILE"/>
    <x v="0"/>
    <m/>
    <x v="0"/>
    <m/>
    <x v="0"/>
    <m/>
  </r>
  <r>
    <x v="1984"/>
    <s v="AG.57.2"/>
    <x v="14"/>
    <s v="Ciclo: (3 valutazioni) - tariffa per valutazione"/>
    <s v="24"/>
    <n v="3"/>
    <s v="Valutazione della comunicazione e del linguaggio in età evolutiva: fuori sede. Per valutazione (Ciclo di 3 valutazioni)"/>
    <x v="1984"/>
    <x v="477"/>
    <n v="55"/>
    <n v="43.81"/>
    <n v="43.81"/>
    <n v="43.81"/>
    <n v="43.81"/>
    <n v="43.81"/>
    <n v="42.87"/>
    <n v="42.87"/>
    <m/>
    <m/>
    <m/>
    <s v="REGIONE"/>
    <s v="1"/>
    <n v="1"/>
    <x v="26"/>
    <s v="NEUROPSICHIATRIA INFANTILE"/>
    <x v="0"/>
    <m/>
    <x v="0"/>
    <m/>
    <x v="0"/>
    <m/>
  </r>
  <r>
    <x v="1985"/>
    <s v="AG.58.2"/>
    <x v="14"/>
    <s v="Ciclo: (3 valutazioni) - tariffa per valutazione"/>
    <s v="24"/>
    <n v="3"/>
    <s v="valutazione neuromotoria in età evolutiva, compresa la valutazione protesica: fuori sede. Per valutazione (Ciclo di 3 valutazioni)"/>
    <x v="1985"/>
    <x v="477"/>
    <n v="55"/>
    <n v="43.81"/>
    <n v="43.81"/>
    <n v="43.81"/>
    <n v="43.81"/>
    <n v="43.81"/>
    <n v="42.87"/>
    <n v="42.87"/>
    <m/>
    <m/>
    <m/>
    <s v="REGIONE"/>
    <s v="1"/>
    <n v="1"/>
    <x v="26"/>
    <s v="NEUROPSICHIATRIA INFANTILE"/>
    <x v="0"/>
    <m/>
    <x v="0"/>
    <m/>
    <x v="0"/>
    <m/>
  </r>
  <r>
    <x v="1986"/>
    <s v="AG.60.2"/>
    <x v="14"/>
    <s v="Ciclo: (3 valutazioni) - tariffa per valutazione"/>
    <s v="24"/>
    <n v="3"/>
    <s v="Valutazione dello sviluppo psicomotorio in età evolutiva: fuori sede. Per valutazione (Ciclo di 3 valutazioni)"/>
    <x v="1986"/>
    <x v="477"/>
    <n v="55"/>
    <n v="43.81"/>
    <n v="43.81"/>
    <n v="43.81"/>
    <n v="43.81"/>
    <n v="43.81"/>
    <n v="42.87"/>
    <n v="42.87"/>
    <m/>
    <m/>
    <m/>
    <s v="REGIONE"/>
    <s v="1"/>
    <n v="1"/>
    <x v="26"/>
    <s v="NEUROPSICHIATRIA INFANTILE"/>
    <x v="0"/>
    <m/>
    <x v="0"/>
    <m/>
    <x v="0"/>
    <m/>
  </r>
  <r>
    <x v="1987"/>
    <s v="AG.64.2"/>
    <x v="14"/>
    <s v="Ciclo: (3 valutazioni) - tariffa per valutazione"/>
    <s v="24"/>
    <n v="3"/>
    <s v="valutazione neuropsicologica in età evolutiva: fuori sede. Per valutazione (Ciclo di 3 valutazioni)"/>
    <x v="1987"/>
    <x v="478"/>
    <n v="80"/>
    <n v="43.81"/>
    <n v="43.81"/>
    <n v="43.81"/>
    <n v="43.81"/>
    <n v="43.81"/>
    <n v="42.87"/>
    <n v="42.87"/>
    <m/>
    <m/>
    <m/>
    <s v="REGIONE"/>
    <s v="1"/>
    <n v="1"/>
    <x v="26"/>
    <s v="NEUROPSICHIATRIA INFANTILE"/>
    <x v="0"/>
    <m/>
    <x v="0"/>
    <m/>
    <x v="0"/>
    <m/>
  </r>
  <r>
    <x v="1988"/>
    <s v="AI.45.1"/>
    <x v="0"/>
    <s v="Ciclo: (10 sedute) - tariffa per seduta"/>
    <s v="60"/>
    <n v="10"/>
    <s v="seduta di sostegno psicologico. Per seduta (Ciclo di 10 sedute)"/>
    <x v="1988"/>
    <x v="477"/>
    <n v="55"/>
    <n v="56.48"/>
    <n v="56.48"/>
    <n v="56.48"/>
    <n v="56.48"/>
    <n v="56.48"/>
    <n v="55.26"/>
    <n v="55.26"/>
    <m/>
    <m/>
    <m/>
    <s v="REGIONE"/>
    <s v="1"/>
    <n v="1"/>
    <x v="26"/>
    <s v="NEUROPSICHIATRIA INFANTILE"/>
    <x v="0"/>
    <m/>
    <x v="0"/>
    <m/>
    <x v="0"/>
    <m/>
  </r>
  <r>
    <x v="1989"/>
    <s v="AK.11.1"/>
    <x v="14"/>
    <s v="Ciclo: (10 sedute) - tariffa per seduta"/>
    <s v="60"/>
    <n v="10"/>
    <s v="Incontri di gruppo di genitori con figli portatori di patologie croniche o degenerative, disabilità, rischio di morte o con altre problematiche condivise. Per seduta e per partecipante (Ciclo di 10 sedute)"/>
    <x v="1989"/>
    <x v="352"/>
    <n v="25"/>
    <n v="21.1"/>
    <n v="21.1"/>
    <n v="21.11"/>
    <n v="21.11"/>
    <n v="21.11"/>
    <n v="20.66"/>
    <n v="20.66"/>
    <m/>
    <m/>
    <m/>
    <s v="REGIONE"/>
    <s v="1"/>
    <n v="1"/>
    <x v="26"/>
    <s v="NEUROPSICHIATRIA INFANTILE"/>
    <x v="0"/>
    <m/>
    <x v="0"/>
    <m/>
    <x v="0"/>
    <m/>
  </r>
  <r>
    <x v="1990"/>
    <s v="AL.46.1"/>
    <x v="14"/>
    <s v="Ciclo: (10 sedute) - tariffa per seduta"/>
    <s v="60"/>
    <n v="10"/>
    <s v="Seduta individuale di abilitazione o riabilitazione dei disturbi del linguaggio e della comunicazione in età evolutiva. Per seduta (Ciclo di 10 sedute)"/>
    <x v="1990"/>
    <x v="479"/>
    <n v="30"/>
    <n v="25.3"/>
    <n v="25.3"/>
    <n v="25.34"/>
    <n v="25.34"/>
    <n v="25.34"/>
    <n v="24.79"/>
    <n v="24.79"/>
    <m/>
    <m/>
    <m/>
    <s v="REGIONE"/>
    <s v="1"/>
    <n v="1"/>
    <x v="26"/>
    <s v="NEUROPSICHIATRIA INFANTILE"/>
    <x v="0"/>
    <m/>
    <x v="0"/>
    <m/>
    <x v="0"/>
    <m/>
  </r>
  <r>
    <x v="1991"/>
    <s v="AL.47.1"/>
    <x v="14"/>
    <s v="Ciclo: (10 sedute) - tariffa per seduta"/>
    <s v="60"/>
    <n v="10"/>
    <s v="Seduta individuale di abilitazione o riabilitazione delle funzioni neuropsicologiche in età evolutiva: in sede. Per seduta (Ciclo di 10 sedute)"/>
    <x v="1991"/>
    <x v="479"/>
    <n v="30"/>
    <n v="25.3"/>
    <n v="25.3"/>
    <n v="25.34"/>
    <n v="25.34"/>
    <n v="25.34"/>
    <n v="24.79"/>
    <n v="24.79"/>
    <m/>
    <m/>
    <m/>
    <s v="REGIONE"/>
    <s v="1"/>
    <n v="1"/>
    <x v="26"/>
    <s v="NEUROPSICHIATRIA INFANTILE"/>
    <x v="0"/>
    <m/>
    <x v="0"/>
    <m/>
    <x v="0"/>
    <m/>
  </r>
  <r>
    <x v="1992"/>
    <s v="AL.48.1"/>
    <x v="14"/>
    <s v="Ciclo: (10 sedute) - tariffa per seduta"/>
    <s v="60"/>
    <n v="10"/>
    <s v="Seduta individuale di riabilitazione dei disturbi dello sviluppo psicomotorio: in sede. Per seduta (Ciclo di 10 sedute)"/>
    <x v="1992"/>
    <x v="479"/>
    <n v="30"/>
    <n v="25.3"/>
    <n v="25.3"/>
    <n v="25.34"/>
    <n v="25.34"/>
    <n v="25.34"/>
    <n v="24.79"/>
    <n v="24.79"/>
    <m/>
    <m/>
    <m/>
    <s v="REGIONE"/>
    <s v="1"/>
    <n v="1"/>
    <x v="26"/>
    <s v="NEUROPSICHIATRIA INFANTILE"/>
    <x v="0"/>
    <m/>
    <x v="0"/>
    <m/>
    <x v="0"/>
    <m/>
  </r>
  <r>
    <x v="1993"/>
    <s v="AL.49.1"/>
    <x v="14"/>
    <s v="Ciclo: (10 sedute) - tariffa per seduta"/>
    <s v="60"/>
    <n v="10"/>
    <s v="Seduta individuale di abilitazione o riabilitazione svolta mediante l'utilizzo di strumenti informatici, di tecnologie avanzate o di strumenti di comunicazione aumentativa. Per seduta (Ciclo di 10 sedute)"/>
    <x v="1993"/>
    <x v="480"/>
    <n v="50"/>
    <n v="25.3"/>
    <n v="25.3"/>
    <n v="25.34"/>
    <n v="25.34"/>
    <n v="25.34"/>
    <n v="24.79"/>
    <n v="24.79"/>
    <m/>
    <m/>
    <m/>
    <s v="REGIONE"/>
    <s v="1"/>
    <n v="1"/>
    <x v="26"/>
    <s v="NEUROPSICHIATRIA INFANTILE"/>
    <x v="0"/>
    <m/>
    <x v="0"/>
    <m/>
    <x v="0"/>
    <m/>
  </r>
  <r>
    <x v="1994"/>
    <s v="AL.50.1"/>
    <x v="14"/>
    <s v="Ciclo: (10 sedute) - tariffa per seduta"/>
    <s v="60"/>
    <n v="10"/>
    <s v="Seduta individuale di abilitazione o riabilitazione neuromotoria: in sede. Per seduta (Ciclo di 10 sedute)"/>
    <x v="1994"/>
    <x v="479"/>
    <n v="30"/>
    <n v="25.3"/>
    <n v="25.3"/>
    <n v="25.34"/>
    <n v="25.34"/>
    <n v="25.34"/>
    <n v="24.79"/>
    <n v="24.79"/>
    <m/>
    <m/>
    <m/>
    <s v="REGIONE"/>
    <s v="1"/>
    <n v="1"/>
    <x v="26"/>
    <s v="NEUROPSICHIATRIA INFANTILE"/>
    <x v="0"/>
    <m/>
    <x v="0"/>
    <m/>
    <x v="0"/>
    <m/>
  </r>
  <r>
    <x v="1995"/>
    <s v="AL.55.1"/>
    <x v="0"/>
    <s v="Ciclo: (3 sedute) - tariffa per seduta"/>
    <s v="24"/>
    <n v="3"/>
    <s v="training individuale di addestramento per specifici trattamenti terapeutici rivolto a genitori: in sede. Per seduta (Ciclo di 3 sedute)"/>
    <x v="1995"/>
    <x v="479"/>
    <n v="30"/>
    <n v="25.3"/>
    <n v="25.3"/>
    <n v="25.34"/>
    <n v="25.34"/>
    <n v="25.34"/>
    <n v="24.79"/>
    <n v="24.79"/>
    <m/>
    <m/>
    <m/>
    <s v="REGIONE"/>
    <s v="1"/>
    <n v="1"/>
    <x v="26"/>
    <s v="NEUROPSICHIATRIA INFANTILE"/>
    <x v="0"/>
    <m/>
    <x v="0"/>
    <m/>
    <x v="0"/>
    <m/>
  </r>
  <r>
    <x v="1996"/>
    <s v="AM.48.2"/>
    <x v="14"/>
    <s v="Ciclo: (10 sedute) - tariffa per seduta"/>
    <s v="60"/>
    <n v="10"/>
    <s v="seduta individuale di abilitazione o riabilitazione dei disturbi dello sviluppo psicomotorio: fuori sede. Per seduta (Ciclo di 10 sedute)"/>
    <x v="1996"/>
    <x v="480"/>
    <n v="50"/>
    <n v="45.4"/>
    <n v="45.4"/>
    <n v="45.4"/>
    <n v="45.4"/>
    <n v="45.4"/>
    <n v="44.42"/>
    <n v="44.42"/>
    <m/>
    <m/>
    <m/>
    <s v="REGIONE"/>
    <s v="1"/>
    <n v="1"/>
    <x v="26"/>
    <s v="NEUROPSICHIATRIA INFANTILE"/>
    <x v="0"/>
    <m/>
    <x v="0"/>
    <m/>
    <x v="0"/>
    <m/>
  </r>
  <r>
    <x v="1997"/>
    <s v="AM.55.2"/>
    <x v="0"/>
    <s v="Ciclo: (3 sedute) - tariffa per seduta"/>
    <s v="24"/>
    <n v="3"/>
    <s v="training individuale di addestramento per specifici trattamenti terapeutici rivolto a genitori: fuori sede. Per seduta (Ciclo di 3 sedute)"/>
    <x v="1997"/>
    <x v="480"/>
    <n v="50"/>
    <n v="45.4"/>
    <n v="45.4"/>
    <n v="45.4"/>
    <n v="45.4"/>
    <n v="45.4"/>
    <n v="44.42"/>
    <n v="44.42"/>
    <m/>
    <m/>
    <m/>
    <s v="REGIONE"/>
    <s v="1"/>
    <n v="1"/>
    <x v="26"/>
    <s v="NEUROPSICHIATRIA INFANTILE"/>
    <x v="0"/>
    <m/>
    <x v="0"/>
    <m/>
    <x v="0"/>
    <m/>
  </r>
  <r>
    <x v="1998"/>
    <s v="AN.40.1"/>
    <x v="14"/>
    <s v="Ciclo: (10 sedute) - tariffa per seduta"/>
    <s v="60"/>
    <n v="10"/>
    <s v="Seduta di gruppo di abilitazione o riabilitazione dei disturbi del linguaggio e della comunicazione in età evolutiva. Per seduta e per paziente (Ciclo di 10 sedute)"/>
    <x v="1998"/>
    <x v="481"/>
    <n v="20"/>
    <n v="10.55"/>
    <n v="10.55"/>
    <n v="10.56"/>
    <n v="10.56"/>
    <n v="10.56"/>
    <n v="10.33"/>
    <n v="10.33"/>
    <m/>
    <m/>
    <m/>
    <s v="REGIONE"/>
    <s v="1"/>
    <n v="1"/>
    <x v="26"/>
    <s v="NEUROPSICHIATRIA INFANTILE"/>
    <x v="0"/>
    <m/>
    <x v="0"/>
    <m/>
    <x v="0"/>
    <m/>
  </r>
  <r>
    <x v="1999"/>
    <s v="AN.41.1"/>
    <x v="0"/>
    <s v="Ciclo: (10 sedute) - tariffa per seduta"/>
    <s v="60"/>
    <n v="10"/>
    <s v="seduta di gruppo di abilitazione o riabilitazione delle funzioni neuropsicologiche. Per seduta e per paziente (Ciclo di 10 sedute)"/>
    <x v="1999"/>
    <x v="481"/>
    <n v="20"/>
    <n v="10.55"/>
    <n v="10.55"/>
    <n v="10.56"/>
    <n v="10.56"/>
    <n v="10.56"/>
    <n v="10.33"/>
    <n v="10.33"/>
    <m/>
    <m/>
    <m/>
    <s v="REGIONE"/>
    <s v="1"/>
    <n v="1"/>
    <x v="26"/>
    <s v="NEUROPSICHIATRIA INFANTILE"/>
    <x v="0"/>
    <m/>
    <x v="0"/>
    <m/>
    <x v="0"/>
    <m/>
  </r>
  <r>
    <x v="2000"/>
    <s v="AN.42.1"/>
    <x v="14"/>
    <s v="Ciclo: (10 sedute) - tariffa per seduta"/>
    <s v="60"/>
    <n v="10"/>
    <s v="seduta di gruppo di abilitazione o riabilitazione dei disturbi dello sviluppo psicomotorio. Per seduta e per paziente (Ciclo di 10 sedute)"/>
    <x v="2000"/>
    <x v="481"/>
    <n v="20"/>
    <n v="10.55"/>
    <n v="10.55"/>
    <n v="10.56"/>
    <n v="10.56"/>
    <n v="10.56"/>
    <n v="10.33"/>
    <n v="10.33"/>
    <m/>
    <m/>
    <m/>
    <s v="REGIONE"/>
    <s v="1"/>
    <n v="1"/>
    <x v="26"/>
    <s v="NEUROPSICHIATRIA INFANTILE"/>
    <x v="0"/>
    <m/>
    <x v="0"/>
    <m/>
    <x v="0"/>
    <m/>
  </r>
  <r>
    <x v="2001"/>
    <s v="AN.43.1"/>
    <x v="14"/>
    <s v="Ciclo: (10 sedute) - tariffa per seduta"/>
    <s v="60"/>
    <n v="10"/>
    <s v="Seduta di gruppo di abilitazione o riabilitazione svolta mediante l'utilizzo di strumenti informatici, di tecnologie avanzate o di strumenti di comunicazione aumentativa. Per seduta e per paziente (Ciclo di 10 sedute)"/>
    <x v="2001"/>
    <x v="481"/>
    <n v="20"/>
    <n v="10.55"/>
    <n v="10.55"/>
    <n v="10.56"/>
    <n v="10.56"/>
    <n v="10.56"/>
    <n v="10.33"/>
    <n v="10.33"/>
    <m/>
    <m/>
    <m/>
    <s v="REGIONE"/>
    <s v="1"/>
    <n v="1"/>
    <x v="26"/>
    <s v="NEUROPSICHIATRIA INFANTILE"/>
    <x v="0"/>
    <m/>
    <x v="0"/>
    <m/>
    <x v="0"/>
    <m/>
  </r>
  <r>
    <x v="2002"/>
    <s v="AN.44.1"/>
    <x v="14"/>
    <s v="Ciclo: (10 sedute) - tariffa per seduta"/>
    <s v="60"/>
    <n v="10"/>
    <s v="Seduta di gruppo di abilitazione o riabilitazione neuromotoria dell'età evolutiva. Per seduta e per paziente (Ciclo di 10 sedute)"/>
    <x v="2002"/>
    <x v="481"/>
    <n v="20"/>
    <n v="10.55"/>
    <n v="10.55"/>
    <n v="10.56"/>
    <n v="10.56"/>
    <n v="10.56"/>
    <n v="10.33"/>
    <n v="10.33"/>
    <m/>
    <m/>
    <m/>
    <s v="REGIONE"/>
    <s v="1"/>
    <n v="1"/>
    <x v="26"/>
    <s v="NEUROPSICHIATRIA INFANTILE"/>
    <x v="0"/>
    <m/>
    <x v="0"/>
    <m/>
    <x v="0"/>
    <m/>
  </r>
  <r>
    <x v="2003"/>
    <s v="AN.52.1"/>
    <x v="0"/>
    <s v="Ciclo: (3 sedute) - tariffa per seduta"/>
    <s v="24"/>
    <n v="3"/>
    <s v="training di gruppo di addestramento per specifici trattamenti terapeutici rivolto a genitori: in sede. Per seduta e per paziente (Ciclo di 3 sedute)"/>
    <x v="2003"/>
    <x v="481"/>
    <n v="20"/>
    <n v="10.55"/>
    <n v="10.55"/>
    <n v="10.56"/>
    <n v="10.56"/>
    <n v="10.56"/>
    <n v="10.33"/>
    <n v="10.33"/>
    <m/>
    <m/>
    <m/>
    <s v="REGIONE"/>
    <s v="1"/>
    <n v="1"/>
    <x v="26"/>
    <s v="NEUROPSICHIATRIA INFANTILE"/>
    <x v="0"/>
    <m/>
    <x v="0"/>
    <m/>
    <x v="0"/>
    <m/>
  </r>
  <r>
    <x v="2004"/>
    <s v="AO.52.2"/>
    <x v="0"/>
    <s v="Ciclo: (10 sedute) - tariffa per seduta"/>
    <s v="60"/>
    <n v="10"/>
    <s v="training di gruppo di addestramento per specifici trattamenti terapeutici rivolto a genitori: fuori sede. Per seduta e per paziente (Ciclo di 10 sedute)"/>
    <x v="2004"/>
    <x v="481"/>
    <n v="20"/>
    <n v="11.6"/>
    <n v="11.6"/>
    <n v="11.61"/>
    <n v="11.61"/>
    <n v="11.61"/>
    <n v="11.36"/>
    <n v="11.36"/>
    <m/>
    <m/>
    <m/>
    <s v="REGIONE"/>
    <s v="1"/>
    <n v="1"/>
    <x v="26"/>
    <s v="NEUROPSICHIATRIA INFANTILE"/>
    <x v="0"/>
    <m/>
    <x v="0"/>
    <m/>
    <x v="0"/>
    <m/>
  </r>
  <r>
    <x v="2005"/>
    <s v="AP.02.1"/>
    <x v="14"/>
    <s v="Ciclo: (10 interventi) - per singolo intervento"/>
    <s v="60"/>
    <n v="10"/>
    <s v="Attività individuali educativo rieducative nell'ambito della autonomia personale, del gioco, delle attività scolastiche, occupazionali o lavorative: in sede. Per intervento (Ciclo di 10 interventi)"/>
    <x v="2005"/>
    <x v="479"/>
    <n v="30"/>
    <n v="23.2"/>
    <n v="23.2"/>
    <n v="23.22"/>
    <n v="23.22"/>
    <n v="23.22"/>
    <n v="22.72"/>
    <n v="22.72"/>
    <m/>
    <m/>
    <m/>
    <s v="REGIONE"/>
    <s v="1"/>
    <n v="1"/>
    <x v="26"/>
    <s v="NEUROPSICHIATRIA INFANTILE"/>
    <x v="0"/>
    <m/>
    <x v="0"/>
    <m/>
    <x v="0"/>
    <m/>
  </r>
  <r>
    <x v="2006"/>
    <s v="AP.03.1"/>
    <x v="0"/>
    <s v="Ciclo: (10 interventi) - per singolo intervento"/>
    <s v="60"/>
    <n v="10"/>
    <s v="attività individuali finalizzate alla formazione dei pazienti in ambiti lavorativi, anche in ambiente &quot;protetto&quot;: in sede. Per intervento (Ciclo di 10 interventi)"/>
    <x v="2006"/>
    <x v="479"/>
    <n v="30"/>
    <n v="23.2"/>
    <n v="23.2"/>
    <n v="23.22"/>
    <n v="23.22"/>
    <n v="23.22"/>
    <n v="22.72"/>
    <n v="22.72"/>
    <m/>
    <m/>
    <m/>
    <s v="REGIONE"/>
    <s v="1"/>
    <n v="1"/>
    <x v="26"/>
    <s v="NEUROPSICHIATRIA INFANTILE"/>
    <x v="0"/>
    <m/>
    <x v="0"/>
    <m/>
    <x v="0"/>
    <m/>
  </r>
  <r>
    <x v="2007"/>
    <s v="AP.23.1"/>
    <x v="0"/>
    <s v="Ciclo: (10 interventi) - per singolo intervento"/>
    <s v="60"/>
    <n v="10"/>
    <s v="intervento individuale di risocializzazione, animazione e ricreazione con finalità di integrazione sociale per bambini: in sede. Per intervento (Ciclo di 10 interventi)"/>
    <x v="2007"/>
    <x v="479"/>
    <n v="30"/>
    <n v="23.2"/>
    <n v="23.2"/>
    <n v="23.22"/>
    <n v="23.22"/>
    <n v="23.22"/>
    <n v="22.72"/>
    <n v="22.72"/>
    <m/>
    <m/>
    <m/>
    <s v="REGIONE"/>
    <s v="1"/>
    <n v="1"/>
    <x v="26"/>
    <s v="NEUROPSICHIATRIA INFANTILE"/>
    <x v="0"/>
    <m/>
    <x v="0"/>
    <m/>
    <x v="0"/>
    <m/>
  </r>
  <r>
    <x v="2008"/>
    <s v="AP.63.1"/>
    <x v="0"/>
    <s v="prestazione:NO ciclica/NOper seduta/NOgruppo"/>
    <s v="8"/>
    <n v="1"/>
    <s v="colloquio dell'educatore per l'illustrazione del progetto educativo: in sede"/>
    <x v="2008"/>
    <x v="479"/>
    <n v="30"/>
    <n v="23.2"/>
    <n v="23.2"/>
    <n v="23.22"/>
    <n v="23.22"/>
    <n v="23.22"/>
    <n v="22.72"/>
    <n v="22.72"/>
    <m/>
    <m/>
    <m/>
    <s v="REGIONE"/>
    <s v="1"/>
    <n v="1"/>
    <x v="26"/>
    <s v="NEUROPSICHIATRIA INFANTILE"/>
    <x v="0"/>
    <m/>
    <x v="0"/>
    <m/>
    <x v="0"/>
    <m/>
  </r>
  <r>
    <x v="2009"/>
    <s v="AQ.02.2"/>
    <x v="14"/>
    <s v="Ciclo: (10 interventi) - per singolo intervento"/>
    <s v="60"/>
    <n v="10"/>
    <s v="Attività individuali educativo rieducative nell'ambito della autonomia personale, del gioco, delle attività scolastiche, occupazionali o lavorative: fuori sede. Per intervento (Ciclo di 10 interventi)"/>
    <x v="2009"/>
    <x v="480"/>
    <n v="50"/>
    <n v="46.45"/>
    <n v="46.45"/>
    <n v="46.45"/>
    <n v="46.45"/>
    <n v="46.45"/>
    <n v="45.45"/>
    <n v="45.45"/>
    <m/>
    <m/>
    <m/>
    <s v="REGIONE"/>
    <s v="1"/>
    <n v="1"/>
    <x v="26"/>
    <s v="NEUROPSICHIATRIA INFANTILE"/>
    <x v="0"/>
    <m/>
    <x v="0"/>
    <m/>
    <x v="0"/>
    <m/>
  </r>
  <r>
    <x v="2010"/>
    <s v="AQ.03.2"/>
    <x v="0"/>
    <s v="Ciclo: (10 interventi) - per singolo intervento"/>
    <s v="60"/>
    <n v="10"/>
    <s v="attività individuali finalizzate alla formazione dei pazienti in ambiti lavorativi, anche in ambiente &quot;protetto&quot;: fuori sede. Per intervento (Ciclo di 10 interventi)"/>
    <x v="2010"/>
    <x v="480"/>
    <n v="50"/>
    <n v="46.45"/>
    <n v="46.45"/>
    <n v="46.45"/>
    <n v="46.45"/>
    <n v="46.45"/>
    <n v="45.45"/>
    <n v="45.45"/>
    <m/>
    <m/>
    <m/>
    <s v="REGIONE"/>
    <s v="1"/>
    <n v="1"/>
    <x v="26"/>
    <s v="NEUROPSICHIATRIA INFANTILE"/>
    <x v="0"/>
    <m/>
    <x v="0"/>
    <m/>
    <x v="0"/>
    <m/>
  </r>
  <r>
    <x v="2011"/>
    <s v="AQ.23.2"/>
    <x v="0"/>
    <s v="Ciclo: (10 interventi) - per singolo intervento"/>
    <s v="60"/>
    <n v="10"/>
    <s v="intervento individuale di risocializzazione, animazione e ricreazione con finalità di integrazione sociale per bambini: fuori sede. Per intervento (Ciclo di 10 interventi)"/>
    <x v="2011"/>
    <x v="480"/>
    <n v="50"/>
    <n v="46.45"/>
    <n v="46.45"/>
    <n v="46.45"/>
    <n v="46.45"/>
    <n v="46.45"/>
    <n v="45.45"/>
    <n v="45.45"/>
    <m/>
    <m/>
    <m/>
    <s v="REGIONE"/>
    <s v="1"/>
    <n v="1"/>
    <x v="26"/>
    <s v="NEUROPSICHIATRIA INFANTILE"/>
    <x v="0"/>
    <m/>
    <x v="0"/>
    <m/>
    <x v="0"/>
    <m/>
  </r>
  <r>
    <x v="2012"/>
    <s v="AQ.63.2"/>
    <x v="0"/>
    <s v="prestazione:NO ciclica/NOper seduta/NOgruppo"/>
    <s v="8"/>
    <n v="1"/>
    <s v="colloquio dell'educatore per l'illustrazione del progetto educativo: fuori sede"/>
    <x v="2012"/>
    <x v="480"/>
    <n v="50"/>
    <n v="46.45"/>
    <n v="46.45"/>
    <n v="46.45"/>
    <n v="46.45"/>
    <n v="46.45"/>
    <n v="45.45"/>
    <n v="45.45"/>
    <m/>
    <m/>
    <m/>
    <s v="REGIONE"/>
    <s v="1"/>
    <n v="1"/>
    <x v="26"/>
    <s v="NEUROPSICHIATRIA INFANTILE"/>
    <x v="0"/>
    <m/>
    <x v="0"/>
    <m/>
    <x v="0"/>
    <m/>
  </r>
  <r>
    <x v="2013"/>
    <s v="AR.01.1"/>
    <x v="14"/>
    <s v="Ciclo: (10 interventi) - per singolo intervento"/>
    <s v="60"/>
    <n v="10"/>
    <s v="Attività di gruppo educativo rieducative nell'ambito della autonomia personale, del gioco, delle attività scolastiche, occupazionali o lavorative: in sede. Per intervento e per paziente (Ciclo di 10 interventi)"/>
    <x v="2013"/>
    <x v="482"/>
    <n v="15"/>
    <n v="7.9"/>
    <n v="7.9"/>
    <n v="7.92"/>
    <n v="7.92"/>
    <n v="7.92"/>
    <n v="7.75"/>
    <n v="7.75"/>
    <m/>
    <m/>
    <m/>
    <s v="REGIONE"/>
    <s v="1"/>
    <n v="1"/>
    <x v="26"/>
    <s v="NEUROPSICHIATRIA INFANTILE"/>
    <x v="0"/>
    <m/>
    <x v="0"/>
    <m/>
    <x v="0"/>
    <m/>
  </r>
  <r>
    <x v="2014"/>
    <s v="AR.22.1"/>
    <x v="0"/>
    <s v="Ciclo: (10 interventi) - per singolo intervento"/>
    <s v="60"/>
    <n v="10"/>
    <s v="intervento di gruppo di risocializzazione, animazione e ricreazione per integrazione di bambini in difficoltà: in sede. Per intervento e per paziente (Ciclo di 10 interventi)"/>
    <x v="2014"/>
    <x v="482"/>
    <n v="15"/>
    <n v="7.9"/>
    <n v="7.9"/>
    <n v="7.92"/>
    <n v="7.92"/>
    <n v="7.92"/>
    <n v="7.75"/>
    <n v="7.75"/>
    <m/>
    <m/>
    <m/>
    <s v="REGIONE"/>
    <s v="1"/>
    <n v="1"/>
    <x v="26"/>
    <s v="NEUROPSICHIATRIA INFANTILE"/>
    <x v="0"/>
    <m/>
    <x v="0"/>
    <m/>
    <x v="0"/>
    <m/>
  </r>
  <r>
    <x v="2015"/>
    <s v="AS.01.2"/>
    <x v="14"/>
    <s v="Ciclo: (10 interventi) - per singolo intervento"/>
    <s v="60"/>
    <n v="10"/>
    <s v="Attività di gruppo educativo rieducative nell'ambito della autonomia personale, del gioco, delle attività scolastiche, occupazionali o lavorative: fuori sede. Per intervento e per paziente (Ciclo di 10 interventi)"/>
    <x v="2015"/>
    <x v="352"/>
    <n v="25"/>
    <n v="10.55"/>
    <n v="10.55"/>
    <n v="10.56"/>
    <n v="10.56"/>
    <n v="10.56"/>
    <n v="10.33"/>
    <n v="10.33"/>
    <m/>
    <m/>
    <m/>
    <s v="REGIONE"/>
    <s v="1"/>
    <n v="1"/>
    <x v="26"/>
    <s v="NEUROPSICHIATRIA INFANTILE"/>
    <x v="0"/>
    <m/>
    <x v="0"/>
    <m/>
    <x v="0"/>
    <m/>
  </r>
  <r>
    <x v="2016"/>
    <s v="AS.22.2"/>
    <x v="0"/>
    <s v="Ciclo: (10 interventi) - per singolo intervento"/>
    <s v="60"/>
    <n v="10"/>
    <s v="intervento di gruppo di risocializzazione, animazione e ricreazione per integrazione di bambini in difficoltà: fuori sede. Per intervento e per paziente (Ciclo di 10 interventi)"/>
    <x v="2016"/>
    <x v="352"/>
    <n v="25"/>
    <n v="10.55"/>
    <n v="10.55"/>
    <n v="10.56"/>
    <n v="10.56"/>
    <n v="10.56"/>
    <n v="10.33"/>
    <n v="10.33"/>
    <m/>
    <m/>
    <m/>
    <s v="REGIONE"/>
    <s v="1"/>
    <n v="1"/>
    <x v="26"/>
    <s v="NEUROPSICHIATRIA INFANTILE"/>
    <x v="0"/>
    <m/>
    <x v="0"/>
    <m/>
    <x v="0"/>
    <m/>
  </r>
  <r>
    <x v="2017"/>
    <s v="BK.27.1"/>
    <x v="0"/>
    <s v="prestazione:NO ciclica/NOper seduta/Nogruppo (rilevazione mensile per codice)"/>
    <s v="8"/>
    <n v="31"/>
    <s v="presenza residenziale per bambini - assistenza per 24 ore"/>
    <x v="2017"/>
    <x v="483"/>
    <n v="174"/>
    <n v="174"/>
    <n v="174"/>
    <n v="174"/>
    <n v="174"/>
    <n v="174"/>
    <n v="165.27"/>
    <m/>
    <m/>
    <m/>
    <m/>
    <s v="REGIONE"/>
    <s v="1"/>
    <n v="1"/>
    <x v="26"/>
    <s v="NEUROPSICHIATRIA INFANTILE"/>
    <x v="0"/>
    <m/>
    <x v="0"/>
    <m/>
    <x v="0"/>
    <m/>
  </r>
  <r>
    <x v="2018"/>
    <s v="BK.30.1"/>
    <x v="0"/>
    <s v="prestazione:NO ciclica/NOper seduta/Nogruppo (rilevazione mensile per codice)"/>
    <s v="8"/>
    <n v="31"/>
    <s v="presenza semiresidenziale per bambini - assistenza maggiore di 4 ore e minore di 8 ore"/>
    <x v="2018"/>
    <x v="2"/>
    <n v="105.56"/>
    <n v="105.56"/>
    <n v="105.56"/>
    <n v="105.56"/>
    <n v="105.56"/>
    <n v="105.56"/>
    <n v="103.29"/>
    <m/>
    <m/>
    <m/>
    <m/>
    <s v="REGIONE"/>
    <s v="1"/>
    <n v="1"/>
    <x v="26"/>
    <s v="NEUROPSICHIATRIA INFANTILE"/>
    <x v="0"/>
    <m/>
    <x v="0"/>
    <m/>
    <x v="0"/>
    <m/>
  </r>
  <r>
    <x v="2019"/>
    <s v="BK.31.1"/>
    <x v="0"/>
    <s v="prestazione:NO ciclica/NOper seduta/Nogruppo (rilevazione mensile per codice)"/>
    <s v="8"/>
    <n v="31"/>
    <s v="presenza semiresidenziale per bambini - assistenza minore di 4 ore"/>
    <x v="2019"/>
    <x v="484"/>
    <n v="74.040000000000006"/>
    <n v="52.79"/>
    <n v="52.79"/>
    <n v="52.79"/>
    <n v="52.79"/>
    <n v="52.79"/>
    <n v="51.65"/>
    <m/>
    <m/>
    <m/>
    <m/>
    <s v="REGIONE"/>
    <s v="1"/>
    <n v="1"/>
    <x v="26"/>
    <s v="NEUROPSICHIATRIA INFANTILE"/>
    <x v="0"/>
    <m/>
    <x v="0"/>
    <m/>
    <x v="0"/>
    <m/>
  </r>
  <r>
    <x v="2020"/>
    <s v="BL.26.1"/>
    <x v="0"/>
    <s v="prestazione:NO ciclica/NOper seduta/Nogruppo (rilevazione mensile per codice)"/>
    <s v="8"/>
    <n v="31"/>
    <s v="presenza residenziale per adolescenti - assistenza per 24 ore"/>
    <x v="2020"/>
    <x v="483"/>
    <n v="174"/>
    <n v="174"/>
    <n v="174"/>
    <n v="174"/>
    <n v="174"/>
    <n v="174"/>
    <n v="165.27"/>
    <m/>
    <m/>
    <m/>
    <m/>
    <s v="REGIONE"/>
    <s v="1"/>
    <n v="1"/>
    <x v="26"/>
    <s v="NEUROPSICHIATRIA INFANTILE"/>
    <x v="0"/>
    <m/>
    <x v="0"/>
    <m/>
    <x v="0"/>
    <m/>
  </r>
  <r>
    <x v="2021"/>
    <s v="BL.28.1"/>
    <x v="0"/>
    <s v="prestazione:NO ciclica/NOper seduta/Nogruppo (rilevazione mensile per codice)"/>
    <s v="8"/>
    <n v="31"/>
    <s v="presenza semiresidenziale per adolescenti - assistenza maggiore di 4 ore e minore di 8 ore"/>
    <x v="2021"/>
    <x v="2"/>
    <n v="105.56"/>
    <n v="105.56"/>
    <n v="105.56"/>
    <n v="105.56"/>
    <n v="105.56"/>
    <n v="105.56"/>
    <n v="103.29"/>
    <m/>
    <m/>
    <m/>
    <m/>
    <s v="REGIONE"/>
    <s v="1"/>
    <n v="1"/>
    <x v="26"/>
    <s v="NEUROPSICHIATRIA INFANTILE"/>
    <x v="0"/>
    <m/>
    <x v="0"/>
    <m/>
    <x v="0"/>
    <m/>
  </r>
  <r>
    <x v="2022"/>
    <s v="BL.29.1"/>
    <x v="0"/>
    <s v="prestazione:NO ciclica/NOper seduta/Nogruppo (rilevazione mensile per codice)"/>
    <s v="8"/>
    <n v="31"/>
    <s v="presenza semiresidenziale per adolescenti - assistenza minore di 4 ore"/>
    <x v="2022"/>
    <x v="484"/>
    <n v="74.040000000000006"/>
    <n v="52.79"/>
    <n v="52.79"/>
    <n v="52.79"/>
    <n v="52.79"/>
    <n v="52.79"/>
    <n v="51.65"/>
    <m/>
    <m/>
    <m/>
    <m/>
    <s v="REGIONE"/>
    <s v="1"/>
    <n v="1"/>
    <x v="26"/>
    <s v="NEUROPSICHIATRIA INFANTILE"/>
    <x v="0"/>
    <m/>
    <x v="0"/>
    <m/>
    <x v="0"/>
    <m/>
  </r>
  <r>
    <x v="2023"/>
    <s v="CA.00.1"/>
    <x v="0"/>
    <s v="per seduta (prestazione non ciclica)"/>
    <m/>
    <n v="1"/>
    <s v="somministrazione test di sviluppo o di livello cognitivo in età evolutiva, per seduta"/>
    <x v="2023"/>
    <x v="485"/>
    <n v="70"/>
    <m/>
    <m/>
    <m/>
    <m/>
    <m/>
    <m/>
    <m/>
    <m/>
    <m/>
    <m/>
    <s v="REGIONE"/>
    <n v="1"/>
    <m/>
    <x v="26"/>
    <s v="NEUROPSICHIATRIA INFANTILE"/>
    <x v="0"/>
    <m/>
    <x v="0"/>
    <m/>
    <x v="0"/>
    <m/>
  </r>
  <r>
    <x v="2024"/>
    <s v="CA.00.2"/>
    <x v="0"/>
    <s v="prestazione:NO ciclica/NOper seduta/NOgruppo"/>
    <m/>
    <n v="1"/>
    <s v="valutazione neurofunzinale visiva dell'età evolutiva"/>
    <x v="2024"/>
    <x v="480"/>
    <n v="50"/>
    <m/>
    <m/>
    <m/>
    <m/>
    <m/>
    <m/>
    <m/>
    <m/>
    <m/>
    <m/>
    <s v="REGIONE"/>
    <n v="1"/>
    <m/>
    <x v="26"/>
    <s v="NEUROPSICHIATRIA INFANTILE"/>
    <x v="0"/>
    <m/>
    <x v="0"/>
    <m/>
    <x v="0"/>
    <m/>
  </r>
  <r>
    <x v="2025"/>
    <s v="CA.00.3"/>
    <x v="0"/>
    <s v="Ciclo: (10 sedute) - tariffa per seduta"/>
    <m/>
    <n v="10"/>
    <s v="attività abilitativa/riabilitativa in acqua nelle disabilità dell'età evolutiva. Per seduta (ciclo di 10 sedute)"/>
    <x v="2025"/>
    <x v="480"/>
    <n v="50"/>
    <m/>
    <m/>
    <m/>
    <m/>
    <m/>
    <m/>
    <m/>
    <m/>
    <m/>
    <m/>
    <s v="REGIONE"/>
    <n v="1"/>
    <m/>
    <x v="26"/>
    <s v="NEUROPSICHIATRIA INFANTILE"/>
    <x v="0"/>
    <m/>
    <x v="0"/>
    <m/>
    <x v="0"/>
    <m/>
  </r>
  <r>
    <x v="2026"/>
    <s v="CA.00.4"/>
    <x v="0"/>
    <s v="Ciclo: (10 sedute) - tariffa per seduta"/>
    <m/>
    <n v="10"/>
    <s v="attività abilitativa/riabilitativa di gruppo in acqua nelle disabilità dell'età evolutiva. Per seduta (ciclo di 10 sedute)"/>
    <x v="2026"/>
    <x v="479"/>
    <n v="30"/>
    <m/>
    <m/>
    <m/>
    <m/>
    <m/>
    <m/>
    <m/>
    <m/>
    <m/>
    <m/>
    <s v="REGIONE"/>
    <n v="1"/>
    <m/>
    <x v="26"/>
    <s v="NEUROPSICHIATRIA INFANTILE"/>
    <x v="0"/>
    <m/>
    <x v="0"/>
    <m/>
    <x v="0"/>
    <m/>
  </r>
  <r>
    <x v="2027"/>
    <s v="CA.00.5"/>
    <x v="0"/>
    <s v="prestazione:NO ciclica/NOper seduta/NOgruppo"/>
    <m/>
    <n v="1"/>
    <s v="colloquio psicologico clinico nei disturbi neuropsichici dell'età evolutiva"/>
    <x v="2027"/>
    <x v="472"/>
    <n v="58"/>
    <m/>
    <m/>
    <m/>
    <m/>
    <m/>
    <m/>
    <m/>
    <m/>
    <m/>
    <m/>
    <s v="REGIONE"/>
    <n v="1"/>
    <m/>
    <x v="26"/>
    <s v="NEUROPSICHIATRIA INFANTILE"/>
    <x v="0"/>
    <m/>
    <x v="0"/>
    <m/>
    <x v="0"/>
    <m/>
  </r>
  <r>
    <x v="2028"/>
    <s v="CA.00.6"/>
    <x v="0"/>
    <s v="prestazione:NO ciclica/NOper seduta/NOgruppo"/>
    <m/>
    <n v="1"/>
    <s v="somministrazione di test proiettivi e della personalità in età evolutiva"/>
    <x v="2028"/>
    <x v="486"/>
    <n v="60"/>
    <m/>
    <m/>
    <m/>
    <m/>
    <m/>
    <m/>
    <m/>
    <m/>
    <m/>
    <m/>
    <s v="REGIONE"/>
    <n v="1"/>
    <m/>
    <x v="26"/>
    <s v="NEUROPSICHIATRIA INFANTILE"/>
    <x v="0"/>
    <m/>
    <x v="0"/>
    <m/>
    <x v="0"/>
    <m/>
  </r>
  <r>
    <x v="2029"/>
    <s v="CA.00.7"/>
    <x v="0"/>
    <s v="prestazione:NO ciclica/NOper seduta/NOgruppo"/>
    <m/>
    <n v="1"/>
    <s v="somministrazione di test di valutazione della disabilità sociale in età evolutiva"/>
    <x v="2029"/>
    <x v="479"/>
    <n v="30"/>
    <m/>
    <m/>
    <m/>
    <m/>
    <m/>
    <m/>
    <m/>
    <m/>
    <m/>
    <m/>
    <s v="REGIONE"/>
    <n v="1"/>
    <m/>
    <x v="26"/>
    <s v="NEUROPSICHIATRIA INFANTILE"/>
    <x v="0"/>
    <m/>
    <x v="0"/>
    <m/>
    <x v="0"/>
    <m/>
  </r>
  <r>
    <x v="2030"/>
    <s v="CA.00.8"/>
    <x v="0"/>
    <s v="prestazione:NO ciclica/NOper seduta/NOgruppo"/>
    <m/>
    <n v="1"/>
    <s v="somministrazione di test per la valutazione del carico familiare e dello stress genitoriale nei disturbi neuropsichici dell'età evolutiva"/>
    <x v="2030"/>
    <x v="479"/>
    <n v="30"/>
    <m/>
    <m/>
    <m/>
    <m/>
    <m/>
    <m/>
    <m/>
    <m/>
    <m/>
    <m/>
    <s v="REGIONE"/>
    <n v="1"/>
    <m/>
    <x v="26"/>
    <s v="NEUROPSICHIATRIA INFANTILE"/>
    <x v="0"/>
    <m/>
    <x v="0"/>
    <m/>
    <x v="0"/>
    <m/>
  </r>
  <r>
    <x v="2031"/>
    <s v="CA.00.9"/>
    <x v="0"/>
    <s v="prestazione:NO ciclica/NOper seduta/NOgruppo"/>
    <m/>
    <n v="1"/>
    <s v="visita di controllo o colloquio neuropsichiatrico infantile"/>
    <x v="2031"/>
    <x v="480"/>
    <n v="50"/>
    <m/>
    <m/>
    <m/>
    <m/>
    <m/>
    <m/>
    <m/>
    <m/>
    <m/>
    <m/>
    <s v="REGIONE"/>
    <n v="1"/>
    <m/>
    <x v="26"/>
    <s v="NEUROPSICHIATRIA INFANTILE"/>
    <x v="0"/>
    <m/>
    <x v="0"/>
    <m/>
    <x v="0"/>
    <m/>
  </r>
  <r>
    <x v="2032"/>
    <s v="CA.01.0"/>
    <x v="0"/>
    <s v="prestazione:NO ciclica/NOper seduta/NOgruppo"/>
    <m/>
    <n v="1"/>
    <s v="prima visita neuropsichiatrica infantile"/>
    <x v="2032"/>
    <x v="474"/>
    <n v="64"/>
    <m/>
    <m/>
    <m/>
    <m/>
    <m/>
    <m/>
    <m/>
    <m/>
    <m/>
    <m/>
    <s v="REGIONE"/>
    <n v="1"/>
    <m/>
    <x v="26"/>
    <s v="NEUROPSICHIATRIA INFANTILE"/>
    <x v="0"/>
    <m/>
    <x v="0"/>
    <m/>
    <x v="0"/>
    <m/>
  </r>
  <r>
    <x v="2033"/>
    <s v="CA.01.1"/>
    <x v="0"/>
    <s v="Ciclo: (10 sedute) - tariffa per seduta"/>
    <m/>
    <n v="10"/>
    <s v="seduta individuale di abilitazione e riabilitazione neurofunzionale visiva in età evolutiva. Per seduta (ciclo di 10 sedute)"/>
    <x v="2033"/>
    <x v="479"/>
    <n v="30"/>
    <m/>
    <m/>
    <m/>
    <m/>
    <m/>
    <m/>
    <m/>
    <m/>
    <m/>
    <m/>
    <s v="REGIONE"/>
    <n v="1"/>
    <m/>
    <x v="26"/>
    <s v="NEUROPSICHIATRIA INFANTILE"/>
    <x v="0"/>
    <m/>
    <x v="0"/>
    <m/>
    <x v="0"/>
    <m/>
  </r>
  <r>
    <x v="2034"/>
    <s v="CA.01.2"/>
    <x v="0"/>
    <s v="Ciclo: (10 sedute) - tariffa per seduta"/>
    <m/>
    <n v="10"/>
    <s v="seduta individuale di abilitazione e riabilitazione neuromorotoria:fuori sede. Per seduta (ciclo di 10 sedute)"/>
    <x v="2034"/>
    <x v="479"/>
    <n v="30"/>
    <m/>
    <m/>
    <m/>
    <m/>
    <m/>
    <m/>
    <m/>
    <m/>
    <m/>
    <m/>
    <s v="REGIONE"/>
    <n v="1"/>
    <m/>
    <x v="26"/>
    <s v="NEUROPSICHIATRIA INFANTILE"/>
    <x v="0"/>
    <m/>
    <x v="0"/>
    <m/>
    <x v="0"/>
    <m/>
  </r>
  <r>
    <x v="2035"/>
    <s v="CA.01.3"/>
    <x v="0"/>
    <s v="Ciclo: (10 sedute) - tariffa per seduta"/>
    <m/>
    <n v="10"/>
    <s v="attività abilitativa o riabilitativa equestre nelle disabilità dell'età evolutiva. Per seduta (Ciclo di 10 sedute)"/>
    <x v="2035"/>
    <x v="480"/>
    <n v="50"/>
    <m/>
    <m/>
    <m/>
    <m/>
    <m/>
    <m/>
    <m/>
    <m/>
    <m/>
    <m/>
    <s v="REGIONE"/>
    <n v="1"/>
    <m/>
    <x v="26"/>
    <s v="NEUROPSICHIATRIA INFANTILE"/>
    <x v="0"/>
    <m/>
    <x v="0"/>
    <m/>
    <x v="0"/>
    <m/>
  </r>
  <r>
    <x v="2036"/>
    <s v="CA.01.4"/>
    <x v="0"/>
    <s v="Ciclo: (10 sedute) - tariffa per seduta"/>
    <m/>
    <n v="10"/>
    <s v="psicoterapia individuale o congiunta nei disturbi neuropsichici dell'età evolutiva. Per seduta (ciclo di 10 sedute)"/>
    <x v="2036"/>
    <x v="486"/>
    <n v="60"/>
    <m/>
    <m/>
    <m/>
    <m/>
    <m/>
    <m/>
    <m/>
    <m/>
    <m/>
    <m/>
    <s v="REGIONE"/>
    <n v="1"/>
    <m/>
    <x v="26"/>
    <s v="NEUROPSICHIATRIA INFANTILE"/>
    <x v="0"/>
    <m/>
    <x v="0"/>
    <m/>
    <x v="0"/>
    <m/>
  </r>
  <r>
    <x v="2037"/>
    <s v="CA.01.5"/>
    <x v="0"/>
    <s v="Ciclo: (10 sedute) - tariffa per seduta"/>
    <m/>
    <n v="10"/>
    <s v="psicoterapia familiare nei disturbi neuropsichici dell'età evolutiva. Per seduta (ciclo di 10 sedute)"/>
    <x v="2037"/>
    <x v="487"/>
    <n v="100"/>
    <m/>
    <m/>
    <m/>
    <m/>
    <m/>
    <m/>
    <m/>
    <m/>
    <m/>
    <m/>
    <s v="REGIONE"/>
    <n v="1"/>
    <m/>
    <x v="26"/>
    <s v="NEUROPSICHIATRIA INFANTILE"/>
    <x v="0"/>
    <m/>
    <x v="0"/>
    <m/>
    <x v="0"/>
    <m/>
  </r>
  <r>
    <x v="2038"/>
    <s v="CA.01.6"/>
    <x v="0"/>
    <s v="Ciclo: (10 sedute) - tariffa per seduta"/>
    <m/>
    <n v="10"/>
    <s v="psicoterapia di gruppo nei disturbi neuropsichici dell'età evolutiva. Per seduta e per partecipante (ciclo di 10 sedute)"/>
    <x v="2038"/>
    <x v="479"/>
    <n v="30"/>
    <m/>
    <m/>
    <m/>
    <m/>
    <m/>
    <m/>
    <m/>
    <m/>
    <m/>
    <m/>
    <s v="REGIONE"/>
    <n v="1"/>
    <m/>
    <x v="26"/>
    <s v="NEUROPSICHIATRIA INFANTILE"/>
    <x v="0"/>
    <m/>
    <x v="0"/>
    <m/>
    <x v="0"/>
    <m/>
  </r>
  <r>
    <x v="2039"/>
    <s v="42.33.3"/>
    <x v="4"/>
    <s v="prestazione:NO ciclica/NOper seduta/NOgruppo"/>
    <m/>
    <n v="1"/>
    <s v="MUCOSECTOMIA_x000a_ENDOSCOPICA_x000a_DELL’ESOFAGO_x000a_MUCOSECTOMIA_x000a_ENDOSCOPICA_x000a_DELL’ESOFAGO"/>
    <x v="2039"/>
    <x v="488"/>
    <n v="400"/>
    <m/>
    <m/>
    <m/>
    <m/>
    <m/>
    <m/>
    <m/>
    <m/>
    <m/>
    <m/>
    <s v="REGIONE"/>
    <n v="1"/>
    <m/>
    <x v="14"/>
    <s v="GASTROENTEROLOGIA - CHIRURGIA ED ENDOSCOPIA DIGESTIVA"/>
    <x v="0"/>
    <m/>
    <x v="0"/>
    <m/>
    <x v="0"/>
    <m/>
  </r>
  <r>
    <x v="2040"/>
    <s v="43.41.3"/>
    <x v="4"/>
    <s v="prestazione:NO ciclica/NOper seduta/NOgruppo"/>
    <m/>
    <n v="1"/>
    <s v="MUCOSECTOMIA_x000a_ENDOSCOPICA_x000a_DELLO STOMACO"/>
    <x v="2040"/>
    <x v="488"/>
    <n v="400"/>
    <m/>
    <m/>
    <m/>
    <m/>
    <m/>
    <m/>
    <m/>
    <m/>
    <m/>
    <m/>
    <s v="REGIONE"/>
    <n v="1"/>
    <m/>
    <x v="14"/>
    <s v="GASTROENTEROLOGIA - CHIRURGIA ED ENDOSCOPIA DIGESTIVA"/>
    <x v="0"/>
    <m/>
    <x v="0"/>
    <m/>
    <x v="0"/>
    <m/>
  </r>
  <r>
    <x v="2041"/>
    <s v="45.43.2"/>
    <x v="4"/>
    <s v="prestazione:NO ciclica/NOper seduta/NOgruppo"/>
    <m/>
    <n v="1"/>
    <s v="MUCOSECTOMIA_x000a_ENDOSCOPICA_x000a_DEL COLON"/>
    <x v="2041"/>
    <x v="488"/>
    <n v="400"/>
    <m/>
    <m/>
    <m/>
    <m/>
    <m/>
    <m/>
    <m/>
    <m/>
    <m/>
    <m/>
    <s v="REGIONE"/>
    <n v="1"/>
    <m/>
    <x v="14"/>
    <s v="GASTROENTEROLOGIA - CHIRURGIA ED ENDOSCOPIA DIGESTIVA"/>
    <x v="0"/>
    <m/>
    <x v="0"/>
    <m/>
    <x v="0"/>
    <m/>
  </r>
  <r>
    <x v="2042"/>
    <s v="04.44"/>
    <x v="4"/>
    <s v="prestazione:NO ciclica/NOper seduta/NOgruppo"/>
    <m/>
    <n v="1"/>
    <s v="LIBERAZIONE DEL TUNNEL TARSALE "/>
    <x v="2042"/>
    <x v="489"/>
    <m/>
    <m/>
    <m/>
    <m/>
    <m/>
    <m/>
    <m/>
    <m/>
    <m/>
    <m/>
    <m/>
    <s v="REGIONE"/>
    <n v="3"/>
    <m/>
    <x v="4"/>
    <s v="ORTOPEDIA E TRAUMATOLOGIA"/>
    <x v="2"/>
    <s v="CHIRURGIA PLASTICA"/>
    <x v="1"/>
    <s v="NEUROCHIRURGIA"/>
    <x v="0"/>
    <m/>
  </r>
  <r>
    <x v="2043"/>
    <s v="05.29"/>
    <x v="4"/>
    <s v="prestazione:NO ciclica/NOper seduta/NOgruppo"/>
    <m/>
    <n v="1"/>
    <s v="ALTRE SIMPATECTOMIE E GANGLIECTOMIE "/>
    <x v="2043"/>
    <x v="490"/>
    <m/>
    <m/>
    <m/>
    <m/>
    <m/>
    <m/>
    <m/>
    <m/>
    <m/>
    <m/>
    <m/>
    <s v="REGIONE"/>
    <n v="3"/>
    <m/>
    <x v="4"/>
    <s v="ORTOPEDIA E TRAUMATOLOGIA"/>
    <x v="2"/>
    <s v="CHIRURGIA PLASTICA"/>
    <x v="1"/>
    <s v="NEUROCHIRURGIA"/>
    <x v="0"/>
    <m/>
  </r>
  <r>
    <x v="2044"/>
    <s v="13.19"/>
    <x v="4"/>
    <s v="prestazione:NO ciclica/NOper seduta/NOgruppo"/>
    <m/>
    <n v="1"/>
    <s v="ALTRA ESTRAZIONE INTRACAPSULARE DEL CRISTALLINO"/>
    <x v="2044"/>
    <x v="491"/>
    <m/>
    <m/>
    <m/>
    <m/>
    <m/>
    <m/>
    <m/>
    <m/>
    <m/>
    <m/>
    <m/>
    <s v="REGIONE"/>
    <n v="1"/>
    <m/>
    <x v="6"/>
    <s v="OCULISTICA"/>
    <x v="0"/>
    <m/>
    <x v="0"/>
    <m/>
    <x v="0"/>
    <m/>
  </r>
  <r>
    <x v="2045"/>
    <s v="13.70"/>
    <x v="4"/>
    <s v="prestazione:NO ciclica/NOper seduta/NOgruppo"/>
    <m/>
    <n v="1"/>
    <s v="INSERZIONE DI CRISTALLINO ARTIFICIALE, SAI "/>
    <x v="2045"/>
    <x v="492"/>
    <m/>
    <m/>
    <m/>
    <m/>
    <m/>
    <m/>
    <m/>
    <m/>
    <m/>
    <m/>
    <m/>
    <s v="REGIONE"/>
    <n v="1"/>
    <m/>
    <x v="6"/>
    <s v="OCULISTICA"/>
    <x v="0"/>
    <m/>
    <x v="0"/>
    <m/>
    <x v="0"/>
    <m/>
  </r>
  <r>
    <x v="2046"/>
    <s v="13.71"/>
    <x v="4"/>
    <s v="prestazione:NO ciclica/NOper seduta/NOgruppo"/>
    <m/>
    <n v="1"/>
    <s v="INSERZIONE DI CRISTALLINO ARTIFICIALE INTRAOCULARE AL MOMENTO DELLA ESTRAZIONE DI CATARATTA, ESEGUITI IN CONTEMPORANEA"/>
    <x v="2046"/>
    <x v="108"/>
    <m/>
    <m/>
    <m/>
    <m/>
    <m/>
    <m/>
    <m/>
    <m/>
    <m/>
    <m/>
    <m/>
    <s v="REGIONE"/>
    <n v="1"/>
    <m/>
    <x v="6"/>
    <s v="OCULISTICA"/>
    <x v="0"/>
    <m/>
    <x v="0"/>
    <m/>
    <x v="0"/>
    <m/>
  </r>
  <r>
    <x v="2047"/>
    <s v="13.72"/>
    <x v="4"/>
    <s v="prestazione:NO ciclica/NOper seduta/NOgruppo"/>
    <m/>
    <n v="1"/>
    <s v="IMPIANTO SECONDARIO DI CRISTALLINO ARTIFICIALE "/>
    <x v="2047"/>
    <x v="493"/>
    <m/>
    <m/>
    <m/>
    <m/>
    <m/>
    <m/>
    <m/>
    <m/>
    <m/>
    <m/>
    <m/>
    <s v="REGIONE"/>
    <n v="1"/>
    <m/>
    <x v="6"/>
    <s v="OCULISTICA"/>
    <x v="0"/>
    <m/>
    <x v="0"/>
    <m/>
    <x v="0"/>
    <m/>
  </r>
  <r>
    <x v="2048"/>
    <s v="13.8"/>
    <x v="4"/>
    <s v="prestazione:NO ciclica/NOper seduta/NOgruppo"/>
    <m/>
    <n v="1"/>
    <s v="RIMOZIONE DI CRISTALLINO IMPIANTATO "/>
    <x v="2048"/>
    <x v="494"/>
    <m/>
    <m/>
    <m/>
    <m/>
    <m/>
    <m/>
    <m/>
    <m/>
    <m/>
    <m/>
    <m/>
    <s v="REGIONE"/>
    <n v="1"/>
    <m/>
    <x v="6"/>
    <s v="OCULISTICA"/>
    <x v="0"/>
    <m/>
    <x v="0"/>
    <m/>
    <x v="0"/>
    <m/>
  </r>
  <r>
    <x v="2049"/>
    <s v="18.31"/>
    <x v="4"/>
    <s v="prestazione:NO ciclica/NOper seduta/NOgruppo"/>
    <m/>
    <n v="1"/>
    <s v="ASPORTAZIONE RADICALE DI LESIONE DELL'ORECCHIO ESTERNO "/>
    <x v="2049"/>
    <x v="495"/>
    <m/>
    <m/>
    <m/>
    <m/>
    <m/>
    <m/>
    <m/>
    <m/>
    <m/>
    <m/>
    <m/>
    <s v="REGIONE"/>
    <n v="1"/>
    <m/>
    <x v="7"/>
    <s v="OTORINOLARINGOIATRIA"/>
    <x v="0"/>
    <m/>
    <x v="0"/>
    <m/>
    <x v="0"/>
    <m/>
  </r>
  <r>
    <x v="2050"/>
    <s v="18.39"/>
    <x v="4"/>
    <s v="prestazione:NO ciclica/NOper seduta/NOgruppo"/>
    <m/>
    <n v="1"/>
    <s v="ALTRA ASPORTAZIONE DELL’ORECCHIO ESTERNO "/>
    <x v="2050"/>
    <x v="496"/>
    <m/>
    <m/>
    <m/>
    <m/>
    <m/>
    <m/>
    <m/>
    <m/>
    <m/>
    <m/>
    <m/>
    <s v="REGIONE"/>
    <n v="1"/>
    <m/>
    <x v="7"/>
    <s v="OTORINOLARINGOIATRIA"/>
    <x v="0"/>
    <m/>
    <x v="0"/>
    <m/>
    <x v="0"/>
    <m/>
  </r>
  <r>
    <x v="2051"/>
    <s v="21.5"/>
    <x v="4"/>
    <s v="prestazione:NO ciclica/NOper seduta/NOgruppo"/>
    <m/>
    <n v="1"/>
    <s v="RESEZIONE SOTTOMUCOSA DEL SETTO NASALE "/>
    <x v="2051"/>
    <x v="496"/>
    <m/>
    <m/>
    <m/>
    <m/>
    <m/>
    <m/>
    <m/>
    <m/>
    <m/>
    <m/>
    <m/>
    <s v="REGIONE"/>
    <n v="1"/>
    <m/>
    <x v="7"/>
    <s v="OTORINOLARINGOIATRIA"/>
    <x v="0"/>
    <m/>
    <x v="0"/>
    <m/>
    <x v="0"/>
    <m/>
  </r>
  <r>
    <x v="2052"/>
    <s v="21.61"/>
    <x v="4"/>
    <s v="prestazione:NO ciclica/NOper seduta/NOgruppo"/>
    <m/>
    <n v="1"/>
    <s v="TURBINECTOMIA MEDIANTE DIATERMIA O CRIOCHIRURGIA"/>
    <x v="2052"/>
    <x v="497"/>
    <m/>
    <m/>
    <m/>
    <m/>
    <m/>
    <m/>
    <m/>
    <m/>
    <m/>
    <m/>
    <m/>
    <s v="REGIONE"/>
    <n v="1"/>
    <m/>
    <x v="7"/>
    <s v="OTORINOLARINGOIATRIA"/>
    <x v="0"/>
    <m/>
    <x v="0"/>
    <m/>
    <x v="0"/>
    <m/>
  </r>
  <r>
    <x v="2053"/>
    <s v="21.62"/>
    <x v="4"/>
    <s v="prestazione:NO ciclica/NOper seduta/NOgruppo"/>
    <m/>
    <n v="1"/>
    <s v="FRATTURA DEI TURBINATI "/>
    <x v="2053"/>
    <x v="498"/>
    <m/>
    <m/>
    <m/>
    <m/>
    <m/>
    <m/>
    <m/>
    <m/>
    <m/>
    <m/>
    <m/>
    <s v="REGIONE"/>
    <n v="1"/>
    <m/>
    <x v="7"/>
    <s v="OTORINOLARINGOIATRIA"/>
    <x v="0"/>
    <m/>
    <x v="0"/>
    <m/>
    <x v="0"/>
    <m/>
  </r>
  <r>
    <x v="2054"/>
    <s v="21.69"/>
    <x v="4"/>
    <s v="prestazione:NO ciclica/NOper seduta/NOgruppo"/>
    <m/>
    <n v="1"/>
    <s v="ALTRA TURBINECTOMIA "/>
    <x v="2054"/>
    <x v="497"/>
    <m/>
    <m/>
    <m/>
    <m/>
    <m/>
    <m/>
    <m/>
    <m/>
    <m/>
    <m/>
    <m/>
    <s v="REGIONE"/>
    <n v="1"/>
    <m/>
    <x v="7"/>
    <s v="OTORINOLARINGOIATRIA"/>
    <x v="0"/>
    <m/>
    <x v="0"/>
    <m/>
    <x v="0"/>
    <m/>
  </r>
  <r>
    <x v="2055"/>
    <s v="24.2"/>
    <x v="4"/>
    <s v="prestazione:NO ciclica/NOper seduta/NOgruppo"/>
    <m/>
    <n v="1"/>
    <s v="GENGIVOPLASTICA "/>
    <x v="2055"/>
    <x v="499"/>
    <m/>
    <m/>
    <m/>
    <m/>
    <m/>
    <m/>
    <m/>
    <m/>
    <m/>
    <m/>
    <m/>
    <s v="REGIONE"/>
    <n v="1"/>
    <m/>
    <x v="8"/>
    <s v="ODONTOSTOMATOLOGIA - CHIRURGIA MAXILLO FACCIALE"/>
    <x v="0"/>
    <m/>
    <x v="0"/>
    <m/>
    <x v="0"/>
    <m/>
  </r>
  <r>
    <x v="2056"/>
    <s v="24.5"/>
    <x v="4"/>
    <s v="prestazione:NO ciclica/NOper seduta/NOgruppo"/>
    <m/>
    <n v="1"/>
    <s v="ALVEOLOPLASTICA "/>
    <x v="2056"/>
    <x v="500"/>
    <m/>
    <m/>
    <m/>
    <m/>
    <m/>
    <m/>
    <m/>
    <m/>
    <m/>
    <m/>
    <m/>
    <s v="REGIONE"/>
    <n v="1"/>
    <m/>
    <x v="8"/>
    <s v="ODONTOSTOMATOLOGIA - CHIRURGIA MAXILLO FACCIALE"/>
    <x v="0"/>
    <m/>
    <x v="0"/>
    <m/>
    <x v="0"/>
    <m/>
  </r>
  <r>
    <x v="2057"/>
    <s v="30.09"/>
    <x v="4"/>
    <s v="prestazione:NO ciclica/NOper seduta/NOgruppo"/>
    <m/>
    <n v="1"/>
    <s v="ALTRA ASPORTAZIONE O DEMOLIZIONE DI LESIONE O TESSUTO DELLA LARINGE "/>
    <x v="2057"/>
    <x v="501"/>
    <m/>
    <m/>
    <m/>
    <m/>
    <m/>
    <m/>
    <m/>
    <m/>
    <m/>
    <m/>
    <m/>
    <s v="REGIONE"/>
    <n v="2"/>
    <m/>
    <x v="7"/>
    <s v="OTORINOLARINGOIATRIA"/>
    <x v="6"/>
    <s v="CHIRURGIA GENERALE"/>
    <x v="0"/>
    <m/>
    <x v="0"/>
    <m/>
  </r>
  <r>
    <x v="2058"/>
    <s v="33.27"/>
    <x v="4"/>
    <s v="prestazione:NO ciclica/NOper seduta/NOgruppo"/>
    <m/>
    <n v="1"/>
    <s v="BIOPSIA ENDOSCOPICA DEL POLMONE"/>
    <x v="2058"/>
    <x v="502"/>
    <m/>
    <m/>
    <m/>
    <m/>
    <m/>
    <m/>
    <m/>
    <m/>
    <m/>
    <m/>
    <m/>
    <s v="REGIONE"/>
    <n v="1"/>
    <m/>
    <x v="9"/>
    <s v="PNEUMOLOGIA"/>
    <x v="0"/>
    <m/>
    <x v="0"/>
    <m/>
    <x v="0"/>
    <m/>
  </r>
  <r>
    <x v="246"/>
    <s v="49.39"/>
    <x v="4"/>
    <s v="prestazione:NO ciclica/NOper seduta/NOgruppo"/>
    <m/>
    <n v="1"/>
    <s v="ALTRA ASPORTAZIONE O DEMOLIZIONE LOCALE DI LESIONE O TESSUTO DELL'ANO"/>
    <x v="2059"/>
    <x v="503"/>
    <m/>
    <m/>
    <m/>
    <m/>
    <m/>
    <m/>
    <m/>
    <m/>
    <m/>
    <m/>
    <m/>
    <s v="REGIONE"/>
    <n v="1"/>
    <m/>
    <x v="5"/>
    <s v="CHIRURGIA GENERALE"/>
    <x v="0"/>
    <m/>
    <x v="0"/>
    <m/>
    <x v="0"/>
    <m/>
  </r>
  <r>
    <x v="2059"/>
    <s v="53.01"/>
    <x v="4"/>
    <s v="prestazione:NO ciclica/NOper seduta/NOgruppo"/>
    <m/>
    <n v="1"/>
    <s v="RIPARAZIONE MONOLATERALE DI ERNIA INGUINALE DIRETTA "/>
    <x v="2060"/>
    <x v="504"/>
    <m/>
    <m/>
    <m/>
    <m/>
    <m/>
    <m/>
    <m/>
    <m/>
    <m/>
    <m/>
    <m/>
    <s v="REGIONE"/>
    <n v="1"/>
    <m/>
    <x v="5"/>
    <s v="CHIRURGIA GENERALE"/>
    <x v="0"/>
    <m/>
    <x v="0"/>
    <m/>
    <x v="0"/>
    <m/>
  </r>
  <r>
    <x v="2060"/>
    <s v="53.02"/>
    <x v="4"/>
    <s v="prestazione:NO ciclica/NOper seduta/NOgruppo"/>
    <m/>
    <n v="1"/>
    <s v="RIPARAZIONE MONOLATERALE DI ERNIA INGUINALE INDIRETTA "/>
    <x v="2061"/>
    <x v="505"/>
    <m/>
    <m/>
    <m/>
    <m/>
    <m/>
    <m/>
    <m/>
    <m/>
    <m/>
    <m/>
    <m/>
    <s v="REGIONE"/>
    <n v="1"/>
    <m/>
    <x v="5"/>
    <s v="CHIRURGIA GENERALE"/>
    <x v="0"/>
    <m/>
    <x v="0"/>
    <m/>
    <x v="0"/>
    <m/>
  </r>
  <r>
    <x v="2061"/>
    <s v="53.03"/>
    <x v="4"/>
    <s v="prestazione:NO ciclica/NOper seduta/NOgruppo"/>
    <m/>
    <n v="1"/>
    <s v="RIPARAZIONE MONOLATERALE DI ERNIA INGUINALE DIRETTA CON INNESTO O PROTESI "/>
    <x v="2062"/>
    <x v="506"/>
    <m/>
    <m/>
    <m/>
    <m/>
    <m/>
    <m/>
    <m/>
    <m/>
    <m/>
    <m/>
    <m/>
    <s v="REGIONE"/>
    <n v="1"/>
    <m/>
    <x v="5"/>
    <s v="CHIRURGIA GENERALE"/>
    <x v="0"/>
    <m/>
    <x v="0"/>
    <m/>
    <x v="0"/>
    <m/>
  </r>
  <r>
    <x v="2062"/>
    <s v="53.04"/>
    <x v="4"/>
    <s v="prestazione:NO ciclica/NOper seduta/NOgruppo"/>
    <m/>
    <n v="1"/>
    <s v="RIPARAZIONE MONOLATERALE DI ERNIA INGUINALE INDIRETTA CON INNESTO O PROTESI "/>
    <x v="2063"/>
    <x v="507"/>
    <m/>
    <m/>
    <m/>
    <m/>
    <m/>
    <m/>
    <m/>
    <m/>
    <m/>
    <m/>
    <m/>
    <s v="REGIONE"/>
    <n v="1"/>
    <m/>
    <x v="5"/>
    <s v="CHIRURGIA GENERALE"/>
    <x v="0"/>
    <m/>
    <x v="0"/>
    <m/>
    <x v="0"/>
    <m/>
  </r>
  <r>
    <x v="2063"/>
    <s v="53.05"/>
    <x v="4"/>
    <s v="prestazione:NO ciclica/NOper seduta/NOgruppo"/>
    <m/>
    <n v="1"/>
    <s v="RIPARAZIONE MONOLATERALE DI ERNIA INGUINALE CON INNESTO O PROTESI, SAI "/>
    <x v="2064"/>
    <x v="508"/>
    <m/>
    <m/>
    <m/>
    <m/>
    <m/>
    <m/>
    <m/>
    <m/>
    <m/>
    <m/>
    <m/>
    <s v="REGIONE"/>
    <n v="1"/>
    <m/>
    <x v="5"/>
    <s v="CHIRURGIA GENERALE"/>
    <x v="0"/>
    <m/>
    <x v="0"/>
    <m/>
    <x v="0"/>
    <m/>
  </r>
  <r>
    <x v="2064"/>
    <s v="53.21"/>
    <x v="4"/>
    <s v="prestazione:NO ciclica/NOper seduta/NOgruppo"/>
    <m/>
    <n v="1"/>
    <s v="RIPARAZIONE MONOLATERALE DI ERNIA CRURALE CON INNESTO O PROTESI "/>
    <x v="2065"/>
    <x v="507"/>
    <m/>
    <m/>
    <m/>
    <m/>
    <m/>
    <m/>
    <m/>
    <m/>
    <m/>
    <m/>
    <m/>
    <s v="REGIONE"/>
    <n v="1"/>
    <m/>
    <x v="5"/>
    <s v="CHIRURGIA GENERALE"/>
    <x v="0"/>
    <m/>
    <x v="0"/>
    <m/>
    <x v="0"/>
    <m/>
  </r>
  <r>
    <x v="2065"/>
    <s v="53.29"/>
    <x v="4"/>
    <s v="prestazione:NO ciclica/NOper seduta/NOgruppo"/>
    <m/>
    <n v="1"/>
    <s v="ALTRA ERNIORRAFIA CRURALE MONOLATERALE"/>
    <x v="2066"/>
    <x v="509"/>
    <m/>
    <m/>
    <m/>
    <m/>
    <m/>
    <m/>
    <m/>
    <m/>
    <m/>
    <m/>
    <m/>
    <s v="REGIONE"/>
    <n v="1"/>
    <m/>
    <x v="5"/>
    <s v="CHIRURGIA GENERALE"/>
    <x v="0"/>
    <m/>
    <x v="0"/>
    <m/>
    <x v="0"/>
    <m/>
  </r>
  <r>
    <x v="2066"/>
    <s v="53.41"/>
    <x v="4"/>
    <s v="prestazione:NO ciclica/NOper seduta/NOgruppo"/>
    <m/>
    <n v="1"/>
    <s v="RIPARAZIONE DI ERNIA OMBELICALE CON PROTESI "/>
    <x v="2067"/>
    <x v="510"/>
    <m/>
    <m/>
    <m/>
    <m/>
    <m/>
    <m/>
    <m/>
    <m/>
    <m/>
    <m/>
    <m/>
    <s v="REGIONE"/>
    <n v="1"/>
    <m/>
    <x v="5"/>
    <s v="CHIRURGIA GENERALE"/>
    <x v="0"/>
    <m/>
    <x v="0"/>
    <m/>
    <x v="0"/>
    <m/>
  </r>
  <r>
    <x v="2067"/>
    <s v="53.49"/>
    <x v="4"/>
    <s v="prestazione:NO ciclica/NOper seduta/NOgruppo"/>
    <m/>
    <n v="1"/>
    <s v="ALTRA ERNIORRAFIA OMBELICALE "/>
    <x v="2068"/>
    <x v="168"/>
    <m/>
    <m/>
    <m/>
    <m/>
    <m/>
    <m/>
    <m/>
    <m/>
    <m/>
    <m/>
    <m/>
    <s v="REGIONE"/>
    <n v="1"/>
    <m/>
    <x v="5"/>
    <s v="CHIRURGIA GENERALE"/>
    <x v="0"/>
    <m/>
    <x v="0"/>
    <m/>
    <x v="0"/>
    <m/>
  </r>
  <r>
    <x v="275"/>
    <s v="57.33"/>
    <x v="4"/>
    <s v="prestazione:NO ciclica/NOper seduta/NOgruppo"/>
    <m/>
    <n v="1"/>
    <s v="CISTOSCOPIA [TRANSURETRALE] CON BIOPSIA "/>
    <x v="2069"/>
    <x v="511"/>
    <m/>
    <m/>
    <m/>
    <m/>
    <m/>
    <m/>
    <m/>
    <m/>
    <m/>
    <m/>
    <m/>
    <s v="REGIONE"/>
    <n v="1"/>
    <m/>
    <x v="15"/>
    <s v="UROLOGIA"/>
    <x v="0"/>
    <m/>
    <x v="0"/>
    <m/>
    <x v="0"/>
    <m/>
  </r>
  <r>
    <x v="2068"/>
    <s v="63.1"/>
    <x v="4"/>
    <s v="prestazione:NO ciclica/NOper seduta/NOgruppo"/>
    <m/>
    <n v="1"/>
    <s v="ASPORTAZIONE DI VARICOCELE E IDROCELE DEL CORDONE SPERMATICO "/>
    <x v="2070"/>
    <x v="512"/>
    <m/>
    <m/>
    <m/>
    <m/>
    <m/>
    <m/>
    <m/>
    <m/>
    <m/>
    <m/>
    <m/>
    <s v="REGIONE"/>
    <n v="1"/>
    <m/>
    <x v="5"/>
    <s v="CHIRURGIA GENERALE"/>
    <x v="0"/>
    <m/>
    <x v="0"/>
    <m/>
    <x v="0"/>
    <m/>
  </r>
  <r>
    <x v="2069"/>
    <s v="63.2"/>
    <x v="4"/>
    <s v="prestazione:NO ciclica/NOper seduta/NOgruppo"/>
    <m/>
    <n v="1"/>
    <s v="ASPORTAZIONE DI CISTI DELL'EPIDIDIMO O SPERMATOCELE "/>
    <x v="2071"/>
    <x v="513"/>
    <m/>
    <m/>
    <m/>
    <m/>
    <m/>
    <m/>
    <m/>
    <m/>
    <m/>
    <m/>
    <m/>
    <s v="REGIONE"/>
    <n v="1"/>
    <m/>
    <x v="5"/>
    <s v="CHIRURGIA GENERALE"/>
    <x v="0"/>
    <m/>
    <x v="0"/>
    <m/>
    <x v="0"/>
    <m/>
  </r>
  <r>
    <x v="307"/>
    <s v="65.91"/>
    <x v="4"/>
    <s v="prestazione:NO ciclica/NOper seduta/NOgruppo"/>
    <m/>
    <n v="1"/>
    <s v="ASPIRAZIONE DELL’OVAIO "/>
    <x v="2072"/>
    <x v="514"/>
    <m/>
    <m/>
    <m/>
    <m/>
    <m/>
    <m/>
    <m/>
    <m/>
    <m/>
    <m/>
    <m/>
    <s v="REGIONE"/>
    <n v="1"/>
    <m/>
    <x v="18"/>
    <s v="OSTETRICIA E GINECOLOGIA"/>
    <x v="0"/>
    <m/>
    <x v="0"/>
    <m/>
    <x v="0"/>
    <m/>
  </r>
  <r>
    <x v="2070"/>
    <s v="67.2"/>
    <x v="4"/>
    <s v="prestazione:NO ciclica/NOper seduta/NOgruppo"/>
    <m/>
    <n v="1"/>
    <s v="CONIZZAZIONE DELLA CERVICE "/>
    <x v="2073"/>
    <x v="508"/>
    <m/>
    <m/>
    <m/>
    <m/>
    <m/>
    <m/>
    <m/>
    <m/>
    <m/>
    <m/>
    <m/>
    <s v="REGIONE"/>
    <n v="1"/>
    <m/>
    <x v="18"/>
    <s v="OSTETRICIA E GINECOLOGIA"/>
    <x v="0"/>
    <m/>
    <x v="0"/>
    <m/>
    <x v="0"/>
    <m/>
  </r>
  <r>
    <x v="311"/>
    <s v="67.32"/>
    <x v="4"/>
    <s v="prestazione:NO ciclica/NOper seduta/NOgruppo"/>
    <m/>
    <n v="1"/>
    <s v="DEMOLIZIONE DI LESIONE DELLA CERVICE MEDIANTE CAUTERIZZAZIONE"/>
    <x v="2074"/>
    <x v="515"/>
    <m/>
    <m/>
    <m/>
    <m/>
    <m/>
    <m/>
    <m/>
    <m/>
    <m/>
    <m/>
    <m/>
    <s v="REGIONE"/>
    <n v="1"/>
    <m/>
    <x v="18"/>
    <s v="OSTETRICIA E GINECOLOGIA"/>
    <x v="0"/>
    <m/>
    <x v="0"/>
    <m/>
    <x v="0"/>
    <m/>
  </r>
  <r>
    <x v="2071"/>
    <s v="67.39"/>
    <x v="4"/>
    <s v="prestazione:NO ciclica/NOper seduta/NOgruppo"/>
    <m/>
    <n v="1"/>
    <s v="ALTRA ASPORTAZIONE O DEMOLIZIONE DI LESIONE O TESSUTO DELLA CERVICE"/>
    <x v="2075"/>
    <x v="516"/>
    <m/>
    <m/>
    <m/>
    <m/>
    <m/>
    <m/>
    <m/>
    <m/>
    <m/>
    <m/>
    <m/>
    <s v="REGIONE"/>
    <n v="1"/>
    <m/>
    <x v="18"/>
    <s v="OSTETRICIA E GINECOLOGIA"/>
    <x v="0"/>
    <m/>
    <x v="0"/>
    <m/>
    <x v="0"/>
    <m/>
  </r>
  <r>
    <x v="2072"/>
    <s v="68.29"/>
    <x v="4"/>
    <s v="prestazione:NO ciclica/NOper seduta/NOgruppo"/>
    <m/>
    <n v="1"/>
    <s v="ALTRA ASPORTAZIONE O DEMOLIZIONE DI LESIONE DELL’UTERO "/>
    <x v="2076"/>
    <x v="517"/>
    <m/>
    <m/>
    <m/>
    <m/>
    <m/>
    <m/>
    <m/>
    <m/>
    <m/>
    <m/>
    <m/>
    <s v="REGIONE"/>
    <n v="1"/>
    <m/>
    <x v="18"/>
    <s v="OSTETRICIA E GINECOLOGIA"/>
    <x v="0"/>
    <m/>
    <x v="0"/>
    <m/>
    <x v="0"/>
    <m/>
  </r>
  <r>
    <x v="2073"/>
    <s v="77.51"/>
    <x v="4"/>
    <s v="prestazione:NO ciclica/NOper seduta/NOgruppo"/>
    <m/>
    <n v="1"/>
    <s v="ASPORTAZIONE DI BORSITE CON CORREZIONE DEI TESSUTI MOLLI ED OSTEOTOMIA DEL PRIMO METATARSO "/>
    <x v="2077"/>
    <x v="518"/>
    <m/>
    <m/>
    <m/>
    <m/>
    <m/>
    <m/>
    <m/>
    <m/>
    <m/>
    <m/>
    <m/>
    <s v="REGIONE"/>
    <n v="3"/>
    <m/>
    <x v="7"/>
    <s v="OTORINOLARINGOIATRIA"/>
    <x v="2"/>
    <s v="CHIRURGIA PLASTICA"/>
    <x v="1"/>
    <s v="NEUROCHIRURGIA"/>
    <x v="0"/>
    <m/>
  </r>
  <r>
    <x v="2074"/>
    <s v="78.60"/>
    <x v="4"/>
    <s v="prestazione:NO ciclica/NOper seduta/NOgruppo"/>
    <m/>
    <n v="1"/>
    <s v="RIMOZIONE DI DISPOSITIVO IMPIANTATO, SEDE NON SPECIFICATA "/>
    <x v="2078"/>
    <x v="519"/>
    <m/>
    <m/>
    <m/>
    <m/>
    <m/>
    <m/>
    <m/>
    <m/>
    <m/>
    <m/>
    <m/>
    <s v="REGIONE"/>
    <n v="3"/>
    <m/>
    <x v="7"/>
    <s v="OTORINOLARINGOIATRIA"/>
    <x v="2"/>
    <s v="CHIRURGIA PLASTICA"/>
    <x v="1"/>
    <s v="NEUROCHIRURGIA"/>
    <x v="0"/>
    <m/>
  </r>
  <r>
    <x v="2075"/>
    <s v="78.61"/>
    <x v="4"/>
    <s v="prestazione:NO ciclica/NOper seduta/NOgruppo"/>
    <m/>
    <n v="1"/>
    <s v="RIMOZIONE DI DISPOSITIVO IMPIANTATO DA SCAPOLA, CLAVICOLA E TORACE (COSTE E STERNO) "/>
    <x v="2079"/>
    <x v="520"/>
    <m/>
    <m/>
    <m/>
    <m/>
    <m/>
    <m/>
    <m/>
    <m/>
    <m/>
    <m/>
    <m/>
    <s v="REGIONE"/>
    <n v="3"/>
    <m/>
    <x v="7"/>
    <s v="OTORINOLARINGOIATRIA"/>
    <x v="2"/>
    <s v="CHIRURGIA PLASTICA"/>
    <x v="1"/>
    <s v="NEUROCHIRURGIA"/>
    <x v="0"/>
    <m/>
  </r>
  <r>
    <x v="2076"/>
    <s v="78.62"/>
    <x v="4"/>
    <s v="prestazione:NO ciclica/NOper seduta/NOgruppo"/>
    <m/>
    <n v="1"/>
    <s v="RIMOZIONE DI DISPOSITIVO IMPIANTATO DALL'OMERO"/>
    <x v="2080"/>
    <x v="521"/>
    <m/>
    <m/>
    <m/>
    <m/>
    <m/>
    <m/>
    <m/>
    <m/>
    <m/>
    <m/>
    <m/>
    <s v="REGIONE"/>
    <n v="3"/>
    <m/>
    <x v="7"/>
    <s v="OTORINOLARINGOIATRIA"/>
    <x v="2"/>
    <s v="CHIRURGIA PLASTICA"/>
    <x v="1"/>
    <s v="NEUROCHIRURGIA"/>
    <x v="0"/>
    <m/>
  </r>
  <r>
    <x v="2077"/>
    <s v="78.63"/>
    <x v="4"/>
    <s v="prestazione:NO ciclica/NOper seduta/NOgruppo"/>
    <m/>
    <n v="1"/>
    <s v="RIMOZIONE DI DISPOSITIVO IMPIANTATO DA RADIO E ULNA"/>
    <x v="2081"/>
    <x v="522"/>
    <m/>
    <m/>
    <m/>
    <m/>
    <m/>
    <m/>
    <m/>
    <m/>
    <m/>
    <m/>
    <m/>
    <s v="REGIONE"/>
    <n v="3"/>
    <m/>
    <x v="7"/>
    <s v="OTORINOLARINGOIATRIA"/>
    <x v="2"/>
    <s v="CHIRURGIA PLASTICA"/>
    <x v="1"/>
    <s v="NEUROCHIRURGIA"/>
    <x v="0"/>
    <m/>
  </r>
  <r>
    <x v="2078"/>
    <s v="78.64"/>
    <x v="4"/>
    <s v="prestazione:NO ciclica/NOper seduta/NOgruppo"/>
    <m/>
    <n v="1"/>
    <s v="RIMOZIONE DI DISPOSITIVO IMPIANTATO DA CARPO E METACARPO "/>
    <x v="2082"/>
    <x v="523"/>
    <m/>
    <m/>
    <m/>
    <m/>
    <m/>
    <m/>
    <m/>
    <m/>
    <m/>
    <m/>
    <m/>
    <s v="REGIONE"/>
    <n v="3"/>
    <m/>
    <x v="7"/>
    <s v="OTORINOLARINGOIATRIA"/>
    <x v="2"/>
    <s v="CHIRURGIA PLASTICA"/>
    <x v="1"/>
    <s v="NEUROCHIRURGIA"/>
    <x v="0"/>
    <m/>
  </r>
  <r>
    <x v="2079"/>
    <s v="78.65"/>
    <x v="4"/>
    <s v="prestazione:NO ciclica/NOper seduta/NOgruppo"/>
    <m/>
    <n v="1"/>
    <s v="RIMOZIONE DI DISPOSITIVO IMPIANTATO DAL FEMORE"/>
    <x v="2083"/>
    <x v="524"/>
    <m/>
    <m/>
    <m/>
    <m/>
    <m/>
    <m/>
    <m/>
    <m/>
    <m/>
    <m/>
    <m/>
    <s v="REGIONE"/>
    <n v="3"/>
    <m/>
    <x v="7"/>
    <s v="OTORINOLARINGOIATRIA"/>
    <x v="2"/>
    <s v="CHIRURGIA PLASTICA"/>
    <x v="1"/>
    <s v="NEUROCHIRURGIA"/>
    <x v="0"/>
    <m/>
  </r>
  <r>
    <x v="2080"/>
    <s v="78.66"/>
    <x v="4"/>
    <s v="prestazione:NO ciclica/NOper seduta/NOgruppo"/>
    <m/>
    <n v="1"/>
    <s v="RIMOZIONE DI DISPOSITIVO IMPIANTATO DALLA ROTULA "/>
    <x v="2084"/>
    <x v="525"/>
    <m/>
    <m/>
    <m/>
    <m/>
    <m/>
    <m/>
    <m/>
    <m/>
    <m/>
    <m/>
    <m/>
    <s v="REGIONE"/>
    <n v="3"/>
    <m/>
    <x v="7"/>
    <s v="OTORINOLARINGOIATRIA"/>
    <x v="2"/>
    <s v="CHIRURGIA PLASTICA"/>
    <x v="1"/>
    <s v="NEUROCHIRURGIA"/>
    <x v="0"/>
    <m/>
  </r>
  <r>
    <x v="2081"/>
    <s v="78.67"/>
    <x v="4"/>
    <s v="prestazione:NO ciclica/NOper seduta/NOgruppo"/>
    <m/>
    <n v="1"/>
    <s v="RIMOZIONE DI DISPOSITIVO IMPIANTATO DA TIBIA E FIBULA "/>
    <x v="2085"/>
    <x v="526"/>
    <m/>
    <m/>
    <m/>
    <m/>
    <m/>
    <m/>
    <m/>
    <m/>
    <m/>
    <m/>
    <m/>
    <s v="REGIONE"/>
    <n v="3"/>
    <m/>
    <x v="7"/>
    <s v="OTORINOLARINGOIATRIA"/>
    <x v="2"/>
    <s v="CHIRURGIA PLASTICA"/>
    <x v="1"/>
    <s v="NEUROCHIRURGIA"/>
    <x v="0"/>
    <m/>
  </r>
  <r>
    <x v="2082"/>
    <s v="78.68"/>
    <x v="4"/>
    <s v="prestazione:NO ciclica/NOper seduta/NOgruppo"/>
    <m/>
    <n v="1"/>
    <s v="RIMOZIONE DI DISPOSITIVO IMPIANTATO DA TARSO E METATARSO"/>
    <x v="2086"/>
    <x v="527"/>
    <m/>
    <m/>
    <m/>
    <m/>
    <m/>
    <m/>
    <m/>
    <m/>
    <m/>
    <m/>
    <m/>
    <s v="REGIONE"/>
    <n v="3"/>
    <m/>
    <x v="7"/>
    <s v="OTORINOLARINGOIATRIA"/>
    <x v="2"/>
    <s v="CHIRURGIA PLASTICA"/>
    <x v="1"/>
    <s v="NEUROCHIRURGIA"/>
    <x v="0"/>
    <m/>
  </r>
  <r>
    <x v="2083"/>
    <s v="78.69"/>
    <x v="4"/>
    <s v="prestazione:NO ciclica/NOper seduta/NOgruppo"/>
    <m/>
    <n v="1"/>
    <s v="RIMOZIONE DI DISPOSITIVO IMPIANTATO DA ALTRE OSSA "/>
    <x v="2087"/>
    <x v="526"/>
    <m/>
    <m/>
    <m/>
    <m/>
    <m/>
    <m/>
    <m/>
    <m/>
    <m/>
    <m/>
    <m/>
    <s v="REGIONE"/>
    <n v="3"/>
    <m/>
    <x v="7"/>
    <s v="OTORINOLARINGOIATRIA"/>
    <x v="2"/>
    <s v="CHIRURGIA PLASTICA"/>
    <x v="1"/>
    <s v="NEUROCHIRURGIA"/>
    <x v="0"/>
    <m/>
  </r>
  <r>
    <x v="2084"/>
    <s v="80.20"/>
    <x v="4"/>
    <s v="prestazione:NO ciclica/NOper seduta/NOgruppo"/>
    <m/>
    <n v="1"/>
    <s v="ARTROSCOPIA, SEDE NON SPECIFICATA"/>
    <x v="2088"/>
    <x v="528"/>
    <m/>
    <m/>
    <m/>
    <m/>
    <m/>
    <m/>
    <m/>
    <m/>
    <m/>
    <m/>
    <m/>
    <s v="REGIONE"/>
    <n v="3"/>
    <m/>
    <x v="7"/>
    <s v="OTORINOLARINGOIATRIA"/>
    <x v="2"/>
    <s v="CHIRURGIA PLASTICA"/>
    <x v="1"/>
    <s v="NEUROCHIRURGIA"/>
    <x v="0"/>
    <m/>
  </r>
  <r>
    <x v="2085"/>
    <s v="82.35"/>
    <x v="4"/>
    <s v="prestazione:NO ciclica/NOper seduta/NOgruppo"/>
    <m/>
    <n v="1"/>
    <s v="ALTRA FASCECTOMIA DELLA MANO"/>
    <x v="2089"/>
    <x v="529"/>
    <m/>
    <m/>
    <m/>
    <m/>
    <m/>
    <m/>
    <m/>
    <m/>
    <m/>
    <m/>
    <m/>
    <s v="REGIONE"/>
    <n v="3"/>
    <m/>
    <x v="7"/>
    <s v="OTORINOLARINGOIATRIA"/>
    <x v="2"/>
    <s v="CHIRURGIA PLASTICA"/>
    <x v="1"/>
    <s v="NEUROCHIRURGIA"/>
    <x v="0"/>
    <m/>
  </r>
  <r>
    <x v="2086"/>
    <s v="83.39"/>
    <x v="4"/>
    <s v="prestazione:NO ciclica/NOper seduta/NOgruppo"/>
    <m/>
    <n v="1"/>
    <s v="ASPORTAZIONE DI LESIONE DI ALTRI TESSUTI MOLLI "/>
    <x v="2090"/>
    <x v="530"/>
    <m/>
    <m/>
    <m/>
    <m/>
    <m/>
    <m/>
    <m/>
    <m/>
    <m/>
    <m/>
    <m/>
    <s v="REGIONE"/>
    <n v="3"/>
    <m/>
    <x v="7"/>
    <s v="OTORINOLARINGOIATRIA"/>
    <x v="2"/>
    <s v="CHIRURGIA PLASTICA"/>
    <x v="1"/>
    <s v="NEUROCHIRURGIA"/>
    <x v="0"/>
    <m/>
  </r>
  <r>
    <x v="2087"/>
    <s v="84.01"/>
    <x v="4"/>
    <s v="prestazione:NO ciclica/NOper seduta/NOgruppo"/>
    <m/>
    <n v="1"/>
    <s v="AMPUTAZIONE E DISARTICOLAZIONE DI DITA DELLA MANO "/>
    <x v="2091"/>
    <x v="531"/>
    <m/>
    <m/>
    <m/>
    <m/>
    <m/>
    <m/>
    <m/>
    <m/>
    <m/>
    <m/>
    <m/>
    <s v="REGIONE"/>
    <n v="3"/>
    <m/>
    <x v="7"/>
    <s v="OTORINOLARINGOIATRIA"/>
    <x v="2"/>
    <s v="CHIRURGIA PLASTICA"/>
    <x v="1"/>
    <s v="NEUROCHIRURGIA"/>
    <x v="0"/>
    <m/>
  </r>
  <r>
    <x v="2088"/>
    <s v="84.02"/>
    <x v="4"/>
    <s v="prestazione:NO ciclica/NOper seduta/NOgruppo"/>
    <m/>
    <n v="1"/>
    <s v="AMPUTAZIONE E DISARTICOLAZIONE DEL POLLICE"/>
    <x v="2092"/>
    <x v="532"/>
    <m/>
    <m/>
    <m/>
    <m/>
    <m/>
    <m/>
    <m/>
    <m/>
    <m/>
    <m/>
    <m/>
    <s v="REGIONE"/>
    <n v="3"/>
    <m/>
    <x v="7"/>
    <s v="OTORINOLARINGOIATRIA"/>
    <x v="2"/>
    <s v="CHIRURGIA PLASTICA"/>
    <x v="1"/>
    <s v="NEUROCHIRURGIA"/>
    <x v="0"/>
    <m/>
  </r>
  <r>
    <x v="2089"/>
    <s v="84.11"/>
    <x v="4"/>
    <s v="prestazione:NO ciclica/NOper seduta/NOgruppo"/>
    <m/>
    <n v="1"/>
    <s v="AMPUTAZIONE DI DITA DEL PIEDE"/>
    <x v="2093"/>
    <x v="533"/>
    <m/>
    <m/>
    <m/>
    <m/>
    <m/>
    <m/>
    <m/>
    <m/>
    <m/>
    <m/>
    <m/>
    <s v="REGIONE"/>
    <n v="3"/>
    <m/>
    <x v="7"/>
    <s v="OTORINOLARINGOIATRIA"/>
    <x v="2"/>
    <s v="CHIRURGIA PLASTICA"/>
    <x v="1"/>
    <s v="NEUROCHIRURGIA"/>
    <x v="0"/>
    <m/>
  </r>
  <r>
    <x v="390"/>
    <s v="85.20"/>
    <x v="4"/>
    <s v="prestazione:NO ciclica/NOper seduta/NOgruppo"/>
    <m/>
    <n v="1"/>
    <s v="ASPORTAZIONE O DEMOLIZIONE DI TESSUTO DELLA MAMMELLA, SAI "/>
    <x v="2094"/>
    <x v="534"/>
    <m/>
    <m/>
    <m/>
    <m/>
    <m/>
    <m/>
    <m/>
    <m/>
    <m/>
    <m/>
    <m/>
    <s v="REGIONE"/>
    <n v="1"/>
    <m/>
    <x v="5"/>
    <s v="CHIRURGIA GENERALE"/>
    <x v="0"/>
    <m/>
    <x v="0"/>
    <m/>
    <x v="0"/>
    <m/>
  </r>
  <r>
    <x v="391"/>
    <s v="85.21"/>
    <x v="4"/>
    <s v="prestazione:NO ciclica/NOper seduta/NOgruppo"/>
    <m/>
    <n v="1"/>
    <s v="ASPORTAZIONE LOCALE DI LESIONE DELLA MAMMELLA"/>
    <x v="2095"/>
    <x v="535"/>
    <m/>
    <m/>
    <m/>
    <m/>
    <m/>
    <m/>
    <m/>
    <m/>
    <m/>
    <m/>
    <m/>
    <s v="REGIONE"/>
    <n v="1"/>
    <m/>
    <x v="5"/>
    <s v="CHIRURGIA GENERALE"/>
    <x v="0"/>
    <m/>
    <x v="0"/>
    <m/>
    <x v="0"/>
    <m/>
  </r>
  <r>
    <x v="410"/>
    <s v="86.4"/>
    <x v="4"/>
    <s v="prestazione:NO ciclica/NOper seduta/NOgruppo"/>
    <m/>
    <n v="1"/>
    <s v="ASPORTAZIONE RADICALE DI LESIONE DELLA CUTE "/>
    <x v="2096"/>
    <x v="536"/>
    <m/>
    <m/>
    <m/>
    <m/>
    <m/>
    <m/>
    <m/>
    <m/>
    <m/>
    <m/>
    <m/>
    <s v="REGIONE"/>
    <n v="2"/>
    <m/>
    <x v="20"/>
    <s v="CHIRURGIA PLASTICA"/>
    <x v="13"/>
    <s v="DERMOSIFILOPATIA"/>
    <x v="0"/>
    <m/>
    <x v="0"/>
    <m/>
  </r>
  <r>
    <x v="414"/>
    <s v="86.60"/>
    <x v="4"/>
    <s v="prestazione:NO ciclica/NOper seduta/NOgruppo"/>
    <m/>
    <n v="1"/>
    <s v="INNESTO CUTANEO LIBERO, SAI "/>
    <x v="2097"/>
    <x v="537"/>
    <m/>
    <m/>
    <m/>
    <m/>
    <m/>
    <m/>
    <m/>
    <m/>
    <m/>
    <m/>
    <m/>
    <s v="REGIONE"/>
    <n v="1"/>
    <m/>
    <x v="20"/>
    <s v="CHIRURGIA PLASTICA"/>
    <x v="0"/>
    <m/>
    <x v="0"/>
    <m/>
    <x v="0"/>
    <m/>
  </r>
  <r>
    <x v="415"/>
    <s v="86.61"/>
    <x v="4"/>
    <s v="prestazione:NO ciclica/NOper seduta/NOgruppo"/>
    <m/>
    <n v="1"/>
    <s v="INNESTO DI CUTE A TUTTO SPESSORE SULLA MANO "/>
    <x v="2098"/>
    <x v="538"/>
    <m/>
    <m/>
    <m/>
    <m/>
    <m/>
    <m/>
    <m/>
    <m/>
    <m/>
    <m/>
    <m/>
    <s v="REGIONE"/>
    <n v="1"/>
    <m/>
    <x v="20"/>
    <s v="CHIRURGIA PLASTICA"/>
    <x v="0"/>
    <m/>
    <x v="0"/>
    <m/>
    <x v="0"/>
    <m/>
  </r>
  <r>
    <x v="416"/>
    <s v="86.62"/>
    <x v="4"/>
    <s v="prestazione:NO ciclica/NOper seduta/NOgruppo"/>
    <m/>
    <n v="1"/>
    <s v="ALTRO INNESTO DI CUTE SULLA MANO "/>
    <x v="2099"/>
    <x v="539"/>
    <m/>
    <m/>
    <m/>
    <m/>
    <m/>
    <m/>
    <m/>
    <m/>
    <m/>
    <m/>
    <m/>
    <s v="REGIONE"/>
    <n v="1"/>
    <m/>
    <x v="20"/>
    <s v="CHIRURGIA PLASTICA"/>
    <x v="0"/>
    <m/>
    <x v="0"/>
    <m/>
    <x v="0"/>
    <m/>
  </r>
  <r>
    <x v="2090"/>
    <s v="86.63"/>
    <x v="4"/>
    <s v="prestazione:NO ciclica/NOper seduta/NOgruppo"/>
    <m/>
    <n v="1"/>
    <s v="INNESTO DI CUTE A TUTTO SPESSORE IN ALTRA SEDE "/>
    <x v="2100"/>
    <x v="540"/>
    <m/>
    <m/>
    <m/>
    <m/>
    <m/>
    <m/>
    <m/>
    <m/>
    <m/>
    <m/>
    <m/>
    <s v="REGIONE"/>
    <n v="1"/>
    <m/>
    <x v="20"/>
    <s v="CHIRURGIA PLASTICA"/>
    <x v="0"/>
    <m/>
    <x v="0"/>
    <m/>
    <x v="0"/>
    <m/>
  </r>
  <r>
    <x v="2091"/>
    <s v="86.66"/>
    <x v="4"/>
    <s v="prestazione:NO ciclica/NOper seduta/NOgruppo"/>
    <m/>
    <n v="1"/>
    <s v="OMOINNESTO SULLA CUTE "/>
    <x v="2101"/>
    <x v="541"/>
    <m/>
    <m/>
    <m/>
    <m/>
    <m/>
    <m/>
    <m/>
    <m/>
    <m/>
    <m/>
    <m/>
    <s v="REGIONE"/>
    <n v="1"/>
    <m/>
    <x v="20"/>
    <s v="CHIRURGIA PLASTICA"/>
    <x v="0"/>
    <m/>
    <x v="0"/>
    <m/>
    <x v="0"/>
    <m/>
  </r>
  <r>
    <x v="2092"/>
    <s v="86.67"/>
    <x v="4"/>
    <s v="prestazione:NO ciclica/NOper seduta/NOgruppo"/>
    <m/>
    <n v="1"/>
    <s v="INNESTO DI DERMA RIGENERATIVO"/>
    <x v="2102"/>
    <x v="542"/>
    <m/>
    <m/>
    <m/>
    <m/>
    <m/>
    <m/>
    <m/>
    <m/>
    <m/>
    <m/>
    <m/>
    <s v="REGIONE"/>
    <n v="1"/>
    <m/>
    <x v="20"/>
    <s v="CHIRURGIA PLASTICA"/>
    <x v="0"/>
    <m/>
    <x v="0"/>
    <m/>
    <x v="0"/>
    <m/>
  </r>
  <r>
    <x v="2093"/>
    <s v="86.69"/>
    <x v="4"/>
    <s v="prestazione:NO ciclica/NOper seduta/NOgruppo"/>
    <m/>
    <n v="1"/>
    <s v="ALTRO INNESTO DI CUTE SU ALTRE SEDI "/>
    <x v="2103"/>
    <x v="543"/>
    <m/>
    <m/>
    <m/>
    <m/>
    <m/>
    <m/>
    <m/>
    <m/>
    <m/>
    <m/>
    <m/>
    <s v="REGIONE"/>
    <n v="1"/>
    <m/>
    <x v="20"/>
    <s v="CHIRURGIA PLASTICA"/>
    <x v="0"/>
    <m/>
    <x v="0"/>
    <m/>
    <x v="0"/>
    <m/>
  </r>
  <r>
    <x v="417"/>
    <s v="86.71"/>
    <x v="4"/>
    <s v="prestazione:NO ciclica/NOper seduta/NOgruppo"/>
    <m/>
    <n v="1"/>
    <s v="ALLESTIMENTO E PREPARAZIONE DI INNESTI PEDUNCOLATI O A LEMBO "/>
    <x v="2104"/>
    <x v="544"/>
    <m/>
    <m/>
    <m/>
    <m/>
    <m/>
    <m/>
    <m/>
    <m/>
    <m/>
    <m/>
    <m/>
    <s v="REGIONE"/>
    <n v="1"/>
    <m/>
    <x v="20"/>
    <s v="CHIRURGIA PLASTICA"/>
    <x v="0"/>
    <m/>
    <x v="0"/>
    <m/>
    <x v="0"/>
    <m/>
  </r>
  <r>
    <x v="418"/>
    <s v="86.72"/>
    <x v="4"/>
    <s v="prestazione:NO ciclica/NOper seduta/NOgruppo"/>
    <m/>
    <n v="1"/>
    <s v="AVANZAMENTO DI LEMBO PEDUNCOLATO "/>
    <x v="2105"/>
    <x v="545"/>
    <m/>
    <m/>
    <m/>
    <m/>
    <m/>
    <m/>
    <m/>
    <m/>
    <m/>
    <m/>
    <m/>
    <s v="REGIONE"/>
    <n v="1"/>
    <m/>
    <x v="20"/>
    <s v="CHIRURGIA PLASTICA"/>
    <x v="0"/>
    <m/>
    <x v="0"/>
    <m/>
    <x v="0"/>
    <m/>
  </r>
  <r>
    <x v="419"/>
    <s v="86.73"/>
    <x v="4"/>
    <s v="prestazione:NO ciclica/NOper seduta/NOgruppo"/>
    <m/>
    <n v="1"/>
    <s v="TRASFERIMENTO DI INNESTO PEDUNCOLATO O A LEMBO SULLA MANO "/>
    <x v="2106"/>
    <x v="546"/>
    <m/>
    <m/>
    <m/>
    <m/>
    <m/>
    <m/>
    <m/>
    <m/>
    <m/>
    <m/>
    <m/>
    <s v="REGIONE"/>
    <n v="1"/>
    <m/>
    <x v="20"/>
    <s v="CHIRURGIA PLASTICA"/>
    <x v="0"/>
    <m/>
    <x v="0"/>
    <m/>
    <x v="0"/>
    <m/>
  </r>
  <r>
    <x v="420"/>
    <s v="86.74"/>
    <x v="4"/>
    <s v="prestazione:NO ciclica/NOper seduta/NOgruppo"/>
    <m/>
    <n v="1"/>
    <s v="TRASFERIMENTO DI INNESTO PEDUNCOLATO A LEMBO IN ALTRE SEDI "/>
    <x v="2107"/>
    <x v="547"/>
    <m/>
    <m/>
    <m/>
    <m/>
    <m/>
    <m/>
    <m/>
    <m/>
    <m/>
    <m/>
    <m/>
    <s v="REGIONE"/>
    <n v="1"/>
    <m/>
    <x v="20"/>
    <s v="CHIRURGIA PLASTICA"/>
    <x v="0"/>
    <m/>
    <x v="0"/>
    <m/>
    <x v="0"/>
    <m/>
  </r>
  <r>
    <x v="421"/>
    <s v="86.75"/>
    <x v="4"/>
    <s v="prestazione:NO ciclica/NOper seduta/NOgruppo"/>
    <m/>
    <n v="1"/>
    <s v="REVISIONE DI INNESTO PEDUNCOLATO O A LEMBO "/>
    <x v="2108"/>
    <x v="501"/>
    <m/>
    <m/>
    <m/>
    <m/>
    <m/>
    <m/>
    <m/>
    <m/>
    <m/>
    <m/>
    <m/>
    <s v="REGIONE"/>
    <n v="1"/>
    <m/>
    <x v="20"/>
    <s v="CHIRURGIA PLASTICA"/>
    <x v="0"/>
    <m/>
    <x v="0"/>
    <m/>
    <x v="0"/>
    <m/>
  </r>
  <r>
    <x v="423"/>
    <s v="86.84"/>
    <x v="4"/>
    <s v="prestazione:NO ciclica/NOper seduta/NOgruppo"/>
    <m/>
    <n v="1"/>
    <s v="CORREZIONE DI CICATRICE O BRIGLIA RETRATTILE DELLA CUTE"/>
    <x v="2109"/>
    <x v="548"/>
    <m/>
    <m/>
    <m/>
    <m/>
    <m/>
    <m/>
    <m/>
    <m/>
    <m/>
    <m/>
    <m/>
    <s v="REGIONE"/>
    <n v="1"/>
    <m/>
    <x v="20"/>
    <s v="CHIRURGIA PLASTICA"/>
    <x v="0"/>
    <m/>
    <x v="0"/>
    <m/>
    <x v="0"/>
    <m/>
  </r>
  <r>
    <x v="2094"/>
    <s v="86.89"/>
    <x v="4"/>
    <s v="prestazione:NO ciclica/NOper seduta/NOgruppo"/>
    <m/>
    <n v="1"/>
    <s v="ALTRA RIPARAZIONE O RICOSTRUZIONE DI CUTE E TESSUTO SOTTOCUTANEO "/>
    <x v="2110"/>
    <x v="549"/>
    <m/>
    <m/>
    <m/>
    <m/>
    <m/>
    <m/>
    <m/>
    <m/>
    <m/>
    <m/>
    <m/>
    <s v="REGIONE"/>
    <n v="1"/>
    <m/>
    <x v="20"/>
    <s v="CHIRURGIA PLASTICA"/>
    <x v="0"/>
    <m/>
    <x v="0"/>
    <m/>
    <x v="0"/>
    <m/>
  </r>
  <r>
    <x v="2095"/>
    <s v="98.51"/>
    <x v="4"/>
    <s v="prestazione:NO ciclica/NOper seduta/NOgruppo"/>
    <m/>
    <n v="1"/>
    <s v="LITOTRIPSIA EXTRACORPOREA DEL RENE, URETERE E/O VESCICA "/>
    <x v="2111"/>
    <x v="550"/>
    <m/>
    <m/>
    <m/>
    <m/>
    <m/>
    <m/>
    <m/>
    <m/>
    <m/>
    <m/>
    <m/>
    <s v="REGIONE"/>
    <n v="1"/>
    <m/>
    <x v="12"/>
    <s v="NEFROLOGIA"/>
    <x v="0"/>
    <m/>
    <x v="0"/>
    <m/>
    <x v="0"/>
    <m/>
  </r>
  <r>
    <x v="2096"/>
    <s v="98.52"/>
    <x v="4"/>
    <s v="prestazione:NO ciclica/NOper seduta/NOgruppo"/>
    <m/>
    <n v="1"/>
    <s v="LITOTRIPSIA EXTRACORPOREA DELLA COLECISTI E/O DOTTO BILIARI"/>
    <x v="2112"/>
    <x v="551"/>
    <m/>
    <m/>
    <m/>
    <m/>
    <m/>
    <m/>
    <m/>
    <m/>
    <m/>
    <m/>
    <m/>
    <s v="REGIONE"/>
    <n v="1"/>
    <m/>
    <x v="12"/>
    <s v="NEFROLOGIA"/>
    <x v="0"/>
    <m/>
    <x v="0"/>
    <m/>
    <x v="0"/>
    <m/>
  </r>
  <r>
    <x v="2097"/>
    <s v="98.59"/>
    <x v="4"/>
    <s v="prestazione:NO ciclica/NOper seduta/NOgruppo"/>
    <m/>
    <n v="1"/>
    <s v="LITOTRIPSIA EXTRACORPOREA DI ALTRE SEDI "/>
    <x v="2113"/>
    <x v="551"/>
    <m/>
    <m/>
    <m/>
    <m/>
    <m/>
    <m/>
    <m/>
    <m/>
    <m/>
    <m/>
    <m/>
    <s v="REGIONE"/>
    <n v="1"/>
    <m/>
    <x v="12"/>
    <s v="NEFROLOGIA"/>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ella_pivot2" cacheId="0" dataOnRows="1" applyNumberFormats="0" applyBorderFormats="0" applyFontFormats="0" applyPatternFormats="0" applyAlignmentFormats="0" applyWidthHeightFormats="1" dataCaption="Dati" showItems="0" showMultipleLabel="0" showMemberPropertyTips="0" useAutoFormatting="1" itemPrintTitles="1" indent="0" compact="0" compactData="0" gridDropZones="1">
  <location ref="A3:B7"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3">
        <item x="1"/>
        <item x="0"/>
        <item t="default"/>
      </items>
    </pivotField>
  </pivotFields>
  <rowFields count="1">
    <field x="11"/>
  </rowFields>
  <rowItems count="3">
    <i>
      <x/>
    </i>
    <i>
      <x v="1"/>
    </i>
    <i t="grand">
      <x/>
    </i>
  </rowItems>
  <colItems count="1">
    <i/>
  </colItems>
  <dataFields count="1">
    <dataField name="Conteggio di NOTE dgr VIII/10077 del 7/08/2009" fld="1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la_pivot6"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37:B41"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4">
        <item x="2"/>
        <item x="1"/>
        <item h="1" x="0"/>
        <item t="default"/>
      </items>
    </pivotField>
    <pivotField compact="0" outline="0" subtotalTop="0" showAll="0" includeNewItemsInFilter="1">
      <items count="4">
        <item x="0"/>
        <item x="2"/>
        <item h="1" x="1"/>
        <item t="default"/>
      </items>
    </pivotField>
    <pivotField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7"/>
  </rowFields>
  <rowItems count="3">
    <i>
      <x/>
    </i>
    <i>
      <x v="1"/>
    </i>
    <i t="grand">
      <x/>
    </i>
  </rowItems>
  <colItems count="1">
    <i/>
  </colItems>
  <dataFields count="1">
    <dataField name="Conteggio di NOTE dgr VIII/5237 del 02.08.2007 - tariffario in vigore da prenotazione 1.9.2007 e  indicazioni per prestazioni erogate dal 15.08.07" fld="7"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ella_pivot8"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59:B62"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3">
        <item x="1"/>
        <item h="1" x="0"/>
        <item t="default"/>
      </items>
    </pivotField>
    <pivotField compact="0" outline="0" subtotalTop="0" showAll="0" includeNewItemsInFilter="1">
      <items count="13">
        <item x="3"/>
        <item h="1" x="10"/>
        <item x="9"/>
        <item x="5"/>
        <item x="6"/>
        <item x="8"/>
        <item x="7"/>
        <item x="1"/>
        <item x="11"/>
        <item x="2"/>
        <item x="4"/>
        <item h="1" x="0"/>
        <item t="default"/>
      </items>
    </pivotField>
    <pivotField compact="0" outline="0" subtotalTop="0" showAll="0" includeNewItemsInFilter="1">
      <items count="4">
        <item x="2"/>
        <item x="1"/>
        <item h="1" x="0"/>
        <item t="default"/>
      </items>
    </pivotField>
    <pivotField compact="0" outline="0" subtotalTop="0" showAll="0" includeNewItemsInFilter="1">
      <items count="4">
        <item x="0"/>
        <item x="2"/>
        <item h="1" x="1"/>
        <item t="default"/>
      </items>
    </pivotField>
    <pivotField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5"/>
  </rowFields>
  <rowItems count="2">
    <i>
      <x/>
    </i>
    <i t="grand">
      <x/>
    </i>
  </rowItems>
  <colItems count="1">
    <i/>
  </colItems>
  <dataFields count="1">
    <dataField name="Conteggio di NOTE dgr 18595 del 05/08/2004 - tariffario in vigore da prenotazione 1.9.04" fld="5"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ella_pivot7"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44:B56"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13">
        <item x="3"/>
        <item h="1" x="10"/>
        <item x="9"/>
        <item x="5"/>
        <item x="6"/>
        <item x="8"/>
        <item x="7"/>
        <item x="1"/>
        <item x="11"/>
        <item x="2"/>
        <item x="4"/>
        <item h="1" x="0"/>
        <item t="default"/>
      </items>
    </pivotField>
    <pivotField compact="0" outline="0" subtotalTop="0" showAll="0" includeNewItemsInFilter="1">
      <items count="4">
        <item x="2"/>
        <item x="1"/>
        <item h="1" x="0"/>
        <item t="default"/>
      </items>
    </pivotField>
    <pivotField compact="0" outline="0" subtotalTop="0" showAll="0" includeNewItemsInFilter="1">
      <items count="4">
        <item x="0"/>
        <item x="2"/>
        <item h="1" x="1"/>
        <item t="default"/>
      </items>
    </pivotField>
    <pivotField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6"/>
  </rowFields>
  <rowItems count="11">
    <i>
      <x/>
    </i>
    <i>
      <x v="2"/>
    </i>
    <i>
      <x v="3"/>
    </i>
    <i>
      <x v="4"/>
    </i>
    <i>
      <x v="5"/>
    </i>
    <i>
      <x v="6"/>
    </i>
    <i>
      <x v="7"/>
    </i>
    <i>
      <x v="8"/>
    </i>
    <i>
      <x v="9"/>
    </i>
    <i>
      <x v="10"/>
    </i>
    <i t="grand">
      <x/>
    </i>
  </rowItems>
  <colItems count="1">
    <i/>
  </colItems>
  <dataFields count="1">
    <dataField name="Conteggio di NOTE dgr VIII/003776 del 13.12.2006 - tariffario in vigore da1.1.2007" fld="6"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ella_pivot3"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10:B17"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7">
        <item x="3"/>
        <item x="1"/>
        <item x="5"/>
        <item x="2"/>
        <item x="4"/>
        <item h="1" x="0"/>
        <item t="default"/>
      </items>
    </pivotField>
    <pivotField compact="0" outline="0" subtotalTop="0" showAll="0" includeNewItemsInFilter="1">
      <items count="3">
        <item x="1"/>
        <item x="0"/>
        <item t="default"/>
      </items>
    </pivotField>
  </pivotFields>
  <rowFields count="1">
    <field x="10"/>
  </rowFields>
  <rowItems count="6">
    <i>
      <x/>
    </i>
    <i>
      <x v="1"/>
    </i>
    <i>
      <x v="2"/>
    </i>
    <i>
      <x v="3"/>
    </i>
    <i>
      <x v="4"/>
    </i>
    <i t="grand">
      <x/>
    </i>
  </rowItems>
  <colItems count="1">
    <i/>
  </colItems>
  <dataFields count="1">
    <dataField name="Conteggio di NOTE dgr VIII/09173 del 30.03.09" fld="10"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ella_pivot4"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20:B27"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9"/>
  </rowFields>
  <rowItems count="6">
    <i>
      <x/>
    </i>
    <i>
      <x v="1"/>
    </i>
    <i>
      <x v="2"/>
    </i>
    <i>
      <x v="3"/>
    </i>
    <i>
      <x v="4"/>
    </i>
    <i t="grand">
      <x/>
    </i>
  </rowItems>
  <colItems count="1">
    <i/>
  </colItems>
  <dataFields count="1">
    <dataField name="Conteggio di NOTE dgr VIII/8501 del 26/11/2008" fld="9"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ella_pivot5"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30:B34"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4">
        <item x="0"/>
        <item x="2"/>
        <item h="1" x="1"/>
        <item t="default"/>
      </items>
    </pivotField>
    <pivotField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8"/>
  </rowFields>
  <rowItems count="3">
    <i>
      <x/>
    </i>
    <i>
      <x v="1"/>
    </i>
    <i t="grand">
      <x/>
    </i>
  </rowItems>
  <colItems count="1">
    <i/>
  </colItems>
  <dataFields count="1">
    <dataField name="Conteggio di NOTE dgr VIII/5743 del 31/10/2007" fld="8"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ella_pivot2" cacheId="1" dataOnRows="1" applyNumberFormats="0" applyBorderFormats="0" applyFontFormats="0" applyPatternFormats="0" applyAlignmentFormats="0" applyWidthHeightFormats="1" dataCaption="Dati" updatedVersion="3" showMemberPropertyTips="0" useAutoFormatting="1" itemPrintTitles="1" createdVersion="1" indent="0" compact="0" compactData="0" gridDropZones="1">
  <location ref="A3:D72" firstHeaderRow="2" firstDataRow="2" firstDataCol="3"/>
  <pivotFields count="31">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23">
        <item x="1"/>
        <item x="21"/>
        <item x="15"/>
        <item x="19"/>
        <item x="20"/>
        <item x="17"/>
        <item x="13"/>
        <item x="14"/>
        <item x="11"/>
        <item x="10"/>
        <item x="5"/>
        <item x="9"/>
        <item x="7"/>
        <item x="8"/>
        <item x="16"/>
        <item x="18"/>
        <item x="6"/>
        <item x="2"/>
        <item x="12"/>
        <item x="0"/>
        <item x="3"/>
        <item x="4"/>
        <item x="22"/>
      </items>
    </pivotField>
    <pivotField compact="0" outline="0" subtotalTop="0" showAll="0" includeNewItemsInFilter="1"/>
    <pivotField axis="axisRow" compact="0" outline="0" subtotalTop="0" showAll="0" includeNewItemsInFilter="1" defaultSubtotal="0">
      <items count="9">
        <item x="0"/>
        <item x="7"/>
        <item x="6"/>
        <item x="5"/>
        <item x="3"/>
        <item x="4"/>
        <item x="1"/>
        <item x="2"/>
        <item x="8"/>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28">
        <item x="19"/>
        <item x="2"/>
        <item x="10"/>
        <item x="5"/>
        <item x="20"/>
        <item x="11"/>
        <item x="17"/>
        <item x="21"/>
        <item x="16"/>
        <item x="22"/>
        <item x="14"/>
        <item x="23"/>
        <item x="24"/>
        <item x="12"/>
        <item x="3"/>
        <item x="0"/>
        <item x="26"/>
        <item x="6"/>
        <item x="8"/>
        <item x="1"/>
        <item x="4"/>
        <item x="18"/>
        <item x="7"/>
        <item x="9"/>
        <item x="25"/>
        <item x="13"/>
        <item x="15"/>
        <item h="1" x="27"/>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3">
    <field x="22"/>
    <field x="3"/>
    <field x="5"/>
  </rowFields>
  <rowItems count="68">
    <i>
      <x/>
      <x v="2"/>
      <x v="3"/>
    </i>
    <i r="1">
      <x v="19"/>
      <x/>
    </i>
    <i>
      <x v="1"/>
      <x v="2"/>
      <x v="3"/>
    </i>
    <i r="1">
      <x v="17"/>
      <x/>
    </i>
    <i r="1">
      <x v="19"/>
      <x/>
    </i>
    <i>
      <x v="2"/>
      <x v="19"/>
      <x/>
    </i>
    <i>
      <x v="3"/>
      <x v="17"/>
      <x/>
    </i>
    <i r="1">
      <x v="19"/>
      <x/>
    </i>
    <i>
      <x v="4"/>
      <x v="17"/>
      <x/>
    </i>
    <i r="1">
      <x v="19"/>
      <x/>
    </i>
    <i>
      <x v="5"/>
      <x v="19"/>
      <x/>
    </i>
    <i>
      <x v="6"/>
      <x v="5"/>
      <x v="2"/>
    </i>
    <i r="1">
      <x v="8"/>
      <x v="3"/>
    </i>
    <i r="1">
      <x v="9"/>
      <x/>
    </i>
    <i r="1">
      <x v="11"/>
      <x v="5"/>
    </i>
    <i r="1">
      <x v="12"/>
      <x v="6"/>
    </i>
    <i r="1">
      <x v="13"/>
      <x/>
    </i>
    <i r="1">
      <x v="16"/>
      <x/>
    </i>
    <i r="1">
      <x v="17"/>
      <x/>
    </i>
    <i r="1">
      <x v="19"/>
      <x/>
    </i>
    <i>
      <x v="7"/>
      <x v="19"/>
      <x/>
    </i>
    <i>
      <x v="8"/>
      <x v="19"/>
      <x/>
    </i>
    <i>
      <x v="9"/>
      <x v="19"/>
      <x/>
    </i>
    <i>
      <x v="10"/>
      <x v="19"/>
      <x/>
    </i>
    <i>
      <x v="11"/>
      <x v="10"/>
      <x v="4"/>
    </i>
    <i r="1">
      <x v="16"/>
      <x/>
    </i>
    <i r="1">
      <x v="19"/>
      <x/>
    </i>
    <i>
      <x v="12"/>
      <x v="2"/>
      <x v="3"/>
    </i>
    <i r="1">
      <x v="5"/>
      <x v="2"/>
    </i>
    <i r="1">
      <x v="14"/>
      <x/>
    </i>
    <i r="1">
      <x v="15"/>
      <x/>
    </i>
    <i r="1">
      <x v="17"/>
      <x/>
    </i>
    <i r="1">
      <x v="19"/>
      <x/>
    </i>
    <i>
      <x v="13"/>
      <x v="19"/>
      <x/>
    </i>
    <i r="1">
      <x v="20"/>
      <x v="6"/>
    </i>
    <i r="2">
      <x v="7"/>
    </i>
    <i>
      <x v="14"/>
      <x v="19"/>
      <x/>
    </i>
    <i>
      <x v="15"/>
      <x v="19"/>
      <x/>
    </i>
    <i>
      <x v="16"/>
      <x v="1"/>
      <x v="3"/>
    </i>
    <i r="1">
      <x v="2"/>
      <x v="3"/>
    </i>
    <i r="1">
      <x v="3"/>
      <x v="1"/>
    </i>
    <i r="1">
      <x v="4"/>
      <x v="1"/>
    </i>
    <i r="1">
      <x v="19"/>
      <x/>
    </i>
    <i r="1">
      <x v="20"/>
      <x v="7"/>
    </i>
    <i>
      <x v="17"/>
      <x/>
      <x/>
    </i>
    <i r="1">
      <x v="17"/>
      <x/>
    </i>
    <i r="1">
      <x v="19"/>
      <x/>
    </i>
    <i>
      <x v="18"/>
      <x v="17"/>
      <x/>
    </i>
    <i r="1">
      <x v="19"/>
      <x/>
    </i>
    <i>
      <x v="19"/>
      <x v="19"/>
      <x/>
    </i>
    <i>
      <x v="20"/>
      <x v="19"/>
      <x/>
    </i>
    <i>
      <x v="21"/>
      <x v="19"/>
      <x/>
    </i>
    <i>
      <x v="22"/>
      <x v="2"/>
      <x v="3"/>
    </i>
    <i r="1">
      <x v="19"/>
      <x/>
    </i>
    <i>
      <x v="23"/>
      <x v="2"/>
      <x v="3"/>
    </i>
    <i r="1">
      <x v="17"/>
      <x/>
    </i>
    <i r="1">
      <x v="19"/>
      <x/>
    </i>
    <i>
      <x v="24"/>
      <x v="17"/>
      <x/>
    </i>
    <i r="1">
      <x v="19"/>
      <x/>
    </i>
    <i>
      <x v="25"/>
      <x v="6"/>
      <x/>
    </i>
    <i r="1">
      <x v="7"/>
      <x/>
    </i>
    <i r="1">
      <x v="17"/>
      <x/>
    </i>
    <i r="1">
      <x v="18"/>
      <x/>
    </i>
    <i r="1">
      <x v="19"/>
      <x/>
    </i>
    <i>
      <x v="26"/>
      <x v="17"/>
      <x/>
    </i>
    <i r="1">
      <x v="19"/>
      <x/>
    </i>
    <i r="1">
      <x v="21"/>
      <x/>
    </i>
    <i t="grand">
      <x/>
    </i>
  </rowItems>
  <colItems count="1">
    <i/>
  </colItems>
  <dataFields count="1">
    <dataField name="Conteggio di codice_senza_punto" fld="0" subtotal="count" baseField="0" baseItem="0"/>
  </dataFields>
  <formats count="33">
    <format dxfId="2153">
      <pivotArea type="origin" dataOnly="0" labelOnly="1" outline="0" fieldPosition="0"/>
    </format>
    <format dxfId="2152">
      <pivotArea field="22" type="button" dataOnly="0" labelOnly="1" outline="0" axis="axisRow" fieldPosition="0"/>
    </format>
    <format dxfId="2151">
      <pivotArea field="3" type="button" dataOnly="0" labelOnly="1" outline="0" axis="axisRow" fieldPosition="1"/>
    </format>
    <format dxfId="2150">
      <pivotArea dataOnly="0" labelOnly="1" outline="0" fieldPosition="0">
        <references count="1">
          <reference field="22" count="0"/>
        </references>
      </pivotArea>
    </format>
    <format dxfId="2149">
      <pivotArea dataOnly="0" labelOnly="1" grandRow="1" outline="0" fieldPosition="0"/>
    </format>
    <format dxfId="2148">
      <pivotArea dataOnly="0" labelOnly="1" outline="0" fieldPosition="0">
        <references count="2">
          <reference field="3" count="2">
            <x v="2"/>
            <x v="19"/>
          </reference>
          <reference field="22" count="1" selected="0">
            <x v="0"/>
          </reference>
        </references>
      </pivotArea>
    </format>
    <format dxfId="2147">
      <pivotArea dataOnly="0" labelOnly="1" outline="0" fieldPosition="0">
        <references count="2">
          <reference field="3" count="3">
            <x v="2"/>
            <x v="17"/>
            <x v="19"/>
          </reference>
          <reference field="22" count="1" selected="0">
            <x v="1"/>
          </reference>
        </references>
      </pivotArea>
    </format>
    <format dxfId="2146">
      <pivotArea dataOnly="0" labelOnly="1" outline="0" fieldPosition="0">
        <references count="2">
          <reference field="3" count="2">
            <x v="17"/>
            <x v="19"/>
          </reference>
          <reference field="22" count="1" selected="0">
            <x v="3"/>
          </reference>
        </references>
      </pivotArea>
    </format>
    <format dxfId="2145">
      <pivotArea dataOnly="0" labelOnly="1" outline="0" fieldPosition="0">
        <references count="2">
          <reference field="3" count="2">
            <x v="17"/>
            <x v="19"/>
          </reference>
          <reference field="22" count="1" selected="0">
            <x v="4"/>
          </reference>
        </references>
      </pivotArea>
    </format>
    <format dxfId="2144">
      <pivotArea dataOnly="0" labelOnly="1" outline="0" fieldPosition="0">
        <references count="2">
          <reference field="3" count="9">
            <x v="5"/>
            <x v="8"/>
            <x v="9"/>
            <x v="11"/>
            <x v="12"/>
            <x v="13"/>
            <x v="16"/>
            <x v="17"/>
            <x v="19"/>
          </reference>
          <reference field="22" count="1" selected="0">
            <x v="6"/>
          </reference>
        </references>
      </pivotArea>
    </format>
    <format dxfId="2143">
      <pivotArea dataOnly="0" labelOnly="1" outline="0" fieldPosition="0">
        <references count="2">
          <reference field="3" count="3">
            <x v="10"/>
            <x v="16"/>
            <x v="19"/>
          </reference>
          <reference field="22" count="1" selected="0">
            <x v="11"/>
          </reference>
        </references>
      </pivotArea>
    </format>
    <format dxfId="2142">
      <pivotArea dataOnly="0" labelOnly="1" outline="0" fieldPosition="0">
        <references count="2">
          <reference field="3" count="7">
            <x v="2"/>
            <x v="5"/>
            <x v="14"/>
            <x v="15"/>
            <x v="17"/>
            <x v="19"/>
            <x v="20"/>
          </reference>
          <reference field="22" count="1" selected="0">
            <x v="12"/>
          </reference>
        </references>
      </pivotArea>
    </format>
    <format dxfId="2141">
      <pivotArea dataOnly="0" labelOnly="1" outline="0" fieldPosition="0">
        <references count="2">
          <reference field="3" count="2">
            <x v="2"/>
            <x v="19"/>
          </reference>
          <reference field="22" count="1" selected="0">
            <x v="22"/>
          </reference>
        </references>
      </pivotArea>
    </format>
    <format dxfId="2140">
      <pivotArea dataOnly="0" labelOnly="1" outline="0" fieldPosition="0">
        <references count="2">
          <reference field="3" count="3">
            <x v="2"/>
            <x v="17"/>
            <x v="19"/>
          </reference>
          <reference field="22" count="1" selected="0">
            <x v="23"/>
          </reference>
        </references>
      </pivotArea>
    </format>
    <format dxfId="2139">
      <pivotArea dataOnly="0" labelOnly="1" outline="0" fieldPosition="0">
        <references count="2">
          <reference field="3" count="2">
            <x v="17"/>
            <x v="19"/>
          </reference>
          <reference field="22" count="1" selected="0">
            <x v="24"/>
          </reference>
        </references>
      </pivotArea>
    </format>
    <format dxfId="2138">
      <pivotArea dataOnly="0" labelOnly="1" outline="0" fieldPosition="0">
        <references count="2">
          <reference field="3" count="5">
            <x v="6"/>
            <x v="7"/>
            <x v="17"/>
            <x v="18"/>
            <x v="19"/>
          </reference>
          <reference field="22" count="1" selected="0">
            <x v="25"/>
          </reference>
        </references>
      </pivotArea>
    </format>
    <format dxfId="2137">
      <pivotArea dataOnly="0" labelOnly="1" outline="0" fieldPosition="0">
        <references count="2">
          <reference field="3" count="3">
            <x v="17"/>
            <x v="19"/>
            <x v="21"/>
          </reference>
          <reference field="22" count="1" selected="0">
            <x v="26"/>
          </reference>
        </references>
      </pivotArea>
    </format>
    <format dxfId="2136">
      <pivotArea dataOnly="0" labelOnly="1" outline="0" fieldPosition="0">
        <references count="2">
          <reference field="3" count="1">
            <x v="22"/>
          </reference>
          <reference field="22" count="1" selected="0">
            <x v="27"/>
          </reference>
        </references>
      </pivotArea>
    </format>
    <format dxfId="2135">
      <pivotArea field="5" type="button" dataOnly="0" labelOnly="1" outline="0" axis="axisRow" fieldPosition="2"/>
    </format>
    <format dxfId="2134">
      <pivotArea field="22" type="button" dataOnly="0" labelOnly="1" outline="0" axis="axisRow" fieldPosition="0"/>
    </format>
    <format dxfId="2133">
      <pivotArea field="3" type="button" dataOnly="0" labelOnly="1" outline="0" axis="axisRow" fieldPosition="1"/>
    </format>
    <format dxfId="2132">
      <pivotArea field="5" type="button" dataOnly="0" labelOnly="1" outline="0" axis="axisRow" fieldPosition="2"/>
    </format>
    <format dxfId="2131">
      <pivotArea field="22" type="button" dataOnly="0" labelOnly="1" outline="0" axis="axisRow" fieldPosition="0"/>
    </format>
    <format dxfId="2130">
      <pivotArea field="3" type="button" dataOnly="0" labelOnly="1" outline="0" axis="axisRow" fieldPosition="1"/>
    </format>
    <format dxfId="2129">
      <pivotArea field="5" type="button" dataOnly="0" labelOnly="1" outline="0" axis="axisRow" fieldPosition="2"/>
    </format>
    <format dxfId="2128">
      <pivotArea dataOnly="0" labelOnly="1" outline="0" fieldPosition="0">
        <references count="2">
          <reference field="3" count="1">
            <x v="20"/>
          </reference>
          <reference field="22" count="1" selected="0">
            <x v="13"/>
          </reference>
        </references>
      </pivotArea>
    </format>
    <format dxfId="2127">
      <pivotArea dataOnly="0" labelOnly="1" outline="0" fieldPosition="0">
        <references count="2">
          <reference field="3" count="1">
            <x v="19"/>
          </reference>
          <reference field="22" count="1" selected="0">
            <x v="14"/>
          </reference>
        </references>
      </pivotArea>
    </format>
    <format dxfId="2126">
      <pivotArea dataOnly="0" labelOnly="1" outline="0" fieldPosition="0">
        <references count="2">
          <reference field="3" count="6">
            <x v="1"/>
            <x v="2"/>
            <x v="3"/>
            <x v="4"/>
            <x v="19"/>
            <x v="20"/>
          </reference>
          <reference field="22" count="1" selected="0">
            <x v="16"/>
          </reference>
        </references>
      </pivotArea>
    </format>
    <format dxfId="2125">
      <pivotArea dataOnly="0" labelOnly="1" outline="0" fieldPosition="0">
        <references count="2">
          <reference field="3" count="3">
            <x v="0"/>
            <x v="17"/>
            <x v="19"/>
          </reference>
          <reference field="22" count="1" selected="0">
            <x v="17"/>
          </reference>
        </references>
      </pivotArea>
    </format>
    <format dxfId="2124">
      <pivotArea dataOnly="0" labelOnly="1" outline="0" fieldPosition="0">
        <references count="2">
          <reference field="3" count="2">
            <x v="17"/>
            <x v="19"/>
          </reference>
          <reference field="22" count="1" selected="0">
            <x v="18"/>
          </reference>
        </references>
      </pivotArea>
    </format>
    <format dxfId="2123">
      <pivotArea dataOnly="0" labelOnly="1" outline="0" fieldPosition="0">
        <references count="2">
          <reference field="3" count="1">
            <x v="2"/>
          </reference>
          <reference field="22" count="1" selected="0">
            <x v="22"/>
          </reference>
        </references>
      </pivotArea>
    </format>
    <format dxfId="2122">
      <pivotArea dataOnly="0" labelOnly="1" outline="0" fieldPosition="0">
        <references count="2">
          <reference field="3" count="1">
            <x v="19"/>
          </reference>
          <reference field="22" count="1" selected="0">
            <x v="12"/>
          </reference>
        </references>
      </pivotArea>
    </format>
    <format dxfId="2121">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ella_pivot1" cacheId="2" applyNumberFormats="0" applyBorderFormats="0" applyFontFormats="0" applyPatternFormats="0" applyAlignmentFormats="0" applyWidthHeightFormats="1" dataCaption="Dati" updatedVersion="3" showMemberPropertyTips="0" useAutoFormatting="1" itemPrintTitles="1" createdVersion="1" indent="0" compact="0" compactData="0" gridDropZones="1">
  <location ref="A3:I88" firstHeaderRow="2" firstDataRow="2" firstDataCol="8"/>
  <pivotFields count="31">
    <pivotField axis="axisRow" compact="0" outline="0" subtotalTop="0" showAll="0" includeNewItemsInFilter="1" defaultSubtotal="0">
      <items count="2165">
        <item h="1" m="1" x="2136"/>
        <item h="1" m="1" x="2108"/>
        <item h="1" m="1" x="2123"/>
        <item h="1" m="1" x="2151"/>
        <item h="1" m="1" x="2152"/>
        <item h="1" m="1" x="2124"/>
        <item h="1" m="1" x="2120"/>
        <item h="1" m="1" x="2130"/>
        <item h="1" m="1" x="2133"/>
        <item h="1" m="1" x="2139"/>
        <item h="1" m="1" x="2121"/>
        <item h="1" m="1" x="2142"/>
        <item h="1" m="1" x="2122"/>
        <item h="1" m="1" x="2143"/>
        <item h="1" m="1" x="2119"/>
        <item m="1" x="2135"/>
        <item h="1" m="1" x="2131"/>
        <item h="1" m="1" x="2141"/>
        <item h="1" m="1" x="2148"/>
        <item h="1" m="1" x="2155"/>
        <item h="1" m="1" x="2162"/>
        <item h="1" m="1" x="2099"/>
        <item h="1" m="1" x="2101"/>
        <item h="1" m="1" x="2138"/>
        <item m="1" x="2118"/>
        <item m="1" x="2109"/>
        <item m="1" x="2103"/>
        <item h="1" m="1" x="2163"/>
        <item h="1" m="1" x="2128"/>
        <item h="1" m="1" x="2129"/>
        <item h="1" m="1" x="2112"/>
        <item h="1" m="1" x="2126"/>
        <item h="1" m="1" x="2134"/>
        <item h="1" m="1" x="2145"/>
        <item h="1" m="1" x="2153"/>
        <item h="1" m="1" x="2158"/>
        <item h="1" m="1" x="2100"/>
        <item h="1" m="1" x="2106"/>
        <item h="1" m="1" x="2113"/>
        <item h="1" m="1" x="2127"/>
        <item h="1" m="1" x="2140"/>
        <item h="1" m="1" x="2105"/>
        <item h="1" m="1" x="2150"/>
        <item h="1" m="1" x="2146"/>
        <item h="1" m="1" x="2149"/>
        <item h="1" m="1" x="2117"/>
        <item m="1" x="2110"/>
        <item m="1" x="2114"/>
        <item m="1" x="2104"/>
        <item m="1" x="2107"/>
        <item m="1" x="2111"/>
        <item h="1" m="1" x="2116"/>
        <item h="1" m="1" x="2132"/>
        <item h="1" m="1" x="2137"/>
        <item h="1" m="1" x="2147"/>
        <item m="1" x="2154"/>
        <item m="1" x="2156"/>
        <item m="1" x="2159"/>
        <item m="1" x="2164"/>
        <item m="1" x="2102"/>
        <item m="1" x="2144"/>
        <item h="1" m="1" x="2161"/>
        <item h="1" m="1" x="2157"/>
        <item h="1" m="1" x="2115"/>
        <item h="1" m="1" x="2125"/>
        <item h="1" m="1" x="2160"/>
        <item h="1" x="0"/>
        <item h="1" x="1"/>
        <item h="1" x="2"/>
        <item h="1" x="3"/>
        <item h="1" x="4"/>
        <item h="1" x="5"/>
        <item h="1" x="6"/>
        <item h="1" x="7"/>
        <item h="1" x="2042"/>
        <item h="1" x="8"/>
        <item h="1" x="9"/>
        <item h="1" x="2043"/>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5"/>
        <item h="1" x="76"/>
        <item h="1" x="77"/>
        <item h="1" x="78"/>
        <item h="1" x="79"/>
        <item h="1" x="80"/>
        <item h="1" x="2044"/>
        <item h="1" x="81"/>
        <item h="1" x="82"/>
        <item h="1" x="2046"/>
        <item h="1" x="2047"/>
        <item h="1" x="2048"/>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39"/>
        <item h="1" x="205"/>
        <item h="1" x="206"/>
        <item h="1" x="207"/>
        <item h="1" x="208"/>
        <item h="1" x="2040"/>
        <item h="1" x="209"/>
        <item h="1" x="210"/>
        <item h="1" x="211"/>
        <item h="1" x="212"/>
        <item h="1" x="213"/>
        <item h="1" x="214"/>
        <item h="1" x="215"/>
        <item h="1" x="217"/>
        <item h="1" x="218"/>
        <item h="1" x="221"/>
        <item h="1" x="222"/>
        <item h="1" x="223"/>
        <item h="1" x="224"/>
        <item h="1" x="219"/>
        <item h="1" x="220"/>
        <item h="1" x="225"/>
        <item h="1" x="226"/>
        <item h="1" x="227"/>
        <item h="1" x="228"/>
        <item h="1" x="229"/>
        <item h="1" x="230"/>
        <item h="1" x="231"/>
        <item h="1" x="232"/>
        <item h="1" x="2041"/>
        <item h="1" x="233"/>
        <item h="1" x="234"/>
        <item h="1" x="235"/>
        <item h="1" x="236"/>
        <item h="1" x="237"/>
        <item h="1" x="238"/>
        <item h="1" x="239"/>
        <item h="1" x="240"/>
        <item h="1" x="241"/>
        <item h="1" x="242"/>
        <item h="1" x="243"/>
        <item h="1" x="244"/>
        <item h="1" x="245"/>
        <item x="246"/>
        <item h="1" x="247"/>
        <item h="1" x="248"/>
        <item h="1" x="249"/>
        <item h="1" x="250"/>
        <item h="1" x="251"/>
        <item h="1" x="252"/>
        <item h="1" x="253"/>
        <item h="1" x="254"/>
        <item h="1" x="255"/>
        <item h="1" x="256"/>
        <item h="1" x="257"/>
        <item h="1" x="258"/>
        <item h="1" x="259"/>
        <item h="1" x="260"/>
        <item h="1" x="2067"/>
        <item h="1" x="261"/>
        <item h="1" x="262"/>
        <item h="1" x="263"/>
        <item h="1" x="264"/>
        <item h="1" x="265"/>
        <item h="1" x="266"/>
        <item h="1" x="267"/>
        <item h="1" x="268"/>
        <item h="1" x="269"/>
        <item h="1" x="270"/>
        <item h="1" x="271"/>
        <item h="1" x="272"/>
        <item h="1" x="273"/>
        <item h="1" x="274"/>
        <item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x="307"/>
        <item h="1" x="308"/>
        <item h="1" x="309"/>
        <item h="1" x="310"/>
        <item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x="390"/>
        <item x="391"/>
        <item h="1" x="392"/>
        <item h="1" x="393"/>
        <item h="1" x="394"/>
        <item h="1" x="395"/>
        <item h="1" x="396"/>
        <item h="1" x="397"/>
        <item h="1" x="398"/>
        <item h="1" x="399"/>
        <item h="1" x="400"/>
        <item h="1" x="401"/>
        <item h="1" x="402"/>
        <item h="1" x="403"/>
        <item h="1" x="404"/>
        <item h="1" x="405"/>
        <item h="1" x="406"/>
        <item h="1" x="407"/>
        <item h="1" x="408"/>
        <item h="1" x="409"/>
        <item x="410"/>
        <item h="1" x="411"/>
        <item h="1" x="412"/>
        <item h="1" x="413"/>
        <item x="414"/>
        <item x="415"/>
        <item x="416"/>
        <item x="417"/>
        <item x="418"/>
        <item x="419"/>
        <item x="420"/>
        <item x="421"/>
        <item h="1" x="422"/>
        <item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 h="1" x="665"/>
        <item h="1" x="666"/>
        <item h="1" x="667"/>
        <item h="1" x="668"/>
        <item h="1" x="669"/>
        <item h="1" x="670"/>
        <item h="1" x="671"/>
        <item h="1" x="672"/>
        <item h="1" x="673"/>
        <item h="1" x="674"/>
        <item h="1" x="675"/>
        <item h="1" x="676"/>
        <item h="1" x="677"/>
        <item h="1" x="678"/>
        <item h="1" x="679"/>
        <item h="1" x="680"/>
        <item h="1" x="681"/>
        <item h="1" x="682"/>
        <item h="1" x="683"/>
        <item h="1" x="684"/>
        <item h="1" x="685"/>
        <item h="1" x="686"/>
        <item h="1" x="687"/>
        <item h="1" x="688"/>
        <item h="1" x="689"/>
        <item h="1" x="690"/>
        <item h="1" x="691"/>
        <item h="1" x="692"/>
        <item h="1" x="693"/>
        <item h="1" x="694"/>
        <item h="1" x="695"/>
        <item h="1" x="696"/>
        <item h="1" x="697"/>
        <item h="1" x="698"/>
        <item h="1" x="699"/>
        <item h="1" x="700"/>
        <item h="1" x="701"/>
        <item h="1" x="702"/>
        <item h="1" x="703"/>
        <item h="1" x="704"/>
        <item h="1" x="705"/>
        <item h="1" x="706"/>
        <item h="1" x="708"/>
        <item h="1" x="709"/>
        <item h="1" x="710"/>
        <item h="1" x="711"/>
        <item h="1" x="712"/>
        <item h="1" x="713"/>
        <item h="1" x="714"/>
        <item h="1" x="715"/>
        <item h="1" x="716"/>
        <item h="1" x="717"/>
        <item h="1" x="718"/>
        <item h="1" x="719"/>
        <item h="1" x="720"/>
        <item h="1" x="721"/>
        <item h="1" x="722"/>
        <item h="1" x="723"/>
        <item h="1" x="724"/>
        <item h="1" x="725"/>
        <item h="1" x="726"/>
        <item h="1" x="727"/>
        <item h="1" x="728"/>
        <item h="1" x="729"/>
        <item h="1" x="730"/>
        <item h="1" x="731"/>
        <item h="1" x="732"/>
        <item h="1" x="733"/>
        <item h="1" x="734"/>
        <item h="1" x="735"/>
        <item h="1" x="736"/>
        <item h="1" x="737"/>
        <item h="1" x="738"/>
        <item h="1" x="739"/>
        <item h="1" x="740"/>
        <item h="1" x="741"/>
        <item h="1" x="742"/>
        <item h="1" x="743"/>
        <item h="1" x="744"/>
        <item h="1" x="745"/>
        <item h="1" x="746"/>
        <item h="1" x="747"/>
        <item h="1" x="748"/>
        <item h="1" x="749"/>
        <item h="1" x="750"/>
        <item h="1" x="751"/>
        <item h="1" x="752"/>
        <item h="1" x="753"/>
        <item h="1" x="754"/>
        <item h="1" x="755"/>
        <item h="1" x="756"/>
        <item h="1" x="757"/>
        <item h="1" x="758"/>
        <item h="1" x="759"/>
        <item h="1" x="760"/>
        <item h="1" x="761"/>
        <item h="1" x="762"/>
        <item h="1" x="763"/>
        <item h="1" x="764"/>
        <item h="1" x="765"/>
        <item h="1" x="766"/>
        <item h="1" x="767"/>
        <item h="1" x="768"/>
        <item h="1" x="769"/>
        <item h="1" x="770"/>
        <item h="1" x="771"/>
        <item h="1" x="772"/>
        <item h="1" x="773"/>
        <item h="1" x="774"/>
        <item h="1" x="775"/>
        <item h="1" x="776"/>
        <item h="1" x="777"/>
        <item h="1" x="778"/>
        <item h="1" x="779"/>
        <item h="1" x="780"/>
        <item h="1" x="781"/>
        <item h="1" x="782"/>
        <item h="1" x="783"/>
        <item h="1" x="784"/>
        <item h="1" x="785"/>
        <item h="1" x="786"/>
        <item h="1" x="787"/>
        <item h="1" x="788"/>
        <item h="1" x="789"/>
        <item h="1" x="790"/>
        <item h="1" x="791"/>
        <item h="1" x="792"/>
        <item h="1" x="793"/>
        <item h="1" x="794"/>
        <item h="1" x="795"/>
        <item h="1" x="796"/>
        <item h="1" x="797"/>
        <item h="1" x="798"/>
        <item h="1" x="799"/>
        <item h="1" x="800"/>
        <item h="1" x="801"/>
        <item h="1" x="802"/>
        <item h="1" x="803"/>
        <item h="1" x="804"/>
        <item h="1" x="805"/>
        <item h="1" x="806"/>
        <item h="1" x="807"/>
        <item h="1" x="808"/>
        <item h="1" x="809"/>
        <item h="1" x="810"/>
        <item h="1" x="811"/>
        <item h="1" x="812"/>
        <item h="1" x="813"/>
        <item h="1" x="814"/>
        <item h="1" x="815"/>
        <item h="1" x="816"/>
        <item h="1" x="817"/>
        <item h="1" x="818"/>
        <item h="1" x="819"/>
        <item h="1" x="820"/>
        <item h="1" x="821"/>
        <item h="1" x="822"/>
        <item h="1" x="823"/>
        <item h="1" x="824"/>
        <item h="1" x="825"/>
        <item h="1" x="826"/>
        <item h="1" x="827"/>
        <item h="1" x="828"/>
        <item h="1" x="829"/>
        <item h="1" x="830"/>
        <item h="1" x="831"/>
        <item h="1" x="832"/>
        <item h="1" x="833"/>
        <item h="1" x="834"/>
        <item h="1" x="835"/>
        <item h="1" x="836"/>
        <item h="1" x="837"/>
        <item h="1" x="838"/>
        <item h="1" x="839"/>
        <item h="1" x="840"/>
        <item h="1" x="841"/>
        <item h="1" x="842"/>
        <item h="1" x="843"/>
        <item h="1" x="844"/>
        <item h="1" x="845"/>
        <item h="1" x="846"/>
        <item h="1" x="847"/>
        <item h="1" x="848"/>
        <item h="1" x="849"/>
        <item h="1" x="850"/>
        <item h="1" x="851"/>
        <item h="1" x="852"/>
        <item h="1" x="853"/>
        <item h="1" x="854"/>
        <item h="1" x="855"/>
        <item h="1" x="856"/>
        <item h="1" x="857"/>
        <item h="1" x="858"/>
        <item h="1" x="859"/>
        <item h="1" x="860"/>
        <item h="1" x="861"/>
        <item h="1" x="862"/>
        <item h="1" x="863"/>
        <item h="1" x="864"/>
        <item h="1" x="865"/>
        <item h="1" x="866"/>
        <item h="1" x="867"/>
        <item h="1" x="868"/>
        <item h="1" x="869"/>
        <item h="1" x="870"/>
        <item h="1" x="871"/>
        <item h="1" x="872"/>
        <item h="1" x="873"/>
        <item h="1" x="874"/>
        <item h="1" x="875"/>
        <item h="1" x="876"/>
        <item h="1" x="877"/>
        <item h="1" x="878"/>
        <item h="1" x="879"/>
        <item h="1" x="880"/>
        <item h="1" x="881"/>
        <item h="1" x="882"/>
        <item h="1" x="883"/>
        <item h="1" x="884"/>
        <item h="1" x="885"/>
        <item h="1" x="886"/>
        <item h="1" x="887"/>
        <item h="1" x="888"/>
        <item h="1" x="889"/>
        <item h="1" x="890"/>
        <item h="1" x="891"/>
        <item h="1" x="892"/>
        <item h="1" x="893"/>
        <item h="1" x="894"/>
        <item h="1" x="895"/>
        <item h="1" x="896"/>
        <item h="1" x="897"/>
        <item h="1" x="898"/>
        <item h="1" x="899"/>
        <item h="1" x="900"/>
        <item h="1" x="901"/>
        <item h="1" x="902"/>
        <item h="1" x="903"/>
        <item h="1" x="904"/>
        <item h="1" x="905"/>
        <item h="1" x="906"/>
        <item h="1" x="907"/>
        <item h="1" x="908"/>
        <item h="1" x="909"/>
        <item h="1" x="910"/>
        <item h="1" x="911"/>
        <item h="1" x="912"/>
        <item h="1" x="913"/>
        <item h="1" x="914"/>
        <item h="1" x="915"/>
        <item h="1" x="916"/>
        <item h="1" x="917"/>
        <item h="1" x="918"/>
        <item h="1" x="919"/>
        <item h="1" x="920"/>
        <item h="1" x="921"/>
        <item h="1" x="922"/>
        <item h="1" x="923"/>
        <item h="1" x="924"/>
        <item h="1" x="925"/>
        <item h="1" x="926"/>
        <item h="1" x="927"/>
        <item h="1" x="928"/>
        <item h="1" x="929"/>
        <item h="1" x="930"/>
        <item h="1" x="931"/>
        <item h="1" x="932"/>
        <item h="1" x="933"/>
        <item h="1" x="934"/>
        <item h="1" x="935"/>
        <item h="1" x="936"/>
        <item h="1" x="937"/>
        <item h="1" x="938"/>
        <item h="1" x="939"/>
        <item h="1" x="940"/>
        <item h="1" x="941"/>
        <item h="1" x="942"/>
        <item h="1" x="943"/>
        <item h="1" x="944"/>
        <item h="1" x="945"/>
        <item h="1" x="946"/>
        <item h="1" x="947"/>
        <item h="1" x="948"/>
        <item h="1" x="949"/>
        <item h="1" x="950"/>
        <item h="1" x="951"/>
        <item h="1" x="952"/>
        <item h="1" x="953"/>
        <item h="1" x="954"/>
        <item h="1" x="955"/>
        <item h="1" x="956"/>
        <item h="1" x="957"/>
        <item h="1" x="958"/>
        <item h="1" x="959"/>
        <item h="1" x="960"/>
        <item h="1" x="961"/>
        <item h="1" x="962"/>
        <item h="1" x="963"/>
        <item h="1" x="964"/>
        <item h="1" x="965"/>
        <item h="1" x="966"/>
        <item h="1" x="967"/>
        <item h="1" x="968"/>
        <item h="1" x="969"/>
        <item h="1" x="970"/>
        <item h="1" x="971"/>
        <item h="1" x="972"/>
        <item h="1" x="973"/>
        <item h="1" x="974"/>
        <item h="1" x="975"/>
        <item h="1" x="976"/>
        <item h="1" x="977"/>
        <item h="1" x="978"/>
        <item h="1" x="979"/>
        <item h="1" x="980"/>
        <item h="1" x="981"/>
        <item h="1" x="982"/>
        <item h="1" x="983"/>
        <item h="1" x="984"/>
        <item h="1" x="985"/>
        <item h="1" x="986"/>
        <item h="1" x="987"/>
        <item h="1" x="988"/>
        <item h="1" x="989"/>
        <item h="1" x="990"/>
        <item h="1" x="991"/>
        <item h="1" x="992"/>
        <item h="1" x="993"/>
        <item h="1" x="994"/>
        <item h="1" x="995"/>
        <item h="1" x="996"/>
        <item h="1" x="997"/>
        <item h="1" x="998"/>
        <item h="1" x="999"/>
        <item h="1" x="1000"/>
        <item h="1" x="1001"/>
        <item h="1" x="1002"/>
        <item h="1" x="1003"/>
        <item h="1" x="1004"/>
        <item h="1" x="1005"/>
        <item h="1" x="1006"/>
        <item h="1" x="1007"/>
        <item h="1" x="1008"/>
        <item h="1" x="1009"/>
        <item h="1" x="1010"/>
        <item h="1" x="1011"/>
        <item h="1" x="1012"/>
        <item h="1" x="1013"/>
        <item h="1" x="1014"/>
        <item h="1" x="1015"/>
        <item h="1" x="1016"/>
        <item h="1" x="1017"/>
        <item h="1" x="1018"/>
        <item h="1" x="1019"/>
        <item h="1" x="1020"/>
        <item h="1" x="1021"/>
        <item h="1" x="1022"/>
        <item h="1" x="1023"/>
        <item h="1" x="1024"/>
        <item h="1" x="1025"/>
        <item h="1" x="1026"/>
        <item h="1" x="1027"/>
        <item h="1" x="1028"/>
        <item h="1" x="1029"/>
        <item h="1" x="1030"/>
        <item h="1" x="1031"/>
        <item h="1" x="1032"/>
        <item h="1" x="1033"/>
        <item h="1" x="1034"/>
        <item h="1" x="1035"/>
        <item h="1" x="1036"/>
        <item h="1" x="1037"/>
        <item h="1" x="1038"/>
        <item h="1" x="1039"/>
        <item h="1" x="1040"/>
        <item h="1" x="1041"/>
        <item h="1" x="1042"/>
        <item h="1" x="1043"/>
        <item h="1" x="1044"/>
        <item h="1" x="1045"/>
        <item h="1" x="1046"/>
        <item h="1" x="1047"/>
        <item h="1" x="1048"/>
        <item h="1" x="1049"/>
        <item h="1" x="1050"/>
        <item h="1" x="1051"/>
        <item h="1" x="1052"/>
        <item h="1" x="1053"/>
        <item h="1" x="1054"/>
        <item h="1" x="1055"/>
        <item h="1" x="1056"/>
        <item h="1" x="1057"/>
        <item h="1" x="1058"/>
        <item h="1" x="1059"/>
        <item h="1" x="707"/>
        <item h="1" x="1060"/>
        <item h="1" x="1061"/>
        <item h="1" x="1062"/>
        <item h="1" x="1063"/>
        <item h="1" x="1064"/>
        <item h="1" x="1065"/>
        <item h="1" x="1066"/>
        <item h="1" x="1067"/>
        <item h="1" x="1068"/>
        <item h="1" x="1069"/>
        <item h="1" x="1070"/>
        <item h="1" x="1071"/>
        <item h="1" x="1072"/>
        <item h="1" x="1073"/>
        <item h="1" x="1074"/>
        <item h="1" x="1075"/>
        <item h="1" x="1076"/>
        <item h="1" x="1077"/>
        <item h="1" x="1078"/>
        <item h="1" x="1079"/>
        <item h="1" x="1080"/>
        <item h="1" x="1081"/>
        <item h="1" x="1082"/>
        <item h="1" x="1083"/>
        <item h="1" x="1084"/>
        <item h="1" x="1085"/>
        <item h="1" x="1086"/>
        <item h="1" x="1087"/>
        <item h="1" x="1088"/>
        <item h="1" x="1089"/>
        <item h="1" x="1090"/>
        <item h="1" x="1091"/>
        <item h="1" x="1092"/>
        <item h="1" x="1093"/>
        <item h="1" x="1094"/>
        <item h="1" x="1095"/>
        <item h="1" x="1096"/>
        <item h="1" x="1097"/>
        <item h="1" x="1098"/>
        <item h="1" x="1099"/>
        <item h="1" x="1100"/>
        <item h="1" x="1101"/>
        <item h="1" x="1102"/>
        <item h="1" x="1103"/>
        <item h="1" x="1104"/>
        <item h="1" x="1105"/>
        <item h="1" x="1106"/>
        <item h="1" x="1107"/>
        <item h="1" x="1108"/>
        <item h="1" x="1109"/>
        <item h="1" x="1110"/>
        <item h="1" x="1111"/>
        <item h="1" x="1112"/>
        <item h="1" x="1113"/>
        <item h="1" x="1114"/>
        <item h="1" x="1115"/>
        <item h="1" x="1116"/>
        <item h="1" x="1117"/>
        <item h="1" x="1118"/>
        <item h="1" x="1119"/>
        <item h="1" x="1120"/>
        <item h="1" x="1121"/>
        <item h="1" x="1122"/>
        <item h="1" x="1123"/>
        <item h="1" x="1124"/>
        <item h="1" x="1125"/>
        <item h="1" x="1126"/>
        <item h="1" x="1127"/>
        <item h="1" x="1128"/>
        <item h="1" x="1129"/>
        <item h="1" x="1130"/>
        <item h="1" x="1131"/>
        <item h="1" x="1132"/>
        <item h="1" x="1133"/>
        <item h="1" x="1134"/>
        <item h="1" x="1135"/>
        <item h="1" x="1136"/>
        <item h="1" x="1137"/>
        <item h="1" x="1138"/>
        <item h="1" x="1139"/>
        <item h="1" x="1140"/>
        <item h="1" x="1141"/>
        <item h="1" x="1142"/>
        <item h="1" x="1143"/>
        <item h="1" x="1144"/>
        <item h="1" x="1145"/>
        <item h="1" x="1146"/>
        <item h="1" x="1147"/>
        <item h="1" x="1148"/>
        <item h="1" x="1149"/>
        <item h="1" x="1150"/>
        <item h="1" x="1151"/>
        <item h="1" x="1152"/>
        <item h="1" x="1153"/>
        <item h="1" x="1154"/>
        <item h="1" x="1155"/>
        <item h="1" x="1156"/>
        <item h="1" x="1157"/>
        <item h="1" x="1158"/>
        <item h="1" x="1159"/>
        <item h="1" x="1160"/>
        <item h="1" x="1161"/>
        <item h="1" x="1162"/>
        <item h="1" x="1163"/>
        <item h="1" x="1164"/>
        <item h="1" x="1165"/>
        <item h="1" x="1166"/>
        <item h="1" x="1167"/>
        <item h="1" x="1168"/>
        <item h="1" x="1169"/>
        <item h="1" x="1170"/>
        <item h="1" x="1171"/>
        <item h="1" x="1172"/>
        <item h="1" x="1173"/>
        <item h="1" x="1174"/>
        <item h="1" x="1175"/>
        <item h="1" x="1176"/>
        <item h="1" x="1177"/>
        <item h="1" x="1178"/>
        <item h="1" x="1179"/>
        <item h="1" x="1180"/>
        <item h="1" x="1181"/>
        <item h="1" x="1182"/>
        <item h="1" x="1183"/>
        <item h="1" x="1184"/>
        <item h="1" x="1185"/>
        <item h="1" x="1186"/>
        <item h="1" x="1187"/>
        <item h="1" x="1188"/>
        <item h="1" x="1189"/>
        <item h="1" x="1190"/>
        <item h="1" x="1191"/>
        <item h="1" x="1192"/>
        <item h="1" x="1193"/>
        <item h="1" x="1194"/>
        <item h="1" x="1195"/>
        <item h="1" x="1196"/>
        <item h="1" x="1197"/>
        <item h="1" x="1198"/>
        <item h="1" x="1199"/>
        <item h="1" x="1200"/>
        <item h="1" x="1201"/>
        <item h="1" x="1202"/>
        <item h="1" x="1203"/>
        <item h="1" x="1204"/>
        <item h="1" x="1205"/>
        <item h="1" x="1206"/>
        <item h="1" x="1207"/>
        <item h="1" x="1208"/>
        <item h="1" x="1209"/>
        <item h="1" x="1210"/>
        <item h="1" x="1211"/>
        <item h="1" x="1212"/>
        <item h="1" x="1213"/>
        <item h="1" x="1214"/>
        <item h="1" x="1215"/>
        <item h="1" x="1216"/>
        <item h="1" x="1217"/>
        <item h="1" x="1218"/>
        <item h="1" x="1219"/>
        <item h="1" x="1220"/>
        <item h="1" x="1221"/>
        <item h="1" x="1222"/>
        <item h="1" x="1223"/>
        <item h="1" x="1224"/>
        <item h="1" x="1225"/>
        <item h="1" x="1226"/>
        <item h="1" x="1227"/>
        <item h="1" x="1228"/>
        <item h="1" x="1229"/>
        <item h="1" x="1230"/>
        <item h="1" x="1231"/>
        <item h="1" x="1232"/>
        <item h="1" x="1233"/>
        <item h="1" x="1234"/>
        <item h="1" x="1235"/>
        <item h="1" x="1236"/>
        <item h="1" x="1237"/>
        <item h="1" x="1238"/>
        <item h="1" x="1239"/>
        <item h="1" x="1240"/>
        <item h="1" x="1241"/>
        <item h="1" x="1242"/>
        <item h="1" x="1243"/>
        <item h="1" x="1244"/>
        <item h="1" x="1245"/>
        <item h="1" x="1246"/>
        <item h="1" x="1247"/>
        <item h="1" x="1248"/>
        <item h="1" x="1249"/>
        <item h="1" x="1250"/>
        <item h="1" x="1251"/>
        <item h="1" x="1252"/>
        <item h="1" x="1253"/>
        <item h="1" x="1254"/>
        <item h="1" x="1255"/>
        <item h="1" x="1256"/>
        <item h="1" x="1257"/>
        <item h="1" x="1258"/>
        <item h="1" x="1259"/>
        <item h="1" x="1260"/>
        <item h="1" x="1261"/>
        <item h="1" x="1262"/>
        <item h="1" x="1263"/>
        <item h="1" x="1264"/>
        <item h="1" x="1265"/>
        <item h="1" x="1266"/>
        <item h="1" x="1267"/>
        <item h="1" x="1268"/>
        <item h="1" x="1269"/>
        <item h="1" x="1270"/>
        <item h="1" x="1271"/>
        <item h="1" x="1272"/>
        <item h="1" x="1273"/>
        <item h="1" x="1274"/>
        <item h="1" x="1275"/>
        <item h="1" x="1276"/>
        <item h="1" x="1277"/>
        <item h="1" x="1278"/>
        <item h="1" x="1279"/>
        <item h="1" x="1280"/>
        <item h="1" x="1281"/>
        <item h="1" x="1282"/>
        <item h="1" x="1283"/>
        <item h="1" x="1284"/>
        <item h="1" x="1285"/>
        <item h="1" x="1286"/>
        <item h="1" x="1287"/>
        <item h="1" x="1288"/>
        <item h="1" x="1289"/>
        <item h="1" x="1290"/>
        <item h="1" x="1291"/>
        <item h="1" x="1292"/>
        <item h="1" x="1293"/>
        <item h="1" x="1294"/>
        <item h="1" x="1295"/>
        <item h="1" x="1296"/>
        <item h="1" x="1297"/>
        <item h="1" x="1298"/>
        <item h="1" x="1299"/>
        <item h="1" x="1300"/>
        <item h="1" x="1301"/>
        <item h="1" x="1302"/>
        <item h="1" x="1303"/>
        <item h="1" x="1304"/>
        <item h="1" x="1305"/>
        <item h="1" x="1306"/>
        <item h="1" x="1307"/>
        <item h="1" x="1308"/>
        <item h="1" x="1309"/>
        <item h="1" x="1310"/>
        <item h="1" x="1311"/>
        <item h="1" x="1312"/>
        <item h="1" x="1313"/>
        <item h="1" x="1314"/>
        <item h="1" x="1315"/>
        <item h="1" x="1316"/>
        <item h="1" x="1317"/>
        <item h="1" x="1318"/>
        <item h="1" x="1319"/>
        <item h="1" x="1320"/>
        <item h="1" x="1321"/>
        <item h="1" x="1322"/>
        <item h="1" x="1323"/>
        <item h="1" x="1324"/>
        <item h="1" x="1325"/>
        <item h="1" x="1326"/>
        <item h="1" x="1327"/>
        <item h="1" x="1328"/>
        <item h="1" x="1329"/>
        <item h="1" x="1330"/>
        <item h="1" x="1331"/>
        <item h="1" x="1332"/>
        <item h="1" x="1333"/>
        <item h="1" x="1334"/>
        <item h="1" x="1335"/>
        <item h="1" x="1336"/>
        <item h="1" x="1337"/>
        <item h="1" x="1338"/>
        <item h="1" x="1339"/>
        <item h="1" x="1340"/>
        <item h="1" x="1341"/>
        <item h="1" x="1342"/>
        <item h="1" x="1343"/>
        <item h="1" x="1344"/>
        <item h="1" x="1345"/>
        <item h="1" x="1346"/>
        <item h="1" x="1347"/>
        <item h="1" x="1348"/>
        <item h="1" x="1349"/>
        <item h="1" x="1350"/>
        <item h="1" x="1351"/>
        <item h="1" x="1352"/>
        <item h="1" x="1353"/>
        <item h="1" x="1354"/>
        <item h="1" x="1355"/>
        <item h="1" x="1356"/>
        <item h="1" x="1357"/>
        <item h="1" x="1358"/>
        <item h="1" x="1359"/>
        <item h="1" x="1360"/>
        <item h="1" x="1361"/>
        <item h="1" x="1362"/>
        <item h="1" x="1363"/>
        <item h="1" x="1364"/>
        <item h="1" x="1365"/>
        <item h="1" x="1366"/>
        <item h="1" x="1367"/>
        <item h="1" x="1368"/>
        <item h="1" x="1369"/>
        <item h="1" x="1370"/>
        <item h="1" x="1371"/>
        <item h="1" x="1372"/>
        <item h="1" x="1373"/>
        <item h="1" x="1374"/>
        <item h="1" x="1375"/>
        <item h="1" x="1376"/>
        <item h="1" x="1377"/>
        <item h="1" x="1378"/>
        <item h="1" x="1379"/>
        <item h="1" x="1380"/>
        <item h="1" x="1381"/>
        <item h="1" x="1382"/>
        <item h="1" x="1383"/>
        <item h="1" x="1384"/>
        <item h="1" x="1385"/>
        <item h="1" x="1386"/>
        <item h="1" x="1387"/>
        <item h="1" x="1388"/>
        <item h="1" x="1389"/>
        <item h="1" x="1390"/>
        <item h="1" x="1391"/>
        <item h="1" x="1392"/>
        <item h="1" x="1393"/>
        <item h="1" x="1394"/>
        <item h="1" x="1395"/>
        <item h="1" x="1396"/>
        <item h="1" x="1397"/>
        <item h="1" x="1398"/>
        <item h="1" x="1399"/>
        <item h="1" x="1400"/>
        <item h="1" x="1401"/>
        <item h="1" x="1402"/>
        <item h="1" x="1403"/>
        <item h="1" x="1404"/>
        <item h="1" x="1405"/>
        <item h="1" x="1406"/>
        <item h="1" x="1407"/>
        <item h="1" x="1408"/>
        <item h="1" x="1409"/>
        <item h="1" x="1410"/>
        <item h="1" x="1411"/>
        <item h="1" x="1412"/>
        <item h="1" x="1413"/>
        <item h="1" x="1414"/>
        <item h="1" x="1415"/>
        <item h="1" x="1416"/>
        <item h="1" x="1417"/>
        <item h="1" x="1418"/>
        <item h="1" x="1419"/>
        <item h="1" x="1420"/>
        <item h="1" x="1421"/>
        <item h="1" x="1422"/>
        <item h="1" x="1423"/>
        <item h="1" x="1424"/>
        <item h="1" x="1425"/>
        <item h="1" x="1426"/>
        <item h="1" x="1427"/>
        <item h="1" x="1428"/>
        <item h="1" x="1429"/>
        <item h="1" x="1430"/>
        <item h="1" x="1431"/>
        <item h="1" x="1432"/>
        <item h="1" x="1433"/>
        <item h="1" x="1434"/>
        <item h="1" x="1435"/>
        <item h="1" x="1436"/>
        <item h="1" x="1437"/>
        <item h="1" x="1438"/>
        <item h="1" x="1439"/>
        <item h="1" x="1440"/>
        <item h="1" x="1441"/>
        <item h="1" x="1442"/>
        <item h="1" x="1443"/>
        <item h="1" x="1444"/>
        <item h="1" x="1445"/>
        <item h="1" x="1446"/>
        <item h="1" x="1447"/>
        <item h="1" x="1448"/>
        <item h="1" x="1449"/>
        <item h="1" x="1450"/>
        <item h="1" x="1451"/>
        <item h="1" x="1452"/>
        <item h="1" x="1453"/>
        <item h="1" x="1454"/>
        <item h="1" x="1455"/>
        <item h="1" x="1456"/>
        <item h="1" x="1457"/>
        <item h="1" x="1458"/>
        <item h="1" x="1459"/>
        <item h="1" x="1460"/>
        <item h="1" x="1461"/>
        <item h="1" x="1462"/>
        <item h="1" x="1463"/>
        <item h="1" x="1464"/>
        <item h="1" x="1465"/>
        <item h="1" x="1466"/>
        <item h="1" x="1467"/>
        <item h="1" x="1468"/>
        <item h="1" x="1469"/>
        <item h="1" x="1470"/>
        <item h="1" x="1471"/>
        <item h="1" x="1472"/>
        <item h="1" x="1473"/>
        <item h="1" x="1474"/>
        <item h="1" x="1475"/>
        <item h="1" x="1476"/>
        <item h="1" x="1477"/>
        <item h="1" x="1478"/>
        <item h="1" x="1479"/>
        <item h="1" x="1480"/>
        <item h="1" x="1481"/>
        <item h="1" x="1482"/>
        <item h="1" x="1483"/>
        <item h="1" x="1484"/>
        <item h="1" x="1485"/>
        <item h="1" x="1486"/>
        <item h="1" x="1487"/>
        <item h="1" x="1488"/>
        <item h="1" x="1489"/>
        <item h="1" x="1490"/>
        <item h="1" x="1491"/>
        <item h="1" x="1492"/>
        <item h="1" x="1493"/>
        <item h="1" x="1494"/>
        <item h="1" x="1495"/>
        <item h="1" x="1496"/>
        <item h="1" x="1497"/>
        <item h="1" x="1498"/>
        <item h="1" x="1499"/>
        <item h="1" x="1500"/>
        <item h="1" x="1501"/>
        <item h="1" x="1502"/>
        <item h="1" x="1503"/>
        <item h="1" x="1504"/>
        <item h="1" x="1505"/>
        <item h="1" x="1506"/>
        <item h="1" x="1507"/>
        <item h="1" x="1508"/>
        <item h="1" x="1509"/>
        <item h="1" x="1510"/>
        <item h="1" x="1511"/>
        <item h="1" x="1512"/>
        <item h="1" x="1513"/>
        <item h="1" x="1514"/>
        <item h="1" x="1515"/>
        <item h="1" x="1516"/>
        <item h="1" x="1517"/>
        <item h="1" x="1518"/>
        <item h="1" x="1519"/>
        <item h="1" x="1520"/>
        <item h="1" x="1521"/>
        <item h="1" x="1522"/>
        <item h="1" x="1523"/>
        <item h="1" x="1524"/>
        <item h="1" x="1526"/>
        <item h="1" x="1527"/>
        <item h="1" x="1528"/>
        <item h="1" x="1529"/>
        <item h="1" x="1530"/>
        <item h="1" x="1531"/>
        <item h="1" x="1532"/>
        <item h="1" x="1533"/>
        <item h="1" x="1534"/>
        <item h="1" x="1535"/>
        <item h="1" x="1536"/>
        <item h="1" x="1537"/>
        <item h="1" x="1538"/>
        <item h="1" x="1539"/>
        <item h="1" x="1540"/>
        <item h="1" x="1541"/>
        <item h="1" x="1542"/>
        <item h="1" x="1543"/>
        <item h="1" x="1544"/>
        <item h="1" x="1545"/>
        <item h="1" x="1546"/>
        <item h="1" x="1547"/>
        <item h="1" x="1548"/>
        <item h="1" x="1549"/>
        <item h="1" x="1550"/>
        <item h="1" x="1551"/>
        <item h="1" x="1552"/>
        <item h="1" x="1553"/>
        <item h="1" x="1554"/>
        <item h="1" x="1555"/>
        <item h="1" x="1556"/>
        <item h="1" x="1558"/>
        <item h="1" x="1559"/>
        <item h="1" x="1560"/>
        <item h="1" x="1561"/>
        <item h="1" x="1562"/>
        <item h="1" x="1563"/>
        <item h="1" x="1564"/>
        <item h="1" x="1565"/>
        <item h="1" x="1566"/>
        <item h="1" x="1567"/>
        <item h="1" x="1568"/>
        <item h="1" x="1569"/>
        <item h="1" x="1570"/>
        <item h="1" x="1571"/>
        <item h="1" x="1572"/>
        <item h="1" x="1573"/>
        <item h="1" x="1574"/>
        <item h="1" x="1575"/>
        <item h="1" x="1576"/>
        <item h="1" x="1577"/>
        <item h="1" x="1578"/>
        <item h="1" x="1579"/>
        <item h="1" x="1580"/>
        <item h="1" x="1581"/>
        <item h="1" x="1582"/>
        <item h="1" x="1583"/>
        <item h="1" x="1584"/>
        <item h="1" x="1585"/>
        <item h="1" x="1586"/>
        <item h="1" x="1587"/>
        <item h="1" x="1588"/>
        <item h="1" x="1589"/>
        <item h="1" x="1590"/>
        <item h="1" x="1591"/>
        <item h="1" x="1592"/>
        <item h="1" x="1593"/>
        <item h="1" x="1594"/>
        <item h="1" x="1595"/>
        <item h="1" x="1596"/>
        <item h="1" x="1597"/>
        <item h="1" x="1598"/>
        <item h="1" x="1599"/>
        <item h="1" x="1600"/>
        <item h="1" x="1601"/>
        <item h="1" x="1602"/>
        <item h="1" x="1603"/>
        <item h="1" x="1604"/>
        <item h="1" x="1605"/>
        <item h="1" x="1606"/>
        <item h="1" x="1607"/>
        <item h="1" x="1608"/>
        <item h="1" x="1609"/>
        <item h="1" x="1610"/>
        <item h="1" x="1611"/>
        <item h="1" x="1612"/>
        <item h="1" x="1613"/>
        <item h="1" x="1614"/>
        <item h="1" x="1615"/>
        <item h="1" x="1616"/>
        <item h="1" x="1617"/>
        <item h="1" x="1618"/>
        <item h="1" x="1619"/>
        <item h="1" x="1620"/>
        <item h="1" x="1621"/>
        <item h="1" x="1622"/>
        <item h="1" x="1623"/>
        <item h="1" x="1624"/>
        <item h="1" x="1625"/>
        <item h="1" x="1626"/>
        <item h="1" x="1627"/>
        <item h="1" x="1628"/>
        <item h="1" x="1629"/>
        <item h="1" x="1630"/>
        <item h="1" x="1631"/>
        <item h="1" x="1632"/>
        <item h="1" x="1633"/>
        <item h="1" x="1634"/>
        <item h="1" x="1635"/>
        <item h="1" x="1636"/>
        <item h="1" x="1637"/>
        <item h="1" x="1638"/>
        <item h="1" x="1639"/>
        <item h="1" x="1640"/>
        <item h="1" x="1641"/>
        <item h="1" x="1642"/>
        <item h="1" x="1643"/>
        <item h="1" x="1644"/>
        <item h="1" x="1645"/>
        <item h="1" x="1646"/>
        <item h="1" x="1647"/>
        <item h="1" x="1648"/>
        <item h="1" x="1649"/>
        <item h="1" x="1650"/>
        <item h="1" x="1651"/>
        <item h="1" x="1652"/>
        <item h="1" x="1653"/>
        <item h="1" x="1654"/>
        <item h="1" x="1655"/>
        <item h="1" x="1656"/>
        <item h="1" x="1657"/>
        <item h="1" x="1658"/>
        <item h="1" x="1659"/>
        <item h="1" x="1660"/>
        <item h="1" x="1661"/>
        <item h="1" x="1662"/>
        <item h="1" x="1663"/>
        <item h="1" x="1664"/>
        <item h="1" x="1665"/>
        <item h="1" x="1666"/>
        <item h="1" x="1667"/>
        <item h="1" x="1668"/>
        <item h="1" x="1669"/>
        <item h="1" x="1670"/>
        <item h="1" x="1671"/>
        <item h="1" x="1672"/>
        <item h="1" x="1673"/>
        <item h="1" x="1674"/>
        <item h="1" x="1675"/>
        <item h="1" x="1676"/>
        <item h="1" x="1677"/>
        <item h="1" x="1678"/>
        <item h="1" x="1679"/>
        <item h="1" x="1680"/>
        <item h="1" x="1681"/>
        <item h="1" x="1682"/>
        <item h="1" x="1683"/>
        <item h="1" x="1684"/>
        <item h="1" x="1685"/>
        <item h="1" x="1686"/>
        <item h="1" x="1687"/>
        <item h="1" x="1688"/>
        <item h="1" x="1689"/>
        <item h="1" x="1690"/>
        <item h="1" x="1691"/>
        <item h="1" x="1692"/>
        <item h="1" x="1693"/>
        <item h="1" x="1694"/>
        <item h="1" x="1695"/>
        <item h="1" x="1696"/>
        <item h="1" x="1697"/>
        <item h="1" x="1698"/>
        <item h="1" x="1699"/>
        <item h="1" x="1700"/>
        <item h="1" x="1701"/>
        <item h="1" x="1702"/>
        <item h="1" x="1703"/>
        <item h="1" x="1704"/>
        <item h="1" x="1705"/>
        <item h="1" x="1706"/>
        <item h="1" x="1707"/>
        <item h="1" x="1708"/>
        <item h="1" x="1709"/>
        <item h="1" x="1710"/>
        <item h="1" x="1711"/>
        <item h="1" x="1712"/>
        <item h="1" x="1713"/>
        <item h="1" x="1714"/>
        <item h="1" x="1715"/>
        <item h="1" x="1716"/>
        <item h="1" x="1717"/>
        <item h="1" x="1718"/>
        <item h="1" x="1719"/>
        <item h="1" x="1720"/>
        <item h="1" x="1721"/>
        <item h="1" x="1722"/>
        <item h="1" x="1723"/>
        <item h="1" x="1724"/>
        <item h="1" x="1725"/>
        <item h="1" x="1726"/>
        <item h="1" x="1727"/>
        <item h="1" x="1728"/>
        <item h="1" x="1729"/>
        <item h="1" x="1730"/>
        <item h="1" x="1731"/>
        <item h="1" x="1732"/>
        <item h="1" x="1733"/>
        <item h="1" x="1734"/>
        <item h="1" x="1735"/>
        <item h="1" x="1736"/>
        <item h="1" x="1737"/>
        <item h="1" x="1738"/>
        <item h="1" x="1739"/>
        <item h="1" x="1740"/>
        <item h="1" x="1741"/>
        <item h="1" x="1742"/>
        <item h="1" x="1743"/>
        <item h="1" x="1744"/>
        <item h="1" x="1745"/>
        <item h="1" x="1746"/>
        <item h="1" x="1747"/>
        <item h="1" x="1748"/>
        <item h="1" x="1749"/>
        <item h="1" x="1750"/>
        <item h="1" x="1751"/>
        <item h="1" x="1752"/>
        <item h="1" x="1753"/>
        <item h="1" x="1754"/>
        <item h="1" x="1755"/>
        <item h="1" x="1756"/>
        <item h="1" x="1757"/>
        <item h="1" x="1758"/>
        <item h="1" x="1759"/>
        <item h="1" x="1760"/>
        <item h="1" x="1761"/>
        <item h="1" x="1762"/>
        <item h="1" x="1763"/>
        <item h="1" x="1764"/>
        <item h="1" x="1765"/>
        <item h="1" x="1766"/>
        <item h="1" x="1767"/>
        <item h="1" x="1768"/>
        <item h="1" x="1769"/>
        <item h="1" x="1770"/>
        <item h="1" x="1771"/>
        <item h="1" x="1772"/>
        <item h="1" x="1773"/>
        <item h="1" x="1774"/>
        <item h="1" x="1775"/>
        <item h="1" x="1776"/>
        <item h="1" x="1777"/>
        <item h="1" x="1778"/>
        <item h="1" x="1779"/>
        <item h="1" x="1780"/>
        <item h="1" x="1781"/>
        <item h="1" x="1782"/>
        <item h="1" x="1783"/>
        <item h="1" x="1784"/>
        <item h="1" x="1785"/>
        <item h="1" x="1786"/>
        <item h="1" x="1787"/>
        <item h="1" x="1788"/>
        <item h="1" x="1789"/>
        <item h="1" x="1790"/>
        <item h="1" x="1791"/>
        <item h="1" x="1792"/>
        <item h="1" x="1793"/>
        <item h="1" x="1794"/>
        <item h="1" x="1795"/>
        <item h="1" x="1796"/>
        <item h="1" x="1797"/>
        <item h="1" x="1798"/>
        <item h="1" x="1799"/>
        <item h="1" x="1800"/>
        <item h="1" x="1801"/>
        <item h="1" x="1802"/>
        <item h="1" x="1803"/>
        <item h="1" x="1804"/>
        <item h="1" x="1805"/>
        <item h="1" x="1806"/>
        <item h="1" x="1807"/>
        <item h="1" x="1808"/>
        <item h="1" x="1809"/>
        <item h="1" x="1810"/>
        <item h="1" x="1811"/>
        <item h="1" x="1812"/>
        <item h="1" x="1813"/>
        <item h="1" x="1814"/>
        <item h="1" x="1815"/>
        <item h="1" x="1816"/>
        <item h="1" x="1817"/>
        <item h="1" x="1818"/>
        <item h="1" x="1819"/>
        <item h="1" x="1820"/>
        <item h="1" x="1821"/>
        <item h="1" x="1822"/>
        <item h="1" x="1823"/>
        <item h="1" x="1824"/>
        <item h="1" x="1825"/>
        <item h="1" x="1826"/>
        <item h="1" x="1827"/>
        <item h="1" x="1828"/>
        <item h="1" x="1829"/>
        <item h="1" x="1830"/>
        <item h="1" x="1831"/>
        <item h="1" x="1832"/>
        <item h="1" x="1833"/>
        <item h="1" x="1834"/>
        <item h="1" x="1835"/>
        <item h="1" x="1836"/>
        <item h="1" x="1837"/>
        <item h="1" x="1838"/>
        <item h="1" x="1839"/>
        <item h="1" x="1840"/>
        <item h="1" x="1841"/>
        <item h="1" x="1842"/>
        <item h="1" x="1843"/>
        <item h="1" x="1844"/>
        <item h="1" x="1845"/>
        <item h="1" x="1846"/>
        <item h="1" x="1847"/>
        <item h="1" x="1848"/>
        <item h="1" x="1849"/>
        <item h="1" x="1850"/>
        <item h="1" x="1851"/>
        <item h="1" x="1852"/>
        <item h="1" x="1853"/>
        <item h="1" x="1854"/>
        <item h="1" x="1855"/>
        <item h="1" x="1856"/>
        <item h="1" x="1857"/>
        <item h="1" x="1858"/>
        <item h="1" x="1859"/>
        <item h="1" x="1860"/>
        <item h="1" x="1861"/>
        <item h="1" x="1862"/>
        <item h="1" x="1863"/>
        <item h="1" x="1864"/>
        <item h="1" x="1865"/>
        <item h="1" x="1866"/>
        <item h="1" x="1867"/>
        <item h="1" x="1868"/>
        <item h="1" x="1869"/>
        <item h="1" x="1870"/>
        <item h="1" x="1871"/>
        <item h="1" x="1872"/>
        <item h="1" x="1873"/>
        <item h="1" x="1874"/>
        <item h="1" x="1875"/>
        <item h="1" x="1876"/>
        <item h="1" x="1877"/>
        <item h="1" x="1878"/>
        <item h="1" x="1879"/>
        <item h="1" x="1880"/>
        <item h="1" x="1881"/>
        <item h="1" x="1882"/>
        <item h="1" x="1883"/>
        <item h="1" x="1884"/>
        <item h="1" x="1885"/>
        <item h="1" x="1886"/>
        <item h="1" x="1887"/>
        <item h="1" x="1888"/>
        <item h="1" x="1889"/>
        <item h="1" x="1890"/>
        <item h="1" x="1891"/>
        <item h="1" x="1892"/>
        <item h="1" x="1893"/>
        <item h="1" x="1894"/>
        <item h="1" x="1895"/>
        <item h="1" x="1896"/>
        <item h="1" x="1897"/>
        <item h="1" x="1898"/>
        <item h="1" x="1899"/>
        <item h="1" x="1900"/>
        <item h="1" x="1901"/>
        <item h="1" x="1902"/>
        <item h="1" x="1903"/>
        <item h="1" x="1904"/>
        <item h="1" x="1905"/>
        <item h="1" x="1906"/>
        <item h="1" x="1907"/>
        <item h="1" x="1908"/>
        <item h="1" x="1909"/>
        <item h="1" x="1910"/>
        <item h="1" x="1911"/>
        <item h="1" x="1912"/>
        <item h="1" x="1913"/>
        <item h="1" x="1914"/>
        <item h="1" x="1915"/>
        <item h="1" x="1916"/>
        <item h="1" x="1917"/>
        <item h="1" x="1918"/>
        <item h="1" x="1919"/>
        <item h="1" x="1920"/>
        <item h="1" x="1921"/>
        <item h="1" x="1922"/>
        <item h="1" x="1923"/>
        <item h="1" x="1924"/>
        <item h="1" x="1925"/>
        <item h="1" x="1926"/>
        <item h="1" x="1927"/>
        <item h="1" x="1928"/>
        <item h="1" x="2095"/>
        <item h="1" x="2096"/>
        <item h="1" x="2097"/>
        <item h="1" x="1929"/>
        <item h="1" x="1930"/>
        <item h="1" x="1931"/>
        <item h="1" x="1932"/>
        <item h="1" x="1933"/>
        <item h="1" x="1934"/>
        <item h="1" x="1935"/>
        <item h="1" x="1936"/>
        <item h="1" x="1937"/>
        <item h="1" x="1938"/>
        <item h="1" x="1939"/>
        <item h="1" x="1940"/>
        <item h="1" x="1941"/>
        <item h="1" x="1942"/>
        <item h="1" x="1943"/>
        <item h="1" x="1944"/>
        <item h="1" x="1945"/>
        <item h="1" x="1946"/>
        <item h="1" x="1947"/>
        <item h="1" x="1948"/>
        <item h="1" x="1949"/>
        <item h="1" x="1950"/>
        <item h="1" x="1951"/>
        <item h="1" x="1952"/>
        <item h="1" x="1953"/>
        <item h="1" x="1954"/>
        <item h="1" x="1955"/>
        <item h="1" x="1956"/>
        <item h="1" x="1957"/>
        <item h="1" x="1958"/>
        <item h="1" x="1959"/>
        <item h="1" x="1960"/>
        <item h="1" x="1961"/>
        <item h="1" x="1962"/>
        <item h="1" x="1963"/>
        <item h="1" x="1964"/>
        <item h="1" x="1965"/>
        <item h="1" x="1966"/>
        <item h="1" x="1967"/>
        <item h="1" x="1968"/>
        <item h="1" x="1969"/>
        <item h="1" x="1970"/>
        <item h="1" x="1971"/>
        <item h="1" x="1972"/>
        <item h="1" x="1973"/>
        <item h="1" x="1974"/>
        <item h="1" x="1975"/>
        <item h="1" x="1976"/>
        <item h="1" x="1977"/>
        <item h="1" x="1978"/>
        <item h="1" x="1979"/>
        <item h="1" x="1980"/>
        <item h="1" x="1981"/>
        <item h="1" x="1982"/>
        <item h="1" x="1983"/>
        <item h="1" x="1984"/>
        <item h="1" x="1985"/>
        <item h="1" x="1986"/>
        <item h="1" x="1987"/>
        <item h="1" x="1988"/>
        <item h="1" x="1989"/>
        <item h="1" x="1990"/>
        <item h="1" x="1991"/>
        <item h="1" x="1992"/>
        <item h="1" x="1993"/>
        <item h="1" x="1994"/>
        <item h="1" x="1995"/>
        <item h="1" x="1996"/>
        <item h="1" x="1997"/>
        <item h="1" x="1998"/>
        <item h="1" x="1999"/>
        <item h="1" x="2000"/>
        <item h="1" x="2001"/>
        <item h="1" x="2002"/>
        <item h="1" x="2003"/>
        <item h="1" x="2004"/>
        <item h="1" x="2005"/>
        <item h="1" x="2006"/>
        <item h="1" x="2007"/>
        <item h="1" x="2008"/>
        <item h="1" x="2009"/>
        <item h="1" x="2010"/>
        <item h="1" x="2011"/>
        <item h="1" x="2012"/>
        <item h="1" x="2013"/>
        <item h="1" x="2014"/>
        <item h="1" x="2015"/>
        <item h="1" x="2016"/>
        <item h="1" x="2017"/>
        <item h="1" x="2018"/>
        <item h="1" x="2019"/>
        <item h="1" x="2020"/>
        <item h="1" x="2021"/>
        <item h="1" x="2022"/>
        <item h="1" x="2023"/>
        <item h="1" x="2024"/>
        <item h="1" x="2025"/>
        <item h="1" x="2026"/>
        <item h="1" x="2027"/>
        <item h="1" x="2028"/>
        <item h="1" x="2029"/>
        <item h="1" x="2030"/>
        <item h="1" x="2031"/>
        <item h="1" x="2032"/>
        <item h="1" x="2033"/>
        <item h="1" x="2034"/>
        <item h="1" x="2035"/>
        <item h="1" x="2036"/>
        <item h="1" x="2037"/>
        <item h="1" x="2038"/>
        <item h="1" x="2098"/>
        <item x="74"/>
        <item x="216"/>
        <item x="1525"/>
        <item x="1557"/>
        <item x="2045"/>
        <item x="2049"/>
        <item x="2050"/>
        <item x="2051"/>
        <item x="2052"/>
        <item x="2053"/>
        <item x="2054"/>
        <item x="2055"/>
        <item x="2056"/>
        <item x="2057"/>
        <item x="2058"/>
        <item x="2059"/>
        <item x="2060"/>
        <item x="2061"/>
        <item x="2062"/>
        <item x="2063"/>
        <item x="2064"/>
        <item x="2065"/>
        <item x="2066"/>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s>
    </pivotField>
    <pivotField compact="0" outline="0" subtotalTop="0" showAll="0" includeNewItemsInFilter="1"/>
    <pivotField axis="axisRow" compact="0" outline="0" subtotalTop="0" showAll="0" includeNewItemsInFilter="1" defaultSubtotal="0">
      <items count="22">
        <item x="3"/>
        <item x="12"/>
        <item x="20"/>
        <item x="1"/>
        <item x="5"/>
        <item x="10"/>
        <item x="0"/>
        <item x="9"/>
        <item x="4"/>
        <item x="8"/>
        <item x="19"/>
        <item x="14"/>
        <item x="15"/>
        <item x="7"/>
        <item x="6"/>
        <item x="13"/>
        <item x="11"/>
        <item x="17"/>
        <item x="2"/>
        <item x="16"/>
        <item x="18"/>
        <item x="21"/>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2115">
        <item x="583"/>
        <item x="762"/>
        <item x="763"/>
        <item x="764"/>
        <item x="765"/>
        <item x="767"/>
        <item x="1888"/>
        <item x="766"/>
        <item x="768"/>
        <item x="769"/>
        <item x="770"/>
        <item x="771"/>
        <item x="772"/>
        <item x="773"/>
        <item x="774"/>
        <item x="775"/>
        <item x="776"/>
        <item x="777"/>
        <item x="1223"/>
        <item x="1875"/>
        <item x="778"/>
        <item x="779"/>
        <item x="780"/>
        <item x="1014"/>
        <item x="307"/>
        <item x="306"/>
        <item x="196"/>
        <item x="197"/>
        <item x="90"/>
        <item x="1754"/>
        <item x="1965"/>
        <item x="781"/>
        <item x="782"/>
        <item x="783"/>
        <item x="784"/>
        <item x="785"/>
        <item x="786"/>
        <item x="787"/>
        <item x="788"/>
        <item x="789"/>
        <item x="1015"/>
        <item x="790"/>
        <item x="791"/>
        <item x="792"/>
        <item x="2104"/>
        <item x="417"/>
        <item x="793"/>
        <item x="1966"/>
        <item x="121"/>
        <item x="119"/>
        <item x="371"/>
        <item x="2050"/>
        <item x="65"/>
        <item x="154"/>
        <item x="178"/>
        <item x="2076"/>
        <item x="2075"/>
        <item x="2057"/>
        <item x="2059"/>
        <item x="246"/>
        <item x="317"/>
        <item x="190"/>
        <item x="2066"/>
        <item x="2068"/>
        <item x="113"/>
        <item x="2044"/>
        <item x="2089"/>
        <item x="378"/>
        <item x="18"/>
        <item x="52"/>
        <item x="241"/>
        <item x="124"/>
        <item x="1892"/>
        <item x="446"/>
        <item x="449"/>
        <item x="126"/>
        <item x="36"/>
        <item x="2110"/>
        <item x="413"/>
        <item x="370"/>
        <item x="2054"/>
        <item x="1747"/>
        <item x="489"/>
        <item x="44"/>
        <item x="1812"/>
        <item x="2043"/>
        <item x="1770"/>
        <item x="59"/>
        <item x="329"/>
        <item x="1869"/>
        <item x="714"/>
        <item x="1788"/>
        <item x="416"/>
        <item x="2103"/>
        <item x="2099"/>
        <item x="2056"/>
        <item x="1227"/>
        <item x="1228"/>
        <item x="794"/>
        <item x="795"/>
        <item x="796"/>
        <item x="797"/>
        <item x="331"/>
        <item x="332"/>
        <item x="2093"/>
        <item x="2092"/>
        <item x="2091"/>
        <item x="1492"/>
        <item x="1719"/>
        <item x="1480"/>
        <item x="1481"/>
        <item x="1482"/>
        <item x="1483"/>
        <item x="1484"/>
        <item x="1534"/>
        <item x="1485"/>
        <item x="1486"/>
        <item x="1487"/>
        <item x="1488"/>
        <item x="1489"/>
        <item x="1490"/>
        <item x="1491"/>
        <item x="1720"/>
        <item x="1721"/>
        <item x="798"/>
        <item x="608"/>
        <item x="611"/>
        <item x="605"/>
        <item x="630"/>
        <item x="627"/>
        <item x="1631"/>
        <item x="1630"/>
        <item x="1844"/>
        <item x="623"/>
        <item x="1666"/>
        <item x="174"/>
        <item x="799"/>
        <item x="243"/>
        <item x="800"/>
        <item x="1016"/>
        <item x="1017"/>
        <item x="1018"/>
        <item x="1019"/>
        <item x="1020"/>
        <item x="1021"/>
        <item x="1022"/>
        <item x="1029"/>
        <item x="1023"/>
        <item x="1024"/>
        <item x="1027"/>
        <item x="1028"/>
        <item x="1025"/>
        <item x="1026"/>
        <item x="1030"/>
        <item x="1031"/>
        <item x="1032"/>
        <item x="1033"/>
        <item x="1035"/>
        <item x="1037"/>
        <item x="1038"/>
        <item x="1034"/>
        <item x="1039"/>
        <item x="1036"/>
        <item x="1040"/>
        <item x="1041"/>
        <item x="1042"/>
        <item x="1043"/>
        <item x="1044"/>
        <item x="1045"/>
        <item x="1050"/>
        <item x="1051"/>
        <item x="1046"/>
        <item x="1047"/>
        <item x="1048"/>
        <item x="1049"/>
        <item x="1052"/>
        <item x="1053"/>
        <item x="1058"/>
        <item x="1054"/>
        <item x="1055"/>
        <item x="1056"/>
        <item x="1057"/>
        <item x="1059"/>
        <item x="1063"/>
        <item x="1064"/>
        <item x="1069"/>
        <item x="707"/>
        <item x="1060"/>
        <item x="1072"/>
        <item x="1061"/>
        <item x="1062"/>
        <item x="1067"/>
        <item x="1068"/>
        <item x="1071"/>
        <item x="1065"/>
        <item x="1066"/>
        <item x="1073"/>
        <item x="1074"/>
        <item x="1078"/>
        <item x="1079"/>
        <item x="1075"/>
        <item x="1076"/>
        <item x="1070"/>
        <item x="1077"/>
        <item x="1226"/>
        <item x="1080"/>
        <item x="1081"/>
        <item x="1082"/>
        <item x="1083"/>
        <item x="1084"/>
        <item x="1085"/>
        <item x="1086"/>
        <item x="1087"/>
        <item x="1088"/>
        <item x="1089"/>
        <item x="1090"/>
        <item x="1091"/>
        <item x="1092"/>
        <item x="1093"/>
        <item x="1094"/>
        <item x="542"/>
        <item x="541"/>
        <item x="17"/>
        <item x="131"/>
        <item x="801"/>
        <item x="802"/>
        <item x="1778"/>
        <item x="1779"/>
        <item x="1777"/>
        <item x="1780"/>
        <item x="1776"/>
        <item x="1773"/>
        <item x="120"/>
        <item x="118"/>
        <item x="117"/>
        <item x="1771"/>
        <item x="1772"/>
        <item x="70"/>
        <item x="803"/>
        <item x="543"/>
        <item x="539"/>
        <item x="363"/>
        <item x="527"/>
        <item x="448"/>
        <item x="447"/>
        <item x="362"/>
        <item x="361"/>
        <item x="356"/>
        <item x="357"/>
        <item x="2088"/>
        <item x="804"/>
        <item x="2072"/>
        <item x="393"/>
        <item x="12"/>
        <item x="293"/>
        <item x="255"/>
        <item x="392"/>
        <item x="271"/>
        <item x="204"/>
        <item x="359"/>
        <item x="328"/>
        <item x="53"/>
        <item x="250"/>
        <item x="64"/>
        <item x="21"/>
        <item x="368"/>
        <item x="2077"/>
        <item x="20"/>
        <item x="2071"/>
        <item x="247"/>
        <item x="325"/>
        <item x="367"/>
        <item x="45"/>
        <item x="381"/>
        <item x="139"/>
        <item x="2090"/>
        <item x="23"/>
        <item x="22"/>
        <item x="57"/>
        <item x="136"/>
        <item x="316"/>
        <item x="2070"/>
        <item x="245"/>
        <item x="2095"/>
        <item x="391"/>
        <item x="239"/>
        <item x="282"/>
        <item x="95"/>
        <item x="303"/>
        <item x="390"/>
        <item x="2094"/>
        <item x="203"/>
        <item x="337"/>
        <item x="105"/>
        <item x="406"/>
        <item x="407"/>
        <item x="232"/>
        <item x="208"/>
        <item x="207"/>
        <item x="408"/>
        <item x="2096"/>
        <item x="410"/>
        <item x="2049"/>
        <item x="1095"/>
        <item x="2035"/>
        <item x="2026"/>
        <item x="2025"/>
        <item x="2015"/>
        <item x="2013"/>
        <item x="2009"/>
        <item x="2005"/>
        <item x="2010"/>
        <item x="2006"/>
        <item x="1862"/>
        <item x="1096"/>
        <item x="418"/>
        <item x="2105"/>
        <item x="301"/>
        <item x="805"/>
        <item x="1229"/>
        <item x="1225"/>
        <item x="1224"/>
        <item x="1230"/>
        <item x="1231"/>
        <item x="1232"/>
        <item x="1233"/>
        <item x="1234"/>
        <item x="1235"/>
        <item x="1236"/>
        <item x="1240"/>
        <item x="1237"/>
        <item x="1238"/>
        <item x="1239"/>
        <item x="1241"/>
        <item x="1242"/>
        <item x="1243"/>
        <item x="1244"/>
        <item x="1245"/>
        <item x="1246"/>
        <item x="1247"/>
        <item x="1248"/>
        <item x="1786"/>
        <item x="1785"/>
        <item x="1783"/>
        <item x="1784"/>
        <item x="1774"/>
        <item x="1775"/>
        <item x="806"/>
        <item x="807"/>
        <item x="1097"/>
        <item x="808"/>
        <item x="1683"/>
        <item x="809"/>
        <item x="810"/>
        <item x="811"/>
        <item x="812"/>
        <item x="1847"/>
        <item x="257"/>
        <item x="258"/>
        <item x="198"/>
        <item x="144"/>
        <item x="148"/>
        <item x="235"/>
        <item x="199"/>
        <item x="226"/>
        <item x="221"/>
        <item x="164"/>
        <item x="209"/>
        <item x="169"/>
        <item x="296"/>
        <item x="13"/>
        <item x="14"/>
        <item x="292"/>
        <item x="6"/>
        <item x="253"/>
        <item x="254"/>
        <item x="386"/>
        <item x="263"/>
        <item x="264"/>
        <item x="168"/>
        <item x="379"/>
        <item x="314"/>
        <item x="151"/>
        <item x="104"/>
        <item x="150"/>
        <item x="300"/>
        <item x="262"/>
        <item x="43"/>
        <item x="244"/>
        <item x="281"/>
        <item x="315"/>
        <item x="152"/>
        <item x="56"/>
        <item x="399"/>
        <item x="133"/>
        <item x="42"/>
        <item x="19"/>
        <item x="261"/>
        <item x="170"/>
        <item x="326"/>
        <item x="134"/>
        <item x="15"/>
        <item x="324"/>
        <item x="323"/>
        <item x="358"/>
        <item x="93"/>
        <item x="98"/>
        <item x="341"/>
        <item x="195"/>
        <item x="387"/>
        <item x="380"/>
        <item x="309"/>
        <item x="2058"/>
        <item x="160"/>
        <item x="388"/>
        <item x="389"/>
        <item x="310"/>
        <item x="256"/>
        <item x="291"/>
        <item x="290"/>
        <item x="30"/>
        <item x="1249"/>
        <item x="1251"/>
        <item x="1250"/>
        <item x="1252"/>
        <item x="369"/>
        <item x="377"/>
        <item x="1682"/>
        <item x="1681"/>
        <item x="229"/>
        <item x="228"/>
        <item x="227"/>
        <item x="212"/>
        <item x="1813"/>
        <item x="167"/>
        <item x="1258"/>
        <item x="1253"/>
        <item x="1257"/>
        <item x="813"/>
        <item x="814"/>
        <item x="815"/>
        <item x="818"/>
        <item x="816"/>
        <item x="817"/>
        <item x="819"/>
        <item x="820"/>
        <item x="825"/>
        <item x="1254"/>
        <item x="1255"/>
        <item x="1256"/>
        <item x="320"/>
        <item x="175"/>
        <item x="82"/>
        <item x="1609"/>
        <item x="821"/>
        <item x="1098"/>
        <item x="334"/>
        <item x="1493"/>
        <item x="1494"/>
        <item x="1495"/>
        <item x="1496"/>
        <item x="1497"/>
        <item x="1498"/>
        <item x="822"/>
        <item x="824"/>
        <item x="179"/>
        <item x="279"/>
        <item x="288"/>
        <item x="311"/>
        <item x="506"/>
        <item x="505"/>
        <item x="549"/>
        <item x="547"/>
        <item x="823"/>
        <item x="402"/>
        <item x="1841"/>
        <item x="68"/>
        <item x="826"/>
        <item x="109"/>
        <item x="1259"/>
        <item x="1260"/>
        <item x="1261"/>
        <item x="1262"/>
        <item x="1263"/>
        <item x="1264"/>
        <item x="1265"/>
        <item x="1266"/>
        <item x="78"/>
        <item x="79"/>
        <item x="827"/>
        <item x="299"/>
        <item x="500"/>
        <item x="499"/>
        <item x="682"/>
        <item x="275"/>
        <item x="2069"/>
        <item x="274"/>
        <item x="273"/>
        <item x="498"/>
        <item x="497"/>
        <item x="1099"/>
        <item x="1100"/>
        <item x="1101"/>
        <item x="1102"/>
        <item x="487"/>
        <item x="486"/>
        <item x="485"/>
        <item x="828"/>
        <item x="829"/>
        <item x="1267"/>
        <item x="1268"/>
        <item x="1269"/>
        <item x="830"/>
        <item x="475"/>
        <item x="476"/>
        <item x="477"/>
        <item x="833"/>
        <item x="831"/>
        <item x="832"/>
        <item x="834"/>
        <item x="835"/>
        <item x="2012"/>
        <item x="2008"/>
        <item x="1976"/>
        <item x="1973"/>
        <item x="1824"/>
        <item x="2027"/>
        <item x="224"/>
        <item x="223"/>
        <item x="556"/>
        <item x="1499"/>
        <item x="1500"/>
        <item x="1501"/>
        <item x="1502"/>
        <item x="1503"/>
        <item x="1504"/>
        <item x="1505"/>
        <item x="1506"/>
        <item x="1507"/>
        <item x="504"/>
        <item x="322"/>
        <item x="1508"/>
        <item x="1509"/>
        <item x="1510"/>
        <item x="1511"/>
        <item x="1512"/>
        <item x="1513"/>
        <item x="1514"/>
        <item x="1515"/>
        <item x="1518"/>
        <item x="1517"/>
        <item x="1103"/>
        <item x="1519"/>
        <item x="1516"/>
        <item x="1104"/>
        <item x="1105"/>
        <item x="701"/>
        <item x="60"/>
        <item x="2073"/>
        <item x="1520"/>
        <item x="718"/>
        <item x="0"/>
        <item x="4"/>
        <item x="717"/>
        <item x="1705"/>
        <item x="103"/>
        <item x="101"/>
        <item x="102"/>
        <item x="681"/>
        <item x="1872"/>
        <item x="455"/>
        <item x="836"/>
        <item x="837"/>
        <item x="71"/>
        <item x="73"/>
        <item x="72"/>
        <item x="2109"/>
        <item x="423"/>
        <item x="54"/>
        <item x="25"/>
        <item x="838"/>
        <item x="839"/>
        <item x="1274"/>
        <item x="1275"/>
        <item x="840"/>
        <item x="841"/>
        <item x="842"/>
        <item x="843"/>
        <item x="844"/>
        <item x="845"/>
        <item x="267"/>
        <item x="312"/>
        <item x="1106"/>
        <item x="1522"/>
        <item x="1521"/>
        <item x="1107"/>
        <item x="1108"/>
        <item x="1109"/>
        <item x="1110"/>
        <item x="67"/>
        <item x="1276"/>
        <item x="846"/>
        <item x="276"/>
        <item x="848"/>
        <item x="74"/>
        <item x="1270"/>
        <item x="1271"/>
        <item x="1890"/>
        <item x="404"/>
        <item x="1111"/>
        <item x="435"/>
        <item x="1112"/>
        <item x="1113"/>
        <item x="847"/>
        <item x="1703"/>
        <item x="1704"/>
        <item x="849"/>
        <item x="850"/>
        <item x="851"/>
        <item x="58"/>
        <item x="83"/>
        <item x="77"/>
        <item x="2074"/>
        <item x="24"/>
        <item x="635"/>
        <item x="634"/>
        <item x="632"/>
        <item x="633"/>
        <item x="631"/>
        <item x="39"/>
        <item x="38"/>
        <item x="403"/>
        <item x="297"/>
        <item x="852"/>
        <item x="854"/>
        <item x="702"/>
        <item x="1637"/>
        <item x="706"/>
        <item x="704"/>
        <item x="1644"/>
        <item x="557"/>
        <item x="269"/>
        <item x="270"/>
        <item x="1753"/>
        <item x="700"/>
        <item x="1523"/>
        <item x="853"/>
        <item x="1879"/>
        <item x="233"/>
        <item x="1880"/>
        <item x="214"/>
        <item x="285"/>
        <item x="286"/>
        <item x="1781"/>
        <item x="856"/>
        <item x="1150"/>
        <item x="1695"/>
        <item x="857"/>
        <item x="289"/>
        <item x="265"/>
        <item x="266"/>
        <item x="858"/>
        <item x="1114"/>
        <item x="1272"/>
        <item x="1273"/>
        <item x="1277"/>
        <item x="1278"/>
        <item x="1279"/>
        <item x="573"/>
        <item x="568"/>
        <item x="571"/>
        <item x="570"/>
        <item x="567"/>
        <item x="572"/>
        <item x="576"/>
        <item x="559"/>
        <item x="560"/>
        <item x="561"/>
        <item x="582"/>
        <item x="562"/>
        <item x="554"/>
        <item x="238"/>
        <item x="236"/>
        <item x="259"/>
        <item x="260"/>
        <item x="213"/>
        <item x="210"/>
        <item x="566"/>
        <item x="578"/>
        <item x="564"/>
        <item x="558"/>
        <item x="563"/>
        <item x="581"/>
        <item x="592"/>
        <item x="591"/>
        <item x="575"/>
        <item x="577"/>
        <item x="569"/>
        <item x="587"/>
        <item x="574"/>
        <item x="580"/>
        <item x="579"/>
        <item x="586"/>
        <item x="565"/>
        <item x="589"/>
        <item x="1845"/>
        <item x="588"/>
        <item x="584"/>
        <item x="585"/>
        <item x="590"/>
        <item x="594"/>
        <item x="593"/>
        <item x="855"/>
        <item x="720"/>
        <item x="719"/>
        <item x="97"/>
        <item x="666"/>
        <item x="663"/>
        <item x="662"/>
        <item x="679"/>
        <item x="665"/>
        <item x="664"/>
        <item x="661"/>
        <item x="709"/>
        <item x="1726"/>
        <item x="683"/>
        <item x="1857"/>
        <item x="1727"/>
        <item x="1724"/>
        <item x="1725"/>
        <item x="1852"/>
        <item x="1851"/>
        <item x="1763"/>
        <item x="1764"/>
        <item x="1765"/>
        <item x="1766"/>
        <item x="1115"/>
        <item x="1116"/>
        <item x="189"/>
        <item x="188"/>
        <item x="192"/>
        <item x="193"/>
        <item x="184"/>
        <item x="185"/>
        <item x="186"/>
        <item x="187"/>
        <item x="191"/>
        <item x="734"/>
        <item x="740"/>
        <item x="736"/>
        <item x="735"/>
        <item x="739"/>
        <item x="1117"/>
        <item x="48"/>
        <item x="859"/>
        <item x="1280"/>
        <item x="1281"/>
        <item x="1282"/>
        <item x="1283"/>
        <item x="216"/>
        <item x="217"/>
        <item x="218"/>
        <item x="1118"/>
        <item x="1119"/>
        <item x="1120"/>
        <item x="1957"/>
        <item x="1956"/>
        <item x="1121"/>
        <item x="860"/>
        <item x="1535"/>
        <item x="1542"/>
        <item x="1536"/>
        <item x="1541"/>
        <item x="1537"/>
        <item x="1538"/>
        <item x="1539"/>
        <item x="1551"/>
        <item x="1552"/>
        <item x="1553"/>
        <item x="1554"/>
        <item x="1558"/>
        <item x="1559"/>
        <item x="1560"/>
        <item x="1561"/>
        <item x="1562"/>
        <item x="1563"/>
        <item x="1564"/>
        <item x="1565"/>
        <item x="1566"/>
        <item x="1567"/>
        <item x="1568"/>
        <item x="1569"/>
        <item x="1570"/>
        <item x="1571"/>
        <item x="1572"/>
        <item x="1573"/>
        <item x="1574"/>
        <item x="1575"/>
        <item x="1576"/>
        <item x="1577"/>
        <item x="1578"/>
        <item x="1579"/>
        <item x="1580"/>
        <item x="1583"/>
        <item x="1581"/>
        <item x="1584"/>
        <item x="1543"/>
        <item x="1540"/>
        <item x="1544"/>
        <item x="1548"/>
        <item x="1545"/>
        <item x="1549"/>
        <item x="1546"/>
        <item x="1547"/>
        <item x="1550"/>
        <item x="1555"/>
        <item x="1556"/>
        <item x="1582"/>
        <item x="1585"/>
        <item x="1591"/>
        <item x="1586"/>
        <item x="1587"/>
        <item x="1588"/>
        <item x="1589"/>
        <item x="1590"/>
        <item x="1592"/>
        <item x="1821"/>
        <item x="1598"/>
        <item x="1863"/>
        <item x="1860"/>
        <item x="1861"/>
        <item x="1867"/>
        <item x="1284"/>
        <item x="1285"/>
        <item x="1286"/>
        <item x="1287"/>
        <item x="1288"/>
        <item x="1289"/>
        <item x="1295"/>
        <item x="1839"/>
        <item x="1122"/>
        <item x="1870"/>
        <item x="165"/>
        <item x="166"/>
        <item x="1123"/>
        <item x="1124"/>
        <item x="1831"/>
        <item x="277"/>
        <item x="1744"/>
        <item x="1743"/>
        <item x="1742"/>
        <item x="1741"/>
        <item x="1749"/>
        <item x="1748"/>
        <item x="222"/>
        <item x="215"/>
        <item x="1840"/>
        <item x="375"/>
        <item x="365"/>
        <item x="861"/>
        <item x="862"/>
        <item x="110"/>
        <item x="111"/>
        <item x="1524"/>
        <item x="112"/>
        <item x="863"/>
        <item x="864"/>
        <item x="865"/>
        <item x="866"/>
        <item x="867"/>
        <item x="598"/>
        <item x="436"/>
        <item x="872"/>
        <item x="868"/>
        <item x="869"/>
        <item x="870"/>
        <item x="873"/>
        <item x="871"/>
        <item x="1782"/>
        <item x="366"/>
        <item x="1125"/>
        <item x="874"/>
        <item x="1126"/>
        <item x="1127"/>
        <item x="875"/>
        <item x="876"/>
        <item x="877"/>
        <item x="878"/>
        <item x="879"/>
        <item x="1128"/>
        <item x="880"/>
        <item x="881"/>
        <item x="882"/>
        <item x="1129"/>
        <item x="1130"/>
        <item x="531"/>
        <item x="530"/>
        <item x="513"/>
        <item x="464"/>
        <item x="242"/>
        <item x="553"/>
        <item x="552"/>
        <item x="544"/>
        <item x="548"/>
        <item x="546"/>
        <item x="551"/>
        <item x="545"/>
        <item x="550"/>
        <item x="883"/>
        <item x="884"/>
        <item x="885"/>
        <item x="1974"/>
        <item x="886"/>
        <item x="887"/>
        <item x="888"/>
        <item x="889"/>
        <item x="890"/>
        <item x="891"/>
        <item x="892"/>
        <item x="1962"/>
        <item x="1964"/>
        <item x="1842"/>
        <item x="1843"/>
        <item x="723"/>
        <item x="722"/>
        <item x="724"/>
        <item x="1961"/>
        <item x="1302"/>
        <item x="2053"/>
        <item x="153"/>
        <item x="146"/>
        <item x="304"/>
        <item x="158"/>
        <item x="145"/>
        <item x="893"/>
        <item x="894"/>
        <item x="333"/>
        <item x="1702"/>
        <item x="460"/>
        <item x="895"/>
        <item x="896"/>
        <item x="898"/>
        <item x="897"/>
        <item x="899"/>
        <item x="205"/>
        <item x="132"/>
        <item x="2055"/>
        <item x="135"/>
        <item x="1293"/>
        <item x="1294"/>
        <item x="1752"/>
        <item x="1751"/>
        <item x="1131"/>
        <item x="900"/>
        <item x="901"/>
        <item x="902"/>
        <item x="903"/>
        <item x="904"/>
        <item x="905"/>
        <item x="909"/>
        <item x="906"/>
        <item x="907"/>
        <item x="908"/>
        <item x="1132"/>
        <item x="1133"/>
        <item x="708"/>
        <item x="1134"/>
        <item x="1135"/>
        <item x="1136"/>
        <item x="1137"/>
        <item x="910"/>
        <item x="1139"/>
        <item x="1138"/>
        <item x="1140"/>
        <item x="1141"/>
        <item x="1142"/>
        <item x="1290"/>
        <item x="1292"/>
        <item x="1291"/>
        <item x="1296"/>
        <item x="1526"/>
        <item x="1525"/>
        <item x="1527"/>
        <item x="1528"/>
        <item x="1529"/>
        <item x="1530"/>
        <item x="1143"/>
        <item x="1750"/>
        <item x="911"/>
        <item x="1144"/>
        <item x="1145"/>
        <item x="1146"/>
        <item x="1147"/>
        <item x="1148"/>
        <item x="1149"/>
        <item x="219"/>
        <item x="220"/>
        <item x="321"/>
        <item x="912"/>
        <item x="1933"/>
        <item x="1934"/>
        <item x="1151"/>
        <item x="1152"/>
        <item x="1153"/>
        <item x="1154"/>
        <item x="913"/>
        <item x="202"/>
        <item x="1864"/>
        <item x="127"/>
        <item x="128"/>
        <item x="2047"/>
        <item x="397"/>
        <item x="398"/>
        <item x="50"/>
        <item x="92"/>
        <item x="16"/>
        <item x="49"/>
        <item x="51"/>
        <item x="157"/>
        <item x="41"/>
        <item x="147"/>
        <item x="327"/>
        <item x="240"/>
        <item x="396"/>
        <item x="159"/>
        <item x="294"/>
        <item x="1989"/>
        <item x="1599"/>
        <item x="1600"/>
        <item x="1699"/>
        <item x="1692"/>
        <item x="1690"/>
        <item x="1691"/>
        <item x="40"/>
        <item x="395"/>
        <item x="1943"/>
        <item x="1942"/>
        <item x="1931"/>
        <item x="1935"/>
        <item x="1937"/>
        <item x="1155"/>
        <item x="11"/>
        <item x="3"/>
        <item x="9"/>
        <item x="8"/>
        <item x="10"/>
        <item x="2"/>
        <item x="1"/>
        <item x="182"/>
        <item x="181"/>
        <item x="1809"/>
        <item x="340"/>
        <item x="384"/>
        <item x="268"/>
        <item x="364"/>
        <item x="1936"/>
        <item x="1948"/>
        <item x="1944"/>
        <item x="1947"/>
        <item x="183"/>
        <item x="89"/>
        <item x="1945"/>
        <item x="173"/>
        <item x="1949"/>
        <item x="1938"/>
        <item x="1950"/>
        <item x="1941"/>
        <item x="1940"/>
        <item x="91"/>
        <item x="62"/>
        <item x="248"/>
        <item x="2097"/>
        <item x="414"/>
        <item x="415"/>
        <item x="2100"/>
        <item x="2098"/>
        <item x="2102"/>
        <item x="319"/>
        <item x="1878"/>
        <item x="2046"/>
        <item x="2045"/>
        <item x="1877"/>
        <item x="318"/>
        <item x="122"/>
        <item x="125"/>
        <item x="123"/>
        <item x="1885"/>
        <item x="308"/>
        <item x="914"/>
        <item x="915"/>
        <item x="1854"/>
        <item x="1156"/>
        <item x="1157"/>
        <item x="100"/>
        <item x="138"/>
        <item x="81"/>
        <item x="2016"/>
        <item x="2014"/>
        <item x="2011"/>
        <item x="2007"/>
        <item x="1158"/>
        <item x="1939"/>
        <item x="1757"/>
        <item x="1963"/>
        <item x="1828"/>
        <item x="75"/>
        <item x="1680"/>
        <item x="1755"/>
        <item x="1886"/>
        <item x="1887"/>
        <item x="1891"/>
        <item x="503"/>
        <item x="313"/>
        <item x="438"/>
        <item x="161"/>
        <item x="162"/>
        <item x="163"/>
        <item x="1971"/>
        <item x="916"/>
        <item x="917"/>
        <item x="918"/>
        <item x="1883"/>
        <item x="1959"/>
        <item x="298"/>
        <item x="249"/>
        <item x="176"/>
        <item x="1297"/>
        <item x="1298"/>
        <item x="1301"/>
        <item x="1299"/>
        <item x="1300"/>
        <item x="1304"/>
        <item x="1303"/>
        <item x="1305"/>
        <item x="1306"/>
        <item x="1307"/>
        <item x="1308"/>
        <item x="919"/>
        <item x="1955"/>
        <item x="1159"/>
        <item x="1160"/>
        <item x="137"/>
        <item x="920"/>
        <item x="7"/>
        <item x="2042"/>
        <item x="305"/>
        <item x="514"/>
        <item x="921"/>
        <item x="922"/>
        <item x="923"/>
        <item x="924"/>
        <item x="925"/>
        <item x="926"/>
        <item x="927"/>
        <item x="928"/>
        <item x="929"/>
        <item x="930"/>
        <item x="107"/>
        <item x="374"/>
        <item x="935"/>
        <item x="1309"/>
        <item x="931"/>
        <item x="2111"/>
        <item x="2112"/>
        <item x="2113"/>
        <item x="540"/>
        <item x="932"/>
        <item x="933"/>
        <item x="934"/>
        <item x="1767"/>
        <item x="461"/>
        <item x="462"/>
        <item x="936"/>
        <item x="237"/>
        <item x="230"/>
        <item x="690"/>
        <item x="691"/>
        <item x="1967"/>
        <item x="1760"/>
        <item x="1761"/>
        <item x="385"/>
        <item x="283"/>
        <item x="1806"/>
        <item x="1894"/>
        <item x="1896"/>
        <item x="1895"/>
        <item x="1897"/>
        <item x="1898"/>
        <item x="1893"/>
        <item x="1787"/>
        <item x="1789"/>
        <item x="937"/>
        <item x="938"/>
        <item x="1946"/>
        <item x="1871"/>
        <item x="1161"/>
        <item x="1310"/>
        <item x="1311"/>
        <item x="1312"/>
        <item x="1313"/>
        <item x="1314"/>
        <item x="1319"/>
        <item x="1315"/>
        <item x="1316"/>
        <item x="1317"/>
        <item x="1318"/>
        <item x="1321"/>
        <item x="1323"/>
        <item x="1322"/>
        <item x="1324"/>
        <item x="1325"/>
        <item x="1326"/>
        <item x="1328"/>
        <item x="1329"/>
        <item x="1330"/>
        <item x="1333"/>
        <item x="1331"/>
        <item x="1327"/>
        <item x="1335"/>
        <item x="1334"/>
        <item x="1332"/>
        <item x="1336"/>
        <item x="1337"/>
        <item x="1338"/>
        <item x="1339"/>
        <item x="1341"/>
        <item x="939"/>
        <item x="1320"/>
        <item x="177"/>
        <item x="940"/>
        <item x="376"/>
        <item x="96"/>
        <item x="1873"/>
        <item x="1739"/>
        <item x="1740"/>
        <item x="732"/>
        <item x="733"/>
        <item x="721"/>
        <item x="738"/>
        <item x="678"/>
        <item x="737"/>
        <item x="1162"/>
        <item x="941"/>
        <item x="942"/>
        <item x="2041"/>
        <item x="2039"/>
        <item x="2040"/>
        <item x="1340"/>
        <item x="1342"/>
        <item x="1343"/>
        <item x="1344"/>
        <item x="943"/>
        <item x="944"/>
        <item x="945"/>
        <item x="946"/>
        <item x="948"/>
        <item x="2101"/>
        <item x="947"/>
        <item x="949"/>
        <item x="950"/>
        <item x="443"/>
        <item x="951"/>
        <item x="710"/>
        <item x="1979"/>
        <item x="1978"/>
        <item x="1977"/>
        <item x="1808"/>
        <item x="1807"/>
        <item x="1810"/>
        <item x="1811"/>
        <item x="952"/>
        <item x="343"/>
        <item x="99"/>
        <item x="94"/>
        <item x="1846"/>
        <item x="1756"/>
        <item x="1345"/>
        <item x="1347"/>
        <item x="1346"/>
        <item x="1348"/>
        <item x="1349"/>
        <item x="1350"/>
        <item x="1351"/>
        <item x="953"/>
        <item x="954"/>
        <item x="519"/>
        <item x="961"/>
        <item x="955"/>
        <item x="201"/>
        <item x="1163"/>
        <item x="1958"/>
        <item x="495"/>
        <item x="494"/>
        <item x="496"/>
        <item x="1164"/>
        <item x="956"/>
        <item x="959"/>
        <item x="957"/>
        <item x="1954"/>
        <item x="1165"/>
        <item x="1352"/>
        <item x="1353"/>
        <item x="1354"/>
        <item x="1668"/>
        <item x="726"/>
        <item x="725"/>
        <item x="728"/>
        <item x="729"/>
        <item x="727"/>
        <item x="463"/>
        <item x="1355"/>
        <item x="1356"/>
        <item x="88"/>
        <item x="680"/>
        <item x="673"/>
        <item x="672"/>
        <item x="231"/>
        <item x="958"/>
        <item x="960"/>
        <item x="676"/>
        <item x="962"/>
        <item x="963"/>
        <item x="1876"/>
        <item x="964"/>
        <item x="965"/>
        <item x="667"/>
        <item x="669"/>
        <item x="670"/>
        <item x="668"/>
        <item x="675"/>
        <item x="674"/>
        <item x="1853"/>
        <item x="967"/>
        <item x="1593"/>
        <item x="330"/>
        <item x="1594"/>
        <item x="1595"/>
        <item x="1596"/>
        <item x="1597"/>
        <item x="1698"/>
        <item x="2020"/>
        <item x="2017"/>
        <item x="2021"/>
        <item x="2022"/>
        <item x="2018"/>
        <item x="2019"/>
        <item x="1762"/>
        <item x="1606"/>
        <item x="741"/>
        <item x="688"/>
        <item x="742"/>
        <item x="743"/>
        <item x="745"/>
        <item x="746"/>
        <item x="747"/>
        <item x="748"/>
        <item x="751"/>
        <item x="752"/>
        <item x="753"/>
        <item x="760"/>
        <item x="749"/>
        <item x="750"/>
        <item x="686"/>
        <item x="754"/>
        <item x="659"/>
        <item x="2032"/>
        <item x="1832"/>
        <item x="755"/>
        <item x="756"/>
        <item x="758"/>
        <item x="757"/>
        <item x="759"/>
        <item x="1826"/>
        <item x="761"/>
        <item x="966"/>
        <item x="744"/>
        <item x="234"/>
        <item x="685"/>
        <item x="968"/>
        <item x="969"/>
        <item x="970"/>
        <item x="1166"/>
        <item x="1167"/>
        <item x="1168"/>
        <item x="1169"/>
        <item x="1170"/>
        <item x="971"/>
        <item x="972"/>
        <item x="973"/>
        <item x="974"/>
        <item x="1357"/>
        <item x="1171"/>
        <item x="697"/>
        <item x="696"/>
        <item x="1172"/>
        <item x="1173"/>
        <item x="715"/>
        <item x="1174"/>
        <item x="1175"/>
        <item x="1176"/>
        <item x="2038"/>
        <item x="1830"/>
        <item x="2037"/>
        <item x="1829"/>
        <item x="1827"/>
        <item x="2036"/>
        <item x="108"/>
        <item x="180"/>
        <item x="295"/>
        <item x="975"/>
        <item x="524"/>
        <item x="484"/>
        <item x="479"/>
        <item x="482"/>
        <item x="470"/>
        <item x="523"/>
        <item x="526"/>
        <item x="478"/>
        <item x="459"/>
        <item x="437"/>
        <item x="442"/>
        <item x="439"/>
        <item x="453"/>
        <item x="488"/>
        <item x="472"/>
        <item x="440"/>
        <item x="515"/>
        <item x="501"/>
        <item x="474"/>
        <item x="456"/>
        <item x="458"/>
        <item x="457"/>
        <item x="454"/>
        <item x="480"/>
        <item x="481"/>
        <item x="525"/>
        <item x="441"/>
        <item x="520"/>
        <item x="522"/>
        <item x="521"/>
        <item x="517"/>
        <item x="518"/>
        <item x="516"/>
        <item x="471"/>
        <item x="1706"/>
        <item x="1708"/>
        <item x="1709"/>
        <item x="1707"/>
        <item x="1678"/>
        <item x="1710"/>
        <item x="1677"/>
        <item x="976"/>
        <item x="1177"/>
        <item x="977"/>
        <item x="978"/>
        <item x="373"/>
        <item x="979"/>
        <item x="5"/>
        <item x="2051"/>
        <item x="278"/>
        <item x="1178"/>
        <item x="698"/>
        <item x="1179"/>
        <item x="1805"/>
        <item x="1180"/>
        <item x="1900"/>
        <item x="2108"/>
        <item x="421"/>
        <item x="1758"/>
        <item x="1797"/>
        <item x="1796"/>
        <item x="302"/>
        <item x="1659"/>
        <item x="1531"/>
        <item x="1532"/>
        <item x="1358"/>
        <item x="1359"/>
        <item x="33"/>
        <item x="32"/>
        <item x="31"/>
        <item x="116"/>
        <item x="115"/>
        <item x="114"/>
        <item x="599"/>
        <item x="338"/>
        <item x="350"/>
        <item x="348"/>
        <item x="345"/>
        <item x="347"/>
        <item x="346"/>
        <item x="349"/>
        <item x="106"/>
        <item x="344"/>
        <item x="353"/>
        <item x="354"/>
        <item x="355"/>
        <item x="352"/>
        <item x="351"/>
        <item x="339"/>
        <item x="1882"/>
        <item x="1881"/>
        <item x="1738"/>
        <item x="1735"/>
        <item x="1734"/>
        <item x="1737"/>
        <item x="1736"/>
        <item x="287"/>
        <item x="400"/>
        <item x="1924"/>
        <item x="1923"/>
        <item x="1927"/>
        <item x="1925"/>
        <item x="1922"/>
        <item x="1928"/>
        <item x="1926"/>
        <item x="1909"/>
        <item x="1917"/>
        <item x="1911"/>
        <item x="1912"/>
        <item x="1906"/>
        <item x="1913"/>
        <item x="1914"/>
        <item x="1916"/>
        <item x="1907"/>
        <item x="1908"/>
        <item x="1910"/>
        <item x="1918"/>
        <item x="1915"/>
        <item x="1921"/>
        <item x="1920"/>
        <item x="1919"/>
        <item x="2048"/>
        <item x="1902"/>
        <item x="1903"/>
        <item x="1904"/>
        <item x="2087"/>
        <item x="2082"/>
        <item x="2081"/>
        <item x="2079"/>
        <item x="2086"/>
        <item x="2085"/>
        <item x="2083"/>
        <item x="2084"/>
        <item x="2080"/>
        <item x="2078"/>
        <item x="251"/>
        <item x="1884"/>
        <item x="76"/>
        <item x="1901"/>
        <item x="401"/>
        <item x="405"/>
        <item x="1905"/>
        <item x="55"/>
        <item x="143"/>
        <item x="422"/>
        <item x="342"/>
        <item x="28"/>
        <item x="29"/>
        <item x="27"/>
        <item x="26"/>
        <item x="2067"/>
        <item x="61"/>
        <item x="35"/>
        <item x="37"/>
        <item x="85"/>
        <item x="84"/>
        <item x="87"/>
        <item x="86"/>
        <item x="34"/>
        <item x="2065"/>
        <item x="2064"/>
        <item x="2060"/>
        <item x="2062"/>
        <item x="2061"/>
        <item x="2063"/>
        <item x="1746"/>
        <item x="614"/>
        <item x="624"/>
        <item x="602"/>
        <item x="601"/>
        <item x="607"/>
        <item x="606"/>
        <item x="612"/>
        <item x="613"/>
        <item x="604"/>
        <item x="603"/>
        <item x="609"/>
        <item x="610"/>
        <item x="620"/>
        <item x="619"/>
        <item x="618"/>
        <item x="616"/>
        <item x="617"/>
        <item x="615"/>
        <item x="629"/>
        <item x="628"/>
        <item x="626"/>
        <item x="625"/>
        <item x="622"/>
        <item x="621"/>
        <item x="1728"/>
        <item x="1972"/>
        <item x="1360"/>
        <item x="1361"/>
        <item x="1362"/>
        <item x="1363"/>
        <item x="1365"/>
        <item x="1364"/>
        <item x="1696"/>
        <item x="1366"/>
        <item x="1642"/>
        <item x="1641"/>
        <item x="1665"/>
        <item x="1633"/>
        <item x="1648"/>
        <item x="1616"/>
        <item x="1614"/>
        <item x="1613"/>
        <item x="1660"/>
        <item x="1657"/>
        <item x="1661"/>
        <item x="1656"/>
        <item x="1629"/>
        <item x="1628"/>
        <item x="1650"/>
        <item x="1658"/>
        <item x="1649"/>
        <item x="1654"/>
        <item x="1651"/>
        <item x="1652"/>
        <item x="1619"/>
        <item x="1618"/>
        <item x="1667"/>
        <item x="1623"/>
        <item x="1615"/>
        <item x="1620"/>
        <item x="1632"/>
        <item x="1663"/>
        <item x="1664"/>
        <item x="1611"/>
        <item x="1610"/>
        <item x="1612"/>
        <item x="394"/>
        <item x="1601"/>
        <item x="1998"/>
        <item x="2000"/>
        <item x="1999"/>
        <item x="2002"/>
        <item x="2001"/>
        <item x="1988"/>
        <item x="2033"/>
        <item x="2034"/>
        <item x="1990"/>
        <item x="1996"/>
        <item x="1991"/>
        <item x="1994"/>
        <item x="1993"/>
        <item x="1992"/>
        <item x="980"/>
        <item x="336"/>
        <item x="252"/>
        <item x="1367"/>
        <item x="1889"/>
        <item x="225"/>
        <item x="360"/>
        <item x="1533"/>
        <item x="984"/>
        <item x="1697"/>
        <item x="981"/>
        <item x="983"/>
        <item x="1951"/>
        <item x="1953"/>
        <item x="1816"/>
        <item x="1819"/>
        <item x="1818"/>
        <item x="1815"/>
        <item x="1814"/>
        <item x="2029"/>
        <item x="2030"/>
        <item x="2028"/>
        <item x="1820"/>
        <item x="1952"/>
        <item x="2023"/>
        <item x="211"/>
        <item x="1181"/>
        <item x="206"/>
        <item x="1899"/>
        <item x="47"/>
        <item x="46"/>
        <item x="149"/>
        <item x="693"/>
        <item x="699"/>
        <item x="692"/>
        <item x="694"/>
        <item x="1969"/>
        <item x="655"/>
        <item x="1729"/>
        <item x="1868"/>
        <item x="1968"/>
        <item x="1368"/>
        <item x="1369"/>
        <item x="1372"/>
        <item x="1370"/>
        <item x="1373"/>
        <item x="1371"/>
        <item x="1639"/>
        <item x="1835"/>
        <item x="1856"/>
        <item x="1855"/>
        <item x="1625"/>
        <item x="1621"/>
        <item x="1624"/>
        <item x="528"/>
        <item x="1640"/>
        <item x="658"/>
        <item x="1849"/>
        <item x="1627"/>
        <item x="1836"/>
        <item x="1838"/>
        <item x="1834"/>
        <item x="1837"/>
        <item x="1638"/>
        <item x="555"/>
        <item x="1700"/>
        <item x="1701"/>
        <item x="1694"/>
        <item x="1693"/>
        <item x="1653"/>
        <item x="1848"/>
        <item x="483"/>
        <item x="982"/>
        <item x="985"/>
        <item x="372"/>
        <item x="383"/>
        <item x="155"/>
        <item x="156"/>
        <item x="411"/>
        <item x="412"/>
        <item x="80"/>
        <item x="990"/>
        <item x="1378"/>
        <item x="1379"/>
        <item x="335"/>
        <item x="69"/>
        <item x="1670"/>
        <item x="1669"/>
        <item x="1671"/>
        <item x="473"/>
        <item x="445"/>
        <item x="1674"/>
        <item x="1675"/>
        <item x="1676"/>
        <item x="1673"/>
        <item x="1672"/>
        <item x="1679"/>
        <item x="596"/>
        <item x="595"/>
        <item x="597"/>
        <item x="991"/>
        <item x="1182"/>
        <item x="1183"/>
        <item x="1184"/>
        <item x="1185"/>
        <item x="1186"/>
        <item x="382"/>
        <item x="986"/>
        <item x="1960"/>
        <item x="1929"/>
        <item x="1930"/>
        <item x="129"/>
        <item x="130"/>
        <item x="1687"/>
        <item x="1688"/>
        <item x="1684"/>
        <item x="1685"/>
        <item x="1799"/>
        <item x="1798"/>
        <item x="1686"/>
        <item x="1801"/>
        <item x="1800"/>
        <item x="1689"/>
        <item x="66"/>
        <item x="730"/>
        <item x="713"/>
        <item x="711"/>
        <item x="1866"/>
        <item x="712"/>
        <item x="716"/>
        <item x="1817"/>
        <item x="1187"/>
        <item x="200"/>
        <item x="695"/>
        <item x="705"/>
        <item x="1188"/>
        <item x="1189"/>
        <item x="1190"/>
        <item x="1731"/>
        <item x="1191"/>
        <item x="1192"/>
        <item x="1874"/>
        <item x="1193"/>
        <item x="1194"/>
        <item x="1604"/>
        <item x="1823"/>
        <item x="1822"/>
        <item x="1602"/>
        <item x="1608"/>
        <item x="1607"/>
        <item x="1850"/>
        <item x="1195"/>
        <item x="671"/>
        <item x="1730"/>
        <item x="1603"/>
        <item x="1605"/>
        <item x="677"/>
        <item x="1722"/>
        <item x="1723"/>
        <item x="987"/>
        <item x="988"/>
        <item x="731"/>
        <item x="1196"/>
        <item x="1197"/>
        <item x="1198"/>
        <item x="1199"/>
        <item x="1200"/>
        <item x="1201"/>
        <item x="1202"/>
        <item x="1203"/>
        <item x="1204"/>
        <item x="1205"/>
        <item x="1206"/>
        <item x="1207"/>
        <item x="1208"/>
        <item x="1209"/>
        <item x="1210"/>
        <item x="1211"/>
        <item x="1212"/>
        <item x="1213"/>
        <item x="1214"/>
        <item x="1215"/>
        <item x="989"/>
        <item x="992"/>
        <item x="993"/>
        <item x="1557"/>
        <item x="994"/>
        <item x="450"/>
        <item x="452"/>
        <item x="451"/>
        <item x="469"/>
        <item x="434"/>
        <item x="444"/>
        <item x="529"/>
        <item x="492"/>
        <item x="467"/>
        <item x="468"/>
        <item x="533"/>
        <item x="532"/>
        <item x="535"/>
        <item x="534"/>
        <item x="491"/>
        <item x="490"/>
        <item x="536"/>
        <item x="425"/>
        <item x="424"/>
        <item x="432"/>
        <item x="431"/>
        <item x="427"/>
        <item x="426"/>
        <item x="600"/>
        <item x="466"/>
        <item x="465"/>
        <item x="511"/>
        <item x="512"/>
        <item x="510"/>
        <item x="509"/>
        <item x="508"/>
        <item x="507"/>
        <item x="430"/>
        <item x="429"/>
        <item x="428"/>
        <item x="433"/>
        <item x="538"/>
        <item x="537"/>
        <item x="1646"/>
        <item x="1647"/>
        <item x="1645"/>
        <item x="1617"/>
        <item x="1662"/>
        <item x="1634"/>
        <item x="1635"/>
        <item x="1636"/>
        <item x="1655"/>
        <item x="1622"/>
        <item x="1858"/>
        <item x="657"/>
        <item x="171"/>
        <item x="172"/>
        <item x="1385"/>
        <item x="1386"/>
        <item x="1374"/>
        <item x="1375"/>
        <item x="1376"/>
        <item x="1380"/>
        <item x="1377"/>
        <item x="1802"/>
        <item x="1745"/>
        <item x="2004"/>
        <item x="2003"/>
        <item x="1997"/>
        <item x="1995"/>
        <item x="1859"/>
        <item x="1793"/>
        <item x="1792"/>
        <item x="1795"/>
        <item x="1794"/>
        <item x="1791"/>
        <item x="1790"/>
        <item x="1804"/>
        <item x="1803"/>
        <item x="1759"/>
        <item x="995"/>
        <item x="996"/>
        <item x="997"/>
        <item x="2107"/>
        <item x="2106"/>
        <item x="420"/>
        <item x="419"/>
        <item x="1932"/>
        <item x="63"/>
        <item x="1970"/>
        <item x="409"/>
        <item x="141"/>
        <item x="140"/>
        <item x="142"/>
        <item x="1769"/>
        <item x="1381"/>
        <item x="1382"/>
        <item x="1383"/>
        <item x="1384"/>
        <item x="1389"/>
        <item x="1394"/>
        <item x="998"/>
        <item x="1387"/>
        <item x="1388"/>
        <item x="1390"/>
        <item x="999"/>
        <item x="1000"/>
        <item x="1001"/>
        <item x="1216"/>
        <item x="1217"/>
        <item x="1218"/>
        <item x="1003"/>
        <item x="2052"/>
        <item x="1768"/>
        <item x="1002"/>
        <item x="1004"/>
        <item x="272"/>
        <item x="502"/>
        <item x="280"/>
        <item x="284"/>
        <item x="1005"/>
        <item x="1006"/>
        <item x="1007"/>
        <item x="684"/>
        <item x="493"/>
        <item x="1219"/>
        <item x="1865"/>
        <item x="194"/>
        <item x="1984"/>
        <item x="1980"/>
        <item x="703"/>
        <item x="1643"/>
        <item x="1626"/>
        <item x="1986"/>
        <item x="1983"/>
        <item x="1714"/>
        <item x="1711"/>
        <item x="1712"/>
        <item x="1717"/>
        <item x="1718"/>
        <item x="1713"/>
        <item x="2024"/>
        <item x="1985"/>
        <item x="1981"/>
        <item x="1982"/>
        <item x="1987"/>
        <item x="1715"/>
        <item x="1716"/>
        <item x="1733"/>
        <item x="1732"/>
        <item x="1220"/>
        <item x="1391"/>
        <item x="1392"/>
        <item x="1975"/>
        <item x="1393"/>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51"/>
        <item x="1452"/>
        <item x="1453"/>
        <item x="1454"/>
        <item x="1449"/>
        <item x="1450"/>
        <item x="1455"/>
        <item x="1456"/>
        <item x="1457"/>
        <item x="1458"/>
        <item x="1459"/>
        <item x="1460"/>
        <item x="1461"/>
        <item x="1462"/>
        <item x="1463"/>
        <item x="1464"/>
        <item x="1465"/>
        <item x="1466"/>
        <item x="1467"/>
        <item x="1468"/>
        <item x="1469"/>
        <item x="1470"/>
        <item x="1471"/>
        <item x="1472"/>
        <item x="1474"/>
        <item x="1473"/>
        <item x="1475"/>
        <item x="1476"/>
        <item x="1477"/>
        <item x="1221"/>
        <item x="1222"/>
        <item x="689"/>
        <item x="637"/>
        <item x="638"/>
        <item x="639"/>
        <item x="640"/>
        <item x="642"/>
        <item x="643"/>
        <item x="641"/>
        <item x="636"/>
        <item x="2031"/>
        <item x="646"/>
        <item x="644"/>
        <item x="645"/>
        <item x="687"/>
        <item x="656"/>
        <item x="647"/>
        <item x="660"/>
        <item x="1833"/>
        <item x="648"/>
        <item x="649"/>
        <item x="651"/>
        <item x="650"/>
        <item x="652"/>
        <item x="1825"/>
        <item x="653"/>
        <item x="654"/>
        <item x="1008"/>
        <item x="1009"/>
        <item x="1010"/>
        <item x="1011"/>
        <item x="1478"/>
        <item x="1479"/>
        <item x="1012"/>
        <item x="1013"/>
        <item x="2114"/>
      </items>
    </pivotField>
    <pivotField axis="axisRow" dataField="1" compact="0" outline="0" subtotalTop="0" showAll="0" includeNewItemsInFilter="1">
      <items count="554">
        <item x="308"/>
        <item x="319"/>
        <item x="300"/>
        <item x="301"/>
        <item x="292"/>
        <item x="302"/>
        <item x="325"/>
        <item x="309"/>
        <item x="317"/>
        <item x="293"/>
        <item x="465"/>
        <item x="322"/>
        <item x="294"/>
        <item x="298"/>
        <item x="316"/>
        <item x="313"/>
        <item x="400"/>
        <item x="288"/>
        <item x="323"/>
        <item x="297"/>
        <item x="305"/>
        <item x="291"/>
        <item x="148"/>
        <item x="314"/>
        <item x="426"/>
        <item x="66"/>
        <item x="290"/>
        <item x="285"/>
        <item x="315"/>
        <item x="149"/>
        <item x="311"/>
        <item x="81"/>
        <item x="295"/>
        <item x="47"/>
        <item x="353"/>
        <item x="299"/>
        <item x="284"/>
        <item x="333"/>
        <item x="65"/>
        <item x="328"/>
        <item x="189"/>
        <item x="153"/>
        <item x="289"/>
        <item x="287"/>
        <item x="28"/>
        <item x="303"/>
        <item x="296"/>
        <item x="42"/>
        <item x="312"/>
        <item x="68"/>
        <item x="229"/>
        <item x="398"/>
        <item x="13"/>
        <item x="355"/>
        <item x="399"/>
        <item x="354"/>
        <item x="43"/>
        <item x="310"/>
        <item x="63"/>
        <item x="482"/>
        <item x="306"/>
        <item x="192"/>
        <item x="329"/>
        <item x="224"/>
        <item x="321"/>
        <item x="7"/>
        <item x="275"/>
        <item x="318"/>
        <item x="48"/>
        <item x="326"/>
        <item x="188"/>
        <item x="126"/>
        <item x="90"/>
        <item x="274"/>
        <item x="225"/>
        <item x="201"/>
        <item x="193"/>
        <item x="307"/>
        <item x="50"/>
        <item x="62"/>
        <item x="223"/>
        <item x="481"/>
        <item x="44"/>
        <item x="253"/>
        <item x="59"/>
        <item x="215"/>
        <item x="271"/>
        <item x="46"/>
        <item x="176"/>
        <item x="276"/>
        <item x="324"/>
        <item x="69"/>
        <item x="22"/>
        <item x="357"/>
        <item x="0"/>
        <item x="226"/>
        <item x="123"/>
        <item x="444"/>
        <item x="67"/>
        <item x="191"/>
        <item x="352"/>
        <item x="118"/>
        <item x="195"/>
        <item x="175"/>
        <item x="80"/>
        <item x="61"/>
        <item x="14"/>
        <item x="57"/>
        <item x="31"/>
        <item x="350"/>
        <item x="479"/>
        <item x="150"/>
        <item x="396"/>
        <item x="49"/>
        <item x="185"/>
        <item x="52"/>
        <item x="243"/>
        <item x="458"/>
        <item x="202"/>
        <item x="196"/>
        <item x="386"/>
        <item x="463"/>
        <item x="320"/>
        <item x="170"/>
        <item x="16"/>
        <item x="476"/>
        <item x="51"/>
        <item x="230"/>
        <item x="248"/>
        <item x="252"/>
        <item x="41"/>
        <item x="356"/>
        <item x="171"/>
        <item x="194"/>
        <item x="432"/>
        <item x="53"/>
        <item x="247"/>
        <item x="245"/>
        <item x="113"/>
        <item x="129"/>
        <item x="441"/>
        <item x="91"/>
        <item x="205"/>
        <item x="104"/>
        <item x="11"/>
        <item x="119"/>
        <item x="124"/>
        <item x="242"/>
        <item x="200"/>
        <item x="116"/>
        <item x="395"/>
        <item x="351"/>
        <item x="480"/>
        <item x="93"/>
        <item x="177"/>
        <item x="213"/>
        <item x="4"/>
        <item x="6"/>
        <item x="208"/>
        <item x="56"/>
        <item x="142"/>
        <item x="477"/>
        <item x="187"/>
        <item x="101"/>
        <item x="100"/>
        <item x="206"/>
        <item x="138"/>
        <item x="387"/>
        <item x="145"/>
        <item x="96"/>
        <item x="472"/>
        <item x="18"/>
        <item x="250"/>
        <item x="199"/>
        <item x="459"/>
        <item x="58"/>
        <item x="163"/>
        <item x="486"/>
        <item x="77"/>
        <item x="330"/>
        <item x="272"/>
        <item x="388"/>
        <item x="460"/>
        <item x="92"/>
        <item x="427"/>
        <item x="397"/>
        <item x="469"/>
        <item x="64"/>
        <item x="394"/>
        <item x="10"/>
        <item x="474"/>
        <item x="135"/>
        <item x="107"/>
        <item x="15"/>
        <item x="186"/>
        <item x="110"/>
        <item x="217"/>
        <item x="99"/>
        <item x="137"/>
        <item x="462"/>
        <item x="436"/>
        <item x="304"/>
        <item x="12"/>
        <item x="485"/>
        <item x="207"/>
        <item x="111"/>
        <item x="54"/>
        <item x="358"/>
        <item x="251"/>
        <item x="359"/>
        <item x="428"/>
        <item x="280"/>
        <item x="445"/>
        <item x="338"/>
        <item x="473"/>
        <item x="341"/>
        <item x="1"/>
        <item x="484"/>
        <item x="211"/>
        <item x="450"/>
        <item x="281"/>
        <item x="337"/>
        <item x="368"/>
        <item x="45"/>
        <item x="249"/>
        <item x="246"/>
        <item x="214"/>
        <item x="8"/>
        <item x="385"/>
        <item x="277"/>
        <item x="478"/>
        <item x="131"/>
        <item x="23"/>
        <item x="452"/>
        <item x="203"/>
        <item x="418"/>
        <item x="55"/>
        <item x="204"/>
        <item x="475"/>
        <item x="457"/>
        <item x="244"/>
        <item x="115"/>
        <item x="218"/>
        <item x="406"/>
        <item x="367"/>
        <item x="219"/>
        <item x="76"/>
        <item x="94"/>
        <item x="361"/>
        <item x="360"/>
        <item x="133"/>
        <item x="402"/>
        <item x="38"/>
        <item x="114"/>
        <item x="74"/>
        <item x="19"/>
        <item x="161"/>
        <item x="231"/>
        <item x="228"/>
        <item x="181"/>
        <item x="283"/>
        <item x="487"/>
        <item x="154"/>
        <item x="190"/>
        <item x="103"/>
        <item x="184"/>
        <item x="442"/>
        <item x="233"/>
        <item x="197"/>
        <item x="139"/>
        <item x="446"/>
        <item x="2"/>
        <item x="405"/>
        <item x="282"/>
        <item x="157"/>
        <item x="227"/>
        <item x="273"/>
        <item x="382"/>
        <item x="209"/>
        <item x="160"/>
        <item x="390"/>
        <item x="97"/>
        <item x="152"/>
        <item x="419"/>
        <item x="383"/>
        <item x="35"/>
        <item x="89"/>
        <item x="84"/>
        <item x="238"/>
        <item x="70"/>
        <item x="112"/>
        <item x="60"/>
        <item x="286"/>
        <item x="377"/>
        <item x="376"/>
        <item x="29"/>
        <item x="362"/>
        <item x="159"/>
        <item x="335"/>
        <item x="461"/>
        <item x="146"/>
        <item x="373"/>
        <item x="327"/>
        <item x="156"/>
        <item x="331"/>
        <item x="409"/>
        <item x="216"/>
        <item x="26"/>
        <item x="381"/>
        <item x="95"/>
        <item x="9"/>
        <item x="158"/>
        <item x="443"/>
        <item x="278"/>
        <item x="270"/>
        <item x="73"/>
        <item x="220"/>
        <item x="340"/>
        <item x="408"/>
        <item x="143"/>
        <item x="431"/>
        <item x="266"/>
        <item x="33"/>
        <item x="345"/>
        <item x="136"/>
        <item x="264"/>
        <item x="375"/>
        <item x="464"/>
        <item x="222"/>
        <item x="374"/>
        <item x="365"/>
        <item x="256"/>
        <item x="83"/>
        <item x="429"/>
        <item x="334"/>
        <item x="259"/>
        <item x="232"/>
        <item x="550"/>
        <item x="130"/>
        <item x="144"/>
        <item x="182"/>
        <item x="404"/>
        <item x="183"/>
        <item x="72"/>
        <item x="378"/>
        <item x="132"/>
        <item x="261"/>
        <item x="235"/>
        <item x="384"/>
        <item x="37"/>
        <item x="369"/>
        <item x="234"/>
        <item x="403"/>
        <item x="198"/>
        <item x="380"/>
        <item x="210"/>
        <item x="364"/>
        <item x="336"/>
        <item x="268"/>
        <item x="366"/>
        <item x="75"/>
        <item x="371"/>
        <item x="483"/>
        <item x="30"/>
        <item x="127"/>
        <item x="456"/>
        <item x="363"/>
        <item x="212"/>
        <item x="414"/>
        <item x="117"/>
        <item x="82"/>
        <item x="437"/>
        <item x="71"/>
        <item x="106"/>
        <item x="128"/>
        <item x="435"/>
        <item x="85"/>
        <item x="379"/>
        <item x="121"/>
        <item x="141"/>
        <item x="174"/>
        <item x="122"/>
        <item x="279"/>
        <item x="348"/>
        <item x="393"/>
        <item x="451"/>
        <item x="412"/>
        <item x="27"/>
        <item x="221"/>
        <item x="342"/>
        <item x="140"/>
        <item x="372"/>
        <item x="370"/>
        <item x="349"/>
        <item x="120"/>
        <item x="20"/>
        <item x="125"/>
        <item x="439"/>
        <item x="267"/>
        <item x="254"/>
        <item x="265"/>
        <item x="257"/>
        <item x="87"/>
        <item x="421"/>
        <item x="344"/>
        <item x="260"/>
        <item x="98"/>
        <item x="262"/>
        <item x="392"/>
        <item x="411"/>
        <item x="343"/>
        <item x="401"/>
        <item x="269"/>
        <item x="258"/>
        <item x="178"/>
        <item x="407"/>
        <item x="86"/>
        <item x="417"/>
        <item x="420"/>
        <item x="40"/>
        <item x="346"/>
        <item x="430"/>
        <item x="240"/>
        <item x="25"/>
        <item x="79"/>
        <item x="88"/>
        <item x="105"/>
        <item x="3"/>
        <item x="422"/>
        <item x="448"/>
        <item x="239"/>
        <item x="263"/>
        <item x="237"/>
        <item x="413"/>
        <item x="179"/>
        <item x="236"/>
        <item x="241"/>
        <item x="415"/>
        <item x="134"/>
        <item x="255"/>
        <item x="423"/>
        <item x="24"/>
        <item x="424"/>
        <item x="391"/>
        <item x="488"/>
        <item x="434"/>
        <item x="32"/>
        <item x="425"/>
        <item x="180"/>
        <item x="347"/>
        <item x="447"/>
        <item x="21"/>
        <item x="34"/>
        <item x="172"/>
        <item x="551"/>
        <item x="332"/>
        <item x="468"/>
        <item x="438"/>
        <item x="173"/>
        <item x="467"/>
        <item x="470"/>
        <item x="449"/>
        <item x="466"/>
        <item x="339"/>
        <item x="102"/>
        <item x="109"/>
        <item x="491"/>
        <item x="492"/>
        <item x="440"/>
        <item x="494"/>
        <item x="493"/>
        <item x="108"/>
        <item x="5"/>
        <item x="535"/>
        <item x="39"/>
        <item x="534"/>
        <item x="151"/>
        <item x="416"/>
        <item x="516"/>
        <item x="515"/>
        <item x="389"/>
        <item x="505"/>
        <item x="147"/>
        <item x="433"/>
        <item x="410"/>
        <item x="509"/>
        <item x="508"/>
        <item x="504"/>
        <item x="507"/>
        <item x="506"/>
        <item x="165"/>
        <item x="17"/>
        <item x="503"/>
        <item x="545"/>
        <item x="547"/>
        <item x="529"/>
        <item x="531"/>
        <item x="532"/>
        <item x="536"/>
        <item x="167"/>
        <item x="162"/>
        <item x="546"/>
        <item x="511"/>
        <item x="169"/>
        <item x="500"/>
        <item x="528"/>
        <item x="499"/>
        <item x="495"/>
        <item x="496"/>
        <item x="501"/>
        <item x="497"/>
        <item x="498"/>
        <item x="540"/>
        <item x="523"/>
        <item x="543"/>
        <item x="527"/>
        <item x="544"/>
        <item x="78"/>
        <item x="538"/>
        <item x="168"/>
        <item x="512"/>
        <item x="537"/>
        <item x="471"/>
        <item x="510"/>
        <item x="539"/>
        <item x="530"/>
        <item x="513"/>
        <item x="542"/>
        <item x="549"/>
        <item x="548"/>
        <item x="166"/>
        <item x="155"/>
        <item x="489"/>
        <item x="36"/>
        <item x="541"/>
        <item x="518"/>
        <item x="533"/>
        <item x="164"/>
        <item x="490"/>
        <item x="524"/>
        <item x="514"/>
        <item x="517"/>
        <item x="520"/>
        <item x="526"/>
        <item x="525"/>
        <item x="521"/>
        <item x="519"/>
        <item x="522"/>
        <item x="502"/>
        <item x="453"/>
        <item x="455"/>
        <item x="454"/>
        <item x="55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28">
        <item x="2"/>
        <item x="10"/>
        <item x="5"/>
        <item x="20"/>
        <item x="11"/>
        <item x="17"/>
        <item x="21"/>
        <item x="16"/>
        <item x="22"/>
        <item x="14"/>
        <item x="23"/>
        <item x="24"/>
        <item x="12"/>
        <item x="3"/>
        <item x="0"/>
        <item x="6"/>
        <item x="8"/>
        <item x="1"/>
        <item x="4"/>
        <item x="18"/>
        <item x="7"/>
        <item x="9"/>
        <item x="25"/>
        <item x="13"/>
        <item x="15"/>
        <item x="19"/>
        <item x="26"/>
        <item x="27"/>
      </items>
    </pivotField>
    <pivotField compact="0" outline="0" subtotalTop="0" showAll="0" includeNewItemsInFilter="1"/>
    <pivotField axis="axisRow" compact="0" outline="0" subtotalTop="0" showAll="0" includeNewItemsInFilter="1" defaultSubtotal="0">
      <items count="23">
        <item x="15"/>
        <item x="6"/>
        <item x="2"/>
        <item x="5"/>
        <item x="13"/>
        <item x="3"/>
        <item x="4"/>
        <item x="9"/>
        <item x="8"/>
        <item x="20"/>
        <item x="16"/>
        <item x="1"/>
        <item x="14"/>
        <item x="19"/>
        <item x="7"/>
        <item x="12"/>
        <item x="11"/>
        <item x="18"/>
        <item x="22"/>
        <item x="10"/>
        <item x="21"/>
        <item x="17"/>
        <item x="0"/>
      </items>
    </pivotField>
    <pivotField compact="0" outline="0" subtotalTop="0" showAll="0" includeNewItemsInFilter="1"/>
    <pivotField axis="axisRow" compact="0" outline="0" subtotalTop="0" showAll="0" includeNewItemsInFilter="1" defaultSubtotal="0">
      <items count="14">
        <item x="5"/>
        <item x="6"/>
        <item x="7"/>
        <item x="3"/>
        <item x="2"/>
        <item x="4"/>
        <item x="9"/>
        <item x="1"/>
        <item x="12"/>
        <item x="13"/>
        <item x="10"/>
        <item x="8"/>
        <item x="11"/>
        <item x="0"/>
      </items>
    </pivotField>
    <pivotField compact="0" outline="0" subtotalTop="0" showAll="0" includeNewItemsInFilter="1"/>
    <pivotField axis="axisRow" compact="0" outline="0" subtotalTop="0" showAll="0" includeNewItemsInFilter="1" defaultSubtotal="0">
      <items count="4">
        <item x="1"/>
        <item x="2"/>
        <item x="3"/>
        <item sd="0" x="0"/>
      </items>
    </pivotField>
    <pivotField compact="0" outline="0" subtotalTop="0" showAll="0" includeNewItemsInFilter="1"/>
  </pivotFields>
  <rowFields count="8">
    <field x="0"/>
    <field x="7"/>
    <field x="2"/>
    <field x="23"/>
    <field x="25"/>
    <field x="27"/>
    <field x="29"/>
    <field x="8"/>
  </rowFields>
  <rowItems count="84">
    <i>
      <x v="206"/>
      <x v="947"/>
      <x/>
      <x v="16"/>
      <x v="22"/>
      <x v="13"/>
      <x v="3"/>
    </i>
    <i>
      <x v="319"/>
      <x v="58"/>
      <x v="8"/>
      <x v="2"/>
      <x v="22"/>
      <x v="13"/>
      <x v="3"/>
    </i>
    <i r="1">
      <x v="59"/>
      <x v="18"/>
      <x v="2"/>
      <x v="22"/>
      <x v="13"/>
      <x v="3"/>
    </i>
    <i>
      <x v="349"/>
      <x v="494"/>
      <x/>
      <x v="24"/>
      <x v="22"/>
      <x v="13"/>
      <x v="3"/>
    </i>
    <i r="1">
      <x v="495"/>
      <x v="8"/>
      <x v="24"/>
      <x v="22"/>
      <x v="13"/>
      <x v="3"/>
    </i>
    <i>
      <x v="381"/>
      <x v="24"/>
      <x v="3"/>
      <x v="19"/>
      <x v="22"/>
      <x v="13"/>
      <x v="3"/>
    </i>
    <i r="1">
      <x v="251"/>
      <x v="8"/>
      <x v="19"/>
      <x v="22"/>
      <x v="13"/>
      <x v="3"/>
    </i>
    <i>
      <x v="385"/>
      <x v="468"/>
      <x/>
      <x v="19"/>
      <x v="22"/>
      <x v="13"/>
      <x v="3"/>
    </i>
    <i r="1">
      <x v="622"/>
      <x v="8"/>
      <x v="19"/>
      <x v="22"/>
      <x v="13"/>
      <x v="3"/>
    </i>
    <i>
      <x v="464"/>
      <x v="289"/>
      <x/>
      <x v="2"/>
      <x v="22"/>
      <x v="13"/>
      <x v="3"/>
    </i>
    <i r="1">
      <x v="290"/>
      <x v="8"/>
      <x v="2"/>
      <x v="22"/>
      <x v="13"/>
      <x v="3"/>
    </i>
    <i>
      <x v="465"/>
      <x v="283"/>
      <x v="8"/>
      <x v="2"/>
      <x v="22"/>
      <x v="13"/>
      <x v="3"/>
    </i>
    <i r="1">
      <x v="284"/>
      <x v="18"/>
      <x v="2"/>
      <x v="22"/>
      <x v="13"/>
      <x v="3"/>
    </i>
    <i>
      <x v="484"/>
      <x v="300"/>
      <x v="8"/>
      <x v="3"/>
      <x v="4"/>
      <x v="13"/>
      <x v="3"/>
    </i>
    <i r="1">
      <x v="301"/>
      <x/>
      <x v="3"/>
      <x v="4"/>
      <x v="13"/>
      <x v="3"/>
    </i>
    <i>
      <x v="488"/>
      <x v="1071"/>
      <x v="8"/>
      <x v="3"/>
      <x v="22"/>
      <x v="13"/>
      <x v="3"/>
    </i>
    <i r="1">
      <x v="1072"/>
      <x v="3"/>
      <x v="3"/>
      <x v="22"/>
      <x v="13"/>
      <x v="3"/>
    </i>
    <i>
      <x v="489"/>
      <x v="1073"/>
      <x v="3"/>
      <x v="3"/>
      <x v="22"/>
      <x v="13"/>
      <x v="3"/>
    </i>
    <i r="1">
      <x v="1075"/>
      <x v="8"/>
      <x v="3"/>
      <x v="22"/>
      <x v="13"/>
      <x v="3"/>
    </i>
    <i>
      <x v="490"/>
      <x v="92"/>
      <x v="3"/>
      <x v="3"/>
      <x v="22"/>
      <x v="13"/>
      <x v="3"/>
    </i>
    <i r="1">
      <x v="94"/>
      <x v="8"/>
      <x v="3"/>
      <x v="22"/>
      <x v="13"/>
      <x v="3"/>
    </i>
    <i>
      <x v="491"/>
      <x v="44"/>
      <x v="8"/>
      <x v="3"/>
      <x v="22"/>
      <x v="13"/>
      <x v="3"/>
    </i>
    <i r="1">
      <x v="45"/>
      <x v="3"/>
      <x v="3"/>
      <x v="22"/>
      <x v="13"/>
      <x v="3"/>
    </i>
    <i>
      <x v="492"/>
      <x v="315"/>
      <x v="3"/>
      <x v="3"/>
      <x v="22"/>
      <x v="13"/>
      <x v="3"/>
    </i>
    <i r="1">
      <x v="316"/>
      <x v="8"/>
      <x v="3"/>
      <x v="22"/>
      <x v="13"/>
      <x v="3"/>
    </i>
    <i>
      <x v="493"/>
      <x v="1924"/>
      <x v="8"/>
      <x v="3"/>
      <x v="22"/>
      <x v="13"/>
      <x v="3"/>
    </i>
    <i r="1">
      <x v="1926"/>
      <x v="3"/>
      <x v="3"/>
      <x v="22"/>
      <x v="13"/>
      <x v="3"/>
    </i>
    <i>
      <x v="494"/>
      <x v="1923"/>
      <x v="8"/>
      <x v="3"/>
      <x v="22"/>
      <x v="13"/>
      <x v="3"/>
    </i>
    <i r="1">
      <x v="1925"/>
      <x v="3"/>
      <x v="3"/>
      <x v="22"/>
      <x v="13"/>
      <x v="3"/>
    </i>
    <i>
      <x v="495"/>
      <x v="1466"/>
      <x v="8"/>
      <x v="3"/>
      <x v="22"/>
      <x v="13"/>
      <x v="3"/>
    </i>
    <i r="1">
      <x v="1467"/>
      <x v="3"/>
      <x v="3"/>
      <x v="22"/>
      <x v="13"/>
      <x v="3"/>
    </i>
    <i>
      <x v="497"/>
      <x v="576"/>
      <x v="8"/>
      <x v="3"/>
      <x v="22"/>
      <x v="13"/>
      <x v="3"/>
    </i>
    <i r="1">
      <x v="577"/>
      <x v="3"/>
      <x v="3"/>
      <x v="22"/>
      <x v="13"/>
      <x v="3"/>
    </i>
    <i>
      <x v="2115"/>
      <x v="604"/>
      <x v="8"/>
      <x v="15"/>
      <x v="22"/>
      <x v="13"/>
      <x v="3"/>
    </i>
    <i>
      <x v="2116"/>
      <x v="759"/>
      <x v="7"/>
      <x v="9"/>
      <x v="22"/>
      <x v="13"/>
      <x v="3"/>
    </i>
    <i>
      <x v="2117"/>
      <x v="981"/>
      <x v="12"/>
      <x v="10"/>
      <x v="22"/>
      <x v="13"/>
      <x v="3"/>
    </i>
    <i>
      <x v="2118"/>
      <x v="1843"/>
      <x v="12"/>
      <x v="10"/>
      <x v="22"/>
      <x v="13"/>
      <x v="3"/>
    </i>
    <i>
      <x v="2119"/>
      <x v="1080"/>
      <x v="8"/>
      <x v="15"/>
      <x v="22"/>
      <x v="13"/>
      <x v="3"/>
    </i>
    <i>
      <x v="2120"/>
      <x v="302"/>
      <x v="8"/>
      <x v="20"/>
      <x v="22"/>
      <x v="13"/>
      <x v="3"/>
    </i>
    <i>
      <x v="2121"/>
      <x v="51"/>
      <x v="8"/>
      <x v="20"/>
      <x v="22"/>
      <x v="13"/>
      <x v="3"/>
    </i>
    <i>
      <x v="2122"/>
      <x v="1458"/>
      <x v="8"/>
      <x v="20"/>
      <x v="22"/>
      <x v="13"/>
      <x v="3"/>
    </i>
    <i>
      <x v="2123"/>
      <x v="1952"/>
      <x v="8"/>
      <x v="20"/>
      <x v="22"/>
      <x v="13"/>
      <x v="3"/>
    </i>
    <i>
      <x v="2124"/>
      <x v="928"/>
      <x v="8"/>
      <x v="20"/>
      <x v="22"/>
      <x v="13"/>
      <x v="3"/>
    </i>
    <i>
      <x v="2125"/>
      <x v="80"/>
      <x v="8"/>
      <x v="20"/>
      <x v="22"/>
      <x v="13"/>
      <x v="3"/>
    </i>
    <i>
      <x v="2126"/>
      <x v="946"/>
      <x v="8"/>
      <x v="16"/>
      <x v="22"/>
      <x v="13"/>
      <x v="3"/>
    </i>
    <i>
      <x v="2127"/>
      <x v="95"/>
      <x v="8"/>
      <x v="16"/>
      <x v="22"/>
      <x v="13"/>
      <x v="3"/>
    </i>
    <i>
      <x v="2128"/>
      <x v="57"/>
      <x v="8"/>
      <x v="20"/>
      <x v="1"/>
      <x v="13"/>
      <x v="3"/>
    </i>
    <i>
      <x v="2129"/>
      <x v="412"/>
      <x v="8"/>
      <x v="21"/>
      <x v="22"/>
      <x v="13"/>
      <x v="3"/>
    </i>
    <i>
      <x v="2130"/>
      <x v="1571"/>
      <x v="8"/>
      <x v="2"/>
      <x v="22"/>
      <x v="13"/>
      <x v="3"/>
    </i>
    <i>
      <x v="2131"/>
      <x v="1573"/>
      <x v="8"/>
      <x v="2"/>
      <x v="22"/>
      <x v="13"/>
      <x v="3"/>
    </i>
    <i>
      <x v="2132"/>
      <x v="1572"/>
      <x v="8"/>
      <x v="2"/>
      <x v="22"/>
      <x v="13"/>
      <x v="3"/>
    </i>
    <i>
      <x v="2133"/>
      <x v="1574"/>
      <x v="8"/>
      <x v="2"/>
      <x v="22"/>
      <x v="13"/>
      <x v="3"/>
    </i>
    <i>
      <x v="2134"/>
      <x v="1570"/>
      <x v="8"/>
      <x v="2"/>
      <x v="22"/>
      <x v="13"/>
      <x v="3"/>
    </i>
    <i>
      <x v="2135"/>
      <x v="1569"/>
      <x v="8"/>
      <x v="2"/>
      <x v="22"/>
      <x v="13"/>
      <x v="3"/>
    </i>
    <i>
      <x v="2136"/>
      <x v="62"/>
      <x v="8"/>
      <x v="2"/>
      <x v="22"/>
      <x v="13"/>
      <x v="3"/>
    </i>
    <i>
      <x v="2137"/>
      <x v="1560"/>
      <x v="8"/>
      <x v="2"/>
      <x v="22"/>
      <x v="13"/>
      <x v="3"/>
    </i>
    <i>
      <x v="2138"/>
      <x v="281"/>
      <x v="8"/>
      <x v="2"/>
      <x v="22"/>
      <x v="13"/>
      <x v="3"/>
    </i>
    <i>
      <x v="2139"/>
      <x v="268"/>
      <x v="8"/>
      <x v="2"/>
      <x v="22"/>
      <x v="13"/>
      <x v="3"/>
    </i>
    <i>
      <x v="2140"/>
      <x v="558"/>
      <x v="8"/>
      <x v="19"/>
      <x v="22"/>
      <x v="13"/>
      <x v="3"/>
    </i>
    <i>
      <x v="2141"/>
      <x v="56"/>
      <x v="8"/>
      <x v="19"/>
      <x v="22"/>
      <x v="13"/>
      <x v="3"/>
    </i>
    <i>
      <x v="2142"/>
      <x v="55"/>
      <x v="8"/>
      <x v="19"/>
      <x v="22"/>
      <x v="13"/>
      <x v="3"/>
    </i>
    <i>
      <x v="2143"/>
      <x v="266"/>
      <x v="8"/>
      <x v="20"/>
      <x v="2"/>
      <x v="7"/>
      <x v="3"/>
    </i>
    <i>
      <x v="2144"/>
      <x v="1544"/>
      <x v="8"/>
      <x v="20"/>
      <x v="2"/>
      <x v="7"/>
      <x v="3"/>
    </i>
    <i>
      <x v="2145"/>
      <x v="1538"/>
      <x v="8"/>
      <x v="20"/>
      <x v="2"/>
      <x v="7"/>
      <x v="3"/>
    </i>
    <i>
      <x v="2146"/>
      <x v="1543"/>
      <x v="8"/>
      <x v="20"/>
      <x v="2"/>
      <x v="7"/>
      <x v="3"/>
    </i>
    <i>
      <x v="2147"/>
      <x v="1537"/>
      <x v="8"/>
      <x v="20"/>
      <x v="2"/>
      <x v="7"/>
      <x v="3"/>
    </i>
    <i>
      <x v="2148"/>
      <x v="1536"/>
      <x v="8"/>
      <x v="20"/>
      <x v="2"/>
      <x v="7"/>
      <x v="3"/>
    </i>
    <i>
      <x v="2149"/>
      <x v="1541"/>
      <x v="8"/>
      <x v="20"/>
      <x v="2"/>
      <x v="7"/>
      <x v="3"/>
    </i>
    <i>
      <x v="2150"/>
      <x v="1542"/>
      <x v="8"/>
      <x v="20"/>
      <x v="2"/>
      <x v="7"/>
      <x v="3"/>
    </i>
    <i>
      <x v="2151"/>
      <x v="1540"/>
      <x v="8"/>
      <x v="20"/>
      <x v="2"/>
      <x v="7"/>
      <x v="3"/>
    </i>
    <i>
      <x v="2152"/>
      <x v="1539"/>
      <x v="8"/>
      <x v="20"/>
      <x v="2"/>
      <x v="7"/>
      <x v="3"/>
    </i>
    <i>
      <x v="2153"/>
      <x v="1535"/>
      <x v="8"/>
      <x v="20"/>
      <x v="2"/>
      <x v="7"/>
      <x v="3"/>
    </i>
    <i>
      <x v="2154"/>
      <x v="249"/>
      <x v="8"/>
      <x v="20"/>
      <x v="2"/>
      <x v="7"/>
      <x v="3"/>
    </i>
    <i>
      <x v="2155"/>
      <x v="66"/>
      <x v="8"/>
      <x v="20"/>
      <x v="2"/>
      <x v="7"/>
      <x v="3"/>
    </i>
    <i>
      <x v="2156"/>
      <x v="275"/>
      <x v="8"/>
      <x v="20"/>
      <x v="2"/>
      <x v="7"/>
      <x v="3"/>
    </i>
    <i>
      <x v="2157"/>
      <x v="106"/>
      <x v="8"/>
      <x v="20"/>
      <x v="2"/>
      <x v="7"/>
      <x v="3"/>
    </i>
    <i>
      <x v="2158"/>
      <x v="105"/>
      <x v="8"/>
      <x v="20"/>
      <x v="2"/>
      <x v="7"/>
      <x v="3"/>
    </i>
    <i>
      <x v="2159"/>
      <x v="104"/>
      <x v="8"/>
      <x v="20"/>
      <x v="2"/>
      <x v="7"/>
      <x v="3"/>
    </i>
    <i>
      <x v="2160"/>
      <x v="1074"/>
      <x v="8"/>
      <x v="3"/>
      <x v="22"/>
      <x v="13"/>
      <x v="3"/>
    </i>
    <i>
      <x v="2161"/>
      <x v="1256"/>
      <x v="8"/>
      <x v="3"/>
      <x v="22"/>
      <x v="13"/>
      <x v="3"/>
    </i>
    <i>
      <x v="2162"/>
      <x v="1076"/>
      <x v="8"/>
      <x v="3"/>
      <x v="22"/>
      <x v="13"/>
      <x v="3"/>
    </i>
    <i>
      <x v="2163"/>
      <x v="93"/>
      <x v="8"/>
      <x v="3"/>
      <x v="22"/>
      <x v="13"/>
      <x v="3"/>
    </i>
    <i>
      <x v="2164"/>
      <x v="77"/>
      <x v="8"/>
      <x v="3"/>
      <x v="22"/>
      <x v="13"/>
      <x v="3"/>
    </i>
    <i t="grand">
      <x/>
    </i>
  </rowItems>
  <colItems count="1">
    <i/>
  </colItems>
  <dataFields count="1">
    <dataField name="Max di tariffa_euro in vigore da prenotazioni 1.1.2013" fld="8" subtotal="max" baseField="0" baseItem="0"/>
  </dataFields>
  <formats count="2121">
    <format dxfId="2120">
      <pivotArea dataOnly="0" labelOnly="1" grandRow="1" outline="0" fieldPosition="0"/>
    </format>
    <format dxfId="2119">
      <pivotArea dataOnly="0" labelOnly="1" outline="0" fieldPosition="0">
        <references count="2">
          <reference field="0" count="1" selected="0">
            <x v="0"/>
          </reference>
          <reference field="7" count="1">
            <x v="1458"/>
          </reference>
        </references>
      </pivotArea>
    </format>
    <format dxfId="2118">
      <pivotArea dataOnly="0" labelOnly="1" outline="0" fieldPosition="0">
        <references count="2">
          <reference field="0" count="1" selected="0">
            <x v="1"/>
          </reference>
          <reference field="7" count="1">
            <x v="946"/>
          </reference>
        </references>
      </pivotArea>
    </format>
    <format dxfId="2117">
      <pivotArea dataOnly="0" labelOnly="1" outline="0" fieldPosition="0">
        <references count="2">
          <reference field="0" count="1" selected="0">
            <x v="2"/>
          </reference>
          <reference field="7" count="1">
            <x v="95"/>
          </reference>
        </references>
      </pivotArea>
    </format>
    <format dxfId="2116">
      <pivotArea dataOnly="0" labelOnly="1" outline="0" fieldPosition="0">
        <references count="2">
          <reference field="0" count="1" selected="0">
            <x v="3"/>
          </reference>
          <reference field="7" count="1">
            <x v="281"/>
          </reference>
        </references>
      </pivotArea>
    </format>
    <format dxfId="2115">
      <pivotArea dataOnly="0" labelOnly="1" outline="0" fieldPosition="0">
        <references count="2">
          <reference field="0" count="1" selected="0">
            <x v="4"/>
          </reference>
          <reference field="7" count="1">
            <x v="268"/>
          </reference>
        </references>
      </pivotArea>
    </format>
    <format dxfId="2114">
      <pivotArea dataOnly="0" labelOnly="1" outline="0" fieldPosition="0">
        <references count="2">
          <reference field="0" count="1" selected="0">
            <x v="5"/>
          </reference>
          <reference field="7" count="1">
            <x v="558"/>
          </reference>
        </references>
      </pivotArea>
    </format>
    <format dxfId="2113">
      <pivotArea dataOnly="0" labelOnly="1" outline="0" fieldPosition="0">
        <references count="2">
          <reference field="0" count="1" selected="0">
            <x v="6"/>
          </reference>
          <reference field="7" count="1">
            <x v="300"/>
          </reference>
        </references>
      </pivotArea>
    </format>
    <format dxfId="2112">
      <pivotArea dataOnly="0" labelOnly="1" outline="0" fieldPosition="0">
        <references count="2">
          <reference field="0" count="1" selected="0">
            <x v="7"/>
          </reference>
          <reference field="7" count="1">
            <x v="1080"/>
          </reference>
        </references>
      </pivotArea>
    </format>
    <format dxfId="2111">
      <pivotArea dataOnly="0" labelOnly="1" outline="0" fieldPosition="0">
        <references count="2">
          <reference field="0" count="1" selected="0">
            <x v="8"/>
          </reference>
          <reference field="7" count="1">
            <x v="302"/>
          </reference>
        </references>
      </pivotArea>
    </format>
    <format dxfId="2110">
      <pivotArea dataOnly="0" labelOnly="1" outline="0" fieldPosition="0">
        <references count="2">
          <reference field="0" count="1" selected="0">
            <x v="9"/>
          </reference>
          <reference field="7" count="1">
            <x v="51"/>
          </reference>
        </references>
      </pivotArea>
    </format>
    <format dxfId="2109">
      <pivotArea dataOnly="0" labelOnly="1" outline="0" fieldPosition="0">
        <references count="2">
          <reference field="0" count="1" selected="0">
            <x v="10"/>
          </reference>
          <reference field="7" count="1">
            <x v="1952"/>
          </reference>
        </references>
      </pivotArea>
    </format>
    <format dxfId="2108">
      <pivotArea dataOnly="0" labelOnly="1" outline="0" fieldPosition="0">
        <references count="2">
          <reference field="0" count="1" selected="0">
            <x v="11"/>
          </reference>
          <reference field="7" count="1">
            <x v="928"/>
          </reference>
        </references>
      </pivotArea>
    </format>
    <format dxfId="2107">
      <pivotArea dataOnly="0" labelOnly="1" outline="0" fieldPosition="0">
        <references count="2">
          <reference field="0" count="1" selected="0">
            <x v="12"/>
          </reference>
          <reference field="7" count="1">
            <x v="80"/>
          </reference>
        </references>
      </pivotArea>
    </format>
    <format dxfId="2106">
      <pivotArea dataOnly="0" labelOnly="1" outline="0" fieldPosition="0">
        <references count="2">
          <reference field="0" count="1" selected="0">
            <x v="13"/>
          </reference>
          <reference field="7" count="1">
            <x v="57"/>
          </reference>
        </references>
      </pivotArea>
    </format>
    <format dxfId="2105">
      <pivotArea dataOnly="0" labelOnly="1" outline="0" fieldPosition="0">
        <references count="2">
          <reference field="0" count="1" selected="0">
            <x v="14"/>
          </reference>
          <reference field="7" count="1">
            <x v="412"/>
          </reference>
        </references>
      </pivotArea>
    </format>
    <format dxfId="2104">
      <pivotArea dataOnly="0" labelOnly="1" outline="0" fieldPosition="0">
        <references count="2">
          <reference field="0" count="1" selected="0">
            <x v="15"/>
          </reference>
          <reference field="7" count="1">
            <x v="58"/>
          </reference>
        </references>
      </pivotArea>
    </format>
    <format dxfId="2103">
      <pivotArea dataOnly="0" labelOnly="1" outline="0" fieldPosition="0">
        <references count="2">
          <reference field="0" count="1" selected="0">
            <x v="16"/>
          </reference>
          <reference field="7" count="1">
            <x v="1571"/>
          </reference>
        </references>
      </pivotArea>
    </format>
    <format dxfId="2102">
      <pivotArea dataOnly="0" labelOnly="1" outline="0" fieldPosition="0">
        <references count="2">
          <reference field="0" count="1" selected="0">
            <x v="17"/>
          </reference>
          <reference field="7" count="1">
            <x v="1573"/>
          </reference>
        </references>
      </pivotArea>
    </format>
    <format dxfId="2101">
      <pivotArea dataOnly="0" labelOnly="1" outline="0" fieldPosition="0">
        <references count="2">
          <reference field="0" count="1" selected="0">
            <x v="18"/>
          </reference>
          <reference field="7" count="1">
            <x v="1572"/>
          </reference>
        </references>
      </pivotArea>
    </format>
    <format dxfId="2100">
      <pivotArea dataOnly="0" labelOnly="1" outline="0" fieldPosition="0">
        <references count="2">
          <reference field="0" count="1" selected="0">
            <x v="19"/>
          </reference>
          <reference field="7" count="1">
            <x v="1574"/>
          </reference>
        </references>
      </pivotArea>
    </format>
    <format dxfId="2099">
      <pivotArea dataOnly="0" labelOnly="1" outline="0" fieldPosition="0">
        <references count="2">
          <reference field="0" count="1" selected="0">
            <x v="20"/>
          </reference>
          <reference field="7" count="1">
            <x v="1570"/>
          </reference>
        </references>
      </pivotArea>
    </format>
    <format dxfId="2098">
      <pivotArea dataOnly="0" labelOnly="1" outline="0" fieldPosition="0">
        <references count="2">
          <reference field="0" count="1" selected="0">
            <x v="21"/>
          </reference>
          <reference field="7" count="1">
            <x v="1569"/>
          </reference>
        </references>
      </pivotArea>
    </format>
    <format dxfId="2097">
      <pivotArea dataOnly="0" labelOnly="1" outline="0" fieldPosition="0">
        <references count="2">
          <reference field="0" count="1" selected="0">
            <x v="22"/>
          </reference>
          <reference field="7" count="1">
            <x v="62"/>
          </reference>
        </references>
      </pivotArea>
    </format>
    <format dxfId="2096">
      <pivotArea dataOnly="0" labelOnly="1" outline="0" fieldPosition="0">
        <references count="2">
          <reference field="0" count="1" selected="0">
            <x v="23"/>
          </reference>
          <reference field="7" count="1">
            <x v="1560"/>
          </reference>
        </references>
      </pivotArea>
    </format>
    <format dxfId="2095">
      <pivotArea dataOnly="0" labelOnly="1" outline="0" fieldPosition="0">
        <references count="2">
          <reference field="0" count="1" selected="0">
            <x v="24"/>
          </reference>
          <reference field="7" count="1">
            <x v="495"/>
          </reference>
        </references>
      </pivotArea>
    </format>
    <format dxfId="2094">
      <pivotArea dataOnly="0" labelOnly="1" outline="0" fieldPosition="0">
        <references count="2">
          <reference field="0" count="1" selected="0">
            <x v="25"/>
          </reference>
          <reference field="7" count="1">
            <x v="251"/>
          </reference>
        </references>
      </pivotArea>
    </format>
    <format dxfId="2093">
      <pivotArea dataOnly="0" labelOnly="1" outline="0" fieldPosition="0">
        <references count="2">
          <reference field="0" count="1" selected="0">
            <x v="26"/>
          </reference>
          <reference field="7" count="1">
            <x v="622"/>
          </reference>
        </references>
      </pivotArea>
    </format>
    <format dxfId="2092">
      <pivotArea dataOnly="0" labelOnly="1" outline="0" fieldPosition="0">
        <references count="2">
          <reference field="0" count="1" selected="0">
            <x v="27"/>
          </reference>
          <reference field="7" count="1">
            <x v="56"/>
          </reference>
        </references>
      </pivotArea>
    </format>
    <format dxfId="2091">
      <pivotArea dataOnly="0" labelOnly="1" outline="0" fieldPosition="0">
        <references count="2">
          <reference field="0" count="1" selected="0">
            <x v="28"/>
          </reference>
          <reference field="7" count="1">
            <x v="55"/>
          </reference>
        </references>
      </pivotArea>
    </format>
    <format dxfId="2090">
      <pivotArea dataOnly="0" labelOnly="1" outline="0" fieldPosition="0">
        <references count="2">
          <reference field="0" count="1" selected="0">
            <x v="29"/>
          </reference>
          <reference field="7" count="1">
            <x v="266"/>
          </reference>
        </references>
      </pivotArea>
    </format>
    <format dxfId="2089">
      <pivotArea dataOnly="0" labelOnly="1" outline="0" fieldPosition="0">
        <references count="2">
          <reference field="0" count="1" selected="0">
            <x v="30"/>
          </reference>
          <reference field="7" count="1">
            <x v="1544"/>
          </reference>
        </references>
      </pivotArea>
    </format>
    <format dxfId="2088">
      <pivotArea dataOnly="0" labelOnly="1" outline="0" fieldPosition="0">
        <references count="2">
          <reference field="0" count="1" selected="0">
            <x v="31"/>
          </reference>
          <reference field="7" count="1">
            <x v="1538"/>
          </reference>
        </references>
      </pivotArea>
    </format>
    <format dxfId="2087">
      <pivotArea dataOnly="0" labelOnly="1" outline="0" fieldPosition="0">
        <references count="2">
          <reference field="0" count="1" selected="0">
            <x v="32"/>
          </reference>
          <reference field="7" count="1">
            <x v="1543"/>
          </reference>
        </references>
      </pivotArea>
    </format>
    <format dxfId="2086">
      <pivotArea dataOnly="0" labelOnly="1" outline="0" fieldPosition="0">
        <references count="2">
          <reference field="0" count="1" selected="0">
            <x v="33"/>
          </reference>
          <reference field="7" count="1">
            <x v="1537"/>
          </reference>
        </references>
      </pivotArea>
    </format>
    <format dxfId="2085">
      <pivotArea dataOnly="0" labelOnly="1" outline="0" fieldPosition="0">
        <references count="2">
          <reference field="0" count="1" selected="0">
            <x v="34"/>
          </reference>
          <reference field="7" count="1">
            <x v="1536"/>
          </reference>
        </references>
      </pivotArea>
    </format>
    <format dxfId="2084">
      <pivotArea dataOnly="0" labelOnly="1" outline="0" fieldPosition="0">
        <references count="2">
          <reference field="0" count="1" selected="0">
            <x v="35"/>
          </reference>
          <reference field="7" count="1">
            <x v="1541"/>
          </reference>
        </references>
      </pivotArea>
    </format>
    <format dxfId="2083">
      <pivotArea dataOnly="0" labelOnly="1" outline="0" fieldPosition="0">
        <references count="2">
          <reference field="0" count="1" selected="0">
            <x v="36"/>
          </reference>
          <reference field="7" count="1">
            <x v="1542"/>
          </reference>
        </references>
      </pivotArea>
    </format>
    <format dxfId="2082">
      <pivotArea dataOnly="0" labelOnly="1" outline="0" fieldPosition="0">
        <references count="2">
          <reference field="0" count="1" selected="0">
            <x v="37"/>
          </reference>
          <reference field="7" count="1">
            <x v="1540"/>
          </reference>
        </references>
      </pivotArea>
    </format>
    <format dxfId="2081">
      <pivotArea dataOnly="0" labelOnly="1" outline="0" fieldPosition="0">
        <references count="2">
          <reference field="0" count="1" selected="0">
            <x v="38"/>
          </reference>
          <reference field="7" count="1">
            <x v="1539"/>
          </reference>
        </references>
      </pivotArea>
    </format>
    <format dxfId="2080">
      <pivotArea dataOnly="0" labelOnly="1" outline="0" fieldPosition="0">
        <references count="2">
          <reference field="0" count="1" selected="0">
            <x v="39"/>
          </reference>
          <reference field="7" count="1">
            <x v="1535"/>
          </reference>
        </references>
      </pivotArea>
    </format>
    <format dxfId="2079">
      <pivotArea dataOnly="0" labelOnly="1" outline="0" fieldPosition="0">
        <references count="2">
          <reference field="0" count="1" selected="0">
            <x v="40"/>
          </reference>
          <reference field="7" count="1">
            <x v="249"/>
          </reference>
        </references>
      </pivotArea>
    </format>
    <format dxfId="2078">
      <pivotArea dataOnly="0" labelOnly="1" outline="0" fieldPosition="0">
        <references count="2">
          <reference field="0" count="1" selected="0">
            <x v="41"/>
          </reference>
          <reference field="7" count="1">
            <x v="66"/>
          </reference>
        </references>
      </pivotArea>
    </format>
    <format dxfId="2077">
      <pivotArea dataOnly="0" labelOnly="1" outline="0" fieldPosition="0">
        <references count="2">
          <reference field="0" count="1" selected="0">
            <x v="42"/>
          </reference>
          <reference field="7" count="1">
            <x v="275"/>
          </reference>
        </references>
      </pivotArea>
    </format>
    <format dxfId="2076">
      <pivotArea dataOnly="0" labelOnly="1" outline="0" fieldPosition="0">
        <references count="2">
          <reference field="0" count="1" selected="0">
            <x v="43"/>
          </reference>
          <reference field="7" count="1">
            <x v="106"/>
          </reference>
        </references>
      </pivotArea>
    </format>
    <format dxfId="2075">
      <pivotArea dataOnly="0" labelOnly="1" outline="0" fieldPosition="0">
        <references count="2">
          <reference field="0" count="1" selected="0">
            <x v="44"/>
          </reference>
          <reference field="7" count="1">
            <x v="105"/>
          </reference>
        </references>
      </pivotArea>
    </format>
    <format dxfId="2074">
      <pivotArea dataOnly="0" labelOnly="1" outline="0" fieldPosition="0">
        <references count="2">
          <reference field="0" count="1" selected="0">
            <x v="45"/>
          </reference>
          <reference field="7" count="1">
            <x v="104"/>
          </reference>
        </references>
      </pivotArea>
    </format>
    <format dxfId="2073">
      <pivotArea dataOnly="0" labelOnly="1" outline="0" fieldPosition="0">
        <references count="2">
          <reference field="0" count="1" selected="0">
            <x v="46"/>
          </reference>
          <reference field="7" count="1">
            <x v="290"/>
          </reference>
        </references>
      </pivotArea>
    </format>
    <format dxfId="2072">
      <pivotArea dataOnly="0" labelOnly="1" outline="0" fieldPosition="0">
        <references count="2">
          <reference field="0" count="1" selected="0">
            <x v="47"/>
          </reference>
          <reference field="7" count="1">
            <x v="283"/>
          </reference>
        </references>
      </pivotArea>
    </format>
    <format dxfId="2071">
      <pivotArea dataOnly="0" labelOnly="1" outline="0" fieldPosition="0">
        <references count="2">
          <reference field="0" count="1" selected="0">
            <x v="48"/>
          </reference>
          <reference field="7" count="1">
            <x v="1071"/>
          </reference>
        </references>
      </pivotArea>
    </format>
    <format dxfId="2070">
      <pivotArea dataOnly="0" labelOnly="1" outline="0" fieldPosition="0">
        <references count="2">
          <reference field="0" count="1" selected="0">
            <x v="49"/>
          </reference>
          <reference field="7" count="1">
            <x v="1075"/>
          </reference>
        </references>
      </pivotArea>
    </format>
    <format dxfId="2069">
      <pivotArea dataOnly="0" labelOnly="1" outline="0" fieldPosition="0">
        <references count="2">
          <reference field="0" count="1" selected="0">
            <x v="50"/>
          </reference>
          <reference field="7" count="1">
            <x v="94"/>
          </reference>
        </references>
      </pivotArea>
    </format>
    <format dxfId="2068">
      <pivotArea dataOnly="0" labelOnly="1" outline="0" fieldPosition="0">
        <references count="2">
          <reference field="0" count="1" selected="0">
            <x v="51"/>
          </reference>
          <reference field="7" count="1">
            <x v="1074"/>
          </reference>
        </references>
      </pivotArea>
    </format>
    <format dxfId="2067">
      <pivotArea dataOnly="0" labelOnly="1" outline="0" fieldPosition="0">
        <references count="2">
          <reference field="0" count="1" selected="0">
            <x v="52"/>
          </reference>
          <reference field="7" count="1">
            <x v="1256"/>
          </reference>
        </references>
      </pivotArea>
    </format>
    <format dxfId="2066">
      <pivotArea dataOnly="0" labelOnly="1" outline="0" fieldPosition="0">
        <references count="2">
          <reference field="0" count="1" selected="0">
            <x v="53"/>
          </reference>
          <reference field="7" count="1">
            <x v="1076"/>
          </reference>
        </references>
      </pivotArea>
    </format>
    <format dxfId="2065">
      <pivotArea dataOnly="0" labelOnly="1" outline="0" fieldPosition="0">
        <references count="2">
          <reference field="0" count="1" selected="0">
            <x v="54"/>
          </reference>
          <reference field="7" count="1">
            <x v="93"/>
          </reference>
        </references>
      </pivotArea>
    </format>
    <format dxfId="2064">
      <pivotArea dataOnly="0" labelOnly="1" outline="0" fieldPosition="0">
        <references count="2">
          <reference field="0" count="1" selected="0">
            <x v="55"/>
          </reference>
          <reference field="7" count="1">
            <x v="44"/>
          </reference>
        </references>
      </pivotArea>
    </format>
    <format dxfId="2063">
      <pivotArea dataOnly="0" labelOnly="1" outline="0" fieldPosition="0">
        <references count="2">
          <reference field="0" count="1" selected="0">
            <x v="56"/>
          </reference>
          <reference field="7" count="1">
            <x v="316"/>
          </reference>
        </references>
      </pivotArea>
    </format>
    <format dxfId="2062">
      <pivotArea dataOnly="0" labelOnly="1" outline="0" fieldPosition="0">
        <references count="2">
          <reference field="0" count="1" selected="0">
            <x v="57"/>
          </reference>
          <reference field="7" count="1">
            <x v="1924"/>
          </reference>
        </references>
      </pivotArea>
    </format>
    <format dxfId="2061">
      <pivotArea dataOnly="0" labelOnly="1" outline="0" fieldPosition="0">
        <references count="2">
          <reference field="0" count="1" selected="0">
            <x v="58"/>
          </reference>
          <reference field="7" count="1">
            <x v="1923"/>
          </reference>
        </references>
      </pivotArea>
    </format>
    <format dxfId="2060">
      <pivotArea dataOnly="0" labelOnly="1" outline="0" fieldPosition="0">
        <references count="2">
          <reference field="0" count="1" selected="0">
            <x v="59"/>
          </reference>
          <reference field="7" count="1">
            <x v="1466"/>
          </reference>
        </references>
      </pivotArea>
    </format>
    <format dxfId="2059">
      <pivotArea dataOnly="0" labelOnly="1" outline="0" fieldPosition="0">
        <references count="2">
          <reference field="0" count="1" selected="0">
            <x v="60"/>
          </reference>
          <reference field="7" count="1">
            <x v="576"/>
          </reference>
        </references>
      </pivotArea>
    </format>
    <format dxfId="2058">
      <pivotArea dataOnly="0" labelOnly="1" outline="0" fieldPosition="0">
        <references count="2">
          <reference field="0" count="1" selected="0">
            <x v="61"/>
          </reference>
          <reference field="7" count="1">
            <x v="77"/>
          </reference>
        </references>
      </pivotArea>
    </format>
    <format dxfId="2057">
      <pivotArea dataOnly="0" labelOnly="1" outline="0" fieldPosition="0">
        <references count="2">
          <reference field="0" count="1" selected="0">
            <x v="62"/>
          </reference>
          <reference field="7" count="1">
            <x v="604"/>
          </reference>
        </references>
      </pivotArea>
    </format>
    <format dxfId="2056">
      <pivotArea dataOnly="0" labelOnly="1" outline="0" fieldPosition="0">
        <references count="2">
          <reference field="0" count="1" selected="0">
            <x v="63"/>
          </reference>
          <reference field="7" count="1">
            <x v="759"/>
          </reference>
        </references>
      </pivotArea>
    </format>
    <format dxfId="2055">
      <pivotArea dataOnly="0" labelOnly="1" outline="0" fieldPosition="0">
        <references count="2">
          <reference field="0" count="1" selected="0">
            <x v="64"/>
          </reference>
          <reference field="7" count="1">
            <x v="1843"/>
          </reference>
        </references>
      </pivotArea>
    </format>
    <format dxfId="2054">
      <pivotArea dataOnly="0" labelOnly="1" outline="0" fieldPosition="0">
        <references count="2">
          <reference field="0" count="1" selected="0">
            <x v="65"/>
          </reference>
          <reference field="7" count="1">
            <x v="981"/>
          </reference>
        </references>
      </pivotArea>
    </format>
    <format dxfId="2053">
      <pivotArea dataOnly="0" labelOnly="1" outline="0" fieldPosition="0">
        <references count="2">
          <reference field="0" count="1" selected="0">
            <x v="66"/>
          </reference>
          <reference field="7" count="1">
            <x v="561"/>
          </reference>
        </references>
      </pivotArea>
    </format>
    <format dxfId="2052">
      <pivotArea dataOnly="0" labelOnly="1" outline="0" fieldPosition="0">
        <references count="2">
          <reference field="0" count="1" selected="0">
            <x v="67"/>
          </reference>
          <reference field="7" count="1">
            <x v="1047"/>
          </reference>
        </references>
      </pivotArea>
    </format>
    <format dxfId="2051">
      <pivotArea dataOnly="0" labelOnly="1" outline="0" fieldPosition="0">
        <references count="2">
          <reference field="0" count="1" selected="0">
            <x v="68"/>
          </reference>
          <reference field="7" count="1">
            <x v="1046"/>
          </reference>
        </references>
      </pivotArea>
    </format>
    <format dxfId="2050">
      <pivotArea dataOnly="0" labelOnly="1" outline="0" fieldPosition="0">
        <references count="2">
          <reference field="0" count="1" selected="0">
            <x v="69"/>
          </reference>
          <reference field="7" count="1">
            <x v="1042"/>
          </reference>
        </references>
      </pivotArea>
    </format>
    <format dxfId="2049">
      <pivotArea dataOnly="0" labelOnly="1" outline="0" fieldPosition="0">
        <references count="2">
          <reference field="0" count="1" selected="0">
            <x v="70"/>
          </reference>
          <reference field="7" count="1">
            <x v="562"/>
          </reference>
        </references>
      </pivotArea>
    </format>
    <format dxfId="2048">
      <pivotArea dataOnly="0" labelOnly="1" outline="0" fieldPosition="0">
        <references count="2">
          <reference field="0" count="1" selected="0">
            <x v="71"/>
          </reference>
          <reference field="7" count="1">
            <x v="1457"/>
          </reference>
        </references>
      </pivotArea>
    </format>
    <format dxfId="2047">
      <pivotArea dataOnly="0" labelOnly="1" outline="0" fieldPosition="0">
        <references count="2">
          <reference field="0" count="1" selected="0">
            <x v="72"/>
          </reference>
          <reference field="7" count="1">
            <x v="373"/>
          </reference>
        </references>
      </pivotArea>
    </format>
    <format dxfId="2046">
      <pivotArea dataOnly="0" labelOnly="1" outline="0" fieldPosition="0">
        <references count="2">
          <reference field="0" count="1" selected="0">
            <x v="73"/>
          </reference>
          <reference field="7" count="1">
            <x v="1143"/>
          </reference>
        </references>
      </pivotArea>
    </format>
    <format dxfId="2045">
      <pivotArea dataOnly="0" labelOnly="1" outline="0" fieldPosition="0">
        <references count="2">
          <reference field="0" count="1" selected="0">
            <x v="74"/>
          </reference>
          <reference field="7" count="1">
            <x v="1144"/>
          </reference>
        </references>
      </pivotArea>
    </format>
    <format dxfId="2044">
      <pivotArea dataOnly="0" labelOnly="1" outline="0" fieldPosition="0">
        <references count="2">
          <reference field="0" count="1" selected="0">
            <x v="75"/>
          </reference>
          <reference field="7" count="1">
            <x v="1044"/>
          </reference>
        </references>
      </pivotArea>
    </format>
    <format dxfId="2043">
      <pivotArea dataOnly="0" labelOnly="1" outline="0" fieldPosition="0">
        <references count="2">
          <reference field="0" count="1" selected="0">
            <x v="76"/>
          </reference>
          <reference field="7" count="1">
            <x v="1043"/>
          </reference>
        </references>
      </pivotArea>
    </format>
    <format dxfId="2042">
      <pivotArea dataOnly="0" labelOnly="1" outline="0" fieldPosition="0">
        <references count="2">
          <reference field="0" count="1" selected="0">
            <x v="77"/>
          </reference>
          <reference field="7" count="1">
            <x v="85"/>
          </reference>
        </references>
      </pivotArea>
    </format>
    <format dxfId="2041">
      <pivotArea dataOnly="0" labelOnly="1" outline="0" fieldPosition="0">
        <references count="2">
          <reference field="0" count="1" selected="0">
            <x v="78"/>
          </reference>
          <reference field="7" count="1">
            <x v="1045"/>
          </reference>
        </references>
      </pivotArea>
    </format>
    <format dxfId="2040">
      <pivotArea dataOnly="0" labelOnly="1" outline="0" fieldPosition="0">
        <references count="2">
          <reference field="0" count="1" selected="0">
            <x v="79"/>
          </reference>
          <reference field="7" count="1">
            <x v="1041"/>
          </reference>
        </references>
      </pivotArea>
    </format>
    <format dxfId="2039">
      <pivotArea dataOnly="0" labelOnly="1" outline="0" fieldPosition="0">
        <references count="2">
          <reference field="0" count="1" selected="0">
            <x v="80"/>
          </reference>
          <reference field="7" count="1">
            <x v="253"/>
          </reference>
        </references>
      </pivotArea>
    </format>
    <format dxfId="2038">
      <pivotArea dataOnly="0" labelOnly="1" outline="0" fieldPosition="0">
        <references count="2">
          <reference field="0" count="1" selected="0">
            <x v="81"/>
          </reference>
          <reference field="7" count="1">
            <x v="370"/>
          </reference>
        </references>
      </pivotArea>
    </format>
    <format dxfId="2037">
      <pivotArea dataOnly="0" labelOnly="1" outline="0" fieldPosition="0">
        <references count="2">
          <reference field="0" count="1" selected="0">
            <x v="82"/>
          </reference>
          <reference field="7" count="1">
            <x v="371"/>
          </reference>
        </references>
      </pivotArea>
    </format>
    <format dxfId="2036">
      <pivotArea dataOnly="0" labelOnly="1" outline="0" fieldPosition="0">
        <references count="2">
          <reference field="0" count="1" selected="0">
            <x v="83"/>
          </reference>
          <reference field="7" count="1">
            <x v="401"/>
          </reference>
        </references>
      </pivotArea>
    </format>
    <format dxfId="2035">
      <pivotArea dataOnly="0" labelOnly="1" outline="0" fieldPosition="0">
        <references count="2">
          <reference field="0" count="1" selected="0">
            <x v="84"/>
          </reference>
          <reference field="7" count="1">
            <x v="1015"/>
          </reference>
        </references>
      </pivotArea>
    </format>
    <format dxfId="2034">
      <pivotArea dataOnly="0" labelOnly="1" outline="0" fieldPosition="0">
        <references count="2">
          <reference field="0" count="1" selected="0">
            <x v="85"/>
          </reference>
          <reference field="7" count="1">
            <x v="222"/>
          </reference>
        </references>
      </pivotArea>
    </format>
    <format dxfId="2033">
      <pivotArea dataOnly="0" labelOnly="1" outline="0" fieldPosition="0">
        <references count="2">
          <reference field="0" count="1" selected="0">
            <x v="86"/>
          </reference>
          <reference field="7" count="1">
            <x v="68"/>
          </reference>
        </references>
      </pivotArea>
    </format>
    <format dxfId="2032">
      <pivotArea dataOnly="0" labelOnly="1" outline="0" fieldPosition="0">
        <references count="2">
          <reference field="0" count="1" selected="0">
            <x v="87"/>
          </reference>
          <reference field="7" count="1">
            <x v="396"/>
          </reference>
        </references>
      </pivotArea>
    </format>
    <format dxfId="2031">
      <pivotArea dataOnly="0" labelOnly="1" outline="0" fieldPosition="0">
        <references count="2">
          <reference field="0" count="1" selected="0">
            <x v="88"/>
          </reference>
          <reference field="7" count="1">
            <x v="267"/>
          </reference>
        </references>
      </pivotArea>
    </format>
    <format dxfId="2030">
      <pivotArea dataOnly="0" labelOnly="1" outline="0" fieldPosition="0">
        <references count="2">
          <reference field="0" count="1" selected="0">
            <x v="89"/>
          </reference>
          <reference field="7" count="1">
            <x v="264"/>
          </reference>
        </references>
      </pivotArea>
    </format>
    <format dxfId="2029">
      <pivotArea dataOnly="0" labelOnly="1" outline="0" fieldPosition="0">
        <references count="2">
          <reference field="0" count="1" selected="0">
            <x v="90"/>
          </reference>
          <reference field="7" count="1">
            <x v="277"/>
          </reference>
        </references>
      </pivotArea>
    </format>
    <format dxfId="2028">
      <pivotArea dataOnly="0" labelOnly="1" outline="0" fieldPosition="0">
        <references count="2">
          <reference field="0" count="1" selected="0">
            <x v="91"/>
          </reference>
          <reference field="7" count="1">
            <x v="276"/>
          </reference>
        </references>
      </pivotArea>
    </format>
    <format dxfId="2027">
      <pivotArea dataOnly="0" labelOnly="1" outline="0" fieldPosition="0">
        <references count="2">
          <reference field="0" count="1" selected="0">
            <x v="92"/>
          </reference>
          <reference field="7" count="1">
            <x v="623"/>
          </reference>
        </references>
      </pivotArea>
    </format>
    <format dxfId="2026">
      <pivotArea dataOnly="0" labelOnly="1" outline="0" fieldPosition="0">
        <references count="2">
          <reference field="0" count="1" selected="0">
            <x v="93"/>
          </reference>
          <reference field="7" count="1">
            <x v="579"/>
          </reference>
        </references>
      </pivotArea>
    </format>
    <format dxfId="2025">
      <pivotArea dataOnly="0" labelOnly="1" outline="0" fieldPosition="0">
        <references count="2">
          <reference field="0" count="1" selected="0">
            <x v="94"/>
          </reference>
          <reference field="7" count="1">
            <x v="1559"/>
          </reference>
        </references>
      </pivotArea>
    </format>
    <format dxfId="2024">
      <pivotArea dataOnly="0" labelOnly="1" outline="0" fieldPosition="0">
        <references count="2">
          <reference field="0" count="1" selected="0">
            <x v="95"/>
          </reference>
          <reference field="7" count="1">
            <x v="1558"/>
          </reference>
        </references>
      </pivotArea>
    </format>
    <format dxfId="2023">
      <pivotArea dataOnly="0" labelOnly="1" outline="0" fieldPosition="0">
        <references count="2">
          <reference field="0" count="1" selected="0">
            <x v="96"/>
          </reference>
          <reference field="7" count="1">
            <x v="1556"/>
          </reference>
        </references>
      </pivotArea>
    </format>
    <format dxfId="2022">
      <pivotArea dataOnly="0" labelOnly="1" outline="0" fieldPosition="0">
        <references count="2">
          <reference field="0" count="1" selected="0">
            <x v="97"/>
          </reference>
          <reference field="7" count="1">
            <x v="1557"/>
          </reference>
        </references>
      </pivotArea>
    </format>
    <format dxfId="2021">
      <pivotArea dataOnly="0" labelOnly="1" outline="0" fieldPosition="0">
        <references count="2">
          <reference field="0" count="1" selected="0">
            <x v="98"/>
          </reference>
          <reference field="7" count="1">
            <x v="420"/>
          </reference>
        </references>
      </pivotArea>
    </format>
    <format dxfId="2020">
      <pivotArea dataOnly="0" labelOnly="1" outline="0" fieldPosition="0">
        <references count="2">
          <reference field="0" count="1" selected="0">
            <x v="99"/>
          </reference>
          <reference field="7" count="1">
            <x v="1479"/>
          </reference>
        </references>
      </pivotArea>
    </format>
    <format dxfId="2019">
      <pivotArea dataOnly="0" labelOnly="1" outline="0" fieldPosition="0">
        <references count="2">
          <reference field="0" count="1" selected="0">
            <x v="100"/>
          </reference>
          <reference field="7" count="1">
            <x v="1478"/>
          </reference>
        </references>
      </pivotArea>
    </format>
    <format dxfId="2018">
      <pivotArea dataOnly="0" labelOnly="1" outline="0" fieldPosition="0">
        <references count="2">
          <reference field="0" count="1" selected="0">
            <x v="101"/>
          </reference>
          <reference field="7" count="1">
            <x v="1477"/>
          </reference>
        </references>
      </pivotArea>
    </format>
    <format dxfId="2017">
      <pivotArea dataOnly="0" labelOnly="1" outline="0" fieldPosition="0">
        <references count="2">
          <reference field="0" count="1" selected="0">
            <x v="102"/>
          </reference>
          <reference field="7" count="1">
            <x v="1568"/>
          </reference>
        </references>
      </pivotArea>
    </format>
    <format dxfId="2016">
      <pivotArea dataOnly="0" labelOnly="1" outline="0" fieldPosition="0">
        <references count="2">
          <reference field="0" count="1" selected="0">
            <x v="103"/>
          </reference>
          <reference field="7" count="1">
            <x v="1562"/>
          </reference>
        </references>
      </pivotArea>
    </format>
    <format dxfId="2015">
      <pivotArea dataOnly="0" labelOnly="1" outline="0" fieldPosition="0">
        <references count="2">
          <reference field="0" count="1" selected="0">
            <x v="104"/>
          </reference>
          <reference field="7" count="1">
            <x v="76"/>
          </reference>
        </references>
      </pivotArea>
    </format>
    <format dxfId="2014">
      <pivotArea dataOnly="0" labelOnly="1" outline="0" fieldPosition="0">
        <references count="2">
          <reference field="0" count="1" selected="0">
            <x v="105"/>
          </reference>
          <reference field="7" count="1">
            <x v="1563"/>
          </reference>
        </references>
      </pivotArea>
    </format>
    <format dxfId="2013">
      <pivotArea dataOnly="0" labelOnly="1" outline="0" fieldPosition="0">
        <references count="2">
          <reference field="0" count="1" selected="0">
            <x v="106"/>
          </reference>
          <reference field="7" count="1">
            <x v="630"/>
          </reference>
        </references>
      </pivotArea>
    </format>
    <format dxfId="2012">
      <pivotArea dataOnly="0" labelOnly="1" outline="0" fieldPosition="0">
        <references count="2">
          <reference field="0" count="1" selected="0">
            <x v="107"/>
          </reference>
          <reference field="7" count="1">
            <x v="629"/>
          </reference>
        </references>
      </pivotArea>
    </format>
    <format dxfId="2011">
      <pivotArea dataOnly="0" labelOnly="1" outline="0" fieldPosition="0">
        <references count="2">
          <reference field="0" count="1" selected="0">
            <x v="108"/>
          </reference>
          <reference field="7" count="1">
            <x v="1033"/>
          </reference>
        </references>
      </pivotArea>
    </format>
    <format dxfId="2010">
      <pivotArea dataOnly="0" labelOnly="1" outline="0" fieldPosition="0">
        <references count="2">
          <reference field="0" count="1" selected="0">
            <x v="109"/>
          </reference>
          <reference field="7" count="1">
            <x v="1019"/>
          </reference>
        </references>
      </pivotArea>
    </format>
    <format dxfId="2009">
      <pivotArea dataOnly="0" labelOnly="1" outline="0" fieldPosition="0">
        <references count="2">
          <reference field="0" count="1" selected="0">
            <x v="110"/>
          </reference>
          <reference field="7" count="1">
            <x v="395"/>
          </reference>
        </references>
      </pivotArea>
    </format>
    <format dxfId="2008">
      <pivotArea dataOnly="0" labelOnly="1" outline="0" fieldPosition="0">
        <references count="2">
          <reference field="0" count="1" selected="0">
            <x v="111"/>
          </reference>
          <reference field="7" count="1">
            <x v="387"/>
          </reference>
        </references>
      </pivotArea>
    </format>
    <format dxfId="2007">
      <pivotArea dataOnly="0" labelOnly="1" outline="0" fieldPosition="0">
        <references count="2">
          <reference field="0" count="1" selected="0">
            <x v="112"/>
          </reference>
          <reference field="7" count="1">
            <x v="83"/>
          </reference>
        </references>
      </pivotArea>
    </format>
    <format dxfId="2006">
      <pivotArea dataOnly="0" labelOnly="1" outline="0" fieldPosition="0">
        <references count="2">
          <reference field="0" count="1" selected="0">
            <x v="113"/>
          </reference>
          <reference field="7" count="1">
            <x v="272"/>
          </reference>
        </references>
      </pivotArea>
    </format>
    <format dxfId="2005">
      <pivotArea dataOnly="0" labelOnly="1" outline="0" fieldPosition="0">
        <references count="2">
          <reference field="0" count="1" selected="0">
            <x v="114"/>
          </reference>
          <reference field="7" count="1">
            <x v="1688"/>
          </reference>
        </references>
      </pivotArea>
    </format>
    <format dxfId="2004">
      <pivotArea dataOnly="0" labelOnly="1" outline="0" fieldPosition="0">
        <references count="2">
          <reference field="0" count="1" selected="0">
            <x v="115"/>
          </reference>
          <reference field="7" count="1">
            <x v="1687"/>
          </reference>
        </references>
      </pivotArea>
    </format>
    <format dxfId="2003">
      <pivotArea dataOnly="0" labelOnly="1" outline="0" fieldPosition="0">
        <references count="2">
          <reference field="0" count="1" selected="0">
            <x v="116"/>
          </reference>
          <reference field="7" count="1">
            <x v="753"/>
          </reference>
        </references>
      </pivotArea>
    </format>
    <format dxfId="2002">
      <pivotArea dataOnly="0" labelOnly="1" outline="0" fieldPosition="0">
        <references count="2">
          <reference field="0" count="1" selected="0">
            <x v="117"/>
          </reference>
          <reference field="7" count="1">
            <x v="1016"/>
          </reference>
        </references>
      </pivotArea>
    </format>
    <format dxfId="2001">
      <pivotArea dataOnly="0" labelOnly="1" outline="0" fieldPosition="0">
        <references count="2">
          <reference field="0" count="1" selected="0">
            <x v="118"/>
          </reference>
          <reference field="7" count="1">
            <x v="1013"/>
          </reference>
        </references>
      </pivotArea>
    </format>
    <format dxfId="2000">
      <pivotArea dataOnly="0" labelOnly="1" outline="0" fieldPosition="0">
        <references count="2">
          <reference field="0" count="1" selected="0">
            <x v="119"/>
          </reference>
          <reference field="7" count="1">
            <x v="1017"/>
          </reference>
        </references>
      </pivotArea>
    </format>
    <format dxfId="1999">
      <pivotArea dataOnly="0" labelOnly="1" outline="0" fieldPosition="0">
        <references count="2">
          <reference field="0" count="1" selected="0">
            <x v="120"/>
          </reference>
          <reference field="7" count="1">
            <x v="69"/>
          </reference>
        </references>
      </pivotArea>
    </format>
    <format dxfId="1998">
      <pivotArea dataOnly="0" labelOnly="1" outline="0" fieldPosition="0">
        <references count="2">
          <reference field="0" count="1" selected="0">
            <x v="121"/>
          </reference>
          <reference field="7" count="1">
            <x v="261"/>
          </reference>
        </references>
      </pivotArea>
    </format>
    <format dxfId="1997">
      <pivotArea dataOnly="0" labelOnly="1" outline="0" fieldPosition="0">
        <references count="2">
          <reference field="0" count="1" selected="0">
            <x v="122"/>
          </reference>
          <reference field="7" count="1">
            <x v="578"/>
          </reference>
        </references>
      </pivotArea>
    </format>
    <format dxfId="1996">
      <pivotArea dataOnly="0" labelOnly="1" outline="0" fieldPosition="0">
        <references count="2">
          <reference field="0" count="1" selected="0">
            <x v="123"/>
          </reference>
          <reference field="7" count="1">
            <x v="1552"/>
          </reference>
        </references>
      </pivotArea>
    </format>
    <format dxfId="1995">
      <pivotArea dataOnly="0" labelOnly="1" outline="0" fieldPosition="0">
        <references count="2">
          <reference field="0" count="1" selected="0">
            <x v="124"/>
          </reference>
          <reference field="7" count="1">
            <x v="392"/>
          </reference>
        </references>
      </pivotArea>
    </format>
    <format dxfId="1994">
      <pivotArea dataOnly="0" labelOnly="1" outline="0" fieldPosition="0">
        <references count="2">
          <reference field="0" count="1" selected="0">
            <x v="125"/>
          </reference>
          <reference field="7" count="1">
            <x v="278"/>
          </reference>
        </references>
      </pivotArea>
    </format>
    <format dxfId="1993">
      <pivotArea dataOnly="0" labelOnly="1" outline="0" fieldPosition="0">
        <references count="2">
          <reference field="0" count="1" selected="0">
            <x v="126"/>
          </reference>
          <reference field="7" count="1">
            <x v="619"/>
          </reference>
        </references>
      </pivotArea>
    </format>
    <format dxfId="1992">
      <pivotArea dataOnly="0" labelOnly="1" outline="0" fieldPosition="0">
        <references count="2">
          <reference field="0" count="1" selected="0">
            <x v="127"/>
          </reference>
          <reference field="7" count="1">
            <x v="87"/>
          </reference>
        </references>
      </pivotArea>
    </format>
    <format dxfId="1991">
      <pivotArea dataOnly="0" labelOnly="1" outline="0" fieldPosition="0">
        <references count="2">
          <reference field="0" count="1" selected="0">
            <x v="128"/>
          </reference>
          <reference field="7" count="1">
            <x v="557"/>
          </reference>
        </references>
      </pivotArea>
    </format>
    <format dxfId="1990">
      <pivotArea dataOnly="0" labelOnly="1" outline="0" fieldPosition="0">
        <references count="2">
          <reference field="0" count="1" selected="0">
            <x v="129"/>
          </reference>
          <reference field="7" count="1">
            <x v="1561"/>
          </reference>
        </references>
      </pivotArea>
    </format>
    <format dxfId="1989">
      <pivotArea dataOnly="0" labelOnly="1" outline="0" fieldPosition="0">
        <references count="2">
          <reference field="0" count="1" selected="0">
            <x v="130"/>
          </reference>
          <reference field="7" count="1">
            <x v="1069"/>
          </reference>
        </references>
      </pivotArea>
    </format>
    <format dxfId="1988">
      <pivotArea dataOnly="0" labelOnly="1" outline="0" fieldPosition="0">
        <references count="2">
          <reference field="0" count="1" selected="0">
            <x v="131"/>
          </reference>
          <reference field="7" count="1">
            <x v="1928"/>
          </reference>
        </references>
      </pivotArea>
    </format>
    <format dxfId="1987">
      <pivotArea dataOnly="0" labelOnly="1" outline="0" fieldPosition="0">
        <references count="2">
          <reference field="0" count="1" selected="0">
            <x v="132"/>
          </reference>
          <reference field="7" count="1">
            <x v="263"/>
          </reference>
        </references>
      </pivotArea>
    </format>
    <format dxfId="1986">
      <pivotArea dataOnly="0" labelOnly="1" outline="0" fieldPosition="0">
        <references count="2">
          <reference field="0" count="1" selected="0">
            <x v="133"/>
          </reference>
          <reference field="7" count="1">
            <x v="52"/>
          </reference>
        </references>
      </pivotArea>
    </format>
    <format dxfId="1985">
      <pivotArea dataOnly="0" labelOnly="1" outline="0" fieldPosition="0">
        <references count="2">
          <reference field="0" count="1" selected="0">
            <x v="134"/>
          </reference>
          <reference field="7" count="1">
            <x v="1781"/>
          </reference>
        </references>
      </pivotArea>
    </format>
    <format dxfId="1984">
      <pivotArea dataOnly="0" labelOnly="1" outline="0" fieldPosition="0">
        <references count="2">
          <reference field="0" count="1" selected="0">
            <x v="135"/>
          </reference>
          <reference field="7" count="1">
            <x v="599"/>
          </reference>
        </references>
      </pivotArea>
    </format>
    <format dxfId="1983">
      <pivotArea dataOnly="0" labelOnly="1" outline="0" fieldPosition="0">
        <references count="2">
          <reference field="0" count="1" selected="0">
            <x v="136"/>
          </reference>
          <reference field="7" count="1">
            <x v="476"/>
          </reference>
        </references>
      </pivotArea>
    </format>
    <format dxfId="1982">
      <pivotArea dataOnly="0" labelOnly="1" outline="0" fieldPosition="0">
        <references count="2">
          <reference field="0" count="1" selected="0">
            <x v="137"/>
          </reference>
          <reference field="7" count="1">
            <x v="1743"/>
          </reference>
        </references>
      </pivotArea>
    </format>
    <format dxfId="1981">
      <pivotArea dataOnly="0" labelOnly="1" outline="0" fieldPosition="0">
        <references count="2">
          <reference field="0" count="1" selected="0">
            <x v="138"/>
          </reference>
          <reference field="7" count="1">
            <x v="237"/>
          </reference>
        </references>
      </pivotArea>
    </format>
    <format dxfId="1980">
      <pivotArea dataOnly="0" labelOnly="1" outline="0" fieldPosition="0">
        <references count="2">
          <reference field="0" count="1" selected="0">
            <x v="139"/>
          </reference>
          <reference field="7" count="1">
            <x v="573"/>
          </reference>
        </references>
      </pivotArea>
    </format>
    <format dxfId="1979">
      <pivotArea dataOnly="0" labelOnly="1" outline="0" fieldPosition="0">
        <references count="2">
          <reference field="0" count="1" selected="0">
            <x v="140"/>
          </reference>
          <reference field="7" count="1">
            <x v="575"/>
          </reference>
        </references>
      </pivotArea>
    </format>
    <format dxfId="1978">
      <pivotArea dataOnly="0" labelOnly="1" outline="0" fieldPosition="0">
        <references count="2">
          <reference field="0" count="1" selected="0">
            <x v="141"/>
          </reference>
          <reference field="7" count="1">
            <x v="574"/>
          </reference>
        </references>
      </pivotArea>
    </format>
    <format dxfId="1977">
      <pivotArea dataOnly="0" labelOnly="1" outline="0" fieldPosition="0">
        <references count="2">
          <reference field="0" count="1" selected="0">
            <x v="142"/>
          </reference>
          <reference field="7" count="1">
            <x v="1105"/>
          </reference>
        </references>
      </pivotArea>
    </format>
    <format dxfId="1976">
      <pivotArea dataOnly="0" labelOnly="1" outline="0" fieldPosition="0">
        <references count="2">
          <reference field="0" count="1" selected="0">
            <x v="143"/>
          </reference>
          <reference field="7" count="1">
            <x v="1547"/>
          </reference>
        </references>
      </pivotArea>
    </format>
    <format dxfId="1975">
      <pivotArea dataOnly="0" labelOnly="1" outline="0" fieldPosition="0">
        <references count="2">
          <reference field="0" count="1" selected="0">
            <x v="144"/>
          </reference>
          <reference field="7" count="1">
            <x v="621"/>
          </reference>
        </references>
      </pivotArea>
    </format>
    <format dxfId="1974">
      <pivotArea dataOnly="0" labelOnly="1" outline="0" fieldPosition="0">
        <references count="2">
          <reference field="0" count="1" selected="0">
            <x v="145"/>
          </reference>
          <reference field="7" count="1">
            <x v="487"/>
          </reference>
        </references>
      </pivotArea>
    </format>
    <format dxfId="1973">
      <pivotArea dataOnly="0" labelOnly="1" outline="0" fieldPosition="0">
        <references count="2">
          <reference field="0" count="1" selected="0">
            <x v="146"/>
          </reference>
          <reference field="7" count="1">
            <x v="488"/>
          </reference>
        </references>
      </pivotArea>
    </format>
    <format dxfId="1972">
      <pivotArea dataOnly="0" labelOnly="1" outline="0" fieldPosition="0">
        <references count="2">
          <reference field="0" count="1" selected="0">
            <x v="147"/>
          </reference>
          <reference field="7" count="1">
            <x v="1738"/>
          </reference>
        </references>
      </pivotArea>
    </format>
    <format dxfId="1971">
      <pivotArea dataOnly="0" labelOnly="1" outline="0" fieldPosition="0">
        <references count="2">
          <reference field="0" count="1" selected="0">
            <x v="148"/>
          </reference>
          <reference field="7" count="1">
            <x v="65"/>
          </reference>
        </references>
      </pivotArea>
    </format>
    <format dxfId="1970">
      <pivotArea dataOnly="0" labelOnly="1" outline="0" fieldPosition="0">
        <references count="2">
          <reference field="0" count="1" selected="0">
            <x v="149"/>
          </reference>
          <reference field="7" count="1">
            <x v="1095"/>
          </reference>
        </references>
      </pivotArea>
    </format>
    <format dxfId="1969">
      <pivotArea dataOnly="0" labelOnly="1" outline="0" fieldPosition="0">
        <references count="2">
          <reference field="0" count="1" selected="0">
            <x v="150"/>
          </reference>
          <reference field="7" count="1">
            <x v="452"/>
          </reference>
        </references>
      </pivotArea>
    </format>
    <format dxfId="1968">
      <pivotArea dataOnly="0" labelOnly="1" outline="0" fieldPosition="0">
        <references count="2">
          <reference field="0" count="1" selected="0">
            <x v="151"/>
          </reference>
          <reference field="7" count="1">
            <x v="1079"/>
          </reference>
        </references>
      </pivotArea>
    </format>
    <format dxfId="1967">
      <pivotArea dataOnly="0" labelOnly="1" outline="0" fieldPosition="0">
        <references count="2">
          <reference field="0" count="1" selected="0">
            <x v="152"/>
          </reference>
          <reference field="7" count="1">
            <x v="1010"/>
          </reference>
        </references>
      </pivotArea>
    </format>
    <format dxfId="1966">
      <pivotArea dataOnly="0" labelOnly="1" outline="0" fieldPosition="0">
        <references count="2">
          <reference field="0" count="1" selected="0">
            <x v="153"/>
          </reference>
          <reference field="7" count="1">
            <x v="1531"/>
          </reference>
        </references>
      </pivotArea>
    </format>
    <format dxfId="1965">
      <pivotArea dataOnly="0" labelOnly="1" outline="0" fieldPosition="0">
        <references count="2">
          <reference field="0" count="1" selected="0">
            <x v="154"/>
          </reference>
          <reference field="7" count="1">
            <x v="620"/>
          </reference>
        </references>
      </pivotArea>
    </format>
    <format dxfId="1964">
      <pivotArea dataOnly="0" labelOnly="1" outline="0" fieldPosition="0">
        <references count="2">
          <reference field="0" count="1" selected="0">
            <x v="155"/>
          </reference>
          <reference field="7" count="1">
            <x v="1565"/>
          </reference>
        </references>
      </pivotArea>
    </format>
    <format dxfId="1963">
      <pivotArea dataOnly="0" labelOnly="1" outline="0" fieldPosition="0">
        <references count="2">
          <reference field="0" count="1" selected="0">
            <x v="156"/>
          </reference>
          <reference field="7" count="1">
            <x v="1564"/>
          </reference>
        </references>
      </pivotArea>
    </format>
    <format dxfId="1962">
      <pivotArea dataOnly="0" labelOnly="1" outline="0" fieldPosition="0">
        <references count="2">
          <reference field="0" count="1" selected="0">
            <x v="157"/>
          </reference>
          <reference field="7" count="1">
            <x v="1567"/>
          </reference>
        </references>
      </pivotArea>
    </format>
    <format dxfId="1961">
      <pivotArea dataOnly="0" labelOnly="1" outline="0" fieldPosition="0">
        <references count="2">
          <reference field="0" count="1" selected="0">
            <x v="158"/>
          </reference>
          <reference field="7" count="1">
            <x v="1566"/>
          </reference>
        </references>
      </pivotArea>
    </format>
    <format dxfId="1960">
      <pivotArea dataOnly="0" labelOnly="1" outline="0" fieldPosition="0">
        <references count="2">
          <reference field="0" count="1" selected="0">
            <x v="159"/>
          </reference>
          <reference field="7" count="1">
            <x v="1312"/>
          </reference>
        </references>
      </pivotArea>
    </format>
    <format dxfId="1959">
      <pivotArea dataOnly="0" labelOnly="1" outline="0" fieldPosition="0">
        <references count="2">
          <reference field="0" count="1" selected="0">
            <x v="160"/>
          </reference>
          <reference field="7" count="1">
            <x v="1060"/>
          </reference>
        </references>
      </pivotArea>
    </format>
    <format dxfId="1958">
      <pivotArea dataOnly="0" labelOnly="1" outline="0" fieldPosition="0">
        <references count="2">
          <reference field="0" count="1" selected="0">
            <x v="161"/>
          </reference>
          <reference field="7" count="1">
            <x v="28"/>
          </reference>
        </references>
      </pivotArea>
    </format>
    <format dxfId="1957">
      <pivotArea dataOnly="0" labelOnly="1" outline="0" fieldPosition="0">
        <references count="2">
          <reference field="0" count="1" selected="0">
            <x v="162"/>
          </reference>
          <reference field="7" count="1">
            <x v="1068"/>
          </reference>
        </references>
      </pivotArea>
    </format>
    <format dxfId="1956">
      <pivotArea dataOnly="0" labelOnly="1" outline="0" fieldPosition="0">
        <references count="2">
          <reference field="0" count="1" selected="0">
            <x v="163"/>
          </reference>
          <reference field="7" count="1">
            <x v="1014"/>
          </reference>
        </references>
      </pivotArea>
    </format>
    <format dxfId="1955">
      <pivotArea dataOnly="0" labelOnly="1" outline="0" fieldPosition="0">
        <references count="2">
          <reference field="0" count="1" selected="0">
            <x v="164"/>
          </reference>
          <reference field="7" count="1">
            <x v="405"/>
          </reference>
        </references>
      </pivotArea>
    </format>
    <format dxfId="1954">
      <pivotArea dataOnly="0" labelOnly="1" outline="0" fieldPosition="0">
        <references count="2">
          <reference field="0" count="1" selected="0">
            <x v="165"/>
          </reference>
          <reference field="7" count="1">
            <x v="1273"/>
          </reference>
        </references>
      </pivotArea>
    </format>
    <format dxfId="1953">
      <pivotArea dataOnly="0" labelOnly="1" outline="0" fieldPosition="0">
        <references count="2">
          <reference field="0" count="1" selected="0">
            <x v="166"/>
          </reference>
          <reference field="7" count="1">
            <x v="287"/>
          </reference>
        </references>
      </pivotArea>
    </format>
    <format dxfId="1952">
      <pivotArea dataOnly="0" labelOnly="1" outline="0" fieldPosition="0">
        <references count="2">
          <reference field="0" count="1" selected="0">
            <x v="167"/>
          </reference>
          <reference field="7" count="1">
            <x v="1231"/>
          </reference>
        </references>
      </pivotArea>
    </format>
    <format dxfId="1951">
      <pivotArea dataOnly="0" labelOnly="1" outline="0" fieldPosition="0">
        <references count="2">
          <reference field="0" count="1" selected="0">
            <x v="168"/>
          </reference>
          <reference field="7" count="1">
            <x v="715"/>
          </reference>
        </references>
      </pivotArea>
    </format>
    <format dxfId="1950">
      <pivotArea dataOnly="0" labelOnly="1" outline="0" fieldPosition="0">
        <references count="2">
          <reference field="0" count="1" selected="0">
            <x v="169"/>
          </reference>
          <reference field="7" count="1">
            <x v="406"/>
          </reference>
        </references>
      </pivotArea>
    </format>
    <format dxfId="1949">
      <pivotArea dataOnly="0" labelOnly="1" outline="0" fieldPosition="0">
        <references count="2">
          <reference field="0" count="1" selected="0">
            <x v="170"/>
          </reference>
          <reference field="7" count="1">
            <x v="1272"/>
          </reference>
        </references>
      </pivotArea>
    </format>
    <format dxfId="1948">
      <pivotArea dataOnly="0" labelOnly="1" outline="0" fieldPosition="0">
        <references count="2">
          <reference field="0" count="1" selected="0">
            <x v="171"/>
          </reference>
          <reference field="7" count="1">
            <x v="1093"/>
          </reference>
        </references>
      </pivotArea>
    </format>
    <format dxfId="1947">
      <pivotArea dataOnly="0" labelOnly="1" outline="0" fieldPosition="0">
        <references count="2">
          <reference field="0" count="1" selected="0">
            <x v="172"/>
          </reference>
          <reference field="7" count="1">
            <x v="566"/>
          </reference>
        </references>
      </pivotArea>
    </format>
    <format dxfId="1946">
      <pivotArea dataOnly="0" labelOnly="1" outline="0" fieldPosition="0">
        <references count="2">
          <reference field="0" count="1" selected="0">
            <x v="173"/>
          </reference>
          <reference field="7" count="1">
            <x v="567"/>
          </reference>
        </references>
      </pivotArea>
    </format>
    <format dxfId="1945">
      <pivotArea dataOnly="0" labelOnly="1" outline="0" fieldPosition="0">
        <references count="2">
          <reference field="0" count="1" selected="0">
            <x v="174"/>
          </reference>
          <reference field="7" count="1">
            <x v="565"/>
          </reference>
        </references>
      </pivotArea>
    </format>
    <format dxfId="1944">
      <pivotArea dataOnly="0" labelOnly="1" outline="0" fieldPosition="0">
        <references count="2">
          <reference field="0" count="1" selected="0">
            <x v="175"/>
          </reference>
          <reference field="7" count="1">
            <x v="383"/>
          </reference>
        </references>
      </pivotArea>
    </format>
    <format dxfId="1943">
      <pivotArea dataOnly="0" labelOnly="1" outline="0" fieldPosition="0">
        <references count="2">
          <reference field="0" count="1" selected="0">
            <x v="176"/>
          </reference>
          <reference field="7" count="1">
            <x v="293"/>
          </reference>
        </references>
      </pivotArea>
    </format>
    <format dxfId="1942">
      <pivotArea dataOnly="0" labelOnly="1" outline="0" fieldPosition="0">
        <references count="2">
          <reference field="0" count="1" selected="0">
            <x v="177"/>
          </reference>
          <reference field="7" count="1">
            <x v="1491"/>
          </reference>
        </references>
      </pivotArea>
    </format>
    <format dxfId="1941">
      <pivotArea dataOnly="0" labelOnly="1" outline="0" fieldPosition="0">
        <references count="2">
          <reference field="0" count="1" selected="0">
            <x v="178"/>
          </reference>
          <reference field="7" count="1">
            <x v="1157"/>
          </reference>
        </references>
      </pivotArea>
    </format>
    <format dxfId="1940">
      <pivotArea dataOnly="0" labelOnly="1" outline="0" fieldPosition="0">
        <references count="2">
          <reference field="0" count="1" selected="0">
            <x v="179"/>
          </reference>
          <reference field="7" count="1">
            <x v="1406"/>
          </reference>
        </references>
      </pivotArea>
    </format>
    <format dxfId="1939">
      <pivotArea dataOnly="0" labelOnly="1" outline="0" fieldPosition="0">
        <references count="2">
          <reference field="0" count="1" selected="0">
            <x v="180"/>
          </reference>
          <reference field="7" count="1">
            <x v="478"/>
          </reference>
        </references>
      </pivotArea>
    </format>
    <format dxfId="1938">
      <pivotArea dataOnly="0" labelOnly="1" outline="0" fieldPosition="0">
        <references count="2">
          <reference field="0" count="1" selected="0">
            <x v="181"/>
          </reference>
          <reference field="7" count="1">
            <x v="861"/>
          </reference>
        </references>
      </pivotArea>
    </format>
    <format dxfId="1937">
      <pivotArea dataOnly="0" labelOnly="1" outline="0" fieldPosition="0">
        <references count="2">
          <reference field="0" count="1" selected="0">
            <x v="182"/>
          </reference>
          <reference field="7" count="1">
            <x v="862"/>
          </reference>
        </references>
      </pivotArea>
    </format>
    <format dxfId="1936">
      <pivotArea dataOnly="0" labelOnly="1" outline="0" fieldPosition="0">
        <references count="2">
          <reference field="0" count="1" selected="0">
            <x v="183"/>
          </reference>
          <reference field="7" count="1">
            <x v="864"/>
          </reference>
        </references>
      </pivotArea>
    </format>
    <format dxfId="1935">
      <pivotArea dataOnly="0" labelOnly="1" outline="0" fieldPosition="0">
        <references count="2">
          <reference field="0" count="1" selected="0">
            <x v="184"/>
          </reference>
          <reference field="7" count="1">
            <x v="64"/>
          </reference>
        </references>
      </pivotArea>
    </format>
    <format dxfId="1934">
      <pivotArea dataOnly="0" labelOnly="1" outline="0" fieldPosition="0">
        <references count="2">
          <reference field="0" count="1" selected="0">
            <x v="185"/>
          </reference>
          <reference field="7" count="1">
            <x v="1482"/>
          </reference>
        </references>
      </pivotArea>
    </format>
    <format dxfId="1933">
      <pivotArea dataOnly="0" labelOnly="1" outline="0" fieldPosition="0">
        <references count="2">
          <reference field="0" count="1" selected="0">
            <x v="186"/>
          </reference>
          <reference field="7" count="1">
            <x v="1481"/>
          </reference>
        </references>
      </pivotArea>
    </format>
    <format dxfId="1932">
      <pivotArea dataOnly="0" labelOnly="1" outline="0" fieldPosition="0">
        <references count="2">
          <reference field="0" count="1" selected="0">
            <x v="187"/>
          </reference>
          <reference field="7" count="1">
            <x v="1480"/>
          </reference>
        </references>
      </pivotArea>
    </format>
    <format dxfId="1931">
      <pivotArea dataOnly="0" labelOnly="1" outline="0" fieldPosition="0">
        <references count="2">
          <reference field="0" count="1" selected="0">
            <x v="188"/>
          </reference>
          <reference field="7" count="1">
            <x v="234"/>
          </reference>
        </references>
      </pivotArea>
    </format>
    <format dxfId="1930">
      <pivotArea dataOnly="0" labelOnly="1" outline="0" fieldPosition="0">
        <references count="2">
          <reference field="0" count="1" selected="0">
            <x v="189"/>
          </reference>
          <reference field="7" count="1">
            <x v="233"/>
          </reference>
        </references>
      </pivotArea>
    </format>
    <format dxfId="1929">
      <pivotArea dataOnly="0" labelOnly="1" outline="0" fieldPosition="0">
        <references count="2">
          <reference field="0" count="1" selected="0">
            <x v="190"/>
          </reference>
          <reference field="7" count="1">
            <x v="49"/>
          </reference>
        </references>
      </pivotArea>
    </format>
    <format dxfId="1928">
      <pivotArea dataOnly="0" labelOnly="1" outline="0" fieldPosition="0">
        <references count="2">
          <reference field="0" count="1" selected="0">
            <x v="191"/>
          </reference>
          <reference field="7" count="1">
            <x v="232"/>
          </reference>
        </references>
      </pivotArea>
    </format>
    <format dxfId="1927">
      <pivotArea dataOnly="0" labelOnly="1" outline="0" fieldPosition="0">
        <references count="2">
          <reference field="0" count="1" selected="0">
            <x v="192"/>
          </reference>
          <reference field="7" count="1">
            <x v="48"/>
          </reference>
        </references>
      </pivotArea>
    </format>
    <format dxfId="1926">
      <pivotArea dataOnly="0" labelOnly="1" outline="0" fieldPosition="0">
        <references count="2">
          <reference field="0" count="1" selected="0">
            <x v="193"/>
          </reference>
          <reference field="7" count="1">
            <x v="1083"/>
          </reference>
        </references>
      </pivotArea>
    </format>
    <format dxfId="1925">
      <pivotArea dataOnly="0" labelOnly="1" outline="0" fieldPosition="0">
        <references count="2">
          <reference field="0" count="1" selected="0">
            <x v="194"/>
          </reference>
          <reference field="7" count="1">
            <x v="1085"/>
          </reference>
        </references>
      </pivotArea>
    </format>
    <format dxfId="1924">
      <pivotArea dataOnly="0" labelOnly="1" outline="0" fieldPosition="0">
        <references count="2">
          <reference field="0" count="1" selected="0">
            <x v="195"/>
          </reference>
          <reference field="7" count="1">
            <x v="71"/>
          </reference>
        </references>
      </pivotArea>
    </format>
    <format dxfId="1923">
      <pivotArea dataOnly="0" labelOnly="1" outline="0" fieldPosition="0">
        <references count="2">
          <reference field="0" count="1" selected="0">
            <x v="196"/>
          </reference>
          <reference field="7" count="1">
            <x v="1084"/>
          </reference>
        </references>
      </pivotArea>
    </format>
    <format dxfId="1922">
      <pivotArea dataOnly="0" labelOnly="1" outline="0" fieldPosition="0">
        <references count="2">
          <reference field="0" count="1" selected="0">
            <x v="197"/>
          </reference>
          <reference field="7" count="1">
            <x v="75"/>
          </reference>
        </references>
      </pivotArea>
    </format>
    <format dxfId="1921">
      <pivotArea dataOnly="0" labelOnly="1" outline="0" fieldPosition="0">
        <references count="2">
          <reference field="0" count="1" selected="0">
            <x v="198"/>
          </reference>
          <reference field="7" count="1">
            <x v="1008"/>
          </reference>
        </references>
      </pivotArea>
    </format>
    <format dxfId="1920">
      <pivotArea dataOnly="0" labelOnly="1" outline="0" fieldPosition="0">
        <references count="2">
          <reference field="0" count="1" selected="0">
            <x v="199"/>
          </reference>
          <reference field="7" count="1">
            <x v="1009"/>
          </reference>
        </references>
      </pivotArea>
    </format>
    <format dxfId="1919">
      <pivotArea dataOnly="0" labelOnly="1" outline="0" fieldPosition="0">
        <references count="2">
          <reference field="0" count="1" selected="0">
            <x v="200"/>
          </reference>
          <reference field="7" count="1">
            <x v="1769"/>
          </reference>
        </references>
      </pivotArea>
    </format>
    <format dxfId="1918">
      <pivotArea dataOnly="0" labelOnly="1" outline="0" fieldPosition="0">
        <references count="2">
          <reference field="0" count="1" selected="0">
            <x v="201"/>
          </reference>
          <reference field="7" count="1">
            <x v="1770"/>
          </reference>
        </references>
      </pivotArea>
    </format>
    <format dxfId="1917">
      <pivotArea dataOnly="0" labelOnly="1" outline="0" fieldPosition="0">
        <references count="2">
          <reference field="0" count="1" selected="0">
            <x v="202"/>
          </reference>
          <reference field="7" count="1">
            <x v="223"/>
          </reference>
        </references>
      </pivotArea>
    </format>
    <format dxfId="1916">
      <pivotArea dataOnly="0" labelOnly="1" outline="0" fieldPosition="0">
        <references count="2">
          <reference field="0" count="1" selected="0">
            <x v="203"/>
          </reference>
          <reference field="7" count="1">
            <x v="945"/>
          </reference>
        </references>
      </pivotArea>
    </format>
    <format dxfId="1915">
      <pivotArea dataOnly="0" labelOnly="1" outline="0" fieldPosition="0">
        <references count="2">
          <reference field="0" count="1" selected="0">
            <x v="204"/>
          </reference>
          <reference field="7" count="1">
            <x v="394"/>
          </reference>
        </references>
      </pivotArea>
    </format>
    <format dxfId="1914">
      <pivotArea dataOnly="0" labelOnly="1" outline="0" fieldPosition="0">
        <references count="2">
          <reference field="0" count="1" selected="0">
            <x v="205"/>
          </reference>
          <reference field="7" count="1">
            <x v="400"/>
          </reference>
        </references>
      </pivotArea>
    </format>
    <format dxfId="1913">
      <pivotArea dataOnly="0" labelOnly="1" outline="0" fieldPosition="0">
        <references count="2">
          <reference field="0" count="1" selected="0">
            <x v="206"/>
          </reference>
          <reference field="7" count="1">
            <x v="947"/>
          </reference>
        </references>
      </pivotArea>
    </format>
    <format dxfId="1912">
      <pivotArea dataOnly="0" labelOnly="1" outline="0" fieldPosition="0">
        <references count="2">
          <reference field="0" count="1" selected="0">
            <x v="207"/>
          </reference>
          <reference field="7" count="1">
            <x v="279"/>
          </reference>
        </references>
      </pivotArea>
    </format>
    <format dxfId="1911">
      <pivotArea dataOnly="0" labelOnly="1" outline="0" fieldPosition="0">
        <references count="2">
          <reference field="0" count="1" selected="0">
            <x v="208"/>
          </reference>
          <reference field="7" count="1">
            <x v="1141"/>
          </reference>
        </references>
      </pivotArea>
    </format>
    <format dxfId="1910">
      <pivotArea dataOnly="0" labelOnly="1" outline="0" fieldPosition="0">
        <references count="2">
          <reference field="0" count="1" selected="0">
            <x v="209"/>
          </reference>
          <reference field="7" count="1">
            <x v="1094"/>
          </reference>
        </references>
      </pivotArea>
    </format>
    <format dxfId="1909">
      <pivotArea dataOnly="0" labelOnly="1" outline="0" fieldPosition="0">
        <references count="2">
          <reference field="0" count="1" selected="0">
            <x v="210"/>
          </reference>
          <reference field="7" count="1">
            <x v="274"/>
          </reference>
        </references>
      </pivotArea>
    </format>
    <format dxfId="1908">
      <pivotArea dataOnly="0" labelOnly="1" outline="0" fieldPosition="0">
        <references count="2">
          <reference field="0" count="1" selected="0">
            <x v="211"/>
          </reference>
          <reference field="7" count="1">
            <x v="1932"/>
          </reference>
        </references>
      </pivotArea>
    </format>
    <format dxfId="1907">
      <pivotArea dataOnly="0" labelOnly="1" outline="0" fieldPosition="0">
        <references count="2">
          <reference field="0" count="1" selected="0">
            <x v="212"/>
          </reference>
          <reference field="7" count="1">
            <x v="1931"/>
          </reference>
        </references>
      </pivotArea>
    </format>
    <format dxfId="1906">
      <pivotArea dataOnly="0" labelOnly="1" outline="0" fieldPosition="0">
        <references count="2">
          <reference field="0" count="1" selected="0">
            <x v="213"/>
          </reference>
          <reference field="7" count="1">
            <x v="1933"/>
          </reference>
        </references>
      </pivotArea>
    </format>
    <format dxfId="1905">
      <pivotArea dataOnly="0" labelOnly="1" outline="0" fieldPosition="0">
        <references count="2">
          <reference field="0" count="1" selected="0">
            <x v="214"/>
          </reference>
          <reference field="7" count="1">
            <x v="1553"/>
          </reference>
        </references>
      </pivotArea>
    </format>
    <format dxfId="1904">
      <pivotArea dataOnly="0" labelOnly="1" outline="0" fieldPosition="0">
        <references count="2">
          <reference field="0" count="1" selected="0">
            <x v="215"/>
          </reference>
          <reference field="7" count="1">
            <x v="360"/>
          </reference>
        </references>
      </pivotArea>
    </format>
    <format dxfId="1903">
      <pivotArea dataOnly="0" labelOnly="1" outline="0" fieldPosition="0">
        <references count="2">
          <reference field="0" count="1" selected="0">
            <x v="216"/>
          </reference>
          <reference field="7" count="1">
            <x v="933"/>
          </reference>
        </references>
      </pivotArea>
    </format>
    <format dxfId="1902">
      <pivotArea dataOnly="0" labelOnly="1" outline="0" fieldPosition="0">
        <references count="2">
          <reference field="0" count="1" selected="0">
            <x v="217"/>
          </reference>
          <reference field="7" count="1">
            <x v="930"/>
          </reference>
        </references>
      </pivotArea>
    </format>
    <format dxfId="1901">
      <pivotArea dataOnly="0" labelOnly="1" outline="0" fieldPosition="0">
        <references count="2">
          <reference field="0" count="1" selected="0">
            <x v="218"/>
          </reference>
          <reference field="7" count="1">
            <x v="1020"/>
          </reference>
        </references>
      </pivotArea>
    </format>
    <format dxfId="1900">
      <pivotArea dataOnly="0" labelOnly="1" outline="0" fieldPosition="0">
        <references count="2">
          <reference field="0" count="1" selected="0">
            <x v="219"/>
          </reference>
          <reference field="7" count="1">
            <x v="361"/>
          </reference>
        </references>
      </pivotArea>
    </format>
    <format dxfId="1899">
      <pivotArea dataOnly="0" labelOnly="1" outline="0" fieldPosition="0">
        <references count="2">
          <reference field="0" count="1" selected="0">
            <x v="220"/>
          </reference>
          <reference field="7" count="1">
            <x v="1689"/>
          </reference>
        </references>
      </pivotArea>
    </format>
    <format dxfId="1898">
      <pivotArea dataOnly="0" labelOnly="1" outline="0" fieldPosition="0">
        <references count="2">
          <reference field="0" count="1" selected="0">
            <x v="221"/>
          </reference>
          <reference field="7" count="1">
            <x v="384"/>
          </reference>
        </references>
      </pivotArea>
    </format>
    <format dxfId="1897">
      <pivotArea dataOnly="0" labelOnly="1" outline="0" fieldPosition="0">
        <references count="2">
          <reference field="0" count="1" selected="0">
            <x v="222"/>
          </reference>
          <reference field="7" count="1">
            <x v="382"/>
          </reference>
        </references>
      </pivotArea>
    </format>
    <format dxfId="1896">
      <pivotArea dataOnly="0" labelOnly="1" outline="0" fieldPosition="0">
        <references count="2">
          <reference field="0" count="1" selected="0">
            <x v="223"/>
          </reference>
          <reference field="7" count="1">
            <x v="391"/>
          </reference>
        </references>
      </pivotArea>
    </format>
    <format dxfId="1895">
      <pivotArea dataOnly="0" labelOnly="1" outline="0" fieldPosition="0">
        <references count="2">
          <reference field="0" count="1" selected="0">
            <x v="224"/>
          </reference>
          <reference field="7" count="1">
            <x v="929"/>
          </reference>
        </references>
      </pivotArea>
    </format>
    <format dxfId="1894">
      <pivotArea dataOnly="0" labelOnly="1" outline="0" fieldPosition="0">
        <references count="2">
          <reference field="0" count="1" selected="0">
            <x v="225"/>
          </reference>
          <reference field="7" count="1">
            <x v="53"/>
          </reference>
        </references>
      </pivotArea>
    </format>
    <format dxfId="1893">
      <pivotArea dataOnly="0" labelOnly="1" outline="0" fieldPosition="0">
        <references count="2">
          <reference field="0" count="1" selected="0">
            <x v="226"/>
          </reference>
          <reference field="7" count="1">
            <x v="1734"/>
          </reference>
        </references>
      </pivotArea>
    </format>
    <format dxfId="1892">
      <pivotArea dataOnly="0" labelOnly="1" outline="0" fieldPosition="0">
        <references count="2">
          <reference field="0" count="1" selected="0">
            <x v="227"/>
          </reference>
          <reference field="7" count="1">
            <x v="1735"/>
          </reference>
        </references>
      </pivotArea>
    </format>
    <format dxfId="1891">
      <pivotArea dataOnly="0" labelOnly="1" outline="0" fieldPosition="0">
        <references count="2">
          <reference field="0" count="1" selected="0">
            <x v="228"/>
          </reference>
          <reference field="7" count="1">
            <x v="1018"/>
          </reference>
        </references>
      </pivotArea>
    </format>
    <format dxfId="1890">
      <pivotArea dataOnly="0" labelOnly="1" outline="0" fieldPosition="0">
        <references count="2">
          <reference field="0" count="1" selected="0">
            <x v="229"/>
          </reference>
          <reference field="7" count="1">
            <x v="932"/>
          </reference>
        </references>
      </pivotArea>
    </format>
    <format dxfId="1889">
      <pivotArea dataOnly="0" labelOnly="1" outline="0" fieldPosition="0">
        <references count="2">
          <reference field="0" count="1" selected="0">
            <x v="230"/>
          </reference>
          <reference field="7" count="1">
            <x v="1024"/>
          </reference>
        </references>
      </pivotArea>
    </format>
    <format dxfId="1888">
      <pivotArea dataOnly="0" labelOnly="1" outline="0" fieldPosition="0">
        <references count="2">
          <reference field="0" count="1" selected="0">
            <x v="231"/>
          </reference>
          <reference field="7" count="1">
            <x v="413"/>
          </reference>
        </references>
      </pivotArea>
    </format>
    <format dxfId="1887">
      <pivotArea dataOnly="0" labelOnly="1" outline="0" fieldPosition="0">
        <references count="2">
          <reference field="0" count="1" selected="0">
            <x v="232"/>
          </reference>
          <reference field="7" count="1">
            <x v="1114"/>
          </reference>
        </references>
      </pivotArea>
    </format>
    <format dxfId="1886">
      <pivotArea dataOnly="0" labelOnly="1" outline="0" fieldPosition="0">
        <references count="2">
          <reference field="0" count="1" selected="0">
            <x v="233"/>
          </reference>
          <reference field="7" count="1">
            <x v="1115"/>
          </reference>
        </references>
      </pivotArea>
    </format>
    <format dxfId="1885">
      <pivotArea dataOnly="0" labelOnly="1" outline="0" fieldPosition="0">
        <references count="2">
          <reference field="0" count="1" selected="0">
            <x v="234"/>
          </reference>
          <reference field="7" count="1">
            <x v="1116"/>
          </reference>
        </references>
      </pivotArea>
    </format>
    <format dxfId="1884">
      <pivotArea dataOnly="0" labelOnly="1" outline="0" fieldPosition="0">
        <references count="2">
          <reference field="0" count="1" selected="0">
            <x v="235"/>
          </reference>
          <reference field="7" count="1">
            <x v="366"/>
          </reference>
        </references>
      </pivotArea>
    </format>
    <format dxfId="1883">
      <pivotArea dataOnly="0" labelOnly="1" outline="0" fieldPosition="0">
        <references count="2">
          <reference field="0" count="1" selected="0">
            <x v="236"/>
          </reference>
          <reference field="7" count="1">
            <x v="842"/>
          </reference>
        </references>
      </pivotArea>
    </format>
    <format dxfId="1882">
      <pivotArea dataOnly="0" labelOnly="1" outline="0" fieldPosition="0">
        <references count="2">
          <reference field="0" count="1" selected="0">
            <x v="237"/>
          </reference>
          <reference field="7" count="1">
            <x v="843"/>
          </reference>
        </references>
      </pivotArea>
    </format>
    <format dxfId="1881">
      <pivotArea dataOnly="0" labelOnly="1" outline="0" fieldPosition="0">
        <references count="2">
          <reference field="0" count="1" selected="0">
            <x v="238"/>
          </reference>
          <reference field="7" count="1">
            <x v="434"/>
          </reference>
        </references>
      </pivotArea>
    </format>
    <format dxfId="1880">
      <pivotArea dataOnly="0" labelOnly="1" outline="0" fieldPosition="0">
        <references count="2">
          <reference field="0" count="1" selected="0">
            <x v="239"/>
          </reference>
          <reference field="7" count="1">
            <x v="379"/>
          </reference>
        </references>
      </pivotArea>
    </format>
    <format dxfId="1879">
      <pivotArea dataOnly="0" labelOnly="1" outline="0" fieldPosition="0">
        <references count="2">
          <reference field="0" count="1" selected="0">
            <x v="240"/>
          </reference>
          <reference field="7" count="1">
            <x v="368"/>
          </reference>
        </references>
      </pivotArea>
    </format>
    <format dxfId="1878">
      <pivotArea dataOnly="0" labelOnly="1" outline="0" fieldPosition="0">
        <references count="2">
          <reference field="0" count="1" selected="0">
            <x v="241"/>
          </reference>
          <reference field="7" count="1">
            <x v="398"/>
          </reference>
        </references>
      </pivotArea>
    </format>
    <format dxfId="1877">
      <pivotArea dataOnly="0" labelOnly="1" outline="0" fieldPosition="0">
        <references count="2">
          <reference field="0" count="1" selected="0">
            <x v="242"/>
          </reference>
          <reference field="7" count="1">
            <x v="1895"/>
          </reference>
        </references>
      </pivotArea>
    </format>
    <format dxfId="1876">
      <pivotArea dataOnly="0" labelOnly="1" outline="0" fieldPosition="0">
        <references count="2">
          <reference field="0" count="1" selected="0">
            <x v="243"/>
          </reference>
          <reference field="7" count="1">
            <x v="1896"/>
          </reference>
        </references>
      </pivotArea>
    </format>
    <format dxfId="1875">
      <pivotArea dataOnly="0" labelOnly="1" outline="0" fieldPosition="0">
        <references count="2">
          <reference field="0" count="1" selected="0">
            <x v="244"/>
          </reference>
          <reference field="7" count="1">
            <x v="1062"/>
          </reference>
        </references>
      </pivotArea>
    </format>
    <format dxfId="1874">
      <pivotArea dataOnly="0" labelOnly="1" outline="0" fieldPosition="0">
        <references count="2">
          <reference field="0" count="1" selected="0">
            <x v="245"/>
          </reference>
          <reference field="7" count="1">
            <x v="135"/>
          </reference>
        </references>
      </pivotArea>
    </format>
    <format dxfId="1873">
      <pivotArea dataOnly="0" labelOnly="1" outline="0" fieldPosition="0">
        <references count="2">
          <reference field="0" count="1" selected="0">
            <x v="246"/>
          </reference>
          <reference field="7" count="1">
            <x v="451"/>
          </reference>
        </references>
      </pivotArea>
    </format>
    <format dxfId="1872">
      <pivotArea dataOnly="0" labelOnly="1" outline="0" fieldPosition="0">
        <references count="2">
          <reference field="0" count="1" selected="0">
            <x v="247"/>
          </reference>
          <reference field="7" count="1">
            <x v="1125"/>
          </reference>
        </references>
      </pivotArea>
    </format>
    <format dxfId="1871">
      <pivotArea dataOnly="0" labelOnly="1" outline="0" fieldPosition="0">
        <references count="2">
          <reference field="0" count="1" selected="0">
            <x v="248"/>
          </reference>
          <reference field="7" count="1">
            <x v="1228"/>
          </reference>
        </references>
      </pivotArea>
    </format>
    <format dxfId="1870">
      <pivotArea dataOnly="0" labelOnly="1" outline="0" fieldPosition="0">
        <references count="2">
          <reference field="0" count="1" selected="0">
            <x v="249"/>
          </reference>
          <reference field="7" count="1">
            <x v="54"/>
          </reference>
        </references>
      </pivotArea>
    </format>
    <format dxfId="1869">
      <pivotArea dataOnly="0" labelOnly="1" outline="0" fieldPosition="0">
        <references count="2">
          <reference field="0" count="1" selected="0">
            <x v="250"/>
          </reference>
          <reference field="7" count="1">
            <x v="465"/>
          </reference>
        </references>
      </pivotArea>
    </format>
    <format dxfId="1868">
      <pivotArea dataOnly="0" labelOnly="1" outline="0" fieldPosition="0">
        <references count="2">
          <reference field="0" count="1" selected="0">
            <x v="251"/>
          </reference>
          <reference field="7" count="1">
            <x v="1407"/>
          </reference>
        </references>
      </pivotArea>
    </format>
    <format dxfId="1867">
      <pivotArea dataOnly="0" labelOnly="1" outline="0" fieldPosition="0">
        <references count="2">
          <reference field="0" count="1" selected="0">
            <x v="252"/>
          </reference>
          <reference field="7" count="1">
            <x v="1049"/>
          </reference>
        </references>
      </pivotArea>
    </format>
    <format dxfId="1866">
      <pivotArea dataOnly="0" labelOnly="1" outline="0" fieldPosition="0">
        <references count="2">
          <reference field="0" count="1" selected="0">
            <x v="253"/>
          </reference>
          <reference field="7" count="1">
            <x v="1048"/>
          </reference>
        </references>
      </pivotArea>
    </format>
    <format dxfId="1865">
      <pivotArea dataOnly="0" labelOnly="1" outline="0" fieldPosition="0">
        <references count="2">
          <reference field="0" count="1" selected="0">
            <x v="254"/>
          </reference>
          <reference field="7" count="1">
            <x v="1059"/>
          </reference>
        </references>
      </pivotArea>
    </format>
    <format dxfId="1864">
      <pivotArea dataOnly="0" labelOnly="1" outline="0" fieldPosition="0">
        <references count="2">
          <reference field="0" count="1" selected="0">
            <x v="255"/>
          </reference>
          <reference field="7" count="1">
            <x v="742"/>
          </reference>
        </references>
      </pivotArea>
    </format>
    <format dxfId="1863">
      <pivotArea dataOnly="0" labelOnly="1" outline="0" fieldPosition="0">
        <references count="2">
          <reference field="0" count="1" selected="0">
            <x v="256"/>
          </reference>
          <reference field="7" count="1">
            <x v="743"/>
          </reference>
        </references>
      </pivotArea>
    </format>
    <format dxfId="1862">
      <pivotArea dataOnly="0" labelOnly="1" outline="0" fieldPosition="0">
        <references count="2">
          <reference field="0" count="1" selected="0">
            <x v="257"/>
          </reference>
          <reference field="7" count="1">
            <x v="744"/>
          </reference>
        </references>
      </pivotArea>
    </format>
    <format dxfId="1861">
      <pivotArea dataOnly="0" labelOnly="1" outline="0" fieldPosition="0">
        <references count="2">
          <reference field="0" count="1" selected="0">
            <x v="258"/>
          </reference>
          <reference field="7" count="1">
            <x v="745"/>
          </reference>
        </references>
      </pivotArea>
    </format>
    <format dxfId="1860">
      <pivotArea dataOnly="0" labelOnly="1" outline="0" fieldPosition="0">
        <references count="2">
          <reference field="0" count="1" selected="0">
            <x v="259"/>
          </reference>
          <reference field="7" count="1">
            <x v="739"/>
          </reference>
        </references>
      </pivotArea>
    </format>
    <format dxfId="1859">
      <pivotArea dataOnly="0" labelOnly="1" outline="0" fieldPosition="0">
        <references count="2">
          <reference field="0" count="1" selected="0">
            <x v="260"/>
          </reference>
          <reference field="7" count="1">
            <x v="738"/>
          </reference>
        </references>
      </pivotArea>
    </format>
    <format dxfId="1858">
      <pivotArea dataOnly="0" labelOnly="1" outline="0" fieldPosition="0">
        <references count="2">
          <reference field="0" count="1" selected="0">
            <x v="261"/>
          </reference>
          <reference field="7" count="1">
            <x v="61"/>
          </reference>
        </references>
      </pivotArea>
    </format>
    <format dxfId="1857">
      <pivotArea dataOnly="0" labelOnly="1" outline="0" fieldPosition="0">
        <references count="2">
          <reference field="0" count="1" selected="0">
            <x v="262"/>
          </reference>
          <reference field="7" count="1">
            <x v="746"/>
          </reference>
        </references>
      </pivotArea>
    </format>
    <format dxfId="1856">
      <pivotArea dataOnly="0" labelOnly="1" outline="0" fieldPosition="0">
        <references count="2">
          <reference field="0" count="1" selected="0">
            <x v="263"/>
          </reference>
          <reference field="7" count="1">
            <x v="740"/>
          </reference>
        </references>
      </pivotArea>
    </format>
    <format dxfId="1855">
      <pivotArea dataOnly="0" labelOnly="1" outline="0" fieldPosition="0">
        <references count="2">
          <reference field="0" count="1" selected="0">
            <x v="264"/>
          </reference>
          <reference field="7" count="1">
            <x v="741"/>
          </reference>
        </references>
      </pivotArea>
    </format>
    <format dxfId="1854">
      <pivotArea dataOnly="0" labelOnly="1" outline="0" fieldPosition="0">
        <references count="2">
          <reference field="0" count="1" selected="0">
            <x v="265"/>
          </reference>
          <reference field="7" count="1">
            <x v="1967"/>
          </reference>
        </references>
      </pivotArea>
    </format>
    <format dxfId="1853">
      <pivotArea dataOnly="0" labelOnly="1" outline="0" fieldPosition="0">
        <references count="2">
          <reference field="0" count="1" selected="0">
            <x v="266"/>
          </reference>
          <reference field="7" count="1">
            <x v="408"/>
          </reference>
        </references>
      </pivotArea>
    </format>
    <format dxfId="1852">
      <pivotArea dataOnly="0" labelOnly="1" outline="0" fieldPosition="0">
        <references count="2">
          <reference field="0" count="1" selected="0">
            <x v="267"/>
          </reference>
          <reference field="7" count="1">
            <x v="26"/>
          </reference>
        </references>
      </pivotArea>
    </format>
    <format dxfId="1851">
      <pivotArea dataOnly="0" labelOnly="1" outline="0" fieldPosition="0">
        <references count="2">
          <reference field="0" count="1" selected="0">
            <x v="268"/>
          </reference>
          <reference field="7" count="1">
            <x v="27"/>
          </reference>
        </references>
      </pivotArea>
    </format>
    <format dxfId="1850">
      <pivotArea dataOnly="0" labelOnly="1" outline="0" fieldPosition="0">
        <references count="2">
          <reference field="0" count="1" selected="0">
            <x v="269"/>
          </reference>
          <reference field="7" count="1">
            <x v="359"/>
          </reference>
        </references>
      </pivotArea>
    </format>
    <format dxfId="1849">
      <pivotArea dataOnly="0" labelOnly="1" outline="0" fieldPosition="0">
        <references count="2">
          <reference field="0" count="1" selected="0">
            <x v="270"/>
          </reference>
          <reference field="7" count="1">
            <x v="363"/>
          </reference>
        </references>
      </pivotArea>
    </format>
    <format dxfId="1848">
      <pivotArea dataOnly="0" labelOnly="1" outline="0" fieldPosition="0">
        <references count="2">
          <reference field="0" count="1" selected="0">
            <x v="271"/>
          </reference>
          <reference field="7" count="1">
            <x v="1790"/>
          </reference>
        </references>
      </pivotArea>
    </format>
    <format dxfId="1847">
      <pivotArea dataOnly="0" labelOnly="1" outline="0" fieldPosition="0">
        <references count="2">
          <reference field="0" count="1" selected="0">
            <x v="272"/>
          </reference>
          <reference field="7" count="1">
            <x v="1288"/>
          </reference>
        </references>
      </pivotArea>
    </format>
    <format dxfId="1846">
      <pivotArea dataOnly="0" labelOnly="1" outline="0" fieldPosition="0">
        <references count="2">
          <reference field="0" count="1" selected="0">
            <x v="273"/>
          </reference>
          <reference field="7" count="1">
            <x v="1006"/>
          </reference>
        </references>
      </pivotArea>
    </format>
    <format dxfId="1845">
      <pivotArea dataOnly="0" labelOnly="1" outline="0" fieldPosition="0">
        <references count="2">
          <reference field="0" count="1" selected="0">
            <x v="274"/>
          </reference>
          <reference field="7" count="1">
            <x v="291"/>
          </reference>
        </references>
      </pivotArea>
    </format>
    <format dxfId="1844">
      <pivotArea dataOnly="0" labelOnly="1" outline="0" fieldPosition="0">
        <references count="2">
          <reference field="0" count="1" selected="0">
            <x v="275"/>
          </reference>
          <reference field="7" count="1">
            <x v="258"/>
          </reference>
        </references>
      </pivotArea>
    </format>
    <format dxfId="1843">
      <pivotArea dataOnly="0" labelOnly="1" outline="0" fieldPosition="0">
        <references count="2">
          <reference field="0" count="1" selected="0">
            <x v="276"/>
          </reference>
          <reference field="7" count="1">
            <x v="1245"/>
          </reference>
        </references>
      </pivotArea>
    </format>
    <format dxfId="1842">
      <pivotArea dataOnly="0" labelOnly="1" outline="0" fieldPosition="0">
        <references count="2">
          <reference field="0" count="1" selected="0">
            <x v="277"/>
          </reference>
          <reference field="7" count="1">
            <x v="944"/>
          </reference>
        </references>
      </pivotArea>
    </format>
    <format dxfId="1841">
      <pivotArea dataOnly="0" labelOnly="1" outline="0" fieldPosition="0">
        <references count="2">
          <reference field="0" count="1" selected="0">
            <x v="278"/>
          </reference>
          <reference field="7" count="1">
            <x v="1685"/>
          </reference>
        </references>
      </pivotArea>
    </format>
    <format dxfId="1840">
      <pivotArea dataOnly="0" labelOnly="1" outline="0" fieldPosition="0">
        <references count="2">
          <reference field="0" count="1" selected="0">
            <x v="279"/>
          </reference>
          <reference field="7" count="1">
            <x v="298"/>
          </reference>
        </references>
      </pivotArea>
    </format>
    <format dxfId="1839">
      <pivotArea dataOnly="0" labelOnly="1" outline="0" fieldPosition="0">
        <references count="2">
          <reference field="0" count="1" selected="0">
            <x v="280"/>
          </reference>
          <reference field="7" count="1">
            <x v="297"/>
          </reference>
        </references>
      </pivotArea>
    </format>
    <format dxfId="1838">
      <pivotArea dataOnly="0" labelOnly="1" outline="0" fieldPosition="0">
        <references count="2">
          <reference field="0" count="1" selected="0">
            <x v="281"/>
          </reference>
          <reference field="7" count="1">
            <x v="1246"/>
          </reference>
        </references>
      </pivotArea>
    </format>
    <format dxfId="1837">
      <pivotArea dataOnly="0" labelOnly="1" outline="0" fieldPosition="0">
        <references count="2">
          <reference field="0" count="1" selected="0">
            <x v="282"/>
          </reference>
          <reference field="7" count="1">
            <x v="367"/>
          </reference>
        </references>
      </pivotArea>
    </format>
    <format dxfId="1836">
      <pivotArea dataOnly="0" labelOnly="1" outline="0" fieldPosition="0">
        <references count="2">
          <reference field="0" count="1" selected="0">
            <x v="283"/>
          </reference>
          <reference field="7" count="1">
            <x v="686"/>
          </reference>
        </references>
      </pivotArea>
    </format>
    <format dxfId="1835">
      <pivotArea dataOnly="0" labelOnly="1" outline="0" fieldPosition="0">
        <references count="2">
          <reference field="0" count="1" selected="0">
            <x v="284"/>
          </reference>
          <reference field="7" count="1">
            <x v="1683"/>
          </reference>
        </references>
      </pivotArea>
    </format>
    <format dxfId="1834">
      <pivotArea dataOnly="0" labelOnly="1" outline="0" fieldPosition="0">
        <references count="2">
          <reference field="0" count="1" selected="0">
            <x v="285"/>
          </reference>
          <reference field="7" count="1">
            <x v="432"/>
          </reference>
        </references>
      </pivotArea>
    </format>
    <format dxfId="1833">
      <pivotArea dataOnly="0" labelOnly="1" outline="0" fieldPosition="0">
        <references count="2">
          <reference field="0" count="1" selected="0">
            <x v="286"/>
          </reference>
          <reference field="7" count="1">
            <x v="685"/>
          </reference>
        </references>
      </pivotArea>
    </format>
    <format dxfId="1832">
      <pivotArea dataOnly="0" labelOnly="1" outline="0" fieldPosition="0">
        <references count="2">
          <reference field="0" count="1" selected="0">
            <x v="287"/>
          </reference>
          <reference field="7" count="1">
            <x v="650"/>
          </reference>
        </references>
      </pivotArea>
    </format>
    <format dxfId="1831">
      <pivotArea dataOnly="0" labelOnly="1" outline="0" fieldPosition="0">
        <references count="2">
          <reference field="0" count="1" selected="0">
            <x v="288"/>
          </reference>
          <reference field="7" count="1">
            <x v="855"/>
          </reference>
        </references>
      </pivotArea>
    </format>
    <format dxfId="1830">
      <pivotArea dataOnly="0" labelOnly="1" outline="0" fieldPosition="0">
        <references count="2">
          <reference field="0" count="1" selected="0">
            <x v="289"/>
          </reference>
          <reference field="7" count="1">
            <x v="760"/>
          </reference>
        </references>
      </pivotArea>
    </format>
    <format dxfId="1829">
      <pivotArea dataOnly="0" labelOnly="1" outline="0" fieldPosition="0">
        <references count="2">
          <reference field="0" count="1" selected="0">
            <x v="290"/>
          </reference>
          <reference field="7" count="1">
            <x v="761"/>
          </reference>
        </references>
      </pivotArea>
    </format>
    <format dxfId="1828">
      <pivotArea dataOnly="0" labelOnly="1" outline="0" fieldPosition="0">
        <references count="2">
          <reference field="0" count="1" selected="0">
            <x v="291"/>
          </reference>
          <reference field="7" count="1">
            <x v="365"/>
          </reference>
        </references>
      </pivotArea>
    </format>
    <format dxfId="1827">
      <pivotArea dataOnly="0" labelOnly="1" outline="0" fieldPosition="0">
        <references count="2">
          <reference field="0" count="1" selected="0">
            <x v="292"/>
          </reference>
          <reference field="7" count="1">
            <x v="854"/>
          </reference>
        </references>
      </pivotArea>
    </format>
    <format dxfId="1826">
      <pivotArea dataOnly="0" labelOnly="1" outline="0" fieldPosition="0">
        <references count="2">
          <reference field="0" count="1" selected="0">
            <x v="293"/>
          </reference>
          <reference field="7" count="1">
            <x v="528"/>
          </reference>
        </references>
      </pivotArea>
    </format>
    <format dxfId="1825">
      <pivotArea dataOnly="0" labelOnly="1" outline="0" fieldPosition="0">
        <references count="2">
          <reference field="0" count="1" selected="0">
            <x v="294"/>
          </reference>
          <reference field="7" count="1">
            <x v="527"/>
          </reference>
        </references>
      </pivotArea>
    </format>
    <format dxfId="1824">
      <pivotArea dataOnly="0" labelOnly="1" outline="0" fieldPosition="0">
        <references count="2">
          <reference field="0" count="1" selected="0">
            <x v="295"/>
          </reference>
          <reference field="7" count="1">
            <x v="995"/>
          </reference>
        </references>
      </pivotArea>
    </format>
    <format dxfId="1823">
      <pivotArea dataOnly="0" labelOnly="1" outline="0" fieldPosition="0">
        <references count="2">
          <reference field="0" count="1" selected="0">
            <x v="296"/>
          </reference>
          <reference field="7" count="1">
            <x v="996"/>
          </reference>
        </references>
      </pivotArea>
    </format>
    <format dxfId="1822">
      <pivotArea dataOnly="0" labelOnly="1" outline="0" fieldPosition="0">
        <references count="2">
          <reference field="0" count="1" selected="0">
            <x v="297"/>
          </reference>
          <reference field="7" count="1">
            <x v="1663"/>
          </reference>
        </references>
      </pivotArea>
    </format>
    <format dxfId="1821">
      <pivotArea dataOnly="0" labelOnly="1" outline="0" fieldPosition="0">
        <references count="2">
          <reference field="0" count="1" selected="0">
            <x v="298"/>
          </reference>
          <reference field="7" count="1">
            <x v="364"/>
          </reference>
        </references>
      </pivotArea>
    </format>
    <format dxfId="1820">
      <pivotArea dataOnly="0" labelOnly="1" outline="0" fieldPosition="0">
        <references count="2">
          <reference field="0" count="1" selected="0">
            <x v="299"/>
          </reference>
          <reference field="7" count="1">
            <x v="431"/>
          </reference>
        </references>
      </pivotArea>
    </format>
    <format dxfId="1819">
      <pivotArea dataOnly="0" labelOnly="1" outline="0" fieldPosition="0">
        <references count="2">
          <reference field="0" count="1" selected="0">
            <x v="300"/>
          </reference>
          <reference field="7" count="1">
            <x v="430"/>
          </reference>
        </references>
      </pivotArea>
    </format>
    <format dxfId="1818">
      <pivotArea dataOnly="0" labelOnly="1" outline="0" fieldPosition="0">
        <references count="2">
          <reference field="0" count="1" selected="0">
            <x v="301"/>
          </reference>
          <reference field="7" count="1">
            <x v="429"/>
          </reference>
        </references>
      </pivotArea>
    </format>
    <format dxfId="1817">
      <pivotArea dataOnly="0" labelOnly="1" outline="0" fieldPosition="0">
        <references count="2">
          <reference field="0" count="1" selected="0">
            <x v="302"/>
          </reference>
          <reference field="7" count="1">
            <x v="1174"/>
          </reference>
        </references>
      </pivotArea>
    </format>
    <format dxfId="1816">
      <pivotArea dataOnly="0" labelOnly="1" outline="0" fieldPosition="0">
        <references count="2">
          <reference field="0" count="1" selected="0">
            <x v="303"/>
          </reference>
          <reference field="7" count="1">
            <x v="1316"/>
          </reference>
        </references>
      </pivotArea>
    </format>
    <format dxfId="1815">
      <pivotArea dataOnly="0" labelOnly="1" outline="0" fieldPosition="0">
        <references count="2">
          <reference field="0" count="1" selected="0">
            <x v="304"/>
          </reference>
          <reference field="7" count="1">
            <x v="296"/>
          </reference>
        </references>
      </pivotArea>
    </format>
    <format dxfId="1814">
      <pivotArea dataOnly="0" labelOnly="1" outline="0" fieldPosition="0">
        <references count="2">
          <reference field="0" count="1" selected="0">
            <x v="305"/>
          </reference>
          <reference field="7" count="1">
            <x v="1244"/>
          </reference>
        </references>
      </pivotArea>
    </format>
    <format dxfId="1813">
      <pivotArea dataOnly="0" labelOnly="1" outline="0" fieldPosition="0">
        <references count="2">
          <reference field="0" count="1" selected="0">
            <x v="306"/>
          </reference>
          <reference field="7" count="1">
            <x v="648"/>
          </reference>
        </references>
      </pivotArea>
    </format>
    <format dxfId="1812">
      <pivotArea dataOnly="0" labelOnly="1" outline="0" fieldPosition="0">
        <references count="2">
          <reference field="0" count="1" selected="0">
            <x v="307"/>
          </reference>
          <reference field="7" count="1">
            <x v="1376"/>
          </reference>
        </references>
      </pivotArea>
    </format>
    <format dxfId="1811">
      <pivotArea dataOnly="0" labelOnly="1" outline="0" fieldPosition="0">
        <references count="2">
          <reference field="0" count="1" selected="0">
            <x v="308"/>
          </reference>
          <reference field="7" count="1">
            <x v="362"/>
          </reference>
        </references>
      </pivotArea>
    </format>
    <format dxfId="1810">
      <pivotArea dataOnly="0" labelOnly="1" outline="0" fieldPosition="0">
        <references count="2">
          <reference field="0" count="1" selected="0">
            <x v="309"/>
          </reference>
          <reference field="7" count="1">
            <x v="682"/>
          </reference>
        </references>
      </pivotArea>
    </format>
    <format dxfId="1809">
      <pivotArea dataOnly="0" labelOnly="1" outline="0" fieldPosition="0">
        <references count="2">
          <reference field="0" count="1" selected="0">
            <x v="310"/>
          </reference>
          <reference field="7" count="1">
            <x v="1173"/>
          </reference>
        </references>
      </pivotArea>
    </format>
    <format dxfId="1808">
      <pivotArea dataOnly="0" labelOnly="1" outline="0" fieldPosition="0">
        <references count="2">
          <reference field="0" count="1" selected="0">
            <x v="311"/>
          </reference>
          <reference field="7" count="1">
            <x v="681"/>
          </reference>
        </references>
      </pivotArea>
    </format>
    <format dxfId="1807">
      <pivotArea dataOnly="0" labelOnly="1" outline="0" fieldPosition="0">
        <references count="2">
          <reference field="0" count="1" selected="0">
            <x v="312"/>
          </reference>
          <reference field="7" count="1">
            <x v="285"/>
          </reference>
        </references>
      </pivotArea>
    </format>
    <format dxfId="1806">
      <pivotArea dataOnly="0" labelOnly="1" outline="0" fieldPosition="0">
        <references count="2">
          <reference field="0" count="1" selected="0">
            <x v="313"/>
          </reference>
          <reference field="7" count="1">
            <x v="1022"/>
          </reference>
        </references>
      </pivotArea>
    </format>
    <format dxfId="1805">
      <pivotArea dataOnly="0" labelOnly="1" outline="0" fieldPosition="0">
        <references count="2">
          <reference field="0" count="1" selected="0">
            <x v="314"/>
          </reference>
          <reference field="7" count="1">
            <x v="70"/>
          </reference>
        </references>
      </pivotArea>
    </format>
    <format dxfId="1804">
      <pivotArea dataOnly="0" labelOnly="1" outline="0" fieldPosition="0">
        <references count="2">
          <reference field="0" count="1" selected="0">
            <x v="315"/>
          </reference>
          <reference field="7" count="1">
            <x v="899"/>
          </reference>
        </references>
      </pivotArea>
    </format>
    <format dxfId="1803">
      <pivotArea dataOnly="0" labelOnly="1" outline="0" fieldPosition="0">
        <references count="2">
          <reference field="0" count="1" selected="0">
            <x v="316"/>
          </reference>
          <reference field="7" count="1">
            <x v="137"/>
          </reference>
        </references>
      </pivotArea>
    </format>
    <format dxfId="1802">
      <pivotArea dataOnly="0" labelOnly="1" outline="0" fieldPosition="0">
        <references count="2">
          <reference field="0" count="1" selected="0">
            <x v="317"/>
          </reference>
          <reference field="7" count="1">
            <x v="388"/>
          </reference>
        </references>
      </pivotArea>
    </format>
    <format dxfId="1801">
      <pivotArea dataOnly="0" labelOnly="1" outline="0" fieldPosition="0">
        <references count="2">
          <reference field="0" count="1" selected="0">
            <x v="318"/>
          </reference>
          <reference field="7" count="1">
            <x v="282"/>
          </reference>
        </references>
      </pivotArea>
    </format>
    <format dxfId="1800">
      <pivotArea dataOnly="0" labelOnly="1" outline="0" fieldPosition="0">
        <references count="2">
          <reference field="0" count="1" selected="0">
            <x v="319"/>
          </reference>
          <reference field="7" count="1">
            <x v="59"/>
          </reference>
        </references>
      </pivotArea>
    </format>
    <format dxfId="1799">
      <pivotArea dataOnly="0" labelOnly="1" outline="0" fieldPosition="0">
        <references count="2">
          <reference field="0" count="1" selected="0">
            <x v="320"/>
          </reference>
          <reference field="7" count="1">
            <x v="269"/>
          </reference>
        </references>
      </pivotArea>
    </format>
    <format dxfId="1798">
      <pivotArea dataOnly="0" labelOnly="1" outline="0" fieldPosition="0">
        <references count="2">
          <reference field="0" count="1" selected="0">
            <x v="321"/>
          </reference>
          <reference field="7" count="1">
            <x v="1070"/>
          </reference>
        </references>
      </pivotArea>
    </format>
    <format dxfId="1797">
      <pivotArea dataOnly="0" labelOnly="1" outline="0" fieldPosition="0">
        <references count="2">
          <reference field="0" count="1" selected="0">
            <x v="322"/>
          </reference>
          <reference field="7" count="1">
            <x v="1124"/>
          </reference>
        </references>
      </pivotArea>
    </format>
    <format dxfId="1796">
      <pivotArea dataOnly="0" labelOnly="1" outline="0" fieldPosition="0">
        <references count="2">
          <reference field="0" count="1" selected="0">
            <x v="323"/>
          </reference>
          <reference field="7" count="1">
            <x v="262"/>
          </reference>
        </references>
      </pivotArea>
    </format>
    <format dxfId="1795">
      <pivotArea dataOnly="0" labelOnly="1" outline="0" fieldPosition="0">
        <references count="2">
          <reference field="0" count="1" selected="0">
            <x v="324"/>
          </reference>
          <reference field="7" count="1">
            <x v="1545"/>
          </reference>
        </references>
      </pivotArea>
    </format>
    <format dxfId="1794">
      <pivotArea dataOnly="0" labelOnly="1" outline="0" fieldPosition="0">
        <references count="2">
          <reference field="0" count="1" selected="0">
            <x v="325"/>
          </reference>
          <reference field="7" count="1">
            <x v="1660"/>
          </reference>
        </references>
      </pivotArea>
    </format>
    <format dxfId="1793">
      <pivotArea dataOnly="0" labelOnly="1" outline="0" fieldPosition="0">
        <references count="2">
          <reference field="0" count="1" selected="0">
            <x v="326"/>
          </reference>
          <reference field="7" count="1">
            <x v="374"/>
          </reference>
        </references>
      </pivotArea>
    </format>
    <format dxfId="1792">
      <pivotArea dataOnly="0" labelOnly="1" outline="0" fieldPosition="0">
        <references count="2">
          <reference field="0" count="1" selected="0">
            <x v="327"/>
          </reference>
          <reference field="7" count="1">
            <x v="375"/>
          </reference>
        </references>
      </pivotArea>
    </format>
    <format dxfId="1791">
      <pivotArea dataOnly="0" labelOnly="1" outline="0" fieldPosition="0">
        <references count="2">
          <reference field="0" count="1" selected="0">
            <x v="328"/>
          </reference>
          <reference field="7" count="1">
            <x v="255"/>
          </reference>
        </references>
      </pivotArea>
    </format>
    <format dxfId="1790">
      <pivotArea dataOnly="0" labelOnly="1" outline="0" fieldPosition="0">
        <references count="2">
          <reference field="0" count="1" selected="0">
            <x v="329"/>
          </reference>
          <reference field="7" count="1">
            <x v="417"/>
          </reference>
        </references>
      </pivotArea>
    </format>
    <format dxfId="1789">
      <pivotArea dataOnly="0" labelOnly="1" outline="0" fieldPosition="0">
        <references count="2">
          <reference field="0" count="1" selected="0">
            <x v="330"/>
          </reference>
          <reference field="7" count="1">
            <x v="357"/>
          </reference>
        </references>
      </pivotArea>
    </format>
    <format dxfId="1788">
      <pivotArea dataOnly="0" labelOnly="1" outline="0" fieldPosition="0">
        <references count="2">
          <reference field="0" count="1" selected="0">
            <x v="331"/>
          </reference>
          <reference field="7" count="1">
            <x v="358"/>
          </reference>
        </references>
      </pivotArea>
    </format>
    <format dxfId="1787">
      <pivotArea dataOnly="0" labelOnly="1" outline="0" fieldPosition="0">
        <references count="2">
          <reference field="0" count="1" selected="0">
            <x v="332"/>
          </reference>
          <reference field="7" count="1">
            <x v="683"/>
          </reference>
        </references>
      </pivotArea>
    </format>
    <format dxfId="1786">
      <pivotArea dataOnly="0" labelOnly="1" outline="0" fieldPosition="0">
        <references count="2">
          <reference field="0" count="1" selected="0">
            <x v="333"/>
          </reference>
          <reference field="7" count="1">
            <x v="684"/>
          </reference>
        </references>
      </pivotArea>
    </format>
    <format dxfId="1785">
      <pivotArea dataOnly="0" labelOnly="1" outline="0" fieldPosition="0">
        <references count="2">
          <reference field="0" count="1" selected="0">
            <x v="334"/>
          </reference>
          <reference field="7" count="1">
            <x v="63"/>
          </reference>
        </references>
      </pivotArea>
    </format>
    <format dxfId="1784">
      <pivotArea dataOnly="0" labelOnly="1" outline="0" fieldPosition="0">
        <references count="2">
          <reference field="0" count="1" selected="0">
            <x v="335"/>
          </reference>
          <reference field="7" count="1">
            <x v="397"/>
          </reference>
        </references>
      </pivotArea>
    </format>
    <format dxfId="1783">
      <pivotArea dataOnly="0" labelOnly="1" outline="0" fieldPosition="0">
        <references count="2">
          <reference field="0" count="1" selected="0">
            <x v="336"/>
          </reference>
          <reference field="7" count="1">
            <x v="386"/>
          </reference>
        </references>
      </pivotArea>
    </format>
    <format dxfId="1782">
      <pivotArea dataOnly="0" labelOnly="1" outline="0" fieldPosition="0">
        <references count="2">
          <reference field="0" count="1" selected="0">
            <x v="337"/>
          </reference>
          <reference field="7" count="1">
            <x v="377"/>
          </reference>
        </references>
      </pivotArea>
    </format>
    <format dxfId="1781">
      <pivotArea dataOnly="0" labelOnly="1" outline="0" fieldPosition="0">
        <references count="2">
          <reference field="0" count="1" selected="0">
            <x v="338"/>
          </reference>
          <reference field="7" count="1">
            <x v="378"/>
          </reference>
        </references>
      </pivotArea>
    </format>
    <format dxfId="1780">
      <pivotArea dataOnly="0" labelOnly="1" outline="0" fieldPosition="0">
        <references count="2">
          <reference field="0" count="1" selected="0">
            <x v="339"/>
          </reference>
          <reference field="7" count="1">
            <x v="659"/>
          </reference>
        </references>
      </pivotArea>
    </format>
    <format dxfId="1779">
      <pivotArea dataOnly="0" labelOnly="1" outline="0" fieldPosition="0">
        <references count="2">
          <reference field="0" count="1" selected="0">
            <x v="340"/>
          </reference>
          <reference field="7" count="1">
            <x v="660"/>
          </reference>
        </references>
      </pivotArea>
    </format>
    <format dxfId="1778">
      <pivotArea dataOnly="0" labelOnly="1" outline="0" fieldPosition="0">
        <references count="2">
          <reference field="0" count="1" selected="0">
            <x v="341"/>
          </reference>
          <reference field="7" count="1">
            <x v="590"/>
          </reference>
        </references>
      </pivotArea>
    </format>
    <format dxfId="1777">
      <pivotArea dataOnly="0" labelOnly="1" outline="0" fieldPosition="0">
        <references count="2">
          <reference field="0" count="1" selected="0">
            <x v="342"/>
          </reference>
          <reference field="7" count="1">
            <x v="1053"/>
          </reference>
        </references>
      </pivotArea>
    </format>
    <format dxfId="1776">
      <pivotArea dataOnly="0" labelOnly="1" outline="0" fieldPosition="0">
        <references count="2">
          <reference field="0" count="1" selected="0">
            <x v="343"/>
          </reference>
          <reference field="7" count="1">
            <x v="641"/>
          </reference>
        </references>
      </pivotArea>
    </format>
    <format dxfId="1775">
      <pivotArea dataOnly="0" labelOnly="1" outline="0" fieldPosition="0">
        <references count="2">
          <reference field="0" count="1" selected="0">
            <x v="344"/>
          </reference>
          <reference field="7" count="1">
            <x v="642"/>
          </reference>
        </references>
      </pivotArea>
    </format>
    <format dxfId="1774">
      <pivotArea dataOnly="0" labelOnly="1" outline="0" fieldPosition="0">
        <references count="2">
          <reference field="0" count="1" selected="0">
            <x v="345"/>
          </reference>
          <reference field="7" count="1">
            <x v="257"/>
          </reference>
        </references>
      </pivotArea>
    </format>
    <format dxfId="1773">
      <pivotArea dataOnly="0" labelOnly="1" outline="0" fieldPosition="0">
        <references count="2">
          <reference field="0" count="1" selected="0">
            <x v="346"/>
          </reference>
          <reference field="7" count="1">
            <x v="1956"/>
          </reference>
        </references>
      </pivotArea>
    </format>
    <format dxfId="1772">
      <pivotArea dataOnly="0" labelOnly="1" outline="0" fieldPosition="0">
        <references count="2">
          <reference field="0" count="1" selected="0">
            <x v="347"/>
          </reference>
          <reference field="7" count="1">
            <x v="497"/>
          </reference>
        </references>
      </pivotArea>
    </format>
    <format dxfId="1771">
      <pivotArea dataOnly="0" labelOnly="1" outline="0" fieldPosition="0">
        <references count="2">
          <reference field="0" count="1" selected="0">
            <x v="348"/>
          </reference>
          <reference field="7" count="1">
            <x v="496"/>
          </reference>
        </references>
      </pivotArea>
    </format>
    <format dxfId="1770">
      <pivotArea dataOnly="0" labelOnly="1" outline="0" fieldPosition="0">
        <references count="2">
          <reference field="0" count="1" selected="0">
            <x v="349"/>
          </reference>
          <reference field="7" count="1">
            <x v="494"/>
          </reference>
        </references>
      </pivotArea>
    </format>
    <format dxfId="1769">
      <pivotArea dataOnly="0" labelOnly="1" outline="0" fieldPosition="0">
        <references count="2">
          <reference field="0" count="1" selected="0">
            <x v="350"/>
          </reference>
          <reference field="7" count="1">
            <x v="602"/>
          </reference>
        </references>
      </pivotArea>
    </format>
    <format dxfId="1768">
      <pivotArea dataOnly="0" labelOnly="1" outline="0" fieldPosition="0">
        <references count="2">
          <reference field="0" count="1" selected="0">
            <x v="351"/>
          </reference>
          <reference field="7" count="1">
            <x v="847"/>
          </reference>
        </references>
      </pivotArea>
    </format>
    <format dxfId="1767">
      <pivotArea dataOnly="0" labelOnly="1" outline="0" fieldPosition="0">
        <references count="2">
          <reference field="0" count="1" selected="0">
            <x v="352"/>
          </reference>
          <reference field="7" count="1">
            <x v="1459"/>
          </reference>
        </references>
      </pivotArea>
    </format>
    <format dxfId="1766">
      <pivotArea dataOnly="0" labelOnly="1" outline="0" fieldPosition="0">
        <references count="2">
          <reference field="0" count="1" selected="0">
            <x v="353"/>
          </reference>
          <reference field="7" count="1">
            <x v="466"/>
          </reference>
        </references>
      </pivotArea>
    </format>
    <format dxfId="1765">
      <pivotArea dataOnly="0" labelOnly="1" outline="0" fieldPosition="0">
        <references count="2">
          <reference field="0" count="1" selected="0">
            <x v="354"/>
          </reference>
          <reference field="7" count="1">
            <x v="1958"/>
          </reference>
        </references>
      </pivotArea>
    </format>
    <format dxfId="1764">
      <pivotArea dataOnly="0" labelOnly="1" outline="0" fieldPosition="0">
        <references count="2">
          <reference field="0" count="1" selected="0">
            <x v="355"/>
          </reference>
          <reference field="7" count="1">
            <x v="389"/>
          </reference>
        </references>
      </pivotArea>
    </format>
    <format dxfId="1763">
      <pivotArea dataOnly="0" labelOnly="1" outline="0" fieldPosition="0">
        <references count="2">
          <reference field="0" count="1" selected="0">
            <x v="356"/>
          </reference>
          <reference field="7" count="1">
            <x v="286"/>
          </reference>
        </references>
      </pivotArea>
    </format>
    <format dxfId="1762">
      <pivotArea dataOnly="0" labelOnly="1" outline="0" fieldPosition="0">
        <references count="2">
          <reference field="0" count="1" selected="0">
            <x v="357"/>
          </reference>
          <reference field="7" count="1">
            <x v="1181"/>
          </reference>
        </references>
      </pivotArea>
    </format>
    <format dxfId="1761">
      <pivotArea dataOnly="0" labelOnly="1" outline="0" fieldPosition="0">
        <references count="2">
          <reference field="0" count="1" selected="0">
            <x v="358"/>
          </reference>
          <reference field="7" count="1">
            <x v="1959"/>
          </reference>
        </references>
      </pivotArea>
    </format>
    <format dxfId="1760">
      <pivotArea dataOnly="0" labelOnly="1" outline="0" fieldPosition="0">
        <references count="2">
          <reference field="0" count="1" selected="0">
            <x v="359"/>
          </reference>
          <reference field="7" count="1">
            <x v="651"/>
          </reference>
        </references>
      </pivotArea>
    </format>
    <format dxfId="1759">
      <pivotArea dataOnly="0" labelOnly="1" outline="0" fieldPosition="0">
        <references count="2">
          <reference field="0" count="1" selected="0">
            <x v="360"/>
          </reference>
          <reference field="7" count="1">
            <x v="652"/>
          </reference>
        </references>
      </pivotArea>
    </format>
    <format dxfId="1758">
      <pivotArea dataOnly="0" labelOnly="1" outline="0" fieldPosition="0">
        <references count="2">
          <reference field="0" count="1" selected="0">
            <x v="361"/>
          </reference>
          <reference field="7" count="1">
            <x v="1506"/>
          </reference>
        </references>
      </pivotArea>
    </format>
    <format dxfId="1757">
      <pivotArea dataOnly="0" labelOnly="1" outline="0" fieldPosition="0">
        <references count="2">
          <reference field="0" count="1" selected="0">
            <x v="362"/>
          </reference>
          <reference field="7" count="1">
            <x v="467"/>
          </reference>
        </references>
      </pivotArea>
    </format>
    <format dxfId="1756">
      <pivotArea dataOnly="0" labelOnly="1" outline="0" fieldPosition="0">
        <references count="2">
          <reference field="0" count="1" selected="0">
            <x v="363"/>
          </reference>
          <reference field="7" count="1">
            <x v="658"/>
          </reference>
        </references>
      </pivotArea>
    </format>
    <format dxfId="1755">
      <pivotArea dataOnly="0" labelOnly="1" outline="0" fieldPosition="0">
        <references count="2">
          <reference field="0" count="1" selected="0">
            <x v="364"/>
          </reference>
          <reference field="7" count="1">
            <x v="419"/>
          </reference>
        </references>
      </pivotArea>
    </format>
    <format dxfId="1754">
      <pivotArea dataOnly="0" labelOnly="1" outline="0" fieldPosition="0">
        <references count="2">
          <reference field="0" count="1" selected="0">
            <x v="365"/>
          </reference>
          <reference field="7" count="1">
            <x v="418"/>
          </reference>
        </references>
      </pivotArea>
    </format>
    <format dxfId="1753">
      <pivotArea dataOnly="0" labelOnly="1" outline="0" fieldPosition="0">
        <references count="2">
          <reference field="0" count="1" selected="0">
            <x v="366"/>
          </reference>
          <reference field="7" count="1">
            <x v="372"/>
          </reference>
        </references>
      </pivotArea>
    </format>
    <format dxfId="1752">
      <pivotArea dataOnly="0" labelOnly="1" outline="0" fieldPosition="0">
        <references count="2">
          <reference field="0" count="1" selected="0">
            <x v="367"/>
          </reference>
          <reference field="7" count="1">
            <x v="254"/>
          </reference>
        </references>
      </pivotArea>
    </format>
    <format dxfId="1751">
      <pivotArea dataOnly="0" labelOnly="1" outline="0" fieldPosition="0">
        <references count="2">
          <reference field="0" count="1" selected="0">
            <x v="368"/>
          </reference>
          <reference field="7" count="1">
            <x v="1025"/>
          </reference>
        </references>
      </pivotArea>
    </format>
    <format dxfId="1750">
      <pivotArea dataOnly="0" labelOnly="1" outline="0" fieldPosition="0">
        <references count="2">
          <reference field="0" count="1" selected="0">
            <x v="369"/>
          </reference>
          <reference field="7" count="1">
            <x v="1408"/>
          </reference>
        </references>
      </pivotArea>
    </format>
    <format dxfId="1749">
      <pivotArea dataOnly="0" labelOnly="1" outline="0" fieldPosition="0">
        <references count="2">
          <reference field="0" count="1" selected="0">
            <x v="370"/>
          </reference>
          <reference field="7" count="1">
            <x v="369"/>
          </reference>
        </references>
      </pivotArea>
    </format>
    <format dxfId="1748">
      <pivotArea dataOnly="0" labelOnly="1" outline="0" fieldPosition="0">
        <references count="2">
          <reference field="0" count="1" selected="0">
            <x v="371"/>
          </reference>
          <reference field="7" count="1">
            <x v="632"/>
          </reference>
        </references>
      </pivotArea>
    </format>
    <format dxfId="1747">
      <pivotArea dataOnly="0" labelOnly="1" outline="0" fieldPosition="0">
        <references count="2">
          <reference field="0" count="1" selected="0">
            <x v="372"/>
          </reference>
          <reference field="7" count="1">
            <x v="1123"/>
          </reference>
        </references>
      </pivotArea>
    </format>
    <format dxfId="1746">
      <pivotArea dataOnly="0" labelOnly="1" outline="0" fieldPosition="0">
        <references count="2">
          <reference field="0" count="1" selected="0">
            <x v="373"/>
          </reference>
          <reference field="7" count="1">
            <x v="490"/>
          </reference>
        </references>
      </pivotArea>
    </format>
    <format dxfId="1745">
      <pivotArea dataOnly="0" labelOnly="1" outline="0" fieldPosition="0">
        <references count="2">
          <reference field="0" count="1" selected="0">
            <x v="374"/>
          </reference>
          <reference field="7" count="1">
            <x v="385"/>
          </reference>
        </references>
      </pivotArea>
    </format>
    <format dxfId="1744">
      <pivotArea dataOnly="0" labelOnly="1" outline="0" fieldPosition="0">
        <references count="2">
          <reference field="0" count="1" selected="0">
            <x v="375"/>
          </reference>
          <reference field="7" count="1">
            <x v="317"/>
          </reference>
        </references>
      </pivotArea>
    </format>
    <format dxfId="1743">
      <pivotArea dataOnly="0" labelOnly="1" outline="0" fieldPosition="0">
        <references count="2">
          <reference field="0" count="1" selected="0">
            <x v="376"/>
          </reference>
          <reference field="7" count="1">
            <x v="1471"/>
          </reference>
        </references>
      </pivotArea>
    </format>
    <format dxfId="1742">
      <pivotArea dataOnly="0" labelOnly="1" outline="0" fieldPosition="0">
        <references count="2">
          <reference field="0" count="1" selected="0">
            <x v="377"/>
          </reference>
          <reference field="7" count="1">
            <x v="288"/>
          </reference>
        </references>
      </pivotArea>
    </format>
    <format dxfId="1741">
      <pivotArea dataOnly="0" labelOnly="1" outline="0" fieldPosition="0">
        <references count="2">
          <reference field="0" count="1" selected="0">
            <x v="378"/>
          </reference>
          <reference field="7" count="1">
            <x v="931"/>
          </reference>
        </references>
      </pivotArea>
    </format>
    <format dxfId="1740">
      <pivotArea dataOnly="0" labelOnly="1" outline="0" fieldPosition="0">
        <references count="2">
          <reference field="0" count="1" selected="0">
            <x v="379"/>
          </reference>
          <reference field="7" count="1">
            <x v="1145"/>
          </reference>
        </references>
      </pivotArea>
    </format>
    <format dxfId="1739">
      <pivotArea dataOnly="0" labelOnly="1" outline="0" fieldPosition="0">
        <references count="2">
          <reference field="0" count="1" selected="0">
            <x v="380"/>
          </reference>
          <reference field="7" count="1">
            <x v="25"/>
          </reference>
        </references>
      </pivotArea>
    </format>
    <format dxfId="1738">
      <pivotArea dataOnly="0" labelOnly="1" outline="0" fieldPosition="0">
        <references count="2">
          <reference field="0" count="1" selected="0">
            <x v="381"/>
          </reference>
          <reference field="7" count="1">
            <x v="24"/>
          </reference>
        </references>
      </pivotArea>
    </format>
    <format dxfId="1737">
      <pivotArea dataOnly="0" labelOnly="1" outline="0" fieldPosition="0">
        <references count="2">
          <reference field="0" count="1" selected="0">
            <x v="382"/>
          </reference>
          <reference field="7" count="1">
            <x v="1087"/>
          </reference>
        </references>
      </pivotArea>
    </format>
    <format dxfId="1736">
      <pivotArea dataOnly="0" labelOnly="1" outline="0" fieldPosition="0">
        <references count="2">
          <reference field="0" count="1" selected="0">
            <x v="383"/>
          </reference>
          <reference field="7" count="1">
            <x v="411"/>
          </reference>
        </references>
      </pivotArea>
    </format>
    <format dxfId="1735">
      <pivotArea dataOnly="0" labelOnly="1" outline="0" fieldPosition="0">
        <references count="2">
          <reference field="0" count="1" selected="0">
            <x v="384"/>
          </reference>
          <reference field="7" count="1">
            <x v="416"/>
          </reference>
        </references>
      </pivotArea>
    </format>
    <format dxfId="1734">
      <pivotArea dataOnly="0" labelOnly="1" outline="0" fieldPosition="0">
        <references count="2">
          <reference field="0" count="1" selected="0">
            <x v="385"/>
          </reference>
          <reference field="7" count="1">
            <x v="468"/>
          </reference>
        </references>
      </pivotArea>
    </format>
    <format dxfId="1733">
      <pivotArea dataOnly="0" labelOnly="1" outline="0" fieldPosition="0">
        <references count="2">
          <reference field="0" count="1" selected="0">
            <x v="386"/>
          </reference>
          <reference field="7" count="1">
            <x v="591"/>
          </reference>
        </references>
      </pivotArea>
    </format>
    <format dxfId="1732">
      <pivotArea dataOnly="0" labelOnly="1" outline="0" fieldPosition="0">
        <references count="2">
          <reference field="0" count="1" selected="0">
            <x v="387"/>
          </reference>
          <reference field="7" count="1">
            <x v="1112"/>
          </reference>
        </references>
      </pivotArea>
    </format>
    <format dxfId="1731">
      <pivotArea dataOnly="0" labelOnly="1" outline="0" fieldPosition="0">
        <references count="2">
          <reference field="0" count="1" selected="0">
            <x v="388"/>
          </reference>
          <reference field="7" count="1">
            <x v="381"/>
          </reference>
        </references>
      </pivotArea>
    </format>
    <format dxfId="1730">
      <pivotArea dataOnly="0" labelOnly="1" outline="0" fieldPosition="0">
        <references count="2">
          <reference field="0" count="1" selected="0">
            <x v="389"/>
          </reference>
          <reference field="7" count="1">
            <x v="390"/>
          </reference>
        </references>
      </pivotArea>
    </format>
    <format dxfId="1729">
      <pivotArea dataOnly="0" labelOnly="1" outline="0" fieldPosition="0">
        <references count="2">
          <reference field="0" count="1" selected="0">
            <x v="390"/>
          </reference>
          <reference field="7" count="1">
            <x v="280"/>
          </reference>
        </references>
      </pivotArea>
    </format>
    <format dxfId="1728">
      <pivotArea dataOnly="0" labelOnly="1" outline="0" fieldPosition="0">
        <references count="2">
          <reference field="0" count="1" selected="0">
            <x v="391"/>
          </reference>
          <reference field="7" count="1">
            <x v="60"/>
          </reference>
        </references>
      </pivotArea>
    </format>
    <format dxfId="1727">
      <pivotArea dataOnly="0" labelOnly="1" outline="0" fieldPosition="0">
        <references count="2">
          <reference field="0" count="1" selected="0">
            <x v="392"/>
          </reference>
          <reference field="7" count="1">
            <x v="1082"/>
          </reference>
        </references>
      </pivotArea>
    </format>
    <format dxfId="1726">
      <pivotArea dataOnly="0" labelOnly="1" outline="0" fieldPosition="0">
        <references count="2">
          <reference field="0" count="1" selected="0">
            <x v="393"/>
          </reference>
          <reference field="7" count="1">
            <x v="1077"/>
          </reference>
        </references>
      </pivotArea>
    </format>
    <format dxfId="1725">
      <pivotArea dataOnly="0" labelOnly="1" outline="0" fieldPosition="0">
        <references count="2">
          <reference field="0" count="1" selected="0">
            <x v="394"/>
          </reference>
          <reference field="7" count="1">
            <x v="450"/>
          </reference>
        </references>
      </pivotArea>
    </format>
    <format dxfId="1724">
      <pivotArea dataOnly="0" labelOnly="1" outline="0" fieldPosition="0">
        <references count="2">
          <reference field="0" count="1" selected="0">
            <x v="395"/>
          </reference>
          <reference field="7" count="1">
            <x v="997"/>
          </reference>
        </references>
      </pivotArea>
    </format>
    <format dxfId="1723">
      <pivotArea dataOnly="0" labelOnly="1" outline="0" fieldPosition="0">
        <references count="2">
          <reference field="0" count="1" selected="0">
            <x v="396"/>
          </reference>
          <reference field="7" count="1">
            <x v="540"/>
          </reference>
        </references>
      </pivotArea>
    </format>
    <format dxfId="1722">
      <pivotArea dataOnly="0" labelOnly="1" outline="0" fieldPosition="0">
        <references count="2">
          <reference field="0" count="1" selected="0">
            <x v="397"/>
          </reference>
          <reference field="7" count="1">
            <x v="403"/>
          </reference>
        </references>
      </pivotArea>
    </format>
    <format dxfId="1721">
      <pivotArea dataOnly="0" labelOnly="1" outline="0" fieldPosition="0">
        <references count="2">
          <reference field="0" count="1" selected="0">
            <x v="398"/>
          </reference>
          <reference field="7" count="1">
            <x v="402"/>
          </reference>
        </references>
      </pivotArea>
    </format>
    <format dxfId="1720">
      <pivotArea dataOnly="0" labelOnly="1" outline="0" fieldPosition="0">
        <references count="2">
          <reference field="0" count="1" selected="0">
            <x v="399"/>
          </reference>
          <reference field="7" count="1">
            <x v="270"/>
          </reference>
        </references>
      </pivotArea>
    </format>
    <format dxfId="1719">
      <pivotArea dataOnly="0" labelOnly="1" outline="0" fieldPosition="0">
        <references count="2">
          <reference field="0" count="1" selected="0">
            <x v="400"/>
          </reference>
          <reference field="7" count="1">
            <x v="399"/>
          </reference>
        </references>
      </pivotArea>
    </format>
    <format dxfId="1718">
      <pivotArea dataOnly="0" labelOnly="1" outline="0" fieldPosition="0">
        <references count="2">
          <reference field="0" count="1" selected="0">
            <x v="401"/>
          </reference>
          <reference field="7" count="1">
            <x v="1021"/>
          </reference>
        </references>
      </pivotArea>
    </format>
    <format dxfId="1717">
      <pivotArea dataOnly="0" labelOnly="1" outline="0" fieldPosition="0">
        <references count="2">
          <reference field="0" count="1" selected="0">
            <x v="402"/>
          </reference>
          <reference field="7" count="1">
            <x v="260"/>
          </reference>
        </references>
      </pivotArea>
    </format>
    <format dxfId="1716">
      <pivotArea dataOnly="0" labelOnly="1" outline="0" fieldPosition="0">
        <references count="2">
          <reference field="0" count="1" selected="0">
            <x v="403"/>
          </reference>
          <reference field="7" count="1">
            <x v="88"/>
          </reference>
        </references>
      </pivotArea>
    </format>
    <format dxfId="1715">
      <pivotArea dataOnly="0" labelOnly="1" outline="0" fieldPosition="0">
        <references count="2">
          <reference field="0" count="1" selected="0">
            <x v="404"/>
          </reference>
          <reference field="7" count="1">
            <x v="1334"/>
          </reference>
        </references>
      </pivotArea>
    </format>
    <format dxfId="1714">
      <pivotArea dataOnly="0" labelOnly="1" outline="0" fieldPosition="0">
        <references count="2">
          <reference field="0" count="1" selected="0">
            <x v="405"/>
          </reference>
          <reference field="7" count="1">
            <x v="102"/>
          </reference>
        </references>
      </pivotArea>
    </format>
    <format dxfId="1713">
      <pivotArea dataOnly="0" labelOnly="1" outline="0" fieldPosition="0">
        <references count="2">
          <reference field="0" count="1" selected="0">
            <x v="406"/>
          </reference>
          <reference field="7" count="1">
            <x v="103"/>
          </reference>
        </references>
      </pivotArea>
    </format>
    <format dxfId="1712">
      <pivotArea dataOnly="0" labelOnly="1" outline="0" fieldPosition="0">
        <references count="2">
          <reference field="0" count="1" selected="0">
            <x v="407"/>
          </reference>
          <reference field="7" count="1">
            <x v="936"/>
          </reference>
        </references>
      </pivotArea>
    </format>
    <format dxfId="1711">
      <pivotArea dataOnly="0" labelOnly="1" outline="0" fieldPosition="0">
        <references count="2">
          <reference field="0" count="1" selected="0">
            <x v="408"/>
          </reference>
          <reference field="7" count="1">
            <x v="456"/>
          </reference>
        </references>
      </pivotArea>
    </format>
    <format dxfId="1710">
      <pivotArea dataOnly="0" labelOnly="1" outline="0" fieldPosition="0">
        <references count="2">
          <reference field="0" count="1" selected="0">
            <x v="409"/>
          </reference>
          <reference field="7" count="1">
            <x v="1742"/>
          </reference>
        </references>
      </pivotArea>
    </format>
    <format dxfId="1709">
      <pivotArea dataOnly="0" labelOnly="1" outline="0" fieldPosition="0">
        <references count="2">
          <reference field="0" count="1" selected="0">
            <x v="410"/>
          </reference>
          <reference field="7" count="1">
            <x v="1659"/>
          </reference>
        </references>
      </pivotArea>
    </format>
    <format dxfId="1708">
      <pivotArea dataOnly="0" labelOnly="1" outline="0" fieldPosition="0">
        <references count="2">
          <reference field="0" count="1" selected="0">
            <x v="411"/>
          </reference>
          <reference field="7" count="1">
            <x v="292"/>
          </reference>
        </references>
      </pivotArea>
    </format>
    <format dxfId="1707">
      <pivotArea dataOnly="0" labelOnly="1" outline="0" fieldPosition="0">
        <references count="2">
          <reference field="0" count="1" selected="0">
            <x v="412"/>
          </reference>
          <reference field="7" count="1">
            <x v="1484"/>
          </reference>
        </references>
      </pivotArea>
    </format>
    <format dxfId="1706">
      <pivotArea dataOnly="0" labelOnly="1" outline="0" fieldPosition="0">
        <references count="2">
          <reference field="0" count="1" selected="0">
            <x v="413"/>
          </reference>
          <reference field="7" count="1">
            <x v="1498"/>
          </reference>
        </references>
      </pivotArea>
    </format>
    <format dxfId="1705">
      <pivotArea dataOnly="0" labelOnly="1" outline="0" fieldPosition="0">
        <references count="2">
          <reference field="0" count="1" selected="0">
            <x v="414"/>
          </reference>
          <reference field="7" count="1">
            <x v="1051"/>
          </reference>
        </references>
      </pivotArea>
    </format>
    <format dxfId="1704">
      <pivotArea dataOnly="0" labelOnly="1" outline="0" fieldPosition="0">
        <references count="2">
          <reference field="0" count="1" selected="0">
            <x v="415"/>
          </reference>
          <reference field="7" count="1">
            <x v="407"/>
          </reference>
        </references>
      </pivotArea>
    </format>
    <format dxfId="1703">
      <pivotArea dataOnly="0" labelOnly="1" outline="0" fieldPosition="0">
        <references count="2">
          <reference field="0" count="1" selected="0">
            <x v="416"/>
          </reference>
          <reference field="7" count="1">
            <x v="1555"/>
          </reference>
        </references>
      </pivotArea>
    </format>
    <format dxfId="1702">
      <pivotArea dataOnly="0" labelOnly="1" outline="0" fieldPosition="0">
        <references count="2">
          <reference field="0" count="1" selected="0">
            <x v="417"/>
          </reference>
          <reference field="7" count="1">
            <x v="1271"/>
          </reference>
        </references>
      </pivotArea>
    </format>
    <format dxfId="1701">
      <pivotArea dataOnly="0" labelOnly="1" outline="0" fieldPosition="0">
        <references count="2">
          <reference field="0" count="1" selected="0">
            <x v="418"/>
          </reference>
          <reference field="7" count="1">
            <x v="1492"/>
          </reference>
        </references>
      </pivotArea>
    </format>
    <format dxfId="1700">
      <pivotArea dataOnly="0" labelOnly="1" outline="0" fieldPosition="0">
        <references count="2">
          <reference field="0" count="1" selected="0">
            <x v="419"/>
          </reference>
          <reference field="7" count="1">
            <x v="1487"/>
          </reference>
        </references>
      </pivotArea>
    </format>
    <format dxfId="1699">
      <pivotArea dataOnly="0" labelOnly="1" outline="0" fieldPosition="0">
        <references count="2">
          <reference field="0" count="1" selected="0">
            <x v="420"/>
          </reference>
          <reference field="7" count="1">
            <x v="1489"/>
          </reference>
        </references>
      </pivotArea>
    </format>
    <format dxfId="1698">
      <pivotArea dataOnly="0" labelOnly="1" outline="0" fieldPosition="0">
        <references count="2">
          <reference field="0" count="1" selected="0">
            <x v="421"/>
          </reference>
          <reference field="7" count="1">
            <x v="1488"/>
          </reference>
        </references>
      </pivotArea>
    </format>
    <format dxfId="1697">
      <pivotArea dataOnly="0" labelOnly="1" outline="0" fieldPosition="0">
        <references count="2">
          <reference field="0" count="1" selected="0">
            <x v="422"/>
          </reference>
          <reference field="7" count="1">
            <x v="1486"/>
          </reference>
        </references>
      </pivotArea>
    </format>
    <format dxfId="1696">
      <pivotArea dataOnly="0" labelOnly="1" outline="0" fieldPosition="0">
        <references count="2">
          <reference field="0" count="1" selected="0">
            <x v="423"/>
          </reference>
          <reference field="7" count="1">
            <x v="1490"/>
          </reference>
        </references>
      </pivotArea>
    </format>
    <format dxfId="1695">
      <pivotArea dataOnly="0" labelOnly="1" outline="0" fieldPosition="0">
        <references count="2">
          <reference field="0" count="1" selected="0">
            <x v="424"/>
          </reference>
          <reference field="7" count="1">
            <x v="1485"/>
          </reference>
        </references>
      </pivotArea>
    </format>
    <format dxfId="1694">
      <pivotArea dataOnly="0" labelOnly="1" outline="0" fieldPosition="0">
        <references count="2">
          <reference field="0" count="1" selected="0">
            <x v="425"/>
          </reference>
          <reference field="7" count="1">
            <x v="1497"/>
          </reference>
        </references>
      </pivotArea>
    </format>
    <format dxfId="1693">
      <pivotArea dataOnly="0" labelOnly="1" outline="0" fieldPosition="0">
        <references count="2">
          <reference field="0" count="1" selected="0">
            <x v="426"/>
          </reference>
          <reference field="7" count="1">
            <x v="1496"/>
          </reference>
        </references>
      </pivotArea>
    </format>
    <format dxfId="1692">
      <pivotArea dataOnly="0" labelOnly="1" outline="0" fieldPosition="0">
        <references count="2">
          <reference field="0" count="1" selected="0">
            <x v="427"/>
          </reference>
          <reference field="7" count="1">
            <x v="1493"/>
          </reference>
        </references>
      </pivotArea>
    </format>
    <format dxfId="1691">
      <pivotArea dataOnly="0" labelOnly="1" outline="0" fieldPosition="0">
        <references count="2">
          <reference field="0" count="1" selected="0">
            <x v="428"/>
          </reference>
          <reference field="7" count="1">
            <x v="1494"/>
          </reference>
        </references>
      </pivotArea>
    </format>
    <format dxfId="1690">
      <pivotArea dataOnly="0" labelOnly="1" outline="0" fieldPosition="0">
        <references count="2">
          <reference field="0" count="1" selected="0">
            <x v="429"/>
          </reference>
          <reference field="7" count="1">
            <x v="1495"/>
          </reference>
        </references>
      </pivotArea>
    </format>
    <format dxfId="1689">
      <pivotArea dataOnly="0" labelOnly="1" outline="0" fieldPosition="0">
        <references count="2">
          <reference field="0" count="1" selected="0">
            <x v="430"/>
          </reference>
          <reference field="7" count="1">
            <x v="247"/>
          </reference>
        </references>
      </pivotArea>
    </format>
    <format dxfId="1688">
      <pivotArea dataOnly="0" labelOnly="1" outline="0" fieldPosition="0">
        <references count="2">
          <reference field="0" count="1" selected="0">
            <x v="431"/>
          </reference>
          <reference field="7" count="1">
            <x v="248"/>
          </reference>
        </references>
      </pivotArea>
    </format>
    <format dxfId="1687">
      <pivotArea dataOnly="0" labelOnly="1" outline="0" fieldPosition="0">
        <references count="2">
          <reference field="0" count="1" selected="0">
            <x v="432"/>
          </reference>
          <reference field="7" count="1">
            <x v="404"/>
          </reference>
        </references>
      </pivotArea>
    </format>
    <format dxfId="1686">
      <pivotArea dataOnly="0" labelOnly="1" outline="0" fieldPosition="0">
        <references count="2">
          <reference field="0" count="1" selected="0">
            <x v="433"/>
          </reference>
          <reference field="7" count="1">
            <x v="259"/>
          </reference>
        </references>
      </pivotArea>
    </format>
    <format dxfId="1685">
      <pivotArea dataOnly="0" labelOnly="1" outline="0" fieldPosition="0">
        <references count="2">
          <reference field="0" count="1" selected="0">
            <x v="434"/>
          </reference>
          <reference field="7" count="1">
            <x v="1664"/>
          </reference>
        </references>
      </pivotArea>
    </format>
    <format dxfId="1684">
      <pivotArea dataOnly="0" labelOnly="1" outline="0" fieldPosition="0">
        <references count="2">
          <reference field="0" count="1" selected="0">
            <x v="435"/>
          </reference>
          <reference field="7" count="1">
            <x v="246"/>
          </reference>
        </references>
      </pivotArea>
    </format>
    <format dxfId="1683">
      <pivotArea dataOnly="0" labelOnly="1" outline="0" fieldPosition="0">
        <references count="2">
          <reference field="0" count="1" selected="0">
            <x v="436"/>
          </reference>
          <reference field="7" count="1">
            <x v="245"/>
          </reference>
        </references>
      </pivotArea>
    </format>
    <format dxfId="1682">
      <pivotArea dataOnly="0" labelOnly="1" outline="0" fieldPosition="0">
        <references count="2">
          <reference field="0" count="1" selected="0">
            <x v="437"/>
          </reference>
          <reference field="7" count="1">
            <x v="241"/>
          </reference>
        </references>
      </pivotArea>
    </format>
    <format dxfId="1681">
      <pivotArea dataOnly="0" labelOnly="1" outline="0" fieldPosition="0">
        <references count="2">
          <reference field="0" count="1" selected="0">
            <x v="438"/>
          </reference>
          <reference field="7" count="1">
            <x v="1054"/>
          </reference>
        </references>
      </pivotArea>
    </format>
    <format dxfId="1680">
      <pivotArea dataOnly="0" labelOnly="1" outline="0" fieldPosition="0">
        <references count="2">
          <reference field="0" count="1" selected="0">
            <x v="439"/>
          </reference>
          <reference field="7" count="1">
            <x v="858"/>
          </reference>
        </references>
      </pivotArea>
    </format>
    <format dxfId="1679">
      <pivotArea dataOnly="0" labelOnly="1" outline="0" fieldPosition="0">
        <references count="2">
          <reference field="0" count="1" selected="0">
            <x v="440"/>
          </reference>
          <reference field="7" count="1">
            <x v="879"/>
          </reference>
        </references>
      </pivotArea>
    </format>
    <format dxfId="1678">
      <pivotArea dataOnly="0" labelOnly="1" outline="0" fieldPosition="0">
        <references count="2">
          <reference field="0" count="1" selected="0">
            <x v="441"/>
          </reference>
          <reference field="7" count="1">
            <x v="271"/>
          </reference>
        </references>
      </pivotArea>
    </format>
    <format dxfId="1677">
      <pivotArea dataOnly="0" labelOnly="1" outline="0" fieldPosition="0">
        <references count="2">
          <reference field="0" count="1" selected="0">
            <x v="442"/>
          </reference>
          <reference field="7" count="1">
            <x v="265"/>
          </reference>
        </references>
      </pivotArea>
    </format>
    <format dxfId="1676">
      <pivotArea dataOnly="0" labelOnly="1" outline="0" fieldPosition="0">
        <references count="2">
          <reference field="0" count="1" selected="0">
            <x v="443"/>
          </reference>
          <reference field="7" count="1">
            <x v="425"/>
          </reference>
        </references>
      </pivotArea>
    </format>
    <format dxfId="1675">
      <pivotArea dataOnly="0" labelOnly="1" outline="0" fieldPosition="0">
        <references count="2">
          <reference field="0" count="1" selected="0">
            <x v="444"/>
          </reference>
          <reference field="7" count="1">
            <x v="79"/>
          </reference>
        </references>
      </pivotArea>
    </format>
    <format dxfId="1674">
      <pivotArea dataOnly="0" labelOnly="1" outline="0" fieldPosition="0">
        <references count="2">
          <reference field="0" count="1" selected="0">
            <x v="445"/>
          </reference>
          <reference field="7" count="1">
            <x v="50"/>
          </reference>
        </references>
      </pivotArea>
    </format>
    <format dxfId="1673">
      <pivotArea dataOnly="0" labelOnly="1" outline="0" fieldPosition="0">
        <references count="2">
          <reference field="0" count="1" selected="0">
            <x v="446"/>
          </reference>
          <reference field="7" count="1">
            <x v="1732"/>
          </reference>
        </references>
      </pivotArea>
    </format>
    <format dxfId="1672">
      <pivotArea dataOnly="0" labelOnly="1" outline="0" fieldPosition="0">
        <references count="2">
          <reference field="0" count="1" selected="0">
            <x v="447"/>
          </reference>
          <reference field="7" count="1">
            <x v="1455"/>
          </reference>
        </references>
      </pivotArea>
    </format>
    <format dxfId="1671">
      <pivotArea dataOnly="0" labelOnly="1" outline="0" fieldPosition="0">
        <references count="2">
          <reference field="0" count="1" selected="0">
            <x v="448"/>
          </reference>
          <reference field="7" count="1">
            <x v="1158"/>
          </reference>
        </references>
      </pivotArea>
    </format>
    <format dxfId="1670">
      <pivotArea dataOnly="0" labelOnly="1" outline="0" fieldPosition="0">
        <references count="2">
          <reference field="0" count="1" selected="0">
            <x v="449"/>
          </reference>
          <reference field="7" count="1">
            <x v="857"/>
          </reference>
        </references>
      </pivotArea>
    </format>
    <format dxfId="1669">
      <pivotArea dataOnly="0" labelOnly="1" outline="0" fieldPosition="0">
        <references count="2">
          <reference field="0" count="1" selected="0">
            <x v="450"/>
          </reference>
          <reference field="7" count="1">
            <x v="1230"/>
          </reference>
        </references>
      </pivotArea>
    </format>
    <format dxfId="1668">
      <pivotArea dataOnly="0" labelOnly="1" outline="0" fieldPosition="0">
        <references count="2">
          <reference field="0" count="1" selected="0">
            <x v="451"/>
          </reference>
          <reference field="7" count="1">
            <x v="426"/>
          </reference>
        </references>
      </pivotArea>
    </format>
    <format dxfId="1667">
      <pivotArea dataOnly="0" labelOnly="1" outline="0" fieldPosition="0">
        <references count="2">
          <reference field="0" count="1" selected="0">
            <x v="452"/>
          </reference>
          <reference field="7" count="1">
            <x v="67"/>
          </reference>
        </references>
      </pivotArea>
    </format>
    <format dxfId="1666">
      <pivotArea dataOnly="0" labelOnly="1" outline="0" fieldPosition="0">
        <references count="2">
          <reference field="0" count="1" selected="0">
            <x v="453"/>
          </reference>
          <reference field="7" count="1">
            <x v="380"/>
          </reference>
        </references>
      </pivotArea>
    </format>
    <format dxfId="1665">
      <pivotArea dataOnly="0" labelOnly="1" outline="0" fieldPosition="0">
        <references count="2">
          <reference field="0" count="1" selected="0">
            <x v="454"/>
          </reference>
          <reference field="7" count="1">
            <x v="410"/>
          </reference>
        </references>
      </pivotArea>
    </format>
    <format dxfId="1664">
      <pivotArea dataOnly="0" labelOnly="1" outline="0" fieldPosition="0">
        <references count="2">
          <reference field="0" count="1" selected="0">
            <x v="455"/>
          </reference>
          <reference field="7" count="1">
            <x v="273"/>
          </reference>
        </references>
      </pivotArea>
    </format>
    <format dxfId="1663">
      <pivotArea dataOnly="0" labelOnly="1" outline="0" fieldPosition="0">
        <references count="2">
          <reference field="0" count="1" selected="0">
            <x v="456"/>
          </reference>
          <reference field="7" count="1">
            <x v="1764"/>
          </reference>
        </references>
      </pivotArea>
    </format>
    <format dxfId="1662">
      <pivotArea dataOnly="0" labelOnly="1" outline="0" fieldPosition="0">
        <references count="2">
          <reference field="0" count="1" selected="0">
            <x v="457"/>
          </reference>
          <reference field="7" count="1">
            <x v="1733"/>
          </reference>
        </references>
      </pivotArea>
    </format>
    <format dxfId="1661">
      <pivotArea dataOnly="0" labelOnly="1" outline="0" fieldPosition="0">
        <references count="2">
          <reference field="0" count="1" selected="0">
            <x v="458"/>
          </reference>
          <reference field="7" count="1">
            <x v="1052"/>
          </reference>
        </references>
      </pivotArea>
    </format>
    <format dxfId="1660">
      <pivotArea dataOnly="0" labelOnly="1" outline="0" fieldPosition="0">
        <references count="2">
          <reference field="0" count="1" selected="0">
            <x v="459"/>
          </reference>
          <reference field="7" count="1">
            <x v="1180"/>
          </reference>
        </references>
      </pivotArea>
    </format>
    <format dxfId="1659">
      <pivotArea dataOnly="0" labelOnly="1" outline="0" fieldPosition="0">
        <references count="2">
          <reference field="0" count="1" selected="0">
            <x v="460"/>
          </reference>
          <reference field="7" count="1">
            <x v="376"/>
          </reference>
        </references>
      </pivotArea>
    </format>
    <format dxfId="1658">
      <pivotArea dataOnly="0" labelOnly="1" outline="0" fieldPosition="0">
        <references count="2">
          <reference field="0" count="1" selected="0">
            <x v="461"/>
          </reference>
          <reference field="7" count="1">
            <x v="409"/>
          </reference>
        </references>
      </pivotArea>
    </format>
    <format dxfId="1657">
      <pivotArea dataOnly="0" labelOnly="1" outline="0" fieldPosition="0">
        <references count="2">
          <reference field="0" count="1" selected="0">
            <x v="462"/>
          </reference>
          <reference field="7" count="1">
            <x v="414"/>
          </reference>
        </references>
      </pivotArea>
    </format>
    <format dxfId="1656">
      <pivotArea dataOnly="0" labelOnly="1" outline="0" fieldPosition="0">
        <references count="2">
          <reference field="0" count="1" selected="0">
            <x v="463"/>
          </reference>
          <reference field="7" count="1">
            <x v="415"/>
          </reference>
        </references>
      </pivotArea>
    </format>
    <format dxfId="1655">
      <pivotArea dataOnly="0" labelOnly="1" outline="0" fieldPosition="0">
        <references count="2">
          <reference field="0" count="1" selected="0">
            <x v="464"/>
          </reference>
          <reference field="7" count="1">
            <x v="289"/>
          </reference>
        </references>
      </pivotArea>
    </format>
    <format dxfId="1654">
      <pivotArea dataOnly="0" labelOnly="1" outline="0" fieldPosition="0">
        <references count="2">
          <reference field="0" count="1" selected="0">
            <x v="465"/>
          </reference>
          <reference field="7" count="1">
            <x v="284"/>
          </reference>
        </references>
      </pivotArea>
    </format>
    <format dxfId="1653">
      <pivotArea dataOnly="0" labelOnly="1" outline="0" fieldPosition="0">
        <references count="2">
          <reference field="0" count="1" selected="0">
            <x v="466"/>
          </reference>
          <reference field="7" count="1">
            <x v="256"/>
          </reference>
        </references>
      </pivotArea>
    </format>
    <format dxfId="1652">
      <pivotArea dataOnly="0" labelOnly="1" outline="0" fieldPosition="0">
        <references count="2">
          <reference field="0" count="1" selected="0">
            <x v="467"/>
          </reference>
          <reference field="7" count="1">
            <x v="252"/>
          </reference>
        </references>
      </pivotArea>
    </format>
    <format dxfId="1651">
      <pivotArea dataOnly="0" labelOnly="1" outline="0" fieldPosition="0">
        <references count="2">
          <reference field="0" count="1" selected="0">
            <x v="468"/>
          </reference>
          <reference field="7" count="1">
            <x v="1642"/>
          </reference>
        </references>
      </pivotArea>
    </format>
    <format dxfId="1650">
      <pivotArea dataOnly="0" labelOnly="1" outline="0" fieldPosition="0">
        <references count="2">
          <reference field="0" count="1" selected="0">
            <x v="469"/>
          </reference>
          <reference field="7" count="1">
            <x v="1034"/>
          </reference>
        </references>
      </pivotArea>
    </format>
    <format dxfId="1649">
      <pivotArea dataOnly="0" labelOnly="1" outline="0" fieldPosition="0">
        <references count="2">
          <reference field="0" count="1" selected="0">
            <x v="470"/>
          </reference>
          <reference field="7" count="1">
            <x v="1023"/>
          </reference>
        </references>
      </pivotArea>
    </format>
    <format dxfId="1648">
      <pivotArea dataOnly="0" labelOnly="1" outline="0" fieldPosition="0">
        <references count="2">
          <reference field="0" count="1" selected="0">
            <x v="471"/>
          </reference>
          <reference field="7" count="1">
            <x v="1011"/>
          </reference>
        </references>
      </pivotArea>
    </format>
    <format dxfId="1647">
      <pivotArea dataOnly="0" labelOnly="1" outline="0" fieldPosition="0">
        <references count="2">
          <reference field="0" count="1" selected="0">
            <x v="472"/>
          </reference>
          <reference field="7" count="1">
            <x v="1012"/>
          </reference>
        </references>
      </pivotArea>
    </format>
    <format dxfId="1646">
      <pivotArea dataOnly="0" labelOnly="1" outline="0" fieldPosition="0">
        <references count="2">
          <reference field="0" count="1" selected="0">
            <x v="473"/>
          </reference>
          <reference field="7" count="1">
            <x v="393"/>
          </reference>
        </references>
      </pivotArea>
    </format>
    <format dxfId="1645">
      <pivotArea dataOnly="0" labelOnly="1" outline="0" fieldPosition="0">
        <references count="2">
          <reference field="0" count="1" selected="0">
            <x v="474"/>
          </reference>
          <reference field="7" count="1">
            <x v="1507"/>
          </reference>
        </references>
      </pivotArea>
    </format>
    <format dxfId="1644">
      <pivotArea dataOnly="0" labelOnly="1" outline="0" fieldPosition="0">
        <references count="2">
          <reference field="0" count="1" selected="0">
            <x v="475"/>
          </reference>
          <reference field="7" count="1">
            <x v="1549"/>
          </reference>
        </references>
      </pivotArea>
    </format>
    <format dxfId="1643">
      <pivotArea dataOnly="0" labelOnly="1" outline="0" fieldPosition="0">
        <references count="2">
          <reference field="0" count="1" selected="0">
            <x v="476"/>
          </reference>
          <reference field="7" count="1">
            <x v="474"/>
          </reference>
        </references>
      </pivotArea>
    </format>
    <format dxfId="1642">
      <pivotArea dataOnly="0" labelOnly="1" outline="0" fieldPosition="0">
        <references count="2">
          <reference field="0" count="1" selected="0">
            <x v="477"/>
          </reference>
          <reference field="7" count="1">
            <x v="631"/>
          </reference>
        </references>
      </pivotArea>
    </format>
    <format dxfId="1641">
      <pivotArea dataOnly="0" labelOnly="1" outline="0" fieldPosition="0">
        <references count="2">
          <reference field="0" count="1" selected="0">
            <x v="478"/>
          </reference>
          <reference field="7" count="1">
            <x v="608"/>
          </reference>
        </references>
      </pivotArea>
    </format>
    <format dxfId="1640">
      <pivotArea dataOnly="0" labelOnly="1" outline="0" fieldPosition="0">
        <references count="2">
          <reference field="0" count="1" selected="0">
            <x v="479"/>
          </reference>
          <reference field="7" count="1">
            <x v="1550"/>
          </reference>
        </references>
      </pivotArea>
    </format>
    <format dxfId="1639">
      <pivotArea dataOnly="0" labelOnly="1" outline="0" fieldPosition="0">
        <references count="2">
          <reference field="0" count="1" selected="0">
            <x v="480"/>
          </reference>
          <reference field="7" count="1">
            <x v="294"/>
          </reference>
        </references>
      </pivotArea>
    </format>
    <format dxfId="1638">
      <pivotArea dataOnly="0" labelOnly="1" outline="0" fieldPosition="0">
        <references count="2">
          <reference field="0" count="1" selected="0">
            <x v="481"/>
          </reference>
          <reference field="7" count="1">
            <x v="295"/>
          </reference>
        </references>
      </pivotArea>
    </format>
    <format dxfId="1637">
      <pivotArea dataOnly="0" labelOnly="1" outline="0" fieldPosition="0">
        <references count="2">
          <reference field="0" count="1" selected="0">
            <x v="482"/>
          </reference>
          <reference field="7" count="1">
            <x v="299"/>
          </reference>
        </references>
      </pivotArea>
    </format>
    <format dxfId="1636">
      <pivotArea dataOnly="0" labelOnly="1" outline="0" fieldPosition="0">
        <references count="2">
          <reference field="0" count="1" selected="0">
            <x v="483"/>
          </reference>
          <reference field="7" count="1">
            <x v="1930"/>
          </reference>
        </references>
      </pivotArea>
    </format>
    <format dxfId="1635">
      <pivotArea dataOnly="0" labelOnly="1" outline="0" fieldPosition="0">
        <references count="2">
          <reference field="0" count="1" selected="0">
            <x v="484"/>
          </reference>
          <reference field="7" count="1">
            <x v="301"/>
          </reference>
        </references>
      </pivotArea>
    </format>
    <format dxfId="1634">
      <pivotArea dataOnly="0" labelOnly="1" outline="0" fieldPosition="0">
        <references count="2">
          <reference field="0" count="1" selected="0">
            <x v="485"/>
          </reference>
          <reference field="7" count="1">
            <x v="1736"/>
          </reference>
        </references>
      </pivotArea>
    </format>
    <format dxfId="1633">
      <pivotArea dataOnly="0" labelOnly="1" outline="0" fieldPosition="0">
        <references count="2">
          <reference field="0" count="1" selected="0">
            <x v="486"/>
          </reference>
          <reference field="7" count="1">
            <x v="1737"/>
          </reference>
        </references>
      </pivotArea>
    </format>
    <format dxfId="1632">
      <pivotArea dataOnly="0" labelOnly="1" outline="0" fieldPosition="0">
        <references count="2">
          <reference field="0" count="1" selected="0">
            <x v="487"/>
          </reference>
          <reference field="7" count="1">
            <x v="78"/>
          </reference>
        </references>
      </pivotArea>
    </format>
    <format dxfId="1631">
      <pivotArea dataOnly="0" labelOnly="1" outline="0" fieldPosition="0">
        <references count="2">
          <reference field="0" count="1" selected="0">
            <x v="488"/>
          </reference>
          <reference field="7" count="1">
            <x v="1072"/>
          </reference>
        </references>
      </pivotArea>
    </format>
    <format dxfId="1630">
      <pivotArea dataOnly="0" labelOnly="1" outline="0" fieldPosition="0">
        <references count="2">
          <reference field="0" count="1" selected="0">
            <x v="489"/>
          </reference>
          <reference field="7" count="1">
            <x v="1073"/>
          </reference>
        </references>
      </pivotArea>
    </format>
    <format dxfId="1629">
      <pivotArea dataOnly="0" labelOnly="1" outline="0" fieldPosition="0">
        <references count="2">
          <reference field="0" count="1" selected="0">
            <x v="490"/>
          </reference>
          <reference field="7" count="1">
            <x v="92"/>
          </reference>
        </references>
      </pivotArea>
    </format>
    <format dxfId="1628">
      <pivotArea dataOnly="0" labelOnly="1" outline="0" fieldPosition="0">
        <references count="2">
          <reference field="0" count="1" selected="0">
            <x v="491"/>
          </reference>
          <reference field="7" count="1">
            <x v="45"/>
          </reference>
        </references>
      </pivotArea>
    </format>
    <format dxfId="1627">
      <pivotArea dataOnly="0" labelOnly="1" outline="0" fieldPosition="0">
        <references count="2">
          <reference field="0" count="1" selected="0">
            <x v="492"/>
          </reference>
          <reference field="7" count="1">
            <x v="315"/>
          </reference>
        </references>
      </pivotArea>
    </format>
    <format dxfId="1626">
      <pivotArea dataOnly="0" labelOnly="1" outline="0" fieldPosition="0">
        <references count="2">
          <reference field="0" count="1" selected="0">
            <x v="493"/>
          </reference>
          <reference field="7" count="1">
            <x v="1926"/>
          </reference>
        </references>
      </pivotArea>
    </format>
    <format dxfId="1625">
      <pivotArea dataOnly="0" labelOnly="1" outline="0" fieldPosition="0">
        <references count="2">
          <reference field="0" count="1" selected="0">
            <x v="494"/>
          </reference>
          <reference field="7" count="1">
            <x v="1925"/>
          </reference>
        </references>
      </pivotArea>
    </format>
    <format dxfId="1624">
      <pivotArea dataOnly="0" labelOnly="1" outline="0" fieldPosition="0">
        <references count="2">
          <reference field="0" count="1" selected="0">
            <x v="495"/>
          </reference>
          <reference field="7" count="1">
            <x v="1467"/>
          </reference>
        </references>
      </pivotArea>
    </format>
    <format dxfId="1623">
      <pivotArea dataOnly="0" labelOnly="1" outline="0" fieldPosition="0">
        <references count="2">
          <reference field="0" count="1" selected="0">
            <x v="496"/>
          </reference>
          <reference field="7" count="1">
            <x v="1554"/>
          </reference>
        </references>
      </pivotArea>
    </format>
    <format dxfId="1622">
      <pivotArea dataOnly="0" labelOnly="1" outline="0" fieldPosition="0">
        <references count="2">
          <reference field="0" count="1" selected="0">
            <x v="497"/>
          </reference>
          <reference field="7" count="1">
            <x v="577"/>
          </reference>
        </references>
      </pivotArea>
    </format>
    <format dxfId="1621">
      <pivotArea dataOnly="0" labelOnly="1" outline="0" fieldPosition="0">
        <references count="2">
          <reference field="0" count="1" selected="0">
            <x v="498"/>
          </reference>
          <reference field="7" count="1">
            <x v="1863"/>
          </reference>
        </references>
      </pivotArea>
    </format>
    <format dxfId="1620">
      <pivotArea dataOnly="0" labelOnly="1" outline="0" fieldPosition="0">
        <references count="2">
          <reference field="0" count="1" selected="0">
            <x v="499"/>
          </reference>
          <reference field="7" count="1">
            <x v="1862"/>
          </reference>
        </references>
      </pivotArea>
    </format>
    <format dxfId="1619">
      <pivotArea dataOnly="0" labelOnly="1" outline="0" fieldPosition="0">
        <references count="2">
          <reference field="0" count="1" selected="0">
            <x v="500"/>
          </reference>
          <reference field="7" count="1">
            <x v="1867"/>
          </reference>
        </references>
      </pivotArea>
    </format>
    <format dxfId="1618">
      <pivotArea dataOnly="0" labelOnly="1" outline="0" fieldPosition="0">
        <references count="2">
          <reference field="0" count="1" selected="0">
            <x v="501"/>
          </reference>
          <reference field="7" count="1">
            <x v="1866"/>
          </reference>
        </references>
      </pivotArea>
    </format>
    <format dxfId="1617">
      <pivotArea dataOnly="0" labelOnly="1" outline="0" fieldPosition="0">
        <references count="2">
          <reference field="0" count="1" selected="0">
            <x v="502"/>
          </reference>
          <reference field="7" count="1">
            <x v="1879"/>
          </reference>
        </references>
      </pivotArea>
    </format>
    <format dxfId="1616">
      <pivotArea dataOnly="0" labelOnly="1" outline="0" fieldPosition="0">
        <references count="2">
          <reference field="0" count="1" selected="0">
            <x v="503"/>
          </reference>
          <reference field="7" count="1">
            <x v="1878"/>
          </reference>
        </references>
      </pivotArea>
    </format>
    <format dxfId="1615">
      <pivotArea dataOnly="0" labelOnly="1" outline="0" fieldPosition="0">
        <references count="2">
          <reference field="0" count="1" selected="0">
            <x v="504"/>
          </reference>
          <reference field="7" count="1">
            <x v="1877"/>
          </reference>
        </references>
      </pivotArea>
    </format>
    <format dxfId="1614">
      <pivotArea dataOnly="0" labelOnly="1" outline="0" fieldPosition="0">
        <references count="2">
          <reference field="0" count="1" selected="0">
            <x v="505"/>
          </reference>
          <reference field="7" count="1">
            <x v="1865"/>
          </reference>
        </references>
      </pivotArea>
    </format>
    <format dxfId="1613">
      <pivotArea dataOnly="0" labelOnly="1" outline="0" fieldPosition="0">
        <references count="2">
          <reference field="0" count="1" selected="0">
            <x v="506"/>
          </reference>
          <reference field="7" count="1">
            <x v="1864"/>
          </reference>
        </references>
      </pivotArea>
    </format>
    <format dxfId="1612">
      <pivotArea dataOnly="0" labelOnly="1" outline="0" fieldPosition="0">
        <references count="2">
          <reference field="0" count="1" selected="0">
            <x v="507"/>
          </reference>
          <reference field="7" count="1">
            <x v="1880"/>
          </reference>
        </references>
      </pivotArea>
    </format>
    <format dxfId="1611">
      <pivotArea dataOnly="0" labelOnly="1" outline="0" fieldPosition="0">
        <references count="2">
          <reference field="0" count="1" selected="0">
            <x v="508"/>
          </reference>
          <reference field="7" count="1">
            <x v="1849"/>
          </reference>
        </references>
      </pivotArea>
    </format>
    <format dxfId="1610">
      <pivotArea dataOnly="0" labelOnly="1" outline="0" fieldPosition="0">
        <references count="2">
          <reference field="0" count="1" selected="0">
            <x v="509"/>
          </reference>
          <reference field="7" count="1">
            <x v="610"/>
          </reference>
        </references>
      </pivotArea>
    </format>
    <format dxfId="1609">
      <pivotArea dataOnly="0" labelOnly="1" outline="0" fieldPosition="0">
        <references count="2">
          <reference field="0" count="1" selected="0">
            <x v="510"/>
          </reference>
          <reference field="7" count="1">
            <x v="871"/>
          </reference>
        </references>
      </pivotArea>
    </format>
    <format dxfId="1608">
      <pivotArea dataOnly="0" labelOnly="1" outline="0" fieldPosition="0">
        <references count="2">
          <reference field="0" count="1" selected="0">
            <x v="511"/>
          </reference>
          <reference field="7" count="1">
            <x v="1419"/>
          </reference>
        </references>
      </pivotArea>
    </format>
    <format dxfId="1607">
      <pivotArea dataOnly="0" labelOnly="1" outline="0" fieldPosition="0">
        <references count="2">
          <reference field="0" count="1" selected="0">
            <x v="512"/>
          </reference>
          <reference field="7" count="1">
            <x v="1113"/>
          </reference>
        </references>
      </pivotArea>
    </format>
    <format dxfId="1606">
      <pivotArea dataOnly="0" labelOnly="1" outline="0" fieldPosition="0">
        <references count="2">
          <reference field="0" count="1" selected="0">
            <x v="513"/>
          </reference>
          <reference field="7" count="1">
            <x v="1421"/>
          </reference>
        </references>
      </pivotArea>
    </format>
    <format dxfId="1605">
      <pivotArea dataOnly="0" labelOnly="1" outline="0" fieldPosition="0">
        <references count="2">
          <reference field="0" count="1" selected="0">
            <x v="514"/>
          </reference>
          <reference field="7" count="1">
            <x v="1425"/>
          </reference>
        </references>
      </pivotArea>
    </format>
    <format dxfId="1604">
      <pivotArea dataOnly="0" labelOnly="1" outline="0" fieldPosition="0">
        <references count="2">
          <reference field="0" count="1" selected="0">
            <x v="515"/>
          </reference>
          <reference field="7" count="1">
            <x v="1436"/>
          </reference>
        </references>
      </pivotArea>
    </format>
    <format dxfId="1603">
      <pivotArea dataOnly="0" labelOnly="1" outline="0" fieldPosition="0">
        <references count="2">
          <reference field="0" count="1" selected="0">
            <x v="516"/>
          </reference>
          <reference field="7" count="1">
            <x v="1420"/>
          </reference>
        </references>
      </pivotArea>
    </format>
    <format dxfId="1602">
      <pivotArea dataOnly="0" labelOnly="1" outline="0" fieldPosition="0">
        <references count="2">
          <reference field="0" count="1" selected="0">
            <x v="517"/>
          </reference>
          <reference field="7" count="1">
            <x v="1260"/>
          </reference>
        </references>
      </pivotArea>
    </format>
    <format dxfId="1601">
      <pivotArea dataOnly="0" labelOnly="1" outline="0" fieldPosition="0">
        <references count="2">
          <reference field="0" count="1" selected="0">
            <x v="518"/>
          </reference>
          <reference field="7" count="1">
            <x v="1850"/>
          </reference>
        </references>
      </pivotArea>
    </format>
    <format dxfId="1600">
      <pivotArea dataOnly="0" labelOnly="1" outline="0" fieldPosition="0">
        <references count="2">
          <reference field="0" count="1" selected="0">
            <x v="519"/>
          </reference>
          <reference field="7" count="1">
            <x v="1748"/>
          </reference>
        </references>
      </pivotArea>
    </format>
    <format dxfId="1599">
      <pivotArea dataOnly="0" labelOnly="1" outline="0" fieldPosition="0">
        <references count="2">
          <reference field="0" count="1" selected="0">
            <x v="520"/>
          </reference>
          <reference field="7" count="1">
            <x v="73"/>
          </reference>
        </references>
      </pivotArea>
    </format>
    <format dxfId="1598">
      <pivotArea dataOnly="0" labelOnly="1" outline="0" fieldPosition="0">
        <references count="2">
          <reference field="0" count="1" selected="0">
            <x v="521"/>
          </reference>
          <reference field="7" count="1">
            <x v="244"/>
          </reference>
        </references>
      </pivotArea>
    </format>
    <format dxfId="1597">
      <pivotArea dataOnly="0" labelOnly="1" outline="0" fieldPosition="0">
        <references count="2">
          <reference field="0" count="1" selected="0">
            <x v="522"/>
          </reference>
          <reference field="7" count="1">
            <x v="243"/>
          </reference>
        </references>
      </pivotArea>
    </format>
    <format dxfId="1596">
      <pivotArea dataOnly="0" labelOnly="1" outline="0" fieldPosition="0">
        <references count="2">
          <reference field="0" count="1" selected="0">
            <x v="523"/>
          </reference>
          <reference field="7" count="1">
            <x v="74"/>
          </reference>
        </references>
      </pivotArea>
    </format>
    <format dxfId="1595">
      <pivotArea dataOnly="0" labelOnly="1" outline="0" fieldPosition="0">
        <references count="2">
          <reference field="0" count="1" selected="0">
            <x v="524"/>
          </reference>
          <reference field="7" count="1">
            <x v="1845"/>
          </reference>
        </references>
      </pivotArea>
    </format>
    <format dxfId="1594">
      <pivotArea dataOnly="0" labelOnly="1" outline="0" fieldPosition="0">
        <references count="2">
          <reference field="0" count="1" selected="0">
            <x v="525"/>
          </reference>
          <reference field="7" count="1">
            <x v="1847"/>
          </reference>
        </references>
      </pivotArea>
    </format>
    <format dxfId="1593">
      <pivotArea dataOnly="0" labelOnly="1" outline="0" fieldPosition="0">
        <references count="2">
          <reference field="0" count="1" selected="0">
            <x v="526"/>
          </reference>
          <reference field="7" count="1">
            <x v="1846"/>
          </reference>
        </references>
      </pivotArea>
    </format>
    <format dxfId="1592">
      <pivotArea dataOnly="0" labelOnly="1" outline="0" fieldPosition="0">
        <references count="2">
          <reference field="0" count="1" selected="0">
            <x v="527"/>
          </reference>
          <reference field="7" count="1">
            <x v="1422"/>
          </reference>
        </references>
      </pivotArea>
    </format>
    <format dxfId="1591">
      <pivotArea dataOnly="0" labelOnly="1" outline="0" fieldPosition="0">
        <references count="2">
          <reference field="0" count="1" selected="0">
            <x v="528"/>
          </reference>
          <reference field="7" count="1">
            <x v="1432"/>
          </reference>
        </references>
      </pivotArea>
    </format>
    <format dxfId="1590">
      <pivotArea dataOnly="0" labelOnly="1" outline="0" fieldPosition="0">
        <references count="2">
          <reference field="0" count="1" selected="0">
            <x v="529"/>
          </reference>
          <reference field="7" count="1">
            <x v="570"/>
          </reference>
        </references>
      </pivotArea>
    </format>
    <format dxfId="1589">
      <pivotArea dataOnly="0" labelOnly="1" outline="0" fieldPosition="0">
        <references count="2">
          <reference field="0" count="1" selected="0">
            <x v="530"/>
          </reference>
          <reference field="7" count="1">
            <x v="1429"/>
          </reference>
        </references>
      </pivotArea>
    </format>
    <format dxfId="1588">
      <pivotArea dataOnly="0" labelOnly="1" outline="0" fieldPosition="0">
        <references count="2">
          <reference field="0" count="1" selected="0">
            <x v="531"/>
          </reference>
          <reference field="7" count="1">
            <x v="1431"/>
          </reference>
        </references>
      </pivotArea>
    </format>
    <format dxfId="1587">
      <pivotArea dataOnly="0" labelOnly="1" outline="0" fieldPosition="0">
        <references count="2">
          <reference field="0" count="1" selected="0">
            <x v="532"/>
          </reference>
          <reference field="7" count="1">
            <x v="1430"/>
          </reference>
        </references>
      </pivotArea>
    </format>
    <format dxfId="1586">
      <pivotArea dataOnly="0" labelOnly="1" outline="0" fieldPosition="0">
        <references count="2">
          <reference field="0" count="1" selected="0">
            <x v="533"/>
          </reference>
          <reference field="7" count="1">
            <x v="1418"/>
          </reference>
        </references>
      </pivotArea>
    </format>
    <format dxfId="1585">
      <pivotArea dataOnly="0" labelOnly="1" outline="0" fieldPosition="0">
        <references count="2">
          <reference field="0" count="1" selected="0">
            <x v="534"/>
          </reference>
          <reference field="7" count="1">
            <x v="938"/>
          </reference>
        </references>
      </pivotArea>
    </format>
    <format dxfId="1584">
      <pivotArea dataOnly="0" labelOnly="1" outline="0" fieldPosition="0">
        <references count="2">
          <reference field="0" count="1" selected="0">
            <x v="535"/>
          </reference>
          <reference field="7" count="1">
            <x v="1170"/>
          </reference>
        </references>
      </pivotArea>
    </format>
    <format dxfId="1583">
      <pivotArea dataOnly="0" labelOnly="1" outline="0" fieldPosition="0">
        <references count="2">
          <reference field="0" count="1" selected="0">
            <x v="536"/>
          </reference>
          <reference field="7" count="1">
            <x v="1171"/>
          </reference>
        </references>
      </pivotArea>
    </format>
    <format dxfId="1582">
      <pivotArea dataOnly="0" labelOnly="1" outline="0" fieldPosition="0">
        <references count="2">
          <reference field="0" count="1" selected="0">
            <x v="537"/>
          </reference>
          <reference field="7" count="1">
            <x v="1309"/>
          </reference>
        </references>
      </pivotArea>
    </format>
    <format dxfId="1581">
      <pivotArea dataOnly="0" labelOnly="1" outline="0" fieldPosition="0">
        <references count="2">
          <reference field="0" count="1" selected="0">
            <x v="538"/>
          </reference>
          <reference field="7" count="1">
            <x v="898"/>
          </reference>
        </references>
      </pivotArea>
    </format>
    <format dxfId="1580">
      <pivotArea dataOnly="0" labelOnly="1" outline="0" fieldPosition="0">
        <references count="2">
          <reference field="0" count="1" selected="0">
            <x v="539"/>
          </reference>
          <reference field="7" count="1">
            <x v="1870"/>
          </reference>
        </references>
      </pivotArea>
    </format>
    <format dxfId="1579">
      <pivotArea dataOnly="0" labelOnly="1" outline="0" fieldPosition="0">
        <references count="2">
          <reference field="0" count="1" selected="0">
            <x v="540"/>
          </reference>
          <reference field="7" count="1">
            <x v="1869"/>
          </reference>
        </references>
      </pivotArea>
    </format>
    <format dxfId="1578">
      <pivotArea dataOnly="0" labelOnly="1" outline="0" fieldPosition="0">
        <references count="2">
          <reference field="0" count="1" selected="0">
            <x v="541"/>
          </reference>
          <reference field="7" count="1">
            <x v="1853"/>
          </reference>
        </references>
      </pivotArea>
    </format>
    <format dxfId="1577">
      <pivotArea dataOnly="0" labelOnly="1" outline="0" fieldPosition="0">
        <references count="2">
          <reference field="0" count="1" selected="0">
            <x v="542"/>
          </reference>
          <reference field="7" count="1">
            <x v="1854"/>
          </reference>
        </references>
      </pivotArea>
    </format>
    <format dxfId="1576">
      <pivotArea dataOnly="0" labelOnly="1" outline="0" fieldPosition="0">
        <references count="2">
          <reference field="0" count="1" selected="0">
            <x v="543"/>
          </reference>
          <reference field="7" count="1">
            <x v="1848"/>
          </reference>
        </references>
      </pivotArea>
    </format>
    <format dxfId="1575">
      <pivotArea dataOnly="0" labelOnly="1" outline="0" fieldPosition="0">
        <references count="2">
          <reference field="0" count="1" selected="0">
            <x v="544"/>
          </reference>
          <reference field="7" count="1">
            <x v="1414"/>
          </reference>
        </references>
      </pivotArea>
    </format>
    <format dxfId="1574">
      <pivotArea dataOnly="0" labelOnly="1" outline="0" fieldPosition="0">
        <references count="2">
          <reference field="0" count="1" selected="0">
            <x v="545"/>
          </reference>
          <reference field="7" count="1">
            <x v="1443"/>
          </reference>
        </references>
      </pivotArea>
    </format>
    <format dxfId="1573">
      <pivotArea dataOnly="0" labelOnly="1" outline="0" fieldPosition="0">
        <references count="2">
          <reference field="0" count="1" selected="0">
            <x v="546"/>
          </reference>
          <reference field="7" count="1">
            <x v="1424"/>
          </reference>
        </references>
      </pivotArea>
    </format>
    <format dxfId="1572">
      <pivotArea dataOnly="0" labelOnly="1" outline="0" fieldPosition="0">
        <references count="2">
          <reference field="0" count="1" selected="0">
            <x v="547"/>
          </reference>
          <reference field="7" count="1">
            <x v="1747"/>
          </reference>
        </references>
      </pivotArea>
    </format>
    <format dxfId="1571">
      <pivotArea dataOnly="0" labelOnly="1" outline="0" fieldPosition="0">
        <references count="2">
          <reference field="0" count="1" selected="0">
            <x v="548"/>
          </reference>
          <reference field="7" count="1">
            <x v="1428"/>
          </reference>
        </references>
      </pivotArea>
    </format>
    <format dxfId="1570">
      <pivotArea dataOnly="0" labelOnly="1" outline="0" fieldPosition="0">
        <references count="2">
          <reference field="0" count="1" selected="0">
            <x v="549"/>
          </reference>
          <reference field="7" count="1">
            <x v="513"/>
          </reference>
        </references>
      </pivotArea>
    </format>
    <format dxfId="1569">
      <pivotArea dataOnly="0" labelOnly="1" outline="0" fieldPosition="0">
        <references count="2">
          <reference field="0" count="1" selected="0">
            <x v="550"/>
          </reference>
          <reference field="7" count="1">
            <x v="514"/>
          </reference>
        </references>
      </pivotArea>
    </format>
    <format dxfId="1568">
      <pivotArea dataOnly="0" labelOnly="1" outline="0" fieldPosition="0">
        <references count="2">
          <reference field="0" count="1" selected="0">
            <x v="551"/>
          </reference>
          <reference field="7" count="1">
            <x v="515"/>
          </reference>
        </references>
      </pivotArea>
    </format>
    <format dxfId="1567">
      <pivotArea dataOnly="0" labelOnly="1" outline="0" fieldPosition="0">
        <references count="2">
          <reference field="0" count="1" selected="0">
            <x v="552"/>
          </reference>
          <reference field="7" count="1">
            <x v="1417"/>
          </reference>
        </references>
      </pivotArea>
    </format>
    <format dxfId="1566">
      <pivotArea dataOnly="0" labelOnly="1" outline="0" fieldPosition="0">
        <references count="2">
          <reference field="0" count="1" selected="0">
            <x v="553"/>
          </reference>
          <reference field="7" count="1">
            <x v="1412"/>
          </reference>
        </references>
      </pivotArea>
    </format>
    <format dxfId="1565">
      <pivotArea dataOnly="0" labelOnly="1" outline="0" fieldPosition="0">
        <references count="2">
          <reference field="0" count="1" selected="0">
            <x v="554"/>
          </reference>
          <reference field="7" count="1">
            <x v="1433"/>
          </reference>
        </references>
      </pivotArea>
    </format>
    <format dxfId="1564">
      <pivotArea dataOnly="0" labelOnly="1" outline="0" fieldPosition="0">
        <references count="2">
          <reference field="0" count="1" selected="0">
            <x v="555"/>
          </reference>
          <reference field="7" count="1">
            <x v="1434"/>
          </reference>
        </references>
      </pivotArea>
    </format>
    <format dxfId="1563">
      <pivotArea dataOnly="0" labelOnly="1" outline="0" fieldPosition="0">
        <references count="2">
          <reference field="0" count="1" selected="0">
            <x v="556"/>
          </reference>
          <reference field="7" count="1">
            <x v="1413"/>
          </reference>
        </references>
      </pivotArea>
    </format>
    <format dxfId="1562">
      <pivotArea dataOnly="0" labelOnly="1" outline="0" fieldPosition="0">
        <references count="2">
          <reference field="0" count="1" selected="0">
            <x v="557"/>
          </reference>
          <reference field="7" count="1">
            <x v="1729"/>
          </reference>
        </references>
      </pivotArea>
    </format>
    <format dxfId="1561">
      <pivotArea dataOnly="0" labelOnly="1" outline="0" fieldPosition="0">
        <references count="2">
          <reference field="0" count="1" selected="0">
            <x v="558"/>
          </reference>
          <reference field="7" count="1">
            <x v="1411"/>
          </reference>
        </references>
      </pivotArea>
    </format>
    <format dxfId="1560">
      <pivotArea dataOnly="0" labelOnly="1" outline="0" fieldPosition="0">
        <references count="2">
          <reference field="0" count="1" selected="0">
            <x v="559"/>
          </reference>
          <reference field="7" count="1">
            <x v="506"/>
          </reference>
        </references>
      </pivotArea>
    </format>
    <format dxfId="1559">
      <pivotArea dataOnly="0" labelOnly="1" outline="0" fieldPosition="0">
        <references count="2">
          <reference field="0" count="1" selected="0">
            <x v="560"/>
          </reference>
          <reference field="7" count="1">
            <x v="505"/>
          </reference>
        </references>
      </pivotArea>
    </format>
    <format dxfId="1558">
      <pivotArea dataOnly="0" labelOnly="1" outline="0" fieldPosition="0">
        <references count="2">
          <reference field="0" count="1" selected="0">
            <x v="561"/>
          </reference>
          <reference field="7" count="1">
            <x v="504"/>
          </reference>
        </references>
      </pivotArea>
    </format>
    <format dxfId="1557">
      <pivotArea dataOnly="0" labelOnly="1" outline="0" fieldPosition="0">
        <references count="2">
          <reference field="0" count="1" selected="0">
            <x v="562"/>
          </reference>
          <reference field="7" count="1">
            <x v="1423"/>
          </reference>
        </references>
      </pivotArea>
    </format>
    <format dxfId="1556">
      <pivotArea dataOnly="0" labelOnly="1" outline="0" fieldPosition="0">
        <references count="2">
          <reference field="0" count="1" selected="0">
            <x v="563"/>
          </reference>
          <reference field="7" count="1">
            <x v="82"/>
          </reference>
        </references>
      </pivotArea>
    </format>
    <format dxfId="1555">
      <pivotArea dataOnly="0" labelOnly="1" outline="0" fieldPosition="0">
        <references count="2">
          <reference field="0" count="1" selected="0">
            <x v="564"/>
          </reference>
          <reference field="7" count="1">
            <x v="1860"/>
          </reference>
        </references>
      </pivotArea>
    </format>
    <format dxfId="1554">
      <pivotArea dataOnly="0" labelOnly="1" outline="0" fieldPosition="0">
        <references count="2">
          <reference field="0" count="1" selected="0">
            <x v="565"/>
          </reference>
          <reference field="7" count="1">
            <x v="1859"/>
          </reference>
        </references>
      </pivotArea>
    </format>
    <format dxfId="1553">
      <pivotArea dataOnly="0" labelOnly="1" outline="0" fieldPosition="0">
        <references count="2">
          <reference field="0" count="1" selected="0">
            <x v="566"/>
          </reference>
          <reference field="7" count="1">
            <x v="1852"/>
          </reference>
        </references>
      </pivotArea>
    </format>
    <format dxfId="1552">
      <pivotArea dataOnly="0" labelOnly="1" outline="0" fieldPosition="0">
        <references count="2">
          <reference field="0" count="1" selected="0">
            <x v="567"/>
          </reference>
          <reference field="7" count="1">
            <x v="1964"/>
          </reference>
        </references>
      </pivotArea>
    </format>
    <format dxfId="1551">
      <pivotArea dataOnly="0" labelOnly="1" outline="0" fieldPosition="0">
        <references count="2">
          <reference field="0" count="1" selected="0">
            <x v="568"/>
          </reference>
          <reference field="7" count="1">
            <x v="1292"/>
          </reference>
        </references>
      </pivotArea>
    </format>
    <format dxfId="1550">
      <pivotArea dataOnly="0" labelOnly="1" outline="0" fieldPosition="0">
        <references count="2">
          <reference field="0" count="1" selected="0">
            <x v="569"/>
          </reference>
          <reference field="7" count="1">
            <x v="1291"/>
          </reference>
        </references>
      </pivotArea>
    </format>
    <format dxfId="1549">
      <pivotArea dataOnly="0" labelOnly="1" outline="0" fieldPosition="0">
        <references count="2">
          <reference field="0" count="1" selected="0">
            <x v="570"/>
          </reference>
          <reference field="7" count="1">
            <x v="1293"/>
          </reference>
        </references>
      </pivotArea>
    </format>
    <format dxfId="1548">
      <pivotArea dataOnly="0" labelOnly="1" outline="0" fieldPosition="0">
        <references count="2">
          <reference field="0" count="1" selected="0">
            <x v="571"/>
          </reference>
          <reference field="7" count="1">
            <x v="499"/>
          </reference>
        </references>
      </pivotArea>
    </format>
    <format dxfId="1547">
      <pivotArea dataOnly="0" labelOnly="1" outline="0" fieldPosition="0">
        <references count="2">
          <reference field="0" count="1" selected="0">
            <x v="572"/>
          </reference>
          <reference field="7" count="1">
            <x v="498"/>
          </reference>
        </references>
      </pivotArea>
    </format>
    <format dxfId="1546">
      <pivotArea dataOnly="0" labelOnly="1" outline="0" fieldPosition="0">
        <references count="2">
          <reference field="0" count="1" selected="0">
            <x v="573"/>
          </reference>
          <reference field="7" count="1">
            <x v="492"/>
          </reference>
        </references>
      </pivotArea>
    </format>
    <format dxfId="1545">
      <pivotArea dataOnly="0" labelOnly="1" outline="0" fieldPosition="0">
        <references count="2">
          <reference field="0" count="1" selected="0">
            <x v="574"/>
          </reference>
          <reference field="7" count="1">
            <x v="491"/>
          </reference>
        </references>
      </pivotArea>
    </format>
    <format dxfId="1544">
      <pivotArea dataOnly="0" labelOnly="1" outline="0" fieldPosition="0">
        <references count="2">
          <reference field="0" count="1" selected="0">
            <x v="575"/>
          </reference>
          <reference field="7" count="1">
            <x v="1427"/>
          </reference>
        </references>
      </pivotArea>
    </format>
    <format dxfId="1543">
      <pivotArea dataOnly="0" labelOnly="1" outline="0" fieldPosition="0">
        <references count="2">
          <reference field="0" count="1" selected="0">
            <x v="576"/>
          </reference>
          <reference field="7" count="1">
            <x v="1957"/>
          </reference>
        </references>
      </pivotArea>
    </format>
    <format dxfId="1542">
      <pivotArea dataOnly="0" labelOnly="1" outline="0" fieldPosition="0">
        <references count="2">
          <reference field="0" count="1" selected="0">
            <x v="577"/>
          </reference>
          <reference field="7" count="1">
            <x v="1111"/>
          </reference>
        </references>
      </pivotArea>
    </format>
    <format dxfId="1541">
      <pivotArea dataOnly="0" labelOnly="1" outline="0" fieldPosition="0">
        <references count="2">
          <reference field="0" count="1" selected="0">
            <x v="578"/>
          </reference>
          <reference field="7" count="1">
            <x v="539"/>
          </reference>
        </references>
      </pivotArea>
    </format>
    <format dxfId="1540">
      <pivotArea dataOnly="0" labelOnly="1" outline="0" fieldPosition="0">
        <references count="2">
          <reference field="0" count="1" selected="0">
            <x v="579"/>
          </reference>
          <reference field="7" count="1">
            <x v="470"/>
          </reference>
        </references>
      </pivotArea>
    </format>
    <format dxfId="1539">
      <pivotArea dataOnly="0" labelOnly="1" outline="0" fieldPosition="0">
        <references count="2">
          <reference field="0" count="1" selected="0">
            <x v="580"/>
          </reference>
          <reference field="7" count="1">
            <x v="469"/>
          </reference>
        </references>
      </pivotArea>
    </format>
    <format dxfId="1538">
      <pivotArea dataOnly="0" labelOnly="1" outline="0" fieldPosition="0">
        <references count="2">
          <reference field="0" count="1" selected="0">
            <x v="581"/>
          </reference>
          <reference field="7" count="1">
            <x v="1876"/>
          </reference>
        </references>
      </pivotArea>
    </format>
    <format dxfId="1537">
      <pivotArea dataOnly="0" labelOnly="1" outline="0" fieldPosition="0">
        <references count="2">
          <reference field="0" count="1" selected="0">
            <x v="582"/>
          </reference>
          <reference field="7" count="1">
            <x v="1875"/>
          </reference>
        </references>
      </pivotArea>
    </format>
    <format dxfId="1536">
      <pivotArea dataOnly="0" labelOnly="1" outline="0" fieldPosition="0">
        <references count="2">
          <reference field="0" count="1" selected="0">
            <x v="583"/>
          </reference>
          <reference field="7" count="1">
            <x v="1874"/>
          </reference>
        </references>
      </pivotArea>
    </format>
    <format dxfId="1535">
      <pivotArea dataOnly="0" labelOnly="1" outline="0" fieldPosition="0">
        <references count="2">
          <reference field="0" count="1" selected="0">
            <x v="584"/>
          </reference>
          <reference field="7" count="1">
            <x v="1873"/>
          </reference>
        </references>
      </pivotArea>
    </format>
    <format dxfId="1534">
      <pivotArea dataOnly="0" labelOnly="1" outline="0" fieldPosition="0">
        <references count="2">
          <reference field="0" count="1" selected="0">
            <x v="585"/>
          </reference>
          <reference field="7" count="1">
            <x v="1871"/>
          </reference>
        </references>
      </pivotArea>
    </format>
    <format dxfId="1533">
      <pivotArea dataOnly="0" labelOnly="1" outline="0" fieldPosition="0">
        <references count="2">
          <reference field="0" count="1" selected="0">
            <x v="586"/>
          </reference>
          <reference field="7" count="1">
            <x v="1872"/>
          </reference>
        </references>
      </pivotArea>
    </format>
    <format dxfId="1532">
      <pivotArea dataOnly="0" labelOnly="1" outline="0" fieldPosition="0">
        <references count="2">
          <reference field="0" count="1" selected="0">
            <x v="587"/>
          </reference>
          <reference field="7" count="1">
            <x v="897"/>
          </reference>
        </references>
      </pivotArea>
    </format>
    <format dxfId="1531">
      <pivotArea dataOnly="0" labelOnly="1" outline="0" fieldPosition="0">
        <references count="2">
          <reference field="0" count="1" selected="0">
            <x v="588"/>
          </reference>
          <reference field="7" count="1">
            <x v="1146"/>
          </reference>
        </references>
      </pivotArea>
    </format>
    <format dxfId="1530">
      <pivotArea dataOnly="0" labelOnly="1" outline="0" fieldPosition="0">
        <references count="2">
          <reference field="0" count="1" selected="0">
            <x v="589"/>
          </reference>
          <reference field="7" count="1">
            <x v="1426"/>
          </reference>
        </references>
      </pivotArea>
    </format>
    <format dxfId="1529">
      <pivotArea dataOnly="0" labelOnly="1" outline="0" fieldPosition="0">
        <references count="2">
          <reference field="0" count="1" selected="0">
            <x v="590"/>
          </reference>
          <reference field="7" count="1">
            <x v="1442"/>
          </reference>
        </references>
      </pivotArea>
    </format>
    <format dxfId="1528">
      <pivotArea dataOnly="0" labelOnly="1" outline="0" fieldPosition="0">
        <references count="2">
          <reference field="0" count="1" selected="0">
            <x v="591"/>
          </reference>
          <reference field="7" count="1">
            <x v="1440"/>
          </reference>
        </references>
      </pivotArea>
    </format>
    <format dxfId="1527">
      <pivotArea dataOnly="0" labelOnly="1" outline="0" fieldPosition="0">
        <references count="2">
          <reference field="0" count="1" selected="0">
            <x v="592"/>
          </reference>
          <reference field="7" count="1">
            <x v="1441"/>
          </reference>
        </references>
      </pivotArea>
    </format>
    <format dxfId="1526">
      <pivotArea dataOnly="0" labelOnly="1" outline="0" fieldPosition="0">
        <references count="2">
          <reference field="0" count="1" selected="0">
            <x v="593"/>
          </reference>
          <reference field="7" count="1">
            <x v="1285"/>
          </reference>
        </references>
      </pivotArea>
    </format>
    <format dxfId="1525">
      <pivotArea dataOnly="0" labelOnly="1" outline="0" fieldPosition="0">
        <references count="2">
          <reference field="0" count="1" selected="0">
            <x v="594"/>
          </reference>
          <reference field="7" count="1">
            <x v="1437"/>
          </reference>
        </references>
      </pivotArea>
    </format>
    <format dxfId="1524">
      <pivotArea dataOnly="0" labelOnly="1" outline="0" fieldPosition="0">
        <references count="2">
          <reference field="0" count="1" selected="0">
            <x v="595"/>
          </reference>
          <reference field="7" count="1">
            <x v="1439"/>
          </reference>
        </references>
      </pivotArea>
    </format>
    <format dxfId="1523">
      <pivotArea dataOnly="0" labelOnly="1" outline="0" fieldPosition="0">
        <references count="2">
          <reference field="0" count="1" selected="0">
            <x v="596"/>
          </reference>
          <reference field="7" count="1">
            <x v="1438"/>
          </reference>
        </references>
      </pivotArea>
    </format>
    <format dxfId="1522">
      <pivotArea dataOnly="0" labelOnly="1" outline="0" fieldPosition="0">
        <references count="2">
          <reference field="0" count="1" selected="0">
            <x v="597"/>
          </reference>
          <reference field="7" count="1">
            <x v="1415"/>
          </reference>
        </references>
      </pivotArea>
    </format>
    <format dxfId="1521">
      <pivotArea dataOnly="0" labelOnly="1" outline="0" fieldPosition="0">
        <references count="2">
          <reference field="0" count="1" selected="0">
            <x v="598"/>
          </reference>
          <reference field="7" count="1">
            <x v="1410"/>
          </reference>
        </references>
      </pivotArea>
    </format>
    <format dxfId="1520">
      <pivotArea dataOnly="0" labelOnly="1" outline="0" fieldPosition="0">
        <references count="2">
          <reference field="0" count="1" selected="0">
            <x v="599"/>
          </reference>
          <reference field="7" count="1">
            <x v="1435"/>
          </reference>
        </references>
      </pivotArea>
    </format>
    <format dxfId="1519">
      <pivotArea dataOnly="0" labelOnly="1" outline="0" fieldPosition="0">
        <references count="2">
          <reference field="0" count="1" selected="0">
            <x v="600"/>
          </reference>
          <reference field="7" count="1">
            <x v="1416"/>
          </reference>
        </references>
      </pivotArea>
    </format>
    <format dxfId="1518">
      <pivotArea dataOnly="0" labelOnly="1" outline="0" fieldPosition="0">
        <references count="2">
          <reference field="0" count="1" selected="0">
            <x v="601"/>
          </reference>
          <reference field="7" count="1">
            <x v="242"/>
          </reference>
        </references>
      </pivotArea>
    </format>
    <format dxfId="1517">
      <pivotArea dataOnly="0" labelOnly="1" outline="0" fieldPosition="0">
        <references count="2">
          <reference field="0" count="1" selected="0">
            <x v="602"/>
          </reference>
          <reference field="7" count="1">
            <x v="1712"/>
          </reference>
        </references>
      </pivotArea>
    </format>
    <format dxfId="1516">
      <pivotArea dataOnly="0" labelOnly="1" outline="0" fieldPosition="0">
        <references count="2">
          <reference field="0" count="1" selected="0">
            <x v="603"/>
          </reference>
          <reference field="7" count="1">
            <x v="1851"/>
          </reference>
        </references>
      </pivotArea>
    </format>
    <format dxfId="1515">
      <pivotArea dataOnly="0" labelOnly="1" outline="0" fieldPosition="0">
        <references count="2">
          <reference field="0" count="1" selected="0">
            <x v="604"/>
          </reference>
          <reference field="7" count="1">
            <x v="896"/>
          </reference>
        </references>
      </pivotArea>
    </format>
    <format dxfId="1514">
      <pivotArea dataOnly="0" labelOnly="1" outline="0" fieldPosition="0">
        <references count="2">
          <reference field="0" count="1" selected="0">
            <x v="605"/>
          </reference>
          <reference field="7" count="1">
            <x v="895"/>
          </reference>
        </references>
      </pivotArea>
    </format>
    <format dxfId="1513">
      <pivotArea dataOnly="0" labelOnly="1" outline="0" fieldPosition="0">
        <references count="2">
          <reference field="0" count="1" selected="0">
            <x v="606"/>
          </reference>
          <reference field="7" count="1">
            <x v="1856"/>
          </reference>
        </references>
      </pivotArea>
    </format>
    <format dxfId="1512">
      <pivotArea dataOnly="0" labelOnly="1" outline="0" fieldPosition="0">
        <references count="2">
          <reference field="0" count="1" selected="0">
            <x v="607"/>
          </reference>
          <reference field="7" count="1">
            <x v="1855"/>
          </reference>
        </references>
      </pivotArea>
    </format>
    <format dxfId="1511">
      <pivotArea dataOnly="0" labelOnly="1" outline="0" fieldPosition="0">
        <references count="2">
          <reference field="0" count="1" selected="0">
            <x v="608"/>
          </reference>
          <reference field="7" count="1">
            <x v="1858"/>
          </reference>
        </references>
      </pivotArea>
    </format>
    <format dxfId="1510">
      <pivotArea dataOnly="0" labelOnly="1" outline="0" fieldPosition="0">
        <references count="2">
          <reference field="0" count="1" selected="0">
            <x v="609"/>
          </reference>
          <reference field="7" count="1">
            <x v="1857"/>
          </reference>
        </references>
      </pivotArea>
    </format>
    <format dxfId="1509">
      <pivotArea dataOnly="0" labelOnly="1" outline="0" fieldPosition="0">
        <references count="2">
          <reference field="0" count="1" selected="0">
            <x v="610"/>
          </reference>
          <reference field="7" count="1">
            <x v="1861"/>
          </reference>
        </references>
      </pivotArea>
    </format>
    <format dxfId="1508">
      <pivotArea dataOnly="0" labelOnly="1" outline="0" fieldPosition="0">
        <references count="2">
          <reference field="0" count="1" selected="0">
            <x v="611"/>
          </reference>
          <reference field="7" count="1">
            <x v="1882"/>
          </reference>
        </references>
      </pivotArea>
    </format>
    <format dxfId="1507">
      <pivotArea dataOnly="0" labelOnly="1" outline="0" fieldPosition="0">
        <references count="2">
          <reference field="0" count="1" selected="0">
            <x v="612"/>
          </reference>
          <reference field="7" count="1">
            <x v="1881"/>
          </reference>
        </references>
      </pivotArea>
    </format>
    <format dxfId="1506">
      <pivotArea dataOnly="0" labelOnly="1" outline="0" fieldPosition="0">
        <references count="2">
          <reference field="0" count="1" selected="0">
            <x v="613"/>
          </reference>
          <reference field="7" count="1">
            <x v="240"/>
          </reference>
        </references>
      </pivotArea>
    </format>
    <format dxfId="1505">
      <pivotArea dataOnly="0" labelOnly="1" outline="0" fieldPosition="0">
        <references count="2">
          <reference field="0" count="1" selected="0">
            <x v="614"/>
          </reference>
          <reference field="7" count="1">
            <x v="1165"/>
          </reference>
        </references>
      </pivotArea>
    </format>
    <format dxfId="1504">
      <pivotArea dataOnly="0" labelOnly="1" outline="0" fieldPosition="0">
        <references count="2">
          <reference field="0" count="1" selected="0">
            <x v="615"/>
          </reference>
          <reference field="7" count="1">
            <x v="221"/>
          </reference>
        </references>
      </pivotArea>
    </format>
    <format dxfId="1503">
      <pivotArea dataOnly="0" labelOnly="1" outline="0" fieldPosition="0">
        <references count="2">
          <reference field="0" count="1" selected="0">
            <x v="616"/>
          </reference>
          <reference field="7" count="1">
            <x v="220"/>
          </reference>
        </references>
      </pivotArea>
    </format>
    <format dxfId="1502">
      <pivotArea dataOnly="0" labelOnly="1" outline="0" fieldPosition="0">
        <references count="2">
          <reference field="0" count="1" selected="0">
            <x v="617"/>
          </reference>
          <reference field="7" count="1">
            <x v="239"/>
          </reference>
        </references>
      </pivotArea>
    </format>
    <format dxfId="1501">
      <pivotArea dataOnly="0" labelOnly="1" outline="0" fieldPosition="0">
        <references count="2">
          <reference field="0" count="1" selected="0">
            <x v="618"/>
          </reference>
          <reference field="7" count="1">
            <x v="902"/>
          </reference>
        </references>
      </pivotArea>
    </format>
    <format dxfId="1500">
      <pivotArea dataOnly="0" labelOnly="1" outline="0" fieldPosition="0">
        <references count="2">
          <reference field="0" count="1" selected="0">
            <x v="619"/>
          </reference>
          <reference field="7" count="1">
            <x v="906"/>
          </reference>
        </references>
      </pivotArea>
    </format>
    <format dxfId="1499">
      <pivotArea dataOnly="0" labelOnly="1" outline="0" fieldPosition="0">
        <references count="2">
          <reference field="0" count="1" selected="0">
            <x v="620"/>
          </reference>
          <reference field="7" count="1">
            <x v="904"/>
          </reference>
        </references>
      </pivotArea>
    </format>
    <format dxfId="1498">
      <pivotArea dataOnly="0" labelOnly="1" outline="0" fieldPosition="0">
        <references count="2">
          <reference field="0" count="1" selected="0">
            <x v="621"/>
          </reference>
          <reference field="7" count="1">
            <x v="472"/>
          </reference>
        </references>
      </pivotArea>
    </format>
    <format dxfId="1497">
      <pivotArea dataOnly="0" labelOnly="1" outline="0" fieldPosition="0">
        <references count="2">
          <reference field="0" count="1" selected="0">
            <x v="622"/>
          </reference>
          <reference field="7" count="1">
            <x v="903"/>
          </reference>
        </references>
      </pivotArea>
    </format>
    <format dxfId="1496">
      <pivotArea dataOnly="0" labelOnly="1" outline="0" fieldPosition="0">
        <references count="2">
          <reference field="0" count="1" selected="0">
            <x v="623"/>
          </reference>
          <reference field="7" count="1">
            <x v="471"/>
          </reference>
        </references>
      </pivotArea>
    </format>
    <format dxfId="1495">
      <pivotArea dataOnly="0" labelOnly="1" outline="0" fieldPosition="0">
        <references count="2">
          <reference field="0" count="1" selected="0">
            <x v="624"/>
          </reference>
          <reference field="7" count="1">
            <x v="907"/>
          </reference>
        </references>
      </pivotArea>
    </format>
    <format dxfId="1494">
      <pivotArea dataOnly="0" labelOnly="1" outline="0" fieldPosition="0">
        <references count="2">
          <reference field="0" count="1" selected="0">
            <x v="625"/>
          </reference>
          <reference field="7" count="1">
            <x v="905"/>
          </reference>
        </references>
      </pivotArea>
    </format>
    <format dxfId="1493">
      <pivotArea dataOnly="0" labelOnly="1" outline="0" fieldPosition="0">
        <references count="2">
          <reference field="0" count="1" selected="0">
            <x v="626"/>
          </reference>
          <reference field="7" count="1">
            <x v="901"/>
          </reference>
        </references>
      </pivotArea>
    </format>
    <format dxfId="1492">
      <pivotArea dataOnly="0" labelOnly="1" outline="0" fieldPosition="0">
        <references count="2">
          <reference field="0" count="1" selected="0">
            <x v="627"/>
          </reference>
          <reference field="7" count="1">
            <x v="900"/>
          </reference>
        </references>
      </pivotArea>
    </format>
    <format dxfId="1491">
      <pivotArea dataOnly="0" labelOnly="1" outline="0" fieldPosition="0">
        <references count="2">
          <reference field="0" count="1" selected="0">
            <x v="628"/>
          </reference>
          <reference field="7" count="1">
            <x v="680"/>
          </reference>
        </references>
      </pivotArea>
    </format>
    <format dxfId="1490">
      <pivotArea dataOnly="0" labelOnly="1" outline="0" fieldPosition="0">
        <references count="2">
          <reference field="0" count="1" selected="0">
            <x v="629"/>
          </reference>
          <reference field="7" count="1">
            <x v="1722"/>
          </reference>
        </references>
      </pivotArea>
    </format>
    <format dxfId="1489">
      <pivotArea dataOnly="0" labelOnly="1" outline="0" fieldPosition="0">
        <references count="2">
          <reference field="0" count="1" selected="0">
            <x v="630"/>
          </reference>
          <reference field="7" count="1">
            <x v="529"/>
          </reference>
        </references>
      </pivotArea>
    </format>
    <format dxfId="1488">
      <pivotArea dataOnly="0" labelOnly="1" outline="0" fieldPosition="0">
        <references count="2">
          <reference field="0" count="1" selected="0">
            <x v="631"/>
          </reference>
          <reference field="7" count="1">
            <x v="640"/>
          </reference>
        </references>
      </pivotArea>
    </format>
    <format dxfId="1487">
      <pivotArea dataOnly="0" labelOnly="1" outline="0" fieldPosition="0">
        <references count="2">
          <reference field="0" count="1" selected="0">
            <x v="632"/>
          </reference>
          <reference field="7" count="1">
            <x v="690"/>
          </reference>
        </references>
      </pivotArea>
    </format>
    <format dxfId="1486">
      <pivotArea dataOnly="0" labelOnly="1" outline="0" fieldPosition="0">
        <references count="2">
          <reference field="0" count="1" selected="0">
            <x v="633"/>
          </reference>
          <reference field="7" count="1">
            <x v="675"/>
          </reference>
        </references>
      </pivotArea>
    </format>
    <format dxfId="1485">
      <pivotArea dataOnly="0" labelOnly="1" outline="0" fieldPosition="0">
        <references count="2">
          <reference field="0" count="1" selected="0">
            <x v="634"/>
          </reference>
          <reference field="7" count="1">
            <x v="676"/>
          </reference>
        </references>
      </pivotArea>
    </format>
    <format dxfId="1484">
      <pivotArea dataOnly="0" labelOnly="1" outline="0" fieldPosition="0">
        <references count="2">
          <reference field="0" count="1" selected="0">
            <x v="635"/>
          </reference>
          <reference field="7" count="1">
            <x v="677"/>
          </reference>
        </references>
      </pivotArea>
    </format>
    <format dxfId="1483">
      <pivotArea dataOnly="0" labelOnly="1" outline="0" fieldPosition="0">
        <references count="2">
          <reference field="0" count="1" selected="0">
            <x v="636"/>
          </reference>
          <reference field="7" count="1">
            <x v="679"/>
          </reference>
        </references>
      </pivotArea>
    </format>
    <format dxfId="1482">
      <pivotArea dataOnly="0" labelOnly="1" outline="0" fieldPosition="0">
        <references count="2">
          <reference field="0" count="1" selected="0">
            <x v="637"/>
          </reference>
          <reference field="7" count="1">
            <x v="691"/>
          </reference>
        </references>
      </pivotArea>
    </format>
    <format dxfId="1481">
      <pivotArea dataOnly="0" labelOnly="1" outline="0" fieldPosition="0">
        <references count="2">
          <reference field="0" count="1" selected="0">
            <x v="638"/>
          </reference>
          <reference field="7" count="1">
            <x v="689"/>
          </reference>
        </references>
      </pivotArea>
    </format>
    <format dxfId="1480">
      <pivotArea dataOnly="0" labelOnly="1" outline="0" fieldPosition="0">
        <references count="2">
          <reference field="0" count="1" selected="0">
            <x v="639"/>
          </reference>
          <reference field="7" count="1">
            <x v="703"/>
          </reference>
        </references>
      </pivotArea>
    </format>
    <format dxfId="1479">
      <pivotArea dataOnly="0" labelOnly="1" outline="0" fieldPosition="0">
        <references count="2">
          <reference field="0" count="1" selected="0">
            <x v="640"/>
          </reference>
          <reference field="7" count="1">
            <x v="687"/>
          </reference>
        </references>
      </pivotArea>
    </format>
    <format dxfId="1478">
      <pivotArea dataOnly="0" labelOnly="1" outline="0" fieldPosition="0">
        <references count="2">
          <reference field="0" count="1" selected="0">
            <x v="641"/>
          </reference>
          <reference field="7" count="1">
            <x v="672"/>
          </reference>
        </references>
      </pivotArea>
    </format>
    <format dxfId="1477">
      <pivotArea dataOnly="0" labelOnly="1" outline="0" fieldPosition="0">
        <references count="2">
          <reference field="0" count="1" selected="0">
            <x v="642"/>
          </reference>
          <reference field="7" count="1">
            <x v="669"/>
          </reference>
        </references>
      </pivotArea>
    </format>
    <format dxfId="1476">
      <pivotArea dataOnly="0" labelOnly="1" outline="0" fieldPosition="0">
        <references count="2">
          <reference field="0" count="1" selected="0">
            <x v="643"/>
          </reference>
          <reference field="7" count="1">
            <x v="697"/>
          </reference>
        </references>
      </pivotArea>
    </format>
    <format dxfId="1475">
      <pivotArea dataOnly="0" labelOnly="1" outline="0" fieldPosition="0">
        <references count="2">
          <reference field="0" count="1" selected="0">
            <x v="644"/>
          </reference>
          <reference field="7" count="1">
            <x v="671"/>
          </reference>
        </references>
      </pivotArea>
    </format>
    <format dxfId="1474">
      <pivotArea dataOnly="0" labelOnly="1" outline="0" fieldPosition="0">
        <references count="2">
          <reference field="0" count="1" selected="0">
            <x v="645"/>
          </reference>
          <reference field="7" count="1">
            <x v="670"/>
          </reference>
        </references>
      </pivotArea>
    </format>
    <format dxfId="1473">
      <pivotArea dataOnly="0" labelOnly="1" outline="0" fieldPosition="0">
        <references count="2">
          <reference field="0" count="1" selected="0">
            <x v="646"/>
          </reference>
          <reference field="7" count="1">
            <x v="673"/>
          </reference>
        </references>
      </pivotArea>
    </format>
    <format dxfId="1472">
      <pivotArea dataOnly="0" labelOnly="1" outline="0" fieldPosition="0">
        <references count="2">
          <reference field="0" count="1" selected="0">
            <x v="647"/>
          </reference>
          <reference field="7" count="1">
            <x v="668"/>
          </reference>
        </references>
      </pivotArea>
    </format>
    <format dxfId="1471">
      <pivotArea dataOnly="0" labelOnly="1" outline="0" fieldPosition="0">
        <references count="2">
          <reference field="0" count="1" selected="0">
            <x v="648"/>
          </reference>
          <reference field="7" count="1">
            <x v="699"/>
          </reference>
        </references>
      </pivotArea>
    </format>
    <format dxfId="1470">
      <pivotArea dataOnly="0" labelOnly="1" outline="0" fieldPosition="0">
        <references count="2">
          <reference field="0" count="1" selected="0">
            <x v="649"/>
          </reference>
          <reference field="7" count="1">
            <x v="695"/>
          </reference>
        </references>
      </pivotArea>
    </format>
    <format dxfId="1469">
      <pivotArea dataOnly="0" labelOnly="1" outline="0" fieldPosition="0">
        <references count="2">
          <reference field="0" count="1" selected="0">
            <x v="650"/>
          </reference>
          <reference field="7" count="1">
            <x v="674"/>
          </reference>
        </references>
      </pivotArea>
    </format>
    <format dxfId="1468">
      <pivotArea dataOnly="0" labelOnly="1" outline="0" fieldPosition="0">
        <references count="2">
          <reference field="0" count="1" selected="0">
            <x v="651"/>
          </reference>
          <reference field="7" count="1">
            <x v="696"/>
          </reference>
        </references>
      </pivotArea>
    </format>
    <format dxfId="1467">
      <pivotArea dataOnly="0" labelOnly="1" outline="0" fieldPosition="0">
        <references count="2">
          <reference field="0" count="1" selected="0">
            <x v="652"/>
          </reference>
          <reference field="7" count="1">
            <x v="688"/>
          </reference>
        </references>
      </pivotArea>
    </format>
    <format dxfId="1466">
      <pivotArea dataOnly="0" labelOnly="1" outline="0" fieldPosition="0">
        <references count="2">
          <reference field="0" count="1" selected="0">
            <x v="653"/>
          </reference>
          <reference field="7" count="1">
            <x v="701"/>
          </reference>
        </references>
      </pivotArea>
    </format>
    <format dxfId="1465">
      <pivotArea dataOnly="0" labelOnly="1" outline="0" fieldPosition="0">
        <references count="2">
          <reference field="0" count="1" selected="0">
            <x v="654"/>
          </reference>
          <reference field="7" count="1">
            <x v="700"/>
          </reference>
        </references>
      </pivotArea>
    </format>
    <format dxfId="1464">
      <pivotArea dataOnly="0" labelOnly="1" outline="0" fieldPosition="0">
        <references count="2">
          <reference field="0" count="1" selected="0">
            <x v="655"/>
          </reference>
          <reference field="7" count="1">
            <x v="692"/>
          </reference>
        </references>
      </pivotArea>
    </format>
    <format dxfId="1463">
      <pivotArea dataOnly="0" labelOnly="1" outline="0" fieldPosition="0">
        <references count="2">
          <reference field="0" count="1" selected="0">
            <x v="656"/>
          </reference>
          <reference field="7" count="1">
            <x v="678"/>
          </reference>
        </references>
      </pivotArea>
    </format>
    <format dxfId="1462">
      <pivotArea dataOnly="0" labelOnly="1" outline="0" fieldPosition="0">
        <references count="2">
          <reference field="0" count="1" selected="0">
            <x v="657"/>
          </reference>
          <reference field="7" count="1">
            <x v="0"/>
          </reference>
        </references>
      </pivotArea>
    </format>
    <format dxfId="1461">
      <pivotArea dataOnly="0" labelOnly="1" outline="0" fieldPosition="0">
        <references count="2">
          <reference field="0" count="1" selected="0">
            <x v="658"/>
          </reference>
          <reference field="7" count="1">
            <x v="707"/>
          </reference>
        </references>
      </pivotArea>
    </format>
    <format dxfId="1460">
      <pivotArea dataOnly="0" labelOnly="1" outline="0" fieldPosition="0">
        <references count="2">
          <reference field="0" count="1" selected="0">
            <x v="659"/>
          </reference>
          <reference field="7" count="1">
            <x v="708"/>
          </reference>
        </references>
      </pivotArea>
    </format>
    <format dxfId="1459">
      <pivotArea dataOnly="0" labelOnly="1" outline="0" fieldPosition="0">
        <references count="2">
          <reference field="0" count="1" selected="0">
            <x v="660"/>
          </reference>
          <reference field="7" count="1">
            <x v="702"/>
          </reference>
        </references>
      </pivotArea>
    </format>
    <format dxfId="1458">
      <pivotArea dataOnly="0" labelOnly="1" outline="0" fieldPosition="0">
        <references count="2">
          <reference field="0" count="1" selected="0">
            <x v="661"/>
          </reference>
          <reference field="7" count="1">
            <x v="698"/>
          </reference>
        </references>
      </pivotArea>
    </format>
    <format dxfId="1457">
      <pivotArea dataOnly="0" labelOnly="1" outline="0" fieldPosition="0">
        <references count="2">
          <reference field="0" count="1" selected="0">
            <x v="662"/>
          </reference>
          <reference field="7" count="1">
            <x v="706"/>
          </reference>
        </references>
      </pivotArea>
    </format>
    <format dxfId="1456">
      <pivotArea dataOnly="0" labelOnly="1" outline="0" fieldPosition="0">
        <references count="2">
          <reference field="0" count="1" selected="0">
            <x v="663"/>
          </reference>
          <reference field="7" count="1">
            <x v="704"/>
          </reference>
        </references>
      </pivotArea>
    </format>
    <format dxfId="1455">
      <pivotArea dataOnly="0" labelOnly="1" outline="0" fieldPosition="0">
        <references count="2">
          <reference field="0" count="1" selected="0">
            <x v="664"/>
          </reference>
          <reference field="7" count="1">
            <x v="709"/>
          </reference>
        </references>
      </pivotArea>
    </format>
    <format dxfId="1454">
      <pivotArea dataOnly="0" labelOnly="1" outline="0" fieldPosition="0">
        <references count="2">
          <reference field="0" count="1" selected="0">
            <x v="665"/>
          </reference>
          <reference field="7" count="1">
            <x v="694"/>
          </reference>
        </references>
      </pivotArea>
    </format>
    <format dxfId="1453">
      <pivotArea dataOnly="0" labelOnly="1" outline="0" fieldPosition="0">
        <references count="2">
          <reference field="0" count="1" selected="0">
            <x v="666"/>
          </reference>
          <reference field="7" count="1">
            <x v="693"/>
          </reference>
        </references>
      </pivotArea>
    </format>
    <format dxfId="1452">
      <pivotArea dataOnly="0" labelOnly="1" outline="0" fieldPosition="0">
        <references count="2">
          <reference field="0" count="1" selected="0">
            <x v="667"/>
          </reference>
          <reference field="7" count="1">
            <x v="711"/>
          </reference>
        </references>
      </pivotArea>
    </format>
    <format dxfId="1451">
      <pivotArea dataOnly="0" labelOnly="1" outline="0" fieldPosition="0">
        <references count="2">
          <reference field="0" count="1" selected="0">
            <x v="668"/>
          </reference>
          <reference field="7" count="1">
            <x v="710"/>
          </reference>
        </references>
      </pivotArea>
    </format>
    <format dxfId="1450">
      <pivotArea dataOnly="0" labelOnly="1" outline="0" fieldPosition="0">
        <references count="2">
          <reference field="0" count="1" selected="0">
            <x v="669"/>
          </reference>
          <reference field="7" count="1">
            <x v="1756"/>
          </reference>
        </references>
      </pivotArea>
    </format>
    <format dxfId="1449">
      <pivotArea dataOnly="0" labelOnly="1" outline="0" fieldPosition="0">
        <references count="2">
          <reference field="0" count="1" selected="0">
            <x v="670"/>
          </reference>
          <reference field="7" count="1">
            <x v="1755"/>
          </reference>
        </references>
      </pivotArea>
    </format>
    <format dxfId="1448">
      <pivotArea dataOnly="0" labelOnly="1" outline="0" fieldPosition="0">
        <references count="2">
          <reference field="0" count="1" selected="0">
            <x v="671"/>
          </reference>
          <reference field="7" count="1">
            <x v="1757"/>
          </reference>
        </references>
      </pivotArea>
    </format>
    <format dxfId="1447">
      <pivotArea dataOnly="0" labelOnly="1" outline="0" fieldPosition="0">
        <references count="2">
          <reference field="0" count="1" selected="0">
            <x v="672"/>
          </reference>
          <reference field="7" count="1">
            <x v="870"/>
          </reference>
        </references>
      </pivotArea>
    </format>
    <format dxfId="1446">
      <pivotArea dataOnly="0" labelOnly="1" outline="0" fieldPosition="0">
        <references count="2">
          <reference field="0" count="1" selected="0">
            <x v="673"/>
          </reference>
          <reference field="7" count="1">
            <x v="1483"/>
          </reference>
        </references>
      </pivotArea>
    </format>
    <format dxfId="1445">
      <pivotArea dataOnly="0" labelOnly="1" outline="0" fieldPosition="0">
        <references count="2">
          <reference field="0" count="1" selected="0">
            <x v="674"/>
          </reference>
          <reference field="7" count="1">
            <x v="1868"/>
          </reference>
        </references>
      </pivotArea>
    </format>
    <format dxfId="1444">
      <pivotArea dataOnly="0" labelOnly="1" outline="0" fieldPosition="0">
        <references count="2">
          <reference field="0" count="1" selected="0">
            <x v="675"/>
          </reference>
          <reference field="7" count="1">
            <x v="1579"/>
          </reference>
        </references>
      </pivotArea>
    </format>
    <format dxfId="1443">
      <pivotArea dataOnly="0" labelOnly="1" outline="0" fieldPosition="0">
        <references count="2">
          <reference field="0" count="1" selected="0">
            <x v="676"/>
          </reference>
          <reference field="7" count="1">
            <x v="1578"/>
          </reference>
        </references>
      </pivotArea>
    </format>
    <format dxfId="1442">
      <pivotArea dataOnly="0" labelOnly="1" outline="0" fieldPosition="0">
        <references count="2">
          <reference field="0" count="1" selected="0">
            <x v="677"/>
          </reference>
          <reference field="7" count="1">
            <x v="1585"/>
          </reference>
        </references>
      </pivotArea>
    </format>
    <format dxfId="1441">
      <pivotArea dataOnly="0" labelOnly="1" outline="0" fieldPosition="0">
        <references count="2">
          <reference field="0" count="1" selected="0">
            <x v="678"/>
          </reference>
          <reference field="7" count="1">
            <x v="1584"/>
          </reference>
        </references>
      </pivotArea>
    </format>
    <format dxfId="1440">
      <pivotArea dataOnly="0" labelOnly="1" outline="0" fieldPosition="0">
        <references count="2">
          <reference field="0" count="1" selected="0">
            <x v="679"/>
          </reference>
          <reference field="7" count="1">
            <x v="127"/>
          </reference>
        </references>
      </pivotArea>
    </format>
    <format dxfId="1439">
      <pivotArea dataOnly="0" labelOnly="1" outline="0" fieldPosition="0">
        <references count="2">
          <reference field="0" count="1" selected="0">
            <x v="680"/>
          </reference>
          <reference field="7" count="1">
            <x v="1581"/>
          </reference>
        </references>
      </pivotArea>
    </format>
    <format dxfId="1438">
      <pivotArea dataOnly="0" labelOnly="1" outline="0" fieldPosition="0">
        <references count="2">
          <reference field="0" count="1" selected="0">
            <x v="681"/>
          </reference>
          <reference field="7" count="1">
            <x v="1580"/>
          </reference>
        </references>
      </pivotArea>
    </format>
    <format dxfId="1437">
      <pivotArea dataOnly="0" labelOnly="1" outline="0" fieldPosition="0">
        <references count="2">
          <reference field="0" count="1" selected="0">
            <x v="682"/>
          </reference>
          <reference field="7" count="1">
            <x v="125"/>
          </reference>
        </references>
      </pivotArea>
    </format>
    <format dxfId="1436">
      <pivotArea dataOnly="0" labelOnly="1" outline="0" fieldPosition="0">
        <references count="2">
          <reference field="0" count="1" selected="0">
            <x v="683"/>
          </reference>
          <reference field="7" count="1">
            <x v="1586"/>
          </reference>
        </references>
      </pivotArea>
    </format>
    <format dxfId="1435">
      <pivotArea dataOnly="0" labelOnly="1" outline="0" fieldPosition="0">
        <references count="2">
          <reference field="0" count="1" selected="0">
            <x v="684"/>
          </reference>
          <reference field="7" count="1">
            <x v="1587"/>
          </reference>
        </references>
      </pivotArea>
    </format>
    <format dxfId="1434">
      <pivotArea dataOnly="0" labelOnly="1" outline="0" fieldPosition="0">
        <references count="2">
          <reference field="0" count="1" selected="0">
            <x v="685"/>
          </reference>
          <reference field="7" count="1">
            <x v="126"/>
          </reference>
        </references>
      </pivotArea>
    </format>
    <format dxfId="1433">
      <pivotArea dataOnly="0" labelOnly="1" outline="0" fieldPosition="0">
        <references count="2">
          <reference field="0" count="1" selected="0">
            <x v="686"/>
          </reference>
          <reference field="7" count="1">
            <x v="1582"/>
          </reference>
        </references>
      </pivotArea>
    </format>
    <format dxfId="1432">
      <pivotArea dataOnly="0" labelOnly="1" outline="0" fieldPosition="0">
        <references count="2">
          <reference field="0" count="1" selected="0">
            <x v="687"/>
          </reference>
          <reference field="7" count="1">
            <x v="1583"/>
          </reference>
        </references>
      </pivotArea>
    </format>
    <format dxfId="1431">
      <pivotArea dataOnly="0" labelOnly="1" outline="0" fieldPosition="0">
        <references count="2">
          <reference field="0" count="1" selected="0">
            <x v="688"/>
          </reference>
          <reference field="7" count="1">
            <x v="1576"/>
          </reference>
        </references>
      </pivotArea>
    </format>
    <format dxfId="1430">
      <pivotArea dataOnly="0" labelOnly="1" outline="0" fieldPosition="0">
        <references count="2">
          <reference field="0" count="1" selected="0">
            <x v="689"/>
          </reference>
          <reference field="7" count="1">
            <x v="1593"/>
          </reference>
        </references>
      </pivotArea>
    </format>
    <format dxfId="1429">
      <pivotArea dataOnly="0" labelOnly="1" outline="0" fieldPosition="0">
        <references count="2">
          <reference field="0" count="1" selected="0">
            <x v="690"/>
          </reference>
          <reference field="7" count="1">
            <x v="1591"/>
          </reference>
        </references>
      </pivotArea>
    </format>
    <format dxfId="1428">
      <pivotArea dataOnly="0" labelOnly="1" outline="0" fieldPosition="0">
        <references count="2">
          <reference field="0" count="1" selected="0">
            <x v="691"/>
          </reference>
          <reference field="7" count="1">
            <x v="1592"/>
          </reference>
        </references>
      </pivotArea>
    </format>
    <format dxfId="1427">
      <pivotArea dataOnly="0" labelOnly="1" outline="0" fieldPosition="0">
        <references count="2">
          <reference field="0" count="1" selected="0">
            <x v="692"/>
          </reference>
          <reference field="7" count="1">
            <x v="1590"/>
          </reference>
        </references>
      </pivotArea>
    </format>
    <format dxfId="1426">
      <pivotArea dataOnly="0" labelOnly="1" outline="0" fieldPosition="0">
        <references count="2">
          <reference field="0" count="1" selected="0">
            <x v="693"/>
          </reference>
          <reference field="7" count="1">
            <x v="1589"/>
          </reference>
        </references>
      </pivotArea>
    </format>
    <format dxfId="1425">
      <pivotArea dataOnly="0" labelOnly="1" outline="0" fieldPosition="0">
        <references count="2">
          <reference field="0" count="1" selected="0">
            <x v="694"/>
          </reference>
          <reference field="7" count="1">
            <x v="1588"/>
          </reference>
        </references>
      </pivotArea>
    </format>
    <format dxfId="1424">
      <pivotArea dataOnly="0" labelOnly="1" outline="0" fieldPosition="0">
        <references count="2">
          <reference field="0" count="1" selected="0">
            <x v="695"/>
          </reference>
          <reference field="7" count="1">
            <x v="1599"/>
          </reference>
        </references>
      </pivotArea>
    </format>
    <format dxfId="1423">
      <pivotArea dataOnly="0" labelOnly="1" outline="0" fieldPosition="0">
        <references count="2">
          <reference field="0" count="1" selected="0">
            <x v="696"/>
          </reference>
          <reference field="7" count="1">
            <x v="1598"/>
          </reference>
        </references>
      </pivotArea>
    </format>
    <format dxfId="1422">
      <pivotArea dataOnly="0" labelOnly="1" outline="0" fieldPosition="0">
        <references count="2">
          <reference field="0" count="1" selected="0">
            <x v="697"/>
          </reference>
          <reference field="7" count="1">
            <x v="133"/>
          </reference>
        </references>
      </pivotArea>
    </format>
    <format dxfId="1421">
      <pivotArea dataOnly="0" labelOnly="1" outline="0" fieldPosition="0">
        <references count="2">
          <reference field="0" count="1" selected="0">
            <x v="698"/>
          </reference>
          <reference field="7" count="1">
            <x v="1577"/>
          </reference>
        </references>
      </pivotArea>
    </format>
    <format dxfId="1420">
      <pivotArea dataOnly="0" labelOnly="1" outline="0" fieldPosition="0">
        <references count="2">
          <reference field="0" count="1" selected="0">
            <x v="699"/>
          </reference>
          <reference field="7" count="1">
            <x v="1597"/>
          </reference>
        </references>
      </pivotArea>
    </format>
    <format dxfId="1419">
      <pivotArea dataOnly="0" labelOnly="1" outline="0" fieldPosition="0">
        <references count="2">
          <reference field="0" count="1" selected="0">
            <x v="700"/>
          </reference>
          <reference field="7" count="1">
            <x v="1596"/>
          </reference>
        </references>
      </pivotArea>
    </format>
    <format dxfId="1418">
      <pivotArea dataOnly="0" labelOnly="1" outline="0" fieldPosition="0">
        <references count="2">
          <reference field="0" count="1" selected="0">
            <x v="701"/>
          </reference>
          <reference field="7" count="1">
            <x v="129"/>
          </reference>
        </references>
      </pivotArea>
    </format>
    <format dxfId="1417">
      <pivotArea dataOnly="0" labelOnly="1" outline="0" fieldPosition="0">
        <references count="2">
          <reference field="0" count="1" selected="0">
            <x v="702"/>
          </reference>
          <reference field="7" count="1">
            <x v="1595"/>
          </reference>
        </references>
      </pivotArea>
    </format>
    <format dxfId="1416">
      <pivotArea dataOnly="0" labelOnly="1" outline="0" fieldPosition="0">
        <references count="2">
          <reference field="0" count="1" selected="0">
            <x v="703"/>
          </reference>
          <reference field="7" count="1">
            <x v="1594"/>
          </reference>
        </references>
      </pivotArea>
    </format>
    <format dxfId="1415">
      <pivotArea dataOnly="0" labelOnly="1" outline="0" fieldPosition="0">
        <references count="2">
          <reference field="0" count="1" selected="0">
            <x v="704"/>
          </reference>
          <reference field="7" count="1">
            <x v="128"/>
          </reference>
        </references>
      </pivotArea>
    </format>
    <format dxfId="1414">
      <pivotArea dataOnly="0" labelOnly="1" outline="0" fieldPosition="0">
        <references count="2">
          <reference field="0" count="1" selected="0">
            <x v="705"/>
          </reference>
          <reference field="7" count="1">
            <x v="628"/>
          </reference>
        </references>
      </pivotArea>
    </format>
    <format dxfId="1413">
      <pivotArea dataOnly="0" labelOnly="1" outline="0" fieldPosition="0">
        <references count="2">
          <reference field="0" count="1" selected="0">
            <x v="706"/>
          </reference>
          <reference field="7" count="1">
            <x v="626"/>
          </reference>
        </references>
      </pivotArea>
    </format>
    <format dxfId="1412">
      <pivotArea dataOnly="0" labelOnly="1" outline="0" fieldPosition="0">
        <references count="2">
          <reference field="0" count="1" selected="0">
            <x v="707"/>
          </reference>
          <reference field="7" count="1">
            <x v="627"/>
          </reference>
        </references>
      </pivotArea>
    </format>
    <format dxfId="1411">
      <pivotArea dataOnly="0" labelOnly="1" outline="0" fieldPosition="0">
        <references count="2">
          <reference field="0" count="1" selected="0">
            <x v="708"/>
          </reference>
          <reference field="7" count="1">
            <x v="625"/>
          </reference>
        </references>
      </pivotArea>
    </format>
    <format dxfId="1410">
      <pivotArea dataOnly="0" labelOnly="1" outline="0" fieldPosition="0">
        <references count="2">
          <reference field="0" count="1" selected="0">
            <x v="709"/>
          </reference>
          <reference field="7" count="1">
            <x v="624"/>
          </reference>
        </references>
      </pivotArea>
    </format>
    <format dxfId="1409">
      <pivotArea dataOnly="0" labelOnly="1" outline="0" fieldPosition="0">
        <references count="2">
          <reference field="0" count="1" selected="0">
            <x v="710"/>
          </reference>
          <reference field="7" count="1">
            <x v="2088"/>
          </reference>
        </references>
      </pivotArea>
    </format>
    <format dxfId="1408">
      <pivotArea dataOnly="0" labelOnly="1" outline="0" fieldPosition="0">
        <references count="2">
          <reference field="0" count="1" selected="0">
            <x v="711"/>
          </reference>
          <reference field="7" count="1">
            <x v="2081"/>
          </reference>
        </references>
      </pivotArea>
    </format>
    <format dxfId="1407">
      <pivotArea dataOnly="0" labelOnly="1" outline="0" fieldPosition="0">
        <references count="2">
          <reference field="0" count="1" selected="0">
            <x v="712"/>
          </reference>
          <reference field="7" count="1">
            <x v="2082"/>
          </reference>
        </references>
      </pivotArea>
    </format>
    <format dxfId="1406">
      <pivotArea dataOnly="0" labelOnly="1" outline="0" fieldPosition="0">
        <references count="2">
          <reference field="0" count="1" selected="0">
            <x v="713"/>
          </reference>
          <reference field="7" count="1">
            <x v="2083"/>
          </reference>
        </references>
      </pivotArea>
    </format>
    <format dxfId="1405">
      <pivotArea dataOnly="0" labelOnly="1" outline="0" fieldPosition="0">
        <references count="2">
          <reference field="0" count="1" selected="0">
            <x v="714"/>
          </reference>
          <reference field="7" count="1">
            <x v="2084"/>
          </reference>
        </references>
      </pivotArea>
    </format>
    <format dxfId="1404">
      <pivotArea dataOnly="0" labelOnly="1" outline="0" fieldPosition="0">
        <references count="2">
          <reference field="0" count="1" selected="0">
            <x v="715"/>
          </reference>
          <reference field="7" count="1">
            <x v="2087"/>
          </reference>
        </references>
      </pivotArea>
    </format>
    <format dxfId="1403">
      <pivotArea dataOnly="0" labelOnly="1" outline="0" fieldPosition="0">
        <references count="2">
          <reference field="0" count="1" selected="0">
            <x v="716"/>
          </reference>
          <reference field="7" count="1">
            <x v="2085"/>
          </reference>
        </references>
      </pivotArea>
    </format>
    <format dxfId="1402">
      <pivotArea dataOnly="0" labelOnly="1" outline="0" fieldPosition="0">
        <references count="2">
          <reference field="0" count="1" selected="0">
            <x v="717"/>
          </reference>
          <reference field="7" count="1">
            <x v="2086"/>
          </reference>
        </references>
      </pivotArea>
    </format>
    <format dxfId="1401">
      <pivotArea dataOnly="0" labelOnly="1" outline="0" fieldPosition="0">
        <references count="2">
          <reference field="0" count="1" selected="0">
            <x v="718"/>
          </reference>
          <reference field="7" count="1">
            <x v="2091"/>
          </reference>
        </references>
      </pivotArea>
    </format>
    <format dxfId="1400">
      <pivotArea dataOnly="0" labelOnly="1" outline="0" fieldPosition="0">
        <references count="2">
          <reference field="0" count="1" selected="0">
            <x v="719"/>
          </reference>
          <reference field="7" count="1">
            <x v="2092"/>
          </reference>
        </references>
      </pivotArea>
    </format>
    <format dxfId="1399">
      <pivotArea dataOnly="0" labelOnly="1" outline="0" fieldPosition="0">
        <references count="2">
          <reference field="0" count="1" selected="0">
            <x v="720"/>
          </reference>
          <reference field="7" count="1">
            <x v="2090"/>
          </reference>
        </references>
      </pivotArea>
    </format>
    <format dxfId="1398">
      <pivotArea dataOnly="0" labelOnly="1" outline="0" fieldPosition="0">
        <references count="2">
          <reference field="0" count="1" selected="0">
            <x v="721"/>
          </reference>
          <reference field="7" count="1">
            <x v="2095"/>
          </reference>
        </references>
      </pivotArea>
    </format>
    <format dxfId="1397">
      <pivotArea dataOnly="0" labelOnly="1" outline="0" fieldPosition="0">
        <references count="2">
          <reference field="0" count="1" selected="0">
            <x v="722"/>
          </reference>
          <reference field="7" count="1">
            <x v="2098"/>
          </reference>
        </references>
      </pivotArea>
    </format>
    <format dxfId="1396">
      <pivotArea dataOnly="0" labelOnly="1" outline="0" fieldPosition="0">
        <references count="2">
          <reference field="0" count="1" selected="0">
            <x v="723"/>
          </reference>
          <reference field="7" count="1">
            <x v="2099"/>
          </reference>
        </references>
      </pivotArea>
    </format>
    <format dxfId="1395">
      <pivotArea dataOnly="0" labelOnly="1" outline="0" fieldPosition="0">
        <references count="2">
          <reference field="0" count="1" selected="0">
            <x v="724"/>
          </reference>
          <reference field="7" count="1">
            <x v="2101"/>
          </reference>
        </references>
      </pivotArea>
    </format>
    <format dxfId="1394">
      <pivotArea dataOnly="0" labelOnly="1" outline="0" fieldPosition="0">
        <references count="2">
          <reference field="0" count="1" selected="0">
            <x v="725"/>
          </reference>
          <reference field="7" count="1">
            <x v="2100"/>
          </reference>
        </references>
      </pivotArea>
    </format>
    <format dxfId="1393">
      <pivotArea dataOnly="0" labelOnly="1" outline="0" fieldPosition="0">
        <references count="2">
          <reference field="0" count="1" selected="0">
            <x v="726"/>
          </reference>
          <reference field="7" count="1">
            <x v="2102"/>
          </reference>
        </references>
      </pivotArea>
    </format>
    <format dxfId="1392">
      <pivotArea dataOnly="0" labelOnly="1" outline="0" fieldPosition="0">
        <references count="2">
          <reference field="0" count="1" selected="0">
            <x v="727"/>
          </reference>
          <reference field="7" count="1">
            <x v="2104"/>
          </reference>
        </references>
      </pivotArea>
    </format>
    <format dxfId="1391">
      <pivotArea dataOnly="0" labelOnly="1" outline="0" fieldPosition="0">
        <references count="2">
          <reference field="0" count="1" selected="0">
            <x v="728"/>
          </reference>
          <reference field="7" count="1">
            <x v="2105"/>
          </reference>
        </references>
      </pivotArea>
    </format>
    <format dxfId="1390">
      <pivotArea dataOnly="0" labelOnly="1" outline="0" fieldPosition="0">
        <references count="2">
          <reference field="0" count="1" selected="0">
            <x v="729"/>
          </reference>
          <reference field="7" count="1">
            <x v="1695"/>
          </reference>
        </references>
      </pivotArea>
    </format>
    <format dxfId="1389">
      <pivotArea dataOnly="0" labelOnly="1" outline="0" fieldPosition="0">
        <references count="2">
          <reference field="0" count="1" selected="0">
            <x v="730"/>
          </reference>
          <reference field="7" count="1">
            <x v="2094"/>
          </reference>
        </references>
      </pivotArea>
    </format>
    <format dxfId="1388">
      <pivotArea dataOnly="0" labelOnly="1" outline="0" fieldPosition="0">
        <references count="2">
          <reference field="0" count="1" selected="0">
            <x v="731"/>
          </reference>
          <reference field="7" count="1">
            <x v="1894"/>
          </reference>
        </references>
      </pivotArea>
    </format>
    <format dxfId="1387">
      <pivotArea dataOnly="0" labelOnly="1" outline="0" fieldPosition="0">
        <references count="2">
          <reference field="0" count="1" selected="0">
            <x v="732"/>
          </reference>
          <reference field="7" count="1">
            <x v="1714"/>
          </reference>
        </references>
      </pivotArea>
    </format>
    <format dxfId="1386">
      <pivotArea dataOnly="0" labelOnly="1" outline="0" fieldPosition="0">
        <references count="2">
          <reference field="0" count="1" selected="0">
            <x v="733"/>
          </reference>
          <reference field="7" count="1">
            <x v="1364"/>
          </reference>
        </references>
      </pivotArea>
    </format>
    <format dxfId="1385">
      <pivotArea dataOnly="0" labelOnly="1" outline="0" fieldPosition="0">
        <references count="2">
          <reference field="0" count="1" selected="0">
            <x v="734"/>
          </reference>
          <reference field="7" count="1">
            <x v="2096"/>
          </reference>
        </references>
      </pivotArea>
    </format>
    <format dxfId="1384">
      <pivotArea dataOnly="0" labelOnly="1" outline="0" fieldPosition="0">
        <references count="2">
          <reference field="0" count="1" selected="0">
            <x v="735"/>
          </reference>
          <reference field="7" count="1">
            <x v="722"/>
          </reference>
        </references>
      </pivotArea>
    </format>
    <format dxfId="1383">
      <pivotArea dataOnly="0" labelOnly="1" outline="0" fieldPosition="0">
        <references count="2">
          <reference field="0" count="1" selected="0">
            <x v="736"/>
          </reference>
          <reference field="7" count="1">
            <x v="718"/>
          </reference>
        </references>
      </pivotArea>
    </format>
    <format dxfId="1382">
      <pivotArea dataOnly="0" labelOnly="1" outline="0" fieldPosition="0">
        <references count="2">
          <reference field="0" count="1" selected="0">
            <x v="737"/>
          </reference>
          <reference field="7" count="1">
            <x v="717"/>
          </reference>
        </references>
      </pivotArea>
    </format>
    <format dxfId="1381">
      <pivotArea dataOnly="0" labelOnly="1" outline="0" fieldPosition="0">
        <references count="2">
          <reference field="0" count="1" selected="0">
            <x v="738"/>
          </reference>
          <reference field="7" count="1">
            <x v="721"/>
          </reference>
        </references>
      </pivotArea>
    </format>
    <format dxfId="1380">
      <pivotArea dataOnly="0" labelOnly="1" outline="0" fieldPosition="0">
        <references count="2">
          <reference field="0" count="1" selected="0">
            <x v="739"/>
          </reference>
          <reference field="7" count="1">
            <x v="720"/>
          </reference>
        </references>
      </pivotArea>
    </format>
    <format dxfId="1379">
      <pivotArea dataOnly="0" labelOnly="1" outline="0" fieldPosition="0">
        <references count="2">
          <reference field="0" count="1" selected="0">
            <x v="740"/>
          </reference>
          <reference field="7" count="1">
            <x v="716"/>
          </reference>
        </references>
      </pivotArea>
    </format>
    <format dxfId="1378">
      <pivotArea dataOnly="0" labelOnly="1" outline="0" fieldPosition="0">
        <references count="2">
          <reference field="0" count="1" selected="0">
            <x v="741"/>
          </reference>
          <reference field="7" count="1">
            <x v="1325"/>
          </reference>
        </references>
      </pivotArea>
    </format>
    <format dxfId="1377">
      <pivotArea dataOnly="0" labelOnly="1" outline="0" fieldPosition="0">
        <references count="2">
          <reference field="0" count="1" selected="0">
            <x v="742"/>
          </reference>
          <reference field="7" count="1">
            <x v="1328"/>
          </reference>
        </references>
      </pivotArea>
    </format>
    <format dxfId="1376">
      <pivotArea dataOnly="0" labelOnly="1" outline="0" fieldPosition="0">
        <references count="2">
          <reference field="0" count="1" selected="0">
            <x v="743"/>
          </reference>
          <reference field="7" count="1">
            <x v="1326"/>
          </reference>
        </references>
      </pivotArea>
    </format>
    <format dxfId="1375">
      <pivotArea dataOnly="0" labelOnly="1" outline="0" fieldPosition="0">
        <references count="2">
          <reference field="0" count="1" selected="0">
            <x v="744"/>
          </reference>
          <reference field="7" count="1">
            <x v="1327"/>
          </reference>
        </references>
      </pivotArea>
    </format>
    <format dxfId="1374">
      <pivotArea dataOnly="0" labelOnly="1" outline="0" fieldPosition="0">
        <references count="2">
          <reference field="0" count="1" selected="0">
            <x v="745"/>
          </reference>
          <reference field="7" count="1">
            <x v="1810"/>
          </reference>
        </references>
      </pivotArea>
    </format>
    <format dxfId="1373">
      <pivotArea dataOnly="0" labelOnly="1" outline="0" fieldPosition="0">
        <references count="2">
          <reference field="0" count="1" selected="0">
            <x v="746"/>
          </reference>
          <reference field="7" count="1">
            <x v="1315"/>
          </reference>
        </references>
      </pivotArea>
    </format>
    <format dxfId="1372">
      <pivotArea dataOnly="0" labelOnly="1" outline="0" fieldPosition="0">
        <references count="2">
          <reference field="0" count="1" selected="0">
            <x v="747"/>
          </reference>
          <reference field="7" count="1">
            <x v="1314"/>
          </reference>
        </references>
      </pivotArea>
    </format>
    <format dxfId="1371">
      <pivotArea dataOnly="0" labelOnly="1" outline="0" fieldPosition="0">
        <references count="2">
          <reference field="0" count="1" selected="0">
            <x v="748"/>
          </reference>
          <reference field="7" count="1">
            <x v="1330"/>
          </reference>
        </references>
      </pivotArea>
    </format>
    <format dxfId="1370">
      <pivotArea dataOnly="0" labelOnly="1" outline="0" fieldPosition="0">
        <references count="2">
          <reference field="0" count="1" selected="0">
            <x v="749"/>
          </reference>
          <reference field="7" count="1">
            <x v="1329"/>
          </reference>
        </references>
      </pivotArea>
    </format>
    <format dxfId="1369">
      <pivotArea dataOnly="0" labelOnly="1" outline="0" fieldPosition="0">
        <references count="2">
          <reference field="0" count="1" selected="0">
            <x v="750"/>
          </reference>
          <reference field="7" count="1">
            <x v="1319"/>
          </reference>
        </references>
      </pivotArea>
    </format>
    <format dxfId="1368">
      <pivotArea dataOnly="0" labelOnly="1" outline="0" fieldPosition="0">
        <references count="2">
          <reference field="0" count="1" selected="0">
            <x v="751"/>
          </reference>
          <reference field="7" count="1">
            <x v="1814"/>
          </reference>
        </references>
      </pivotArea>
    </format>
    <format dxfId="1367">
      <pivotArea dataOnly="0" labelOnly="1" outline="0" fieldPosition="0">
        <references count="2">
          <reference field="0" count="1" selected="0">
            <x v="752"/>
          </reference>
          <reference field="7" count="1">
            <x v="1239"/>
          </reference>
        </references>
      </pivotArea>
    </format>
    <format dxfId="1366">
      <pivotArea dataOnly="0" labelOnly="1" outline="0" fieldPosition="0">
        <references count="2">
          <reference field="0" count="1" selected="0">
            <x v="753"/>
          </reference>
          <reference field="7" count="1">
            <x v="719"/>
          </reference>
        </references>
      </pivotArea>
    </format>
    <format dxfId="1365">
      <pivotArea dataOnly="0" labelOnly="1" outline="0" fieldPosition="0">
        <references count="2">
          <reference field="0" count="1" selected="0">
            <x v="754"/>
          </reference>
          <reference field="7" count="1">
            <x v="1313"/>
          </reference>
        </references>
      </pivotArea>
    </format>
    <format dxfId="1364">
      <pivotArea dataOnly="0" labelOnly="1" outline="0" fieldPosition="0">
        <references count="2">
          <reference field="0" count="1" selected="0">
            <x v="755"/>
          </reference>
          <reference field="7" count="1">
            <x v="568"/>
          </reference>
        </references>
      </pivotArea>
    </format>
    <format dxfId="1363">
      <pivotArea dataOnly="0" labelOnly="1" outline="0" fieldPosition="0">
        <references count="2">
          <reference field="0" count="1" selected="0">
            <x v="756"/>
          </reference>
          <reference field="7" count="1">
            <x v="493"/>
          </reference>
        </references>
      </pivotArea>
    </format>
    <format dxfId="1362">
      <pivotArea dataOnly="0" labelOnly="1" outline="0" fieldPosition="0">
        <references count="2">
          <reference field="0" count="1" selected="0">
            <x v="757"/>
          </reference>
          <reference field="7" count="1">
            <x v="725"/>
          </reference>
        </references>
      </pivotArea>
    </format>
    <format dxfId="1361">
      <pivotArea dataOnly="0" labelOnly="1" outline="0" fieldPosition="0">
        <references count="2">
          <reference field="0" count="1" selected="0">
            <x v="758"/>
          </reference>
          <reference field="7" count="1">
            <x v="1963"/>
          </reference>
        </references>
      </pivotArea>
    </format>
    <format dxfId="1360">
      <pivotArea dataOnly="0" labelOnly="1" outline="0" fieldPosition="0">
        <references count="2">
          <reference field="0" count="1" selected="0">
            <x v="759"/>
          </reference>
          <reference field="7" count="1">
            <x v="1377"/>
          </reference>
        </references>
      </pivotArea>
    </format>
    <format dxfId="1359">
      <pivotArea dataOnly="0" labelOnly="1" outline="0" fieldPosition="0">
        <references count="2">
          <reference field="0" count="1" selected="0">
            <x v="760"/>
          </reference>
          <reference field="7" count="1">
            <x v="1362"/>
          </reference>
        </references>
      </pivotArea>
    </format>
    <format dxfId="1358">
      <pivotArea dataOnly="0" labelOnly="1" outline="0" fieldPosition="0">
        <references count="2">
          <reference field="0" count="1" selected="0">
            <x v="761"/>
          </reference>
          <reference field="7" count="1">
            <x v="2093"/>
          </reference>
        </references>
      </pivotArea>
    </format>
    <format dxfId="1357">
      <pivotArea dataOnly="0" labelOnly="1" outline="0" fieldPosition="0">
        <references count="2">
          <reference field="0" count="1" selected="0">
            <x v="762"/>
          </reference>
          <reference field="7" count="1">
            <x v="1349"/>
          </reference>
        </references>
      </pivotArea>
    </format>
    <format dxfId="1356">
      <pivotArea dataOnly="0" labelOnly="1" outline="0" fieldPosition="0">
        <references count="2">
          <reference field="0" count="1" selected="0">
            <x v="763"/>
          </reference>
          <reference field="7" count="1">
            <x v="2080"/>
          </reference>
        </references>
      </pivotArea>
    </format>
    <format dxfId="1355">
      <pivotArea dataOnly="0" labelOnly="1" outline="0" fieldPosition="0">
        <references count="2">
          <reference field="0" count="1" selected="0">
            <x v="764"/>
          </reference>
          <reference field="7" count="1">
            <x v="1175"/>
          </reference>
        </references>
      </pivotArea>
    </format>
    <format dxfId="1354">
      <pivotArea dataOnly="0" labelOnly="1" outline="0" fieldPosition="0">
        <references count="2">
          <reference field="0" count="1" selected="0">
            <x v="765"/>
          </reference>
          <reference field="7" count="1">
            <x v="1176"/>
          </reference>
        </references>
      </pivotArea>
    </format>
    <format dxfId="1353">
      <pivotArea dataOnly="0" labelOnly="1" outline="0" fieldPosition="0">
        <references count="2">
          <reference field="0" count="1" selected="0">
            <x v="766"/>
          </reference>
          <reference field="7" count="1">
            <x v="1692"/>
          </reference>
        </references>
      </pivotArea>
    </format>
    <format dxfId="1352">
      <pivotArea dataOnly="0" labelOnly="1" outline="0" fieldPosition="0">
        <references count="2">
          <reference field="0" count="1" selected="0">
            <x v="767"/>
          </reference>
          <reference field="7" count="1">
            <x v="1690"/>
          </reference>
        </references>
      </pivotArea>
    </format>
    <format dxfId="1351">
      <pivotArea dataOnly="0" labelOnly="1" outline="0" fieldPosition="0">
        <references count="2">
          <reference field="0" count="1" selected="0">
            <x v="768"/>
          </reference>
          <reference field="7" count="1">
            <x v="1693"/>
          </reference>
        </references>
      </pivotArea>
    </format>
    <format dxfId="1350">
      <pivotArea dataOnly="0" labelOnly="1" outline="0" fieldPosition="0">
        <references count="2">
          <reference field="0" count="1" selected="0">
            <x v="769"/>
          </reference>
          <reference field="7" count="1">
            <x v="1791"/>
          </reference>
        </references>
      </pivotArea>
    </format>
    <format dxfId="1349">
      <pivotArea dataOnly="0" labelOnly="1" outline="0" fieldPosition="0">
        <references count="2">
          <reference field="0" count="1" selected="0">
            <x v="770"/>
          </reference>
          <reference field="7" count="1">
            <x v="1393"/>
          </reference>
        </references>
      </pivotArea>
    </format>
    <format dxfId="1348">
      <pivotArea dataOnly="0" labelOnly="1" outline="0" fieldPosition="0">
        <references count="2">
          <reference field="0" count="1" selected="0">
            <x v="771"/>
          </reference>
          <reference field="7" count="1">
            <x v="1392"/>
          </reference>
        </references>
      </pivotArea>
    </format>
    <format dxfId="1347">
      <pivotArea dataOnly="0" labelOnly="1" outline="0" fieldPosition="0">
        <references count="2">
          <reference field="0" count="1" selected="0">
            <x v="772"/>
          </reference>
          <reference field="7" count="1">
            <x v="1461"/>
          </reference>
        </references>
      </pivotArea>
    </format>
    <format dxfId="1346">
      <pivotArea dataOnly="0" labelOnly="1" outline="0" fieldPosition="0">
        <references count="2">
          <reference field="0" count="1" selected="0">
            <x v="773"/>
          </reference>
          <reference field="7" count="1">
            <x v="1691"/>
          </reference>
        </references>
      </pivotArea>
    </format>
    <format dxfId="1345">
      <pivotArea dataOnly="0" labelOnly="1" outline="0" fieldPosition="0">
        <references count="2">
          <reference field="0" count="1" selected="0">
            <x v="774"/>
          </reference>
          <reference field="7" count="1">
            <x v="644"/>
          </reference>
        </references>
      </pivotArea>
    </format>
    <format dxfId="1344">
      <pivotArea dataOnly="0" labelOnly="1" outline="0" fieldPosition="0">
        <references count="2">
          <reference field="0" count="1" selected="0">
            <x v="775"/>
          </reference>
          <reference field="7" count="1">
            <x v="556"/>
          </reference>
        </references>
      </pivotArea>
    </format>
    <format dxfId="1343">
      <pivotArea dataOnly="0" labelOnly="1" outline="0" fieldPosition="0">
        <references count="2">
          <reference field="0" count="1" selected="0">
            <x v="776"/>
          </reference>
          <reference field="7" count="1">
            <x v="635"/>
          </reference>
        </references>
      </pivotArea>
    </format>
    <format dxfId="1342">
      <pivotArea dataOnly="0" labelOnly="1" outline="0" fieldPosition="0">
        <references count="2">
          <reference field="0" count="1" selected="0">
            <x v="777"/>
          </reference>
          <reference field="7" count="1">
            <x v="1970"/>
          </reference>
        </references>
      </pivotArea>
    </format>
    <format dxfId="1341">
      <pivotArea dataOnly="0" labelOnly="1" outline="0" fieldPosition="0">
        <references count="2">
          <reference field="0" count="1" selected="0">
            <x v="778"/>
          </reference>
          <reference field="7" count="1">
            <x v="638"/>
          </reference>
        </references>
      </pivotArea>
    </format>
    <format dxfId="1340">
      <pivotArea dataOnly="0" labelOnly="1" outline="0" fieldPosition="0">
        <references count="2">
          <reference field="0" count="1" selected="0">
            <x v="779"/>
          </reference>
          <reference field="7" count="1">
            <x v="1792"/>
          </reference>
        </references>
      </pivotArea>
    </format>
    <format dxfId="1339">
      <pivotArea dataOnly="0" labelOnly="1" outline="0" fieldPosition="0">
        <references count="2">
          <reference field="0" count="1" selected="0">
            <x v="780"/>
          </reference>
          <reference field="7" count="1">
            <x v="637"/>
          </reference>
        </references>
      </pivotArea>
    </format>
    <format dxfId="1338">
      <pivotArea dataOnly="0" labelOnly="1" outline="0" fieldPosition="0">
        <references count="2">
          <reference field="0" count="1" selected="0">
            <x v="781"/>
          </reference>
          <reference field="7" count="1">
            <x v="965"/>
          </reference>
        </references>
      </pivotArea>
    </format>
    <format dxfId="1337">
      <pivotArea dataOnly="0" labelOnly="1" outline="0" fieldPosition="0">
        <references count="2">
          <reference field="0" count="1" selected="0">
            <x v="782"/>
          </reference>
          <reference field="7" count="1">
            <x v="723"/>
          </reference>
        </references>
      </pivotArea>
    </format>
    <format dxfId="1336">
      <pivotArea dataOnly="0" labelOnly="1" outline="0" fieldPosition="0">
        <references count="2">
          <reference field="0" count="1" selected="0">
            <x v="783"/>
          </reference>
          <reference field="7" count="1">
            <x v="1262"/>
          </reference>
        </references>
      </pivotArea>
    </format>
    <format dxfId="1335">
      <pivotArea dataOnly="0" labelOnly="1" outline="0" fieldPosition="0">
        <references count="2">
          <reference field="0" count="1" selected="0">
            <x v="784"/>
          </reference>
          <reference field="7" count="1">
            <x v="1784"/>
          </reference>
        </references>
      </pivotArea>
    </format>
    <format dxfId="1334">
      <pivotArea dataOnly="0" labelOnly="1" outline="0" fieldPosition="0">
        <references count="2">
          <reference field="0" count="1" selected="0">
            <x v="785"/>
          </reference>
          <reference field="7" count="1">
            <x v="1786"/>
          </reference>
        </references>
      </pivotArea>
    </format>
    <format dxfId="1333">
      <pivotArea dataOnly="0" labelOnly="1" outline="0" fieldPosition="0">
        <references count="2">
          <reference field="0" count="1" selected="0">
            <x v="786"/>
          </reference>
          <reference field="7" count="1">
            <x v="1783"/>
          </reference>
        </references>
      </pivotArea>
    </format>
    <format dxfId="1332">
      <pivotArea dataOnly="0" labelOnly="1" outline="0" fieldPosition="0">
        <references count="2">
          <reference field="0" count="1" selected="0">
            <x v="787"/>
          </reference>
          <reference field="7" count="1">
            <x v="90"/>
          </reference>
        </references>
      </pivotArea>
    </format>
    <format dxfId="1331">
      <pivotArea dataOnly="0" labelOnly="1" outline="0" fieldPosition="0">
        <references count="2">
          <reference field="0" count="1" selected="0">
            <x v="788"/>
          </reference>
          <reference field="7" count="1">
            <x v="1396"/>
          </reference>
        </references>
      </pivotArea>
    </format>
    <format dxfId="1330">
      <pivotArea dataOnly="0" labelOnly="1" outline="0" fieldPosition="0">
        <references count="2">
          <reference field="0" count="1" selected="0">
            <x v="789"/>
          </reference>
          <reference field="7" count="1">
            <x v="1787"/>
          </reference>
        </references>
      </pivotArea>
    </format>
    <format dxfId="1329">
      <pivotArea dataOnly="0" labelOnly="1" outline="0" fieldPosition="0">
        <references count="2">
          <reference field="0" count="1" selected="0">
            <x v="790"/>
          </reference>
          <reference field="7" count="1">
            <x v="563"/>
          </reference>
        </references>
      </pivotArea>
    </format>
    <format dxfId="1328">
      <pivotArea dataOnly="0" labelOnly="1" outline="0" fieldPosition="0">
        <references count="2">
          <reference field="0" count="1" selected="0">
            <x v="791"/>
          </reference>
          <reference field="7" count="1">
            <x v="560"/>
          </reference>
        </references>
      </pivotArea>
    </format>
    <format dxfId="1327">
      <pivotArea dataOnly="0" labelOnly="1" outline="0" fieldPosition="0">
        <references count="2">
          <reference field="0" count="1" selected="0">
            <x v="792"/>
          </reference>
          <reference field="7" count="1">
            <x v="714"/>
          </reference>
        </references>
      </pivotArea>
    </format>
    <format dxfId="1326">
      <pivotArea dataOnly="0" labelOnly="1" outline="0" fieldPosition="0">
        <references count="2">
          <reference field="0" count="1" selected="0">
            <x v="793"/>
          </reference>
          <reference field="7" count="1">
            <x v="713"/>
          </reference>
        </references>
      </pivotArea>
    </format>
    <format dxfId="1325">
      <pivotArea dataOnly="0" labelOnly="1" outline="0" fieldPosition="0">
        <references count="2">
          <reference field="0" count="1" selected="0">
            <x v="794"/>
          </reference>
          <reference field="7" count="1">
            <x v="1237"/>
          </reference>
        </references>
      </pivotArea>
    </format>
    <format dxfId="1324">
      <pivotArea dataOnly="0" labelOnly="1" outline="0" fieldPosition="0">
        <references count="2">
          <reference field="0" count="1" selected="0">
            <x v="795"/>
          </reference>
          <reference field="7" count="1">
            <x v="924"/>
          </reference>
        </references>
      </pivotArea>
    </format>
    <format dxfId="1323">
      <pivotArea dataOnly="0" labelOnly="1" outline="0" fieldPosition="0">
        <references count="2">
          <reference field="0" count="1" selected="0">
            <x v="796"/>
          </reference>
          <reference field="7" count="1">
            <x v="923"/>
          </reference>
        </references>
      </pivotArea>
    </format>
    <format dxfId="1322">
      <pivotArea dataOnly="0" labelOnly="1" outline="0" fieldPosition="0">
        <references count="2">
          <reference field="0" count="1" selected="0">
            <x v="797"/>
          </reference>
          <reference field="7" count="1">
            <x v="925"/>
          </reference>
        </references>
      </pivotArea>
    </format>
    <format dxfId="1321">
      <pivotArea dataOnly="0" labelOnly="1" outline="0" fieldPosition="0">
        <references count="2">
          <reference field="0" count="1" selected="0">
            <x v="798"/>
          </reference>
          <reference field="7" count="1">
            <x v="1305"/>
          </reference>
        </references>
      </pivotArea>
    </format>
    <format dxfId="1320">
      <pivotArea dataOnly="0" labelOnly="1" outline="0" fieldPosition="0">
        <references count="2">
          <reference field="0" count="1" selected="0">
            <x v="799"/>
          </reference>
          <reference field="7" count="1">
            <x v="1304"/>
          </reference>
        </references>
      </pivotArea>
    </format>
    <format dxfId="1319">
      <pivotArea dataOnly="0" labelOnly="1" outline="0" fieldPosition="0">
        <references count="2">
          <reference field="0" count="1" selected="0">
            <x v="800"/>
          </reference>
          <reference field="7" count="1">
            <x v="1308"/>
          </reference>
        </references>
      </pivotArea>
    </format>
    <format dxfId="1318">
      <pivotArea dataOnly="0" labelOnly="1" outline="0" fieldPosition="0">
        <references count="2">
          <reference field="0" count="1" selected="0">
            <x v="801"/>
          </reference>
          <reference field="7" count="1">
            <x v="1306"/>
          </reference>
        </references>
      </pivotArea>
    </format>
    <format dxfId="1317">
      <pivotArea dataOnly="0" labelOnly="1" outline="0" fieldPosition="0">
        <references count="2">
          <reference field="0" count="1" selected="0">
            <x v="802"/>
          </reference>
          <reference field="7" count="1">
            <x v="1307"/>
          </reference>
        </references>
      </pivotArea>
    </format>
    <format dxfId="1316">
      <pivotArea dataOnly="0" labelOnly="1" outline="0" fieldPosition="0">
        <references count="2">
          <reference field="0" count="1" selected="0">
            <x v="803"/>
          </reference>
          <reference field="7" count="1">
            <x v="1782"/>
          </reference>
        </references>
      </pivotArea>
    </format>
    <format dxfId="1315">
      <pivotArea dataOnly="0" labelOnly="1" outline="0" fieldPosition="0">
        <references count="2">
          <reference field="0" count="1" selected="0">
            <x v="804"/>
          </reference>
          <reference field="7" count="1">
            <x v="1819"/>
          </reference>
        </references>
      </pivotArea>
    </format>
    <format dxfId="1314">
      <pivotArea dataOnly="0" labelOnly="1" outline="0" fieldPosition="0">
        <references count="2">
          <reference field="0" count="1" selected="0">
            <x v="805"/>
          </reference>
          <reference field="7" count="1">
            <x v="1235"/>
          </reference>
        </references>
      </pivotArea>
    </format>
    <format dxfId="1313">
      <pivotArea dataOnly="0" labelOnly="1" outline="0" fieldPosition="0">
        <references count="2">
          <reference field="0" count="1" selected="0">
            <x v="806"/>
          </reference>
          <reference field="7" count="1">
            <x v="1236"/>
          </reference>
        </references>
      </pivotArea>
    </format>
    <format dxfId="1312">
      <pivotArea dataOnly="0" labelOnly="1" outline="0" fieldPosition="0">
        <references count="2">
          <reference field="0" count="1" selected="0">
            <x v="807"/>
          </reference>
          <reference field="7" count="1">
            <x v="747"/>
          </reference>
        </references>
      </pivotArea>
    </format>
    <format dxfId="1311">
      <pivotArea dataOnly="0" labelOnly="1" outline="0" fieldPosition="0">
        <references count="2">
          <reference field="0" count="1" selected="0">
            <x v="808"/>
          </reference>
          <reference field="7" count="1">
            <x v="750"/>
          </reference>
        </references>
      </pivotArea>
    </format>
    <format dxfId="1310">
      <pivotArea dataOnly="0" labelOnly="1" outline="0" fieldPosition="0">
        <references count="2">
          <reference field="0" count="1" selected="0">
            <x v="809"/>
          </reference>
          <reference field="7" count="1">
            <x v="749"/>
          </reference>
        </references>
      </pivotArea>
    </format>
    <format dxfId="1309">
      <pivotArea dataOnly="0" labelOnly="1" outline="0" fieldPosition="0">
        <references count="2">
          <reference field="0" count="1" selected="0">
            <x v="810"/>
          </reference>
          <reference field="7" count="1">
            <x v="1240"/>
          </reference>
        </references>
      </pivotArea>
    </format>
    <format dxfId="1308">
      <pivotArea dataOnly="0" labelOnly="1" outline="0" fieldPosition="0">
        <references count="2">
          <reference field="0" count="1" selected="0">
            <x v="811"/>
          </reference>
          <reference field="7" count="1">
            <x v="1238"/>
          </reference>
        </references>
      </pivotArea>
    </format>
    <format dxfId="1307">
      <pivotArea dataOnly="0" labelOnly="1" outline="0" fieldPosition="0">
        <references count="2">
          <reference field="0" count="1" selected="0">
            <x v="812"/>
          </reference>
          <reference field="7" count="1">
            <x v="751"/>
          </reference>
        </references>
      </pivotArea>
    </format>
    <format dxfId="1306">
      <pivotArea dataOnly="0" labelOnly="1" outline="0" fieldPosition="0">
        <references count="2">
          <reference field="0" count="1" selected="0">
            <x v="813"/>
          </reference>
          <reference field="7" count="1">
            <x v="748"/>
          </reference>
        </references>
      </pivotArea>
    </format>
    <format dxfId="1305">
      <pivotArea dataOnly="0" labelOnly="1" outline="0" fieldPosition="0">
        <references count="2">
          <reference field="0" count="1" selected="0">
            <x v="814"/>
          </reference>
          <reference field="7" count="1">
            <x v="1348"/>
          </reference>
        </references>
      </pivotArea>
    </format>
    <format dxfId="1304">
      <pivotArea dataOnly="0" labelOnly="1" outline="0" fieldPosition="0">
        <references count="2">
          <reference field="0" count="1" selected="0">
            <x v="815"/>
          </reference>
          <reference field="7" count="1">
            <x v="1350"/>
          </reference>
        </references>
      </pivotArea>
    </format>
    <format dxfId="1303">
      <pivotArea dataOnly="0" labelOnly="1" outline="0" fieldPosition="0">
        <references count="2">
          <reference field="0" count="1" selected="0">
            <x v="816"/>
          </reference>
          <reference field="7" count="1">
            <x v="1351"/>
          </reference>
        </references>
      </pivotArea>
    </format>
    <format dxfId="1302">
      <pivotArea dataOnly="0" labelOnly="1" outline="0" fieldPosition="0">
        <references count="2">
          <reference field="0" count="1" selected="0">
            <x v="817"/>
          </reference>
          <reference field="7" count="1">
            <x v="1375"/>
          </reference>
        </references>
      </pivotArea>
    </format>
    <format dxfId="1301">
      <pivotArea dataOnly="0" labelOnly="1" outline="0" fieldPosition="0">
        <references count="2">
          <reference field="0" count="1" selected="0">
            <x v="818"/>
          </reference>
          <reference field="7" count="1">
            <x v="1352"/>
          </reference>
        </references>
      </pivotArea>
    </format>
    <format dxfId="1300">
      <pivotArea dataOnly="0" labelOnly="1" outline="0" fieldPosition="0">
        <references count="2">
          <reference field="0" count="1" selected="0">
            <x v="819"/>
          </reference>
          <reference field="7" count="1">
            <x v="1353"/>
          </reference>
        </references>
      </pivotArea>
    </format>
    <format dxfId="1299">
      <pivotArea dataOnly="0" labelOnly="1" outline="0" fieldPosition="0">
        <references count="2">
          <reference field="0" count="1" selected="0">
            <x v="820"/>
          </reference>
          <reference field="7" count="1">
            <x v="1354"/>
          </reference>
        </references>
      </pivotArea>
    </format>
    <format dxfId="1298">
      <pivotArea dataOnly="0" labelOnly="1" outline="0" fieldPosition="0">
        <references count="2">
          <reference field="0" count="1" selected="0">
            <x v="821"/>
          </reference>
          <reference field="7" count="1">
            <x v="1355"/>
          </reference>
        </references>
      </pivotArea>
    </format>
    <format dxfId="1297">
      <pivotArea dataOnly="0" labelOnly="1" outline="0" fieldPosition="0">
        <references count="2">
          <reference field="0" count="1" selected="0">
            <x v="822"/>
          </reference>
          <reference field="7" count="1">
            <x v="1360"/>
          </reference>
        </references>
      </pivotArea>
    </format>
    <format dxfId="1296">
      <pivotArea dataOnly="0" labelOnly="1" outline="0" fieldPosition="0">
        <references count="2">
          <reference field="0" count="1" selected="0">
            <x v="823"/>
          </reference>
          <reference field="7" count="1">
            <x v="1361"/>
          </reference>
        </references>
      </pivotArea>
    </format>
    <format dxfId="1295">
      <pivotArea dataOnly="0" labelOnly="1" outline="0" fieldPosition="0">
        <references count="2">
          <reference field="0" count="1" selected="0">
            <x v="824"/>
          </reference>
          <reference field="7" count="1">
            <x v="1356"/>
          </reference>
        </references>
      </pivotArea>
    </format>
    <format dxfId="1294">
      <pivotArea dataOnly="0" labelOnly="1" outline="0" fieldPosition="0">
        <references count="2">
          <reference field="0" count="1" selected="0">
            <x v="825"/>
          </reference>
          <reference field="7" count="1">
            <x v="1357"/>
          </reference>
        </references>
      </pivotArea>
    </format>
    <format dxfId="1293">
      <pivotArea dataOnly="0" labelOnly="1" outline="0" fieldPosition="0">
        <references count="2">
          <reference field="0" count="1" selected="0">
            <x v="826"/>
          </reference>
          <reference field="7" count="1">
            <x v="1358"/>
          </reference>
        </references>
      </pivotArea>
    </format>
    <format dxfId="1292">
      <pivotArea dataOnly="0" labelOnly="1" outline="0" fieldPosition="0">
        <references count="2">
          <reference field="0" count="1" selected="0">
            <x v="827"/>
          </reference>
          <reference field="7" count="1">
            <x v="1363"/>
          </reference>
        </references>
      </pivotArea>
    </format>
    <format dxfId="1291">
      <pivotArea dataOnly="0" labelOnly="1" outline="0" fieldPosition="0">
        <references count="2">
          <reference field="0" count="1" selected="0">
            <x v="828"/>
          </reference>
          <reference field="7" count="1">
            <x v="1367"/>
          </reference>
        </references>
      </pivotArea>
    </format>
    <format dxfId="1290">
      <pivotArea dataOnly="0" labelOnly="1" outline="0" fieldPosition="0">
        <references count="2">
          <reference field="0" count="1" selected="0">
            <x v="829"/>
          </reference>
          <reference field="7" count="1">
            <x v="1368"/>
          </reference>
        </references>
      </pivotArea>
    </format>
    <format dxfId="1289">
      <pivotArea dataOnly="0" labelOnly="1" outline="0" fieldPosition="0">
        <references count="2">
          <reference field="0" count="1" selected="0">
            <x v="830"/>
          </reference>
          <reference field="7" count="1">
            <x v="1370"/>
          </reference>
        </references>
      </pivotArea>
    </format>
    <format dxfId="1288">
      <pivotArea dataOnly="0" labelOnly="1" outline="0" fieldPosition="0">
        <references count="2">
          <reference field="0" count="1" selected="0">
            <x v="831"/>
          </reference>
          <reference field="7" count="1">
            <x v="1369"/>
          </reference>
        </references>
      </pivotArea>
    </format>
    <format dxfId="1287">
      <pivotArea dataOnly="0" labelOnly="1" outline="0" fieldPosition="0">
        <references count="2">
          <reference field="0" count="1" selected="0">
            <x v="832"/>
          </reference>
          <reference field="7" count="1">
            <x v="1371"/>
          </reference>
        </references>
      </pivotArea>
    </format>
    <format dxfId="1286">
      <pivotArea dataOnly="0" labelOnly="1" outline="0" fieldPosition="0">
        <references count="2">
          <reference field="0" count="1" selected="0">
            <x v="833"/>
          </reference>
          <reference field="7" count="1">
            <x v="1359"/>
          </reference>
        </references>
      </pivotArea>
    </format>
    <format dxfId="1285">
      <pivotArea dataOnly="0" labelOnly="1" outline="0" fieldPosition="0">
        <references count="2">
          <reference field="0" count="1" selected="0">
            <x v="834"/>
          </reference>
          <reference field="7" count="1">
            <x v="1373"/>
          </reference>
        </references>
      </pivotArea>
    </format>
    <format dxfId="1284">
      <pivotArea dataOnly="0" labelOnly="1" outline="0" fieldPosition="0">
        <references count="2">
          <reference field="0" count="1" selected="0">
            <x v="835"/>
          </reference>
          <reference field="7" count="1">
            <x v="1"/>
          </reference>
        </references>
      </pivotArea>
    </format>
    <format dxfId="1283">
      <pivotArea dataOnly="0" labelOnly="1" outline="0" fieldPosition="0">
        <references count="2">
          <reference field="0" count="1" selected="0">
            <x v="836"/>
          </reference>
          <reference field="7" count="1">
            <x v="2"/>
          </reference>
        </references>
      </pivotArea>
    </format>
    <format dxfId="1282">
      <pivotArea dataOnly="0" labelOnly="1" outline="0" fieldPosition="0">
        <references count="2">
          <reference field="0" count="1" selected="0">
            <x v="837"/>
          </reference>
          <reference field="7" count="1">
            <x v="3"/>
          </reference>
        </references>
      </pivotArea>
    </format>
    <format dxfId="1281">
      <pivotArea dataOnly="0" labelOnly="1" outline="0" fieldPosition="0">
        <references count="2">
          <reference field="0" count="1" selected="0">
            <x v="838"/>
          </reference>
          <reference field="7" count="1">
            <x v="4"/>
          </reference>
        </references>
      </pivotArea>
    </format>
    <format dxfId="1280">
      <pivotArea dataOnly="0" labelOnly="1" outline="0" fieldPosition="0">
        <references count="2">
          <reference field="0" count="1" selected="0">
            <x v="839"/>
          </reference>
          <reference field="7" count="1">
            <x v="7"/>
          </reference>
        </references>
      </pivotArea>
    </format>
    <format dxfId="1279">
      <pivotArea dataOnly="0" labelOnly="1" outline="0" fieldPosition="0">
        <references count="2">
          <reference field="0" count="1" selected="0">
            <x v="840"/>
          </reference>
          <reference field="7" count="1">
            <x v="5"/>
          </reference>
        </references>
      </pivotArea>
    </format>
    <format dxfId="1278">
      <pivotArea dataOnly="0" labelOnly="1" outline="0" fieldPosition="0">
        <references count="2">
          <reference field="0" count="1" selected="0">
            <x v="841"/>
          </reference>
          <reference field="7" count="1">
            <x v="8"/>
          </reference>
        </references>
      </pivotArea>
    </format>
    <format dxfId="1277">
      <pivotArea dataOnly="0" labelOnly="1" outline="0" fieldPosition="0">
        <references count="2">
          <reference field="0" count="1" selected="0">
            <x v="842"/>
          </reference>
          <reference field="7" count="1">
            <x v="9"/>
          </reference>
        </references>
      </pivotArea>
    </format>
    <format dxfId="1276">
      <pivotArea dataOnly="0" labelOnly="1" outline="0" fieldPosition="0">
        <references count="2">
          <reference field="0" count="1" selected="0">
            <x v="843"/>
          </reference>
          <reference field="7" count="1">
            <x v="10"/>
          </reference>
        </references>
      </pivotArea>
    </format>
    <format dxfId="1275">
      <pivotArea dataOnly="0" labelOnly="1" outline="0" fieldPosition="0">
        <references count="2">
          <reference field="0" count="1" selected="0">
            <x v="844"/>
          </reference>
          <reference field="7" count="1">
            <x v="11"/>
          </reference>
        </references>
      </pivotArea>
    </format>
    <format dxfId="1274">
      <pivotArea dataOnly="0" labelOnly="1" outline="0" fieldPosition="0">
        <references count="2">
          <reference field="0" count="1" selected="0">
            <x v="845"/>
          </reference>
          <reference field="7" count="1">
            <x v="12"/>
          </reference>
        </references>
      </pivotArea>
    </format>
    <format dxfId="1273">
      <pivotArea dataOnly="0" labelOnly="1" outline="0" fieldPosition="0">
        <references count="2">
          <reference field="0" count="1" selected="0">
            <x v="846"/>
          </reference>
          <reference field="7" count="1">
            <x v="13"/>
          </reference>
        </references>
      </pivotArea>
    </format>
    <format dxfId="1272">
      <pivotArea dataOnly="0" labelOnly="1" outline="0" fieldPosition="0">
        <references count="2">
          <reference field="0" count="1" selected="0">
            <x v="847"/>
          </reference>
          <reference field="7" count="1">
            <x v="14"/>
          </reference>
        </references>
      </pivotArea>
    </format>
    <format dxfId="1271">
      <pivotArea dataOnly="0" labelOnly="1" outline="0" fieldPosition="0">
        <references count="2">
          <reference field="0" count="1" selected="0">
            <x v="848"/>
          </reference>
          <reference field="7" count="1">
            <x v="15"/>
          </reference>
        </references>
      </pivotArea>
    </format>
    <format dxfId="1270">
      <pivotArea dataOnly="0" labelOnly="1" outline="0" fieldPosition="0">
        <references count="2">
          <reference field="0" count="1" selected="0">
            <x v="849"/>
          </reference>
          <reference field="7" count="1">
            <x v="16"/>
          </reference>
        </references>
      </pivotArea>
    </format>
    <format dxfId="1269">
      <pivotArea dataOnly="0" labelOnly="1" outline="0" fieldPosition="0">
        <references count="2">
          <reference field="0" count="1" selected="0">
            <x v="850"/>
          </reference>
          <reference field="7" count="1">
            <x v="17"/>
          </reference>
        </references>
      </pivotArea>
    </format>
    <format dxfId="1268">
      <pivotArea dataOnly="0" labelOnly="1" outline="0" fieldPosition="0">
        <references count="2">
          <reference field="0" count="1" selected="0">
            <x v="851"/>
          </reference>
          <reference field="7" count="1">
            <x v="20"/>
          </reference>
        </references>
      </pivotArea>
    </format>
    <format dxfId="1267">
      <pivotArea dataOnly="0" labelOnly="1" outline="0" fieldPosition="0">
        <references count="2">
          <reference field="0" count="1" selected="0">
            <x v="852"/>
          </reference>
          <reference field="7" count="1">
            <x v="21"/>
          </reference>
        </references>
      </pivotArea>
    </format>
    <format dxfId="1266">
      <pivotArea dataOnly="0" labelOnly="1" outline="0" fieldPosition="0">
        <references count="2">
          <reference field="0" count="1" selected="0">
            <x v="853"/>
          </reference>
          <reference field="7" count="1">
            <x v="22"/>
          </reference>
        </references>
      </pivotArea>
    </format>
    <format dxfId="1265">
      <pivotArea dataOnly="0" labelOnly="1" outline="0" fieldPosition="0">
        <references count="2">
          <reference field="0" count="1" selected="0">
            <x v="854"/>
          </reference>
          <reference field="7" count="1">
            <x v="31"/>
          </reference>
        </references>
      </pivotArea>
    </format>
    <format dxfId="1264">
      <pivotArea dataOnly="0" labelOnly="1" outline="0" fieldPosition="0">
        <references count="2">
          <reference field="0" count="1" selected="0">
            <x v="855"/>
          </reference>
          <reference field="7" count="1">
            <x v="32"/>
          </reference>
        </references>
      </pivotArea>
    </format>
    <format dxfId="1263">
      <pivotArea dataOnly="0" labelOnly="1" outline="0" fieldPosition="0">
        <references count="2">
          <reference field="0" count="1" selected="0">
            <x v="856"/>
          </reference>
          <reference field="7" count="1">
            <x v="33"/>
          </reference>
        </references>
      </pivotArea>
    </format>
    <format dxfId="1262">
      <pivotArea dataOnly="0" labelOnly="1" outline="0" fieldPosition="0">
        <references count="2">
          <reference field="0" count="1" selected="0">
            <x v="857"/>
          </reference>
          <reference field="7" count="1">
            <x v="34"/>
          </reference>
        </references>
      </pivotArea>
    </format>
    <format dxfId="1261">
      <pivotArea dataOnly="0" labelOnly="1" outline="0" fieldPosition="0">
        <references count="2">
          <reference field="0" count="1" selected="0">
            <x v="858"/>
          </reference>
          <reference field="7" count="1">
            <x v="35"/>
          </reference>
        </references>
      </pivotArea>
    </format>
    <format dxfId="1260">
      <pivotArea dataOnly="0" labelOnly="1" outline="0" fieldPosition="0">
        <references count="2">
          <reference field="0" count="1" selected="0">
            <x v="859"/>
          </reference>
          <reference field="7" count="1">
            <x v="36"/>
          </reference>
        </references>
      </pivotArea>
    </format>
    <format dxfId="1259">
      <pivotArea dataOnly="0" labelOnly="1" outline="0" fieldPosition="0">
        <references count="2">
          <reference field="0" count="1" selected="0">
            <x v="860"/>
          </reference>
          <reference field="7" count="1">
            <x v="37"/>
          </reference>
        </references>
      </pivotArea>
    </format>
    <format dxfId="1258">
      <pivotArea dataOnly="0" labelOnly="1" outline="0" fieldPosition="0">
        <references count="2">
          <reference field="0" count="1" selected="0">
            <x v="861"/>
          </reference>
          <reference field="7" count="1">
            <x v="38"/>
          </reference>
        </references>
      </pivotArea>
    </format>
    <format dxfId="1257">
      <pivotArea dataOnly="0" labelOnly="1" outline="0" fieldPosition="0">
        <references count="2">
          <reference field="0" count="1" selected="0">
            <x v="862"/>
          </reference>
          <reference field="7" count="1">
            <x v="39"/>
          </reference>
        </references>
      </pivotArea>
    </format>
    <format dxfId="1256">
      <pivotArea dataOnly="0" labelOnly="1" outline="0" fieldPosition="0">
        <references count="2">
          <reference field="0" count="1" selected="0">
            <x v="863"/>
          </reference>
          <reference field="7" count="1">
            <x v="41"/>
          </reference>
        </references>
      </pivotArea>
    </format>
    <format dxfId="1255">
      <pivotArea dataOnly="0" labelOnly="1" outline="0" fieldPosition="0">
        <references count="2">
          <reference field="0" count="1" selected="0">
            <x v="864"/>
          </reference>
          <reference field="7" count="1">
            <x v="42"/>
          </reference>
        </references>
      </pivotArea>
    </format>
    <format dxfId="1254">
      <pivotArea dataOnly="0" labelOnly="1" outline="0" fieldPosition="0">
        <references count="2">
          <reference field="0" count="1" selected="0">
            <x v="865"/>
          </reference>
          <reference field="7" count="1">
            <x v="43"/>
          </reference>
        </references>
      </pivotArea>
    </format>
    <format dxfId="1253">
      <pivotArea dataOnly="0" labelOnly="1" outline="0" fieldPosition="0">
        <references count="2">
          <reference field="0" count="1" selected="0">
            <x v="866"/>
          </reference>
          <reference field="7" count="1">
            <x v="46"/>
          </reference>
        </references>
      </pivotArea>
    </format>
    <format dxfId="1252">
      <pivotArea dataOnly="0" labelOnly="1" outline="0" fieldPosition="0">
        <references count="2">
          <reference field="0" count="1" selected="0">
            <x v="867"/>
          </reference>
          <reference field="7" count="1">
            <x v="98"/>
          </reference>
        </references>
      </pivotArea>
    </format>
    <format dxfId="1251">
      <pivotArea dataOnly="0" labelOnly="1" outline="0" fieldPosition="0">
        <references count="2">
          <reference field="0" count="1" selected="0">
            <x v="868"/>
          </reference>
          <reference field="7" count="1">
            <x v="99"/>
          </reference>
        </references>
      </pivotArea>
    </format>
    <format dxfId="1250">
      <pivotArea dataOnly="0" labelOnly="1" outline="0" fieldPosition="0">
        <references count="2">
          <reference field="0" count="1" selected="0">
            <x v="869"/>
          </reference>
          <reference field="7" count="1">
            <x v="100"/>
          </reference>
        </references>
      </pivotArea>
    </format>
    <format dxfId="1249">
      <pivotArea dataOnly="0" labelOnly="1" outline="0" fieldPosition="0">
        <references count="2">
          <reference field="0" count="1" selected="0">
            <x v="870"/>
          </reference>
          <reference field="7" count="1">
            <x v="101"/>
          </reference>
        </references>
      </pivotArea>
    </format>
    <format dxfId="1248">
      <pivotArea dataOnly="0" labelOnly="1" outline="0" fieldPosition="0">
        <references count="2">
          <reference field="0" count="1" selected="0">
            <x v="871"/>
          </reference>
          <reference field="7" count="1">
            <x v="124"/>
          </reference>
        </references>
      </pivotArea>
    </format>
    <format dxfId="1247">
      <pivotArea dataOnly="0" labelOnly="1" outline="0" fieldPosition="0">
        <references count="2">
          <reference field="0" count="1" selected="0">
            <x v="872"/>
          </reference>
          <reference field="7" count="1">
            <x v="136"/>
          </reference>
        </references>
      </pivotArea>
    </format>
    <format dxfId="1246">
      <pivotArea dataOnly="0" labelOnly="1" outline="0" fieldPosition="0">
        <references count="2">
          <reference field="0" count="1" selected="0">
            <x v="873"/>
          </reference>
          <reference field="7" count="1">
            <x v="138"/>
          </reference>
        </references>
      </pivotArea>
    </format>
    <format dxfId="1245">
      <pivotArea dataOnly="0" labelOnly="1" outline="0" fieldPosition="0">
        <references count="2">
          <reference field="0" count="1" selected="0">
            <x v="874"/>
          </reference>
          <reference field="7" count="1">
            <x v="224"/>
          </reference>
        </references>
      </pivotArea>
    </format>
    <format dxfId="1244">
      <pivotArea dataOnly="0" labelOnly="1" outline="0" fieldPosition="0">
        <references count="2">
          <reference field="0" count="1" selected="0">
            <x v="875"/>
          </reference>
          <reference field="7" count="1">
            <x v="225"/>
          </reference>
        </references>
      </pivotArea>
    </format>
    <format dxfId="1243">
      <pivotArea dataOnly="0" labelOnly="1" outline="0" fieldPosition="0">
        <references count="2">
          <reference field="0" count="1" selected="0">
            <x v="876"/>
          </reference>
          <reference field="7" count="1">
            <x v="238"/>
          </reference>
        </references>
      </pivotArea>
    </format>
    <format dxfId="1242">
      <pivotArea dataOnly="0" labelOnly="1" outline="0" fieldPosition="0">
        <references count="2">
          <reference field="0" count="1" selected="0">
            <x v="877"/>
          </reference>
          <reference field="7" count="1">
            <x v="250"/>
          </reference>
        </references>
      </pivotArea>
    </format>
    <format dxfId="1241">
      <pivotArea dataOnly="0" labelOnly="1" outline="0" fieldPosition="0">
        <references count="2">
          <reference field="0" count="1" selected="0">
            <x v="878"/>
          </reference>
          <reference field="7" count="1">
            <x v="318"/>
          </reference>
        </references>
      </pivotArea>
    </format>
    <format dxfId="1240">
      <pivotArea dataOnly="0" labelOnly="1" outline="0" fieldPosition="0">
        <references count="2">
          <reference field="0" count="1" selected="0">
            <x v="879"/>
          </reference>
          <reference field="7" count="1">
            <x v="347"/>
          </reference>
        </references>
      </pivotArea>
    </format>
    <format dxfId="1239">
      <pivotArea dataOnly="0" labelOnly="1" outline="0" fieldPosition="0">
        <references count="2">
          <reference field="0" count="1" selected="0">
            <x v="880"/>
          </reference>
          <reference field="7" count="1">
            <x v="348"/>
          </reference>
        </references>
      </pivotArea>
    </format>
    <format dxfId="1238">
      <pivotArea dataOnly="0" labelOnly="1" outline="0" fieldPosition="0">
        <references count="2">
          <reference field="0" count="1" selected="0">
            <x v="881"/>
          </reference>
          <reference field="7" count="1">
            <x v="350"/>
          </reference>
        </references>
      </pivotArea>
    </format>
    <format dxfId="1237">
      <pivotArea dataOnly="0" labelOnly="1" outline="0" fieldPosition="0">
        <references count="2">
          <reference field="0" count="1" selected="0">
            <x v="882"/>
          </reference>
          <reference field="7" count="1">
            <x v="352"/>
          </reference>
        </references>
      </pivotArea>
    </format>
    <format dxfId="1236">
      <pivotArea dataOnly="0" labelOnly="1" outline="0" fieldPosition="0">
        <references count="2">
          <reference field="0" count="1" selected="0">
            <x v="883"/>
          </reference>
          <reference field="7" count="1">
            <x v="353"/>
          </reference>
        </references>
      </pivotArea>
    </format>
    <format dxfId="1235">
      <pivotArea dataOnly="0" labelOnly="1" outline="0" fieldPosition="0">
        <references count="2">
          <reference field="0" count="1" selected="0">
            <x v="884"/>
          </reference>
          <reference field="7" count="1">
            <x v="354"/>
          </reference>
        </references>
      </pivotArea>
    </format>
    <format dxfId="1234">
      <pivotArea dataOnly="0" labelOnly="1" outline="0" fieldPosition="0">
        <references count="2">
          <reference field="0" count="1" selected="0">
            <x v="885"/>
          </reference>
          <reference field="7" count="1">
            <x v="355"/>
          </reference>
        </references>
      </pivotArea>
    </format>
    <format dxfId="1233">
      <pivotArea dataOnly="0" labelOnly="1" outline="0" fieldPosition="0">
        <references count="2">
          <reference field="0" count="1" selected="0">
            <x v="886"/>
          </reference>
          <reference field="7" count="1">
            <x v="438"/>
          </reference>
        </references>
      </pivotArea>
    </format>
    <format dxfId="1232">
      <pivotArea dataOnly="0" labelOnly="1" outline="0" fieldPosition="0">
        <references count="2">
          <reference field="0" count="1" selected="0">
            <x v="887"/>
          </reference>
          <reference field="7" count="1">
            <x v="439"/>
          </reference>
        </references>
      </pivotArea>
    </format>
    <format dxfId="1231">
      <pivotArea dataOnly="0" labelOnly="1" outline="0" fieldPosition="0">
        <references count="2">
          <reference field="0" count="1" selected="0">
            <x v="888"/>
          </reference>
          <reference field="7" count="1">
            <x v="440"/>
          </reference>
        </references>
      </pivotArea>
    </format>
    <format dxfId="1230">
      <pivotArea dataOnly="0" labelOnly="1" outline="0" fieldPosition="0">
        <references count="2">
          <reference field="0" count="1" selected="0">
            <x v="889"/>
          </reference>
          <reference field="7" count="1">
            <x v="442"/>
          </reference>
        </references>
      </pivotArea>
    </format>
    <format dxfId="1229">
      <pivotArea dataOnly="0" labelOnly="1" outline="0" fieldPosition="0">
        <references count="2">
          <reference field="0" count="1" selected="0">
            <x v="890"/>
          </reference>
          <reference field="7" count="1">
            <x v="443"/>
          </reference>
        </references>
      </pivotArea>
    </format>
    <format dxfId="1228">
      <pivotArea dataOnly="0" labelOnly="1" outline="0" fieldPosition="0">
        <references count="2">
          <reference field="0" count="1" selected="0">
            <x v="891"/>
          </reference>
          <reference field="7" count="1">
            <x v="441"/>
          </reference>
        </references>
      </pivotArea>
    </format>
    <format dxfId="1227">
      <pivotArea dataOnly="0" labelOnly="1" outline="0" fieldPosition="0">
        <references count="2">
          <reference field="0" count="1" selected="0">
            <x v="892"/>
          </reference>
          <reference field="7" count="1">
            <x v="444"/>
          </reference>
        </references>
      </pivotArea>
    </format>
    <format dxfId="1226">
      <pivotArea dataOnly="0" labelOnly="1" outline="0" fieldPosition="0">
        <references count="2">
          <reference field="0" count="1" selected="0">
            <x v="893"/>
          </reference>
          <reference field="7" count="1">
            <x v="445"/>
          </reference>
        </references>
      </pivotArea>
    </format>
    <format dxfId="1225">
      <pivotArea dataOnly="0" labelOnly="1" outline="0" fieldPosition="0">
        <references count="2">
          <reference field="0" count="1" selected="0">
            <x v="894"/>
          </reference>
          <reference field="7" count="1">
            <x v="454"/>
          </reference>
        </references>
      </pivotArea>
    </format>
    <format dxfId="1224">
      <pivotArea dataOnly="0" labelOnly="1" outline="0" fieldPosition="0">
        <references count="2">
          <reference field="0" count="1" selected="0">
            <x v="895"/>
          </reference>
          <reference field="7" count="1">
            <x v="463"/>
          </reference>
        </references>
      </pivotArea>
    </format>
    <format dxfId="1223">
      <pivotArea dataOnly="0" labelOnly="1" outline="0" fieldPosition="0">
        <references count="2">
          <reference field="0" count="1" selected="0">
            <x v="896"/>
          </reference>
          <reference field="7" count="1">
            <x v="473"/>
          </reference>
        </references>
      </pivotArea>
    </format>
    <format dxfId="1222">
      <pivotArea dataOnly="0" labelOnly="1" outline="0" fieldPosition="0">
        <references count="2">
          <reference field="0" count="1" selected="0">
            <x v="897"/>
          </reference>
          <reference field="7" count="1">
            <x v="464"/>
          </reference>
        </references>
      </pivotArea>
    </format>
    <format dxfId="1221">
      <pivotArea dataOnly="0" labelOnly="1" outline="0" fieldPosition="0">
        <references count="2">
          <reference field="0" count="1" selected="0">
            <x v="898"/>
          </reference>
          <reference field="7" count="1">
            <x v="446"/>
          </reference>
        </references>
      </pivotArea>
    </format>
    <format dxfId="1220">
      <pivotArea dataOnly="0" labelOnly="1" outline="0" fieldPosition="0">
        <references count="2">
          <reference field="0" count="1" selected="0">
            <x v="899"/>
          </reference>
          <reference field="7" count="1">
            <x v="477"/>
          </reference>
        </references>
      </pivotArea>
    </format>
    <format dxfId="1219">
      <pivotArea dataOnly="0" labelOnly="1" outline="0" fieldPosition="0">
        <references count="2">
          <reference field="0" count="1" selected="0">
            <x v="900"/>
          </reference>
          <reference field="7" count="1">
            <x v="489"/>
          </reference>
        </references>
      </pivotArea>
    </format>
    <format dxfId="1218">
      <pivotArea dataOnly="0" labelOnly="1" outline="0" fieldPosition="0">
        <references count="2">
          <reference field="0" count="1" selected="0">
            <x v="901"/>
          </reference>
          <reference field="7" count="1">
            <x v="507"/>
          </reference>
        </references>
      </pivotArea>
    </format>
    <format dxfId="1217">
      <pivotArea dataOnly="0" labelOnly="1" outline="0" fieldPosition="0">
        <references count="2">
          <reference field="0" count="1" selected="0">
            <x v="902"/>
          </reference>
          <reference field="7" count="1">
            <x v="508"/>
          </reference>
        </references>
      </pivotArea>
    </format>
    <format dxfId="1216">
      <pivotArea dataOnly="0" labelOnly="1" outline="0" fieldPosition="0">
        <references count="2">
          <reference field="0" count="1" selected="0">
            <x v="903"/>
          </reference>
          <reference field="7" count="1">
            <x v="512"/>
          </reference>
        </references>
      </pivotArea>
    </format>
    <format dxfId="1215">
      <pivotArea dataOnly="0" labelOnly="1" outline="0" fieldPosition="0">
        <references count="2">
          <reference field="0" count="1" selected="0">
            <x v="904"/>
          </reference>
          <reference field="7" count="1">
            <x v="517"/>
          </reference>
        </references>
      </pivotArea>
    </format>
    <format dxfId="1214">
      <pivotArea dataOnly="0" labelOnly="1" outline="0" fieldPosition="0">
        <references count="2">
          <reference field="0" count="1" selected="0">
            <x v="905"/>
          </reference>
          <reference field="7" count="1">
            <x v="518"/>
          </reference>
        </references>
      </pivotArea>
    </format>
    <format dxfId="1213">
      <pivotArea dataOnly="0" labelOnly="1" outline="0" fieldPosition="0">
        <references count="2">
          <reference field="0" count="1" selected="0">
            <x v="906"/>
          </reference>
          <reference field="7" count="1">
            <x v="516"/>
          </reference>
        </references>
      </pivotArea>
    </format>
    <format dxfId="1212">
      <pivotArea dataOnly="0" labelOnly="1" outline="0" fieldPosition="0">
        <references count="2">
          <reference field="0" count="1" selected="0">
            <x v="907"/>
          </reference>
          <reference field="7" count="1">
            <x v="519"/>
          </reference>
        </references>
      </pivotArea>
    </format>
    <format dxfId="1211">
      <pivotArea dataOnly="0" labelOnly="1" outline="0" fieldPosition="0">
        <references count="2">
          <reference field="0" count="1" selected="0">
            <x v="908"/>
          </reference>
          <reference field="7" count="1">
            <x v="520"/>
          </reference>
        </references>
      </pivotArea>
    </format>
    <format dxfId="1210">
      <pivotArea dataOnly="0" labelOnly="1" outline="0" fieldPosition="0">
        <references count="2">
          <reference field="0" count="1" selected="0">
            <x v="909"/>
          </reference>
          <reference field="7" count="1">
            <x v="571"/>
          </reference>
        </references>
      </pivotArea>
    </format>
    <format dxfId="1209">
      <pivotArea dataOnly="0" labelOnly="1" outline="0" fieldPosition="0">
        <references count="2">
          <reference field="0" count="1" selected="0">
            <x v="910"/>
          </reference>
          <reference field="7" count="1">
            <x v="572"/>
          </reference>
        </references>
      </pivotArea>
    </format>
    <format dxfId="1208">
      <pivotArea dataOnly="0" labelOnly="1" outline="0" fieldPosition="0">
        <references count="2">
          <reference field="0" count="1" selected="0">
            <x v="911"/>
          </reference>
          <reference field="7" count="1">
            <x v="580"/>
          </reference>
        </references>
      </pivotArea>
    </format>
    <format dxfId="1207">
      <pivotArea dataOnly="0" labelOnly="1" outline="0" fieldPosition="0">
        <references count="2">
          <reference field="0" count="1" selected="0">
            <x v="912"/>
          </reference>
          <reference field="7" count="1">
            <x v="581"/>
          </reference>
        </references>
      </pivotArea>
    </format>
    <format dxfId="1206">
      <pivotArea dataOnly="0" labelOnly="1" outline="0" fieldPosition="0">
        <references count="2">
          <reference field="0" count="1" selected="0">
            <x v="913"/>
          </reference>
          <reference field="7" count="1">
            <x v="584"/>
          </reference>
        </references>
      </pivotArea>
    </format>
    <format dxfId="1205">
      <pivotArea dataOnly="0" labelOnly="1" outline="0" fieldPosition="0">
        <references count="2">
          <reference field="0" count="1" selected="0">
            <x v="914"/>
          </reference>
          <reference field="7" count="1">
            <x v="585"/>
          </reference>
        </references>
      </pivotArea>
    </format>
    <format dxfId="1204">
      <pivotArea dataOnly="0" labelOnly="1" outline="0" fieldPosition="0">
        <references count="2">
          <reference field="0" count="1" selected="0">
            <x v="915"/>
          </reference>
          <reference field="7" count="1">
            <x v="586"/>
          </reference>
        </references>
      </pivotArea>
    </format>
    <format dxfId="1203">
      <pivotArea dataOnly="0" labelOnly="1" outline="0" fieldPosition="0">
        <references count="2">
          <reference field="0" count="1" selected="0">
            <x v="916"/>
          </reference>
          <reference field="7" count="1">
            <x v="587"/>
          </reference>
        </references>
      </pivotArea>
    </format>
    <format dxfId="1202">
      <pivotArea dataOnly="0" labelOnly="1" outline="0" fieldPosition="0">
        <references count="2">
          <reference field="0" count="1" selected="0">
            <x v="917"/>
          </reference>
          <reference field="7" count="1">
            <x v="588"/>
          </reference>
        </references>
      </pivotArea>
    </format>
    <format dxfId="1201">
      <pivotArea dataOnly="0" labelOnly="1" outline="0" fieldPosition="0">
        <references count="2">
          <reference field="0" count="1" selected="0">
            <x v="918"/>
          </reference>
          <reference field="7" count="1">
            <x v="589"/>
          </reference>
        </references>
      </pivotArea>
    </format>
    <format dxfId="1200">
      <pivotArea dataOnly="0" labelOnly="1" outline="0" fieldPosition="0">
        <references count="2">
          <reference field="0" count="1" selected="0">
            <x v="919"/>
          </reference>
          <reference field="7" count="1">
            <x v="601"/>
          </reference>
        </references>
      </pivotArea>
    </format>
    <format dxfId="1199">
      <pivotArea dataOnly="0" labelOnly="1" outline="0" fieldPosition="0">
        <references count="2">
          <reference field="0" count="1" selected="0">
            <x v="920"/>
          </reference>
          <reference field="7" count="1">
            <x v="613"/>
          </reference>
        </references>
      </pivotArea>
    </format>
    <format dxfId="1198">
      <pivotArea dataOnly="0" labelOnly="1" outline="0" fieldPosition="0">
        <references count="2">
          <reference field="0" count="1" selected="0">
            <x v="921"/>
          </reference>
          <reference field="7" count="1">
            <x v="603"/>
          </reference>
        </references>
      </pivotArea>
    </format>
    <format dxfId="1197">
      <pivotArea dataOnly="0" labelOnly="1" outline="0" fieldPosition="0">
        <references count="2">
          <reference field="0" count="1" selected="0">
            <x v="922"/>
          </reference>
          <reference field="7" count="1">
            <x v="616"/>
          </reference>
        </references>
      </pivotArea>
    </format>
    <format dxfId="1196">
      <pivotArea dataOnly="0" labelOnly="1" outline="0" fieldPosition="0">
        <references count="2">
          <reference field="0" count="1" selected="0">
            <x v="923"/>
          </reference>
          <reference field="7" count="1">
            <x v="617"/>
          </reference>
        </references>
      </pivotArea>
    </format>
    <format dxfId="1195">
      <pivotArea dataOnly="0" labelOnly="1" outline="0" fieldPosition="0">
        <references count="2">
          <reference field="0" count="1" selected="0">
            <x v="924"/>
          </reference>
          <reference field="7" count="1">
            <x v="618"/>
          </reference>
        </references>
      </pivotArea>
    </format>
    <format dxfId="1194">
      <pivotArea dataOnly="0" labelOnly="1" outline="0" fieldPosition="0">
        <references count="2">
          <reference field="0" count="1" selected="0">
            <x v="925"/>
          </reference>
          <reference field="7" count="1">
            <x v="633"/>
          </reference>
        </references>
      </pivotArea>
    </format>
    <format dxfId="1193">
      <pivotArea dataOnly="0" labelOnly="1" outline="0" fieldPosition="0">
        <references count="2">
          <reference field="0" count="1" selected="0">
            <x v="926"/>
          </reference>
          <reference field="7" count="1">
            <x v="646"/>
          </reference>
        </references>
      </pivotArea>
    </format>
    <format dxfId="1192">
      <pivotArea dataOnly="0" labelOnly="1" outline="0" fieldPosition="0">
        <references count="2">
          <reference field="0" count="1" selected="0">
            <x v="927"/>
          </reference>
          <reference field="7" count="1">
            <x v="634"/>
          </reference>
        </references>
      </pivotArea>
    </format>
    <format dxfId="1191">
      <pivotArea dataOnly="0" labelOnly="1" outline="0" fieldPosition="0">
        <references count="2">
          <reference field="0" count="1" selected="0">
            <x v="928"/>
          </reference>
          <reference field="7" count="1">
            <x v="712"/>
          </reference>
        </references>
      </pivotArea>
    </format>
    <format dxfId="1190">
      <pivotArea dataOnly="0" labelOnly="1" outline="0" fieldPosition="0">
        <references count="2">
          <reference field="0" count="1" selected="0">
            <x v="929"/>
          </reference>
          <reference field="7" count="1">
            <x v="654"/>
          </reference>
        </references>
      </pivotArea>
    </format>
    <format dxfId="1189">
      <pivotArea dataOnly="0" labelOnly="1" outline="0" fieldPosition="0">
        <references count="2">
          <reference field="0" count="1" selected="0">
            <x v="930"/>
          </reference>
          <reference field="7" count="1">
            <x v="657"/>
          </reference>
        </references>
      </pivotArea>
    </format>
    <format dxfId="1188">
      <pivotArea dataOnly="0" labelOnly="1" outline="0" fieldPosition="0">
        <references count="2">
          <reference field="0" count="1" selected="0">
            <x v="931"/>
          </reference>
          <reference field="7" count="1">
            <x v="661"/>
          </reference>
        </references>
      </pivotArea>
    </format>
    <format dxfId="1187">
      <pivotArea dataOnly="0" labelOnly="1" outline="0" fieldPosition="0">
        <references count="2">
          <reference field="0" count="1" selected="0">
            <x v="932"/>
          </reference>
          <reference field="7" count="1">
            <x v="754"/>
          </reference>
        </references>
      </pivotArea>
    </format>
    <format dxfId="1186">
      <pivotArea dataOnly="0" labelOnly="1" outline="0" fieldPosition="0">
        <references count="2">
          <reference field="0" count="1" selected="0">
            <x v="933"/>
          </reference>
          <reference field="7" count="1">
            <x v="768"/>
          </reference>
        </references>
      </pivotArea>
    </format>
    <format dxfId="1185">
      <pivotArea dataOnly="0" labelOnly="1" outline="0" fieldPosition="0">
        <references count="2">
          <reference field="0" count="1" selected="0">
            <x v="934"/>
          </reference>
          <reference field="7" count="1">
            <x v="859"/>
          </reference>
        </references>
      </pivotArea>
    </format>
    <format dxfId="1184">
      <pivotArea dataOnly="0" labelOnly="1" outline="0" fieldPosition="0">
        <references count="2">
          <reference field="0" count="1" selected="0">
            <x v="935"/>
          </reference>
          <reference field="7" count="1">
            <x v="860"/>
          </reference>
        </references>
      </pivotArea>
    </format>
    <format dxfId="1183">
      <pivotArea dataOnly="0" labelOnly="1" outline="0" fieldPosition="0">
        <references count="2">
          <reference field="0" count="1" selected="0">
            <x v="936"/>
          </reference>
          <reference field="7" count="1">
            <x v="865"/>
          </reference>
        </references>
      </pivotArea>
    </format>
    <format dxfId="1182">
      <pivotArea dataOnly="0" labelOnly="1" outline="0" fieldPosition="0">
        <references count="2">
          <reference field="0" count="1" selected="0">
            <x v="937"/>
          </reference>
          <reference field="7" count="1">
            <x v="866"/>
          </reference>
        </references>
      </pivotArea>
    </format>
    <format dxfId="1181">
      <pivotArea dataOnly="0" labelOnly="1" outline="0" fieldPosition="0">
        <references count="2">
          <reference field="0" count="1" selected="0">
            <x v="938"/>
          </reference>
          <reference field="7" count="1">
            <x v="867"/>
          </reference>
        </references>
      </pivotArea>
    </format>
    <format dxfId="1180">
      <pivotArea dataOnly="0" labelOnly="1" outline="0" fieldPosition="0">
        <references count="2">
          <reference field="0" count="1" selected="0">
            <x v="939"/>
          </reference>
          <reference field="7" count="1">
            <x v="868"/>
          </reference>
        </references>
      </pivotArea>
    </format>
    <format dxfId="1179">
      <pivotArea dataOnly="0" labelOnly="1" outline="0" fieldPosition="0">
        <references count="2">
          <reference field="0" count="1" selected="0">
            <x v="940"/>
          </reference>
          <reference field="7" count="1">
            <x v="869"/>
          </reference>
        </references>
      </pivotArea>
    </format>
    <format dxfId="1178">
      <pivotArea dataOnly="0" labelOnly="1" outline="0" fieldPosition="0">
        <references count="2">
          <reference field="0" count="1" selected="0">
            <x v="941"/>
          </reference>
          <reference field="7" count="1">
            <x v="873"/>
          </reference>
        </references>
      </pivotArea>
    </format>
    <format dxfId="1177">
      <pivotArea dataOnly="0" labelOnly="1" outline="0" fieldPosition="0">
        <references count="2">
          <reference field="0" count="1" selected="0">
            <x v="942"/>
          </reference>
          <reference field="7" count="1">
            <x v="874"/>
          </reference>
        </references>
      </pivotArea>
    </format>
    <format dxfId="1176">
      <pivotArea dataOnly="0" labelOnly="1" outline="0" fieldPosition="0">
        <references count="2">
          <reference field="0" count="1" selected="0">
            <x v="943"/>
          </reference>
          <reference field="7" count="1">
            <x v="875"/>
          </reference>
        </references>
      </pivotArea>
    </format>
    <format dxfId="1175">
      <pivotArea dataOnly="0" labelOnly="1" outline="0" fieldPosition="0">
        <references count="2">
          <reference field="0" count="1" selected="0">
            <x v="944"/>
          </reference>
          <reference field="7" count="1">
            <x v="877"/>
          </reference>
        </references>
      </pivotArea>
    </format>
    <format dxfId="1174">
      <pivotArea dataOnly="0" labelOnly="1" outline="0" fieldPosition="0">
        <references count="2">
          <reference field="0" count="1" selected="0">
            <x v="945"/>
          </reference>
          <reference field="7" count="1">
            <x v="872"/>
          </reference>
        </references>
      </pivotArea>
    </format>
    <format dxfId="1173">
      <pivotArea dataOnly="0" labelOnly="1" outline="0" fieldPosition="0">
        <references count="2">
          <reference field="0" count="1" selected="0">
            <x v="946"/>
          </reference>
          <reference field="7" count="1">
            <x v="876"/>
          </reference>
        </references>
      </pivotArea>
    </format>
    <format dxfId="1172">
      <pivotArea dataOnly="0" labelOnly="1" outline="0" fieldPosition="0">
        <references count="2">
          <reference field="0" count="1" selected="0">
            <x v="947"/>
          </reference>
          <reference field="7" count="1">
            <x v="881"/>
          </reference>
        </references>
      </pivotArea>
    </format>
    <format dxfId="1171">
      <pivotArea dataOnly="0" labelOnly="1" outline="0" fieldPosition="0">
        <references count="2">
          <reference field="0" count="1" selected="0">
            <x v="948"/>
          </reference>
          <reference field="7" count="1">
            <x v="884"/>
          </reference>
        </references>
      </pivotArea>
    </format>
    <format dxfId="1170">
      <pivotArea dataOnly="0" labelOnly="1" outline="0" fieldPosition="0">
        <references count="2">
          <reference field="0" count="1" selected="0">
            <x v="949"/>
          </reference>
          <reference field="7" count="1">
            <x v="885"/>
          </reference>
        </references>
      </pivotArea>
    </format>
    <format dxfId="1169">
      <pivotArea dataOnly="0" labelOnly="1" outline="0" fieldPosition="0">
        <references count="2">
          <reference field="0" count="1" selected="0">
            <x v="950"/>
          </reference>
          <reference field="7" count="1">
            <x v="886"/>
          </reference>
        </references>
      </pivotArea>
    </format>
    <format dxfId="1168">
      <pivotArea dataOnly="0" labelOnly="1" outline="0" fieldPosition="0">
        <references count="2">
          <reference field="0" count="1" selected="0">
            <x v="951"/>
          </reference>
          <reference field="7" count="1">
            <x v="887"/>
          </reference>
        </references>
      </pivotArea>
    </format>
    <format dxfId="1167">
      <pivotArea dataOnly="0" labelOnly="1" outline="0" fieldPosition="0">
        <references count="2">
          <reference field="0" count="1" selected="0">
            <x v="952"/>
          </reference>
          <reference field="7" count="1">
            <x v="888"/>
          </reference>
        </references>
      </pivotArea>
    </format>
    <format dxfId="1166">
      <pivotArea dataOnly="0" labelOnly="1" outline="0" fieldPosition="0">
        <references count="2">
          <reference field="0" count="1" selected="0">
            <x v="953"/>
          </reference>
          <reference field="7" count="1">
            <x v="890"/>
          </reference>
        </references>
      </pivotArea>
    </format>
    <format dxfId="1165">
      <pivotArea dataOnly="0" labelOnly="1" outline="0" fieldPosition="0">
        <references count="2">
          <reference field="0" count="1" selected="0">
            <x v="954"/>
          </reference>
          <reference field="7" count="1">
            <x v="891"/>
          </reference>
        </references>
      </pivotArea>
    </format>
    <format dxfId="1164">
      <pivotArea dataOnly="0" labelOnly="1" outline="0" fieldPosition="0">
        <references count="2">
          <reference field="0" count="1" selected="0">
            <x v="955"/>
          </reference>
          <reference field="7" count="1">
            <x v="892"/>
          </reference>
        </references>
      </pivotArea>
    </format>
    <format dxfId="1163">
      <pivotArea dataOnly="0" labelOnly="1" outline="0" fieldPosition="0">
        <references count="2">
          <reference field="0" count="1" selected="0">
            <x v="956"/>
          </reference>
          <reference field="7" count="1">
            <x v="908"/>
          </reference>
        </references>
      </pivotArea>
    </format>
    <format dxfId="1162">
      <pivotArea dataOnly="0" labelOnly="1" outline="0" fieldPosition="0">
        <references count="2">
          <reference field="0" count="1" selected="0">
            <x v="957"/>
          </reference>
          <reference field="7" count="1">
            <x v="909"/>
          </reference>
        </references>
      </pivotArea>
    </format>
    <format dxfId="1161">
      <pivotArea dataOnly="0" labelOnly="1" outline="0" fieldPosition="0">
        <references count="2">
          <reference field="0" count="1" selected="0">
            <x v="958"/>
          </reference>
          <reference field="7" count="1">
            <x v="910"/>
          </reference>
        </references>
      </pivotArea>
    </format>
    <format dxfId="1160">
      <pivotArea dataOnly="0" labelOnly="1" outline="0" fieldPosition="0">
        <references count="2">
          <reference field="0" count="1" selected="0">
            <x v="959"/>
          </reference>
          <reference field="7" count="1">
            <x v="912"/>
          </reference>
        </references>
      </pivotArea>
    </format>
    <format dxfId="1159">
      <pivotArea dataOnly="0" labelOnly="1" outline="0" fieldPosition="0">
        <references count="2">
          <reference field="0" count="1" selected="0">
            <x v="960"/>
          </reference>
          <reference field="7" count="1">
            <x v="913"/>
          </reference>
        </references>
      </pivotArea>
    </format>
    <format dxfId="1158">
      <pivotArea dataOnly="0" labelOnly="1" outline="0" fieldPosition="0">
        <references count="2">
          <reference field="0" count="1" selected="0">
            <x v="961"/>
          </reference>
          <reference field="7" count="1">
            <x v="914"/>
          </reference>
        </references>
      </pivotArea>
    </format>
    <format dxfId="1157">
      <pivotArea dataOnly="0" labelOnly="1" outline="0" fieldPosition="0">
        <references count="2">
          <reference field="0" count="1" selected="0">
            <x v="962"/>
          </reference>
          <reference field="7" count="1">
            <x v="915"/>
          </reference>
        </references>
      </pivotArea>
    </format>
    <format dxfId="1156">
      <pivotArea dataOnly="0" labelOnly="1" outline="0" fieldPosition="0">
        <references count="2">
          <reference field="0" count="1" selected="0">
            <x v="963"/>
          </reference>
          <reference field="7" count="1">
            <x v="916"/>
          </reference>
        </references>
      </pivotArea>
    </format>
    <format dxfId="1155">
      <pivotArea dataOnly="0" labelOnly="1" outline="0" fieldPosition="0">
        <references count="2">
          <reference field="0" count="1" selected="0">
            <x v="964"/>
          </reference>
          <reference field="7" count="1">
            <x v="917"/>
          </reference>
        </references>
      </pivotArea>
    </format>
    <format dxfId="1154">
      <pivotArea dataOnly="0" labelOnly="1" outline="0" fieldPosition="0">
        <references count="2">
          <reference field="0" count="1" selected="0">
            <x v="965"/>
          </reference>
          <reference field="7" count="1">
            <x v="918"/>
          </reference>
        </references>
      </pivotArea>
    </format>
    <format dxfId="1153">
      <pivotArea dataOnly="0" labelOnly="1" outline="0" fieldPosition="0">
        <references count="2">
          <reference field="0" count="1" selected="0">
            <x v="966"/>
          </reference>
          <reference field="7" count="1">
            <x v="934"/>
          </reference>
        </references>
      </pivotArea>
    </format>
    <format dxfId="1152">
      <pivotArea dataOnly="0" labelOnly="1" outline="0" fieldPosition="0">
        <references count="2">
          <reference field="0" count="1" selected="0">
            <x v="967"/>
          </reference>
          <reference field="7" count="1">
            <x v="935"/>
          </reference>
        </references>
      </pivotArea>
    </format>
    <format dxfId="1151">
      <pivotArea dataOnly="0" labelOnly="1" outline="0" fieldPosition="0">
        <references count="2">
          <reference field="0" count="1" selected="0">
            <x v="968"/>
          </reference>
          <reference field="7" count="1">
            <x v="939"/>
          </reference>
        </references>
      </pivotArea>
    </format>
    <format dxfId="1150">
      <pivotArea dataOnly="0" labelOnly="1" outline="0" fieldPosition="0">
        <references count="2">
          <reference field="0" count="1" selected="0">
            <x v="969"/>
          </reference>
          <reference field="7" count="1">
            <x v="940"/>
          </reference>
        </references>
      </pivotArea>
    </format>
    <format dxfId="1149">
      <pivotArea dataOnly="0" labelOnly="1" outline="0" fieldPosition="0">
        <references count="2">
          <reference field="0" count="1" selected="0">
            <x v="970"/>
          </reference>
          <reference field="7" count="1">
            <x v="942"/>
          </reference>
        </references>
      </pivotArea>
    </format>
    <format dxfId="1148">
      <pivotArea dataOnly="0" labelOnly="1" outline="0" fieldPosition="0">
        <references count="2">
          <reference field="0" count="1" selected="0">
            <x v="971"/>
          </reference>
          <reference field="7" count="1">
            <x v="941"/>
          </reference>
        </references>
      </pivotArea>
    </format>
    <format dxfId="1147">
      <pivotArea dataOnly="0" labelOnly="1" outline="0" fieldPosition="0">
        <references count="2">
          <reference field="0" count="1" selected="0">
            <x v="972"/>
          </reference>
          <reference field="7" count="1">
            <x v="943"/>
          </reference>
        </references>
      </pivotArea>
    </format>
    <format dxfId="1146">
      <pivotArea dataOnly="0" labelOnly="1" outline="0" fieldPosition="0">
        <references count="2">
          <reference field="0" count="1" selected="0">
            <x v="973"/>
          </reference>
          <reference field="7" count="1">
            <x v="953"/>
          </reference>
        </references>
      </pivotArea>
    </format>
    <format dxfId="1145">
      <pivotArea dataOnly="0" labelOnly="1" outline="0" fieldPosition="0">
        <references count="2">
          <reference field="0" count="1" selected="0">
            <x v="974"/>
          </reference>
          <reference field="7" count="1">
            <x v="954"/>
          </reference>
        </references>
      </pivotArea>
    </format>
    <format dxfId="1144">
      <pivotArea dataOnly="0" labelOnly="1" outline="0" fieldPosition="0">
        <references count="2">
          <reference field="0" count="1" selected="0">
            <x v="975"/>
          </reference>
          <reference field="7" count="1">
            <x v="955"/>
          </reference>
        </references>
      </pivotArea>
    </format>
    <format dxfId="1143">
      <pivotArea dataOnly="0" labelOnly="1" outline="0" fieldPosition="0">
        <references count="2">
          <reference field="0" count="1" selected="0">
            <x v="976"/>
          </reference>
          <reference field="7" count="1">
            <x v="956"/>
          </reference>
        </references>
      </pivotArea>
    </format>
    <format dxfId="1142">
      <pivotArea dataOnly="0" labelOnly="1" outline="0" fieldPosition="0">
        <references count="2">
          <reference field="0" count="1" selected="0">
            <x v="977"/>
          </reference>
          <reference field="7" count="1">
            <x v="957"/>
          </reference>
        </references>
      </pivotArea>
    </format>
    <format dxfId="1141">
      <pivotArea dataOnly="0" labelOnly="1" outline="0" fieldPosition="0">
        <references count="2">
          <reference field="0" count="1" selected="0">
            <x v="978"/>
          </reference>
          <reference field="7" count="1">
            <x v="958"/>
          </reference>
        </references>
      </pivotArea>
    </format>
    <format dxfId="1140">
      <pivotArea dataOnly="0" labelOnly="1" outline="0" fieldPosition="0">
        <references count="2">
          <reference field="0" count="1" selected="0">
            <x v="979"/>
          </reference>
          <reference field="7" count="1">
            <x v="960"/>
          </reference>
        </references>
      </pivotArea>
    </format>
    <format dxfId="1139">
      <pivotArea dataOnly="0" labelOnly="1" outline="0" fieldPosition="0">
        <references count="2">
          <reference field="0" count="1" selected="0">
            <x v="980"/>
          </reference>
          <reference field="7" count="1">
            <x v="961"/>
          </reference>
        </references>
      </pivotArea>
    </format>
    <format dxfId="1138">
      <pivotArea dataOnly="0" labelOnly="1" outline="0" fieldPosition="0">
        <references count="2">
          <reference field="0" count="1" selected="0">
            <x v="981"/>
          </reference>
          <reference field="7" count="1">
            <x v="962"/>
          </reference>
        </references>
      </pivotArea>
    </format>
    <format dxfId="1137">
      <pivotArea dataOnly="0" labelOnly="1" outline="0" fieldPosition="0">
        <references count="2">
          <reference field="0" count="1" selected="0">
            <x v="982"/>
          </reference>
          <reference field="7" count="1">
            <x v="959"/>
          </reference>
        </references>
      </pivotArea>
    </format>
    <format dxfId="1136">
      <pivotArea dataOnly="0" labelOnly="1" outline="0" fieldPosition="0">
        <references count="2">
          <reference field="0" count="1" selected="0">
            <x v="983"/>
          </reference>
          <reference field="7" count="1">
            <x v="970"/>
          </reference>
        </references>
      </pivotArea>
    </format>
    <format dxfId="1135">
      <pivotArea dataOnly="0" labelOnly="1" outline="0" fieldPosition="0">
        <references count="2">
          <reference field="0" count="1" selected="0">
            <x v="984"/>
          </reference>
          <reference field="7" count="1">
            <x v="988"/>
          </reference>
        </references>
      </pivotArea>
    </format>
    <format dxfId="1134">
      <pivotArea dataOnly="0" labelOnly="1" outline="0" fieldPosition="0">
        <references count="2">
          <reference field="0" count="1" selected="0">
            <x v="985"/>
          </reference>
          <reference field="7" count="1">
            <x v="998"/>
          </reference>
        </references>
      </pivotArea>
    </format>
    <format dxfId="1133">
      <pivotArea dataOnly="0" labelOnly="1" outline="0" fieldPosition="0">
        <references count="2">
          <reference field="0" count="1" selected="0">
            <x v="986"/>
          </reference>
          <reference field="7" count="1">
            <x v="1005"/>
          </reference>
        </references>
      </pivotArea>
    </format>
    <format dxfId="1132">
      <pivotArea dataOnly="0" labelOnly="1" outline="0" fieldPosition="0">
        <references count="2">
          <reference field="0" count="1" selected="0">
            <x v="987"/>
          </reference>
          <reference field="7" count="1">
            <x v="1088"/>
          </reference>
        </references>
      </pivotArea>
    </format>
    <format dxfId="1131">
      <pivotArea dataOnly="0" labelOnly="1" outline="0" fieldPosition="0">
        <references count="2">
          <reference field="0" count="1" selected="0">
            <x v="988"/>
          </reference>
          <reference field="7" count="1">
            <x v="1089"/>
          </reference>
        </references>
      </pivotArea>
    </format>
    <format dxfId="1130">
      <pivotArea dataOnly="0" labelOnly="1" outline="0" fieldPosition="0">
        <references count="2">
          <reference field="0" count="1" selected="0">
            <x v="989"/>
          </reference>
          <reference field="7" count="1">
            <x v="1118"/>
          </reference>
        </references>
      </pivotArea>
    </format>
    <format dxfId="1129">
      <pivotArea dataOnly="0" labelOnly="1" outline="0" fieldPosition="0">
        <references count="2">
          <reference field="0" count="1" selected="0">
            <x v="990"/>
          </reference>
          <reference field="7" count="1">
            <x v="1119"/>
          </reference>
        </references>
      </pivotArea>
    </format>
    <format dxfId="1128">
      <pivotArea dataOnly="0" labelOnly="1" outline="0" fieldPosition="0">
        <references count="2">
          <reference field="0" count="1" selected="0">
            <x v="991"/>
          </reference>
          <reference field="7" count="1">
            <x v="1120"/>
          </reference>
        </references>
      </pivotArea>
    </format>
    <format dxfId="1127">
      <pivotArea dataOnly="0" labelOnly="1" outline="0" fieldPosition="0">
        <references count="2">
          <reference field="0" count="1" selected="0">
            <x v="992"/>
          </reference>
          <reference field="7" count="1">
            <x v="1137"/>
          </reference>
        </references>
      </pivotArea>
    </format>
    <format dxfId="1126">
      <pivotArea dataOnly="0" labelOnly="1" outline="0" fieldPosition="0">
        <references count="2">
          <reference field="0" count="1" selected="0">
            <x v="993"/>
          </reference>
          <reference field="7" count="1">
            <x v="1142"/>
          </reference>
        </references>
      </pivotArea>
    </format>
    <format dxfId="1125">
      <pivotArea dataOnly="0" labelOnly="1" outline="0" fieldPosition="0">
        <references count="2">
          <reference field="0" count="1" selected="0">
            <x v="994"/>
          </reference>
          <reference field="7" count="1">
            <x v="1147"/>
          </reference>
        </references>
      </pivotArea>
    </format>
    <format dxfId="1124">
      <pivotArea dataOnly="0" labelOnly="1" outline="0" fieldPosition="0">
        <references count="2">
          <reference field="0" count="1" selected="0">
            <x v="995"/>
          </reference>
          <reference field="7" count="1">
            <x v="1148"/>
          </reference>
        </references>
      </pivotArea>
    </format>
    <format dxfId="1123">
      <pivotArea dataOnly="0" labelOnly="1" outline="0" fieldPosition="0">
        <references count="2">
          <reference field="0" count="1" selected="0">
            <x v="996"/>
          </reference>
          <reference field="7" count="1">
            <x v="1149"/>
          </reference>
        </references>
      </pivotArea>
    </format>
    <format dxfId="1122">
      <pivotArea dataOnly="0" labelOnly="1" outline="0" fieldPosition="0">
        <references count="2">
          <reference field="0" count="1" selected="0">
            <x v="997"/>
          </reference>
          <reference field="7" count="1">
            <x v="1150"/>
          </reference>
        </references>
      </pivotArea>
    </format>
    <format dxfId="1121">
      <pivotArea dataOnly="0" labelOnly="1" outline="0" fieldPosition="0">
        <references count="2">
          <reference field="0" count="1" selected="0">
            <x v="998"/>
          </reference>
          <reference field="7" count="1">
            <x v="1151"/>
          </reference>
        </references>
      </pivotArea>
    </format>
    <format dxfId="1120">
      <pivotArea dataOnly="0" labelOnly="1" outline="0" fieldPosition="0">
        <references count="2">
          <reference field="0" count="1" selected="0">
            <x v="999"/>
          </reference>
          <reference field="7" count="1">
            <x v="1152"/>
          </reference>
        </references>
      </pivotArea>
    </format>
    <format dxfId="1119">
      <pivotArea dataOnly="0" labelOnly="1" outline="0" fieldPosition="0">
        <references count="2">
          <reference field="0" count="1" selected="0">
            <x v="1000"/>
          </reference>
          <reference field="7" count="1">
            <x v="1153"/>
          </reference>
        </references>
      </pivotArea>
    </format>
    <format dxfId="1118">
      <pivotArea dataOnly="0" labelOnly="1" outline="0" fieldPosition="0">
        <references count="2">
          <reference field="0" count="1" selected="0">
            <x v="1001"/>
          </reference>
          <reference field="7" count="1">
            <x v="1154"/>
          </reference>
        </references>
      </pivotArea>
    </format>
    <format dxfId="1117">
      <pivotArea dataOnly="0" labelOnly="1" outline="0" fieldPosition="0">
        <references count="2">
          <reference field="0" count="1" selected="0">
            <x v="1002"/>
          </reference>
          <reference field="7" count="1">
            <x v="1155"/>
          </reference>
        </references>
      </pivotArea>
    </format>
    <format dxfId="1116">
      <pivotArea dataOnly="0" labelOnly="1" outline="0" fieldPosition="0">
        <references count="2">
          <reference field="0" count="1" selected="0">
            <x v="1003"/>
          </reference>
          <reference field="7" count="1">
            <x v="1156"/>
          </reference>
        </references>
      </pivotArea>
    </format>
    <format dxfId="1115">
      <pivotArea dataOnly="0" labelOnly="1" outline="0" fieldPosition="0">
        <references count="2">
          <reference field="0" count="1" selected="0">
            <x v="1004"/>
          </reference>
          <reference field="7" count="1">
            <x v="1161"/>
          </reference>
        </references>
      </pivotArea>
    </format>
    <format dxfId="1114">
      <pivotArea dataOnly="0" labelOnly="1" outline="0" fieldPosition="0">
        <references count="2">
          <reference field="0" count="1" selected="0">
            <x v="1005"/>
          </reference>
          <reference field="7" count="1">
            <x v="1166"/>
          </reference>
        </references>
      </pivotArea>
    </format>
    <format dxfId="1113">
      <pivotArea dataOnly="0" labelOnly="1" outline="0" fieldPosition="0">
        <references count="2">
          <reference field="0" count="1" selected="0">
            <x v="1006"/>
          </reference>
          <reference field="7" count="1">
            <x v="1167"/>
          </reference>
        </references>
      </pivotArea>
    </format>
    <format dxfId="1112">
      <pivotArea dataOnly="0" labelOnly="1" outline="0" fieldPosition="0">
        <references count="2">
          <reference field="0" count="1" selected="0">
            <x v="1007"/>
          </reference>
          <reference field="7" count="1">
            <x v="1168"/>
          </reference>
        </references>
      </pivotArea>
    </format>
    <format dxfId="1111">
      <pivotArea dataOnly="0" labelOnly="1" outline="0" fieldPosition="0">
        <references count="2">
          <reference field="0" count="1" selected="0">
            <x v="1008"/>
          </reference>
          <reference field="7" count="1">
            <x v="1159"/>
          </reference>
        </references>
      </pivotArea>
    </format>
    <format dxfId="1110">
      <pivotArea dataOnly="0" labelOnly="1" outline="0" fieldPosition="0">
        <references count="2">
          <reference field="0" count="1" selected="0">
            <x v="1009"/>
          </reference>
          <reference field="7" count="1">
            <x v="1172"/>
          </reference>
        </references>
      </pivotArea>
    </format>
    <format dxfId="1109">
      <pivotArea dataOnly="0" labelOnly="1" outline="0" fieldPosition="0">
        <references count="2">
          <reference field="0" count="1" selected="0">
            <x v="1010"/>
          </reference>
          <reference field="7" count="1">
            <x v="1191"/>
          </reference>
        </references>
      </pivotArea>
    </format>
    <format dxfId="1108">
      <pivotArea dataOnly="0" labelOnly="1" outline="0" fieldPosition="0">
        <references count="2">
          <reference field="0" count="1" selected="0">
            <x v="1011"/>
          </reference>
          <reference field="7" count="1">
            <x v="1192"/>
          </reference>
        </references>
      </pivotArea>
    </format>
    <format dxfId="1107">
      <pivotArea dataOnly="0" labelOnly="1" outline="0" fieldPosition="0">
        <references count="2">
          <reference field="0" count="1" selected="0">
            <x v="1012"/>
          </reference>
          <reference field="7" count="1">
            <x v="1226"/>
          </reference>
        </references>
      </pivotArea>
    </format>
    <format dxfId="1106">
      <pivotArea dataOnly="0" labelOnly="1" outline="0" fieldPosition="0">
        <references count="2">
          <reference field="0" count="1" selected="0">
            <x v="1013"/>
          </reference>
          <reference field="7" count="1">
            <x v="1229"/>
          </reference>
        </references>
      </pivotArea>
    </format>
    <format dxfId="1105">
      <pivotArea dataOnly="0" labelOnly="1" outline="0" fieldPosition="0">
        <references count="2">
          <reference field="0" count="1" selected="0">
            <x v="1014"/>
          </reference>
          <reference field="7" count="1">
            <x v="1242"/>
          </reference>
        </references>
      </pivotArea>
    </format>
    <format dxfId="1104">
      <pivotArea dataOnly="0" labelOnly="1" outline="0" fieldPosition="0">
        <references count="2">
          <reference field="0" count="1" selected="0">
            <x v="1015"/>
          </reference>
          <reference field="7" count="1">
            <x v="1243"/>
          </reference>
        </references>
      </pivotArea>
    </format>
    <format dxfId="1103">
      <pivotArea dataOnly="0" labelOnly="1" outline="0" fieldPosition="0">
        <references count="2">
          <reference field="0" count="1" selected="0">
            <x v="1016"/>
          </reference>
          <reference field="7" count="1">
            <x v="1251"/>
          </reference>
        </references>
      </pivotArea>
    </format>
    <format dxfId="1102">
      <pivotArea dataOnly="0" labelOnly="1" outline="0" fieldPosition="0">
        <references count="2">
          <reference field="0" count="1" selected="0">
            <x v="1017"/>
          </reference>
          <reference field="7" count="1">
            <x v="1252"/>
          </reference>
        </references>
      </pivotArea>
    </format>
    <format dxfId="1101">
      <pivotArea dataOnly="0" labelOnly="1" outline="0" fieldPosition="0">
        <references count="2">
          <reference field="0" count="1" selected="0">
            <x v="1018"/>
          </reference>
          <reference field="7" count="1">
            <x v="1253"/>
          </reference>
        </references>
      </pivotArea>
    </format>
    <format dxfId="1100">
      <pivotArea dataOnly="0" labelOnly="1" outline="0" fieldPosition="0">
        <references count="2">
          <reference field="0" count="1" selected="0">
            <x v="1019"/>
          </reference>
          <reference field="7" count="1">
            <x v="1254"/>
          </reference>
        </references>
      </pivotArea>
    </format>
    <format dxfId="1099">
      <pivotArea dataOnly="0" labelOnly="1" outline="0" fieldPosition="0">
        <references count="2">
          <reference field="0" count="1" selected="0">
            <x v="1020"/>
          </reference>
          <reference field="7" count="1">
            <x v="1257"/>
          </reference>
        </references>
      </pivotArea>
    </format>
    <format dxfId="1098">
      <pivotArea dataOnly="0" labelOnly="1" outline="0" fieldPosition="0">
        <references count="2">
          <reference field="0" count="1" selected="0">
            <x v="1021"/>
          </reference>
          <reference field="7" count="1">
            <x v="1255"/>
          </reference>
        </references>
      </pivotArea>
    </format>
    <format dxfId="1097">
      <pivotArea dataOnly="0" labelOnly="1" outline="0" fieldPosition="0">
        <references count="2">
          <reference field="0" count="1" selected="0">
            <x v="1022"/>
          </reference>
          <reference field="7" count="1">
            <x v="1258"/>
          </reference>
        </references>
      </pivotArea>
    </format>
    <format dxfId="1096">
      <pivotArea dataOnly="0" labelOnly="1" outline="0" fieldPosition="0">
        <references count="2">
          <reference field="0" count="1" selected="0">
            <x v="1023"/>
          </reference>
          <reference field="7" count="1">
            <x v="1259"/>
          </reference>
        </references>
      </pivotArea>
    </format>
    <format dxfId="1095">
      <pivotArea dataOnly="0" labelOnly="1" outline="0" fieldPosition="0">
        <references count="2">
          <reference field="0" count="1" selected="0">
            <x v="1024"/>
          </reference>
          <reference field="7" count="1">
            <x v="1261"/>
          </reference>
        </references>
      </pivotArea>
    </format>
    <format dxfId="1094">
      <pivotArea dataOnly="0" labelOnly="1" outline="0" fieldPosition="0">
        <references count="2">
          <reference field="0" count="1" selected="0">
            <x v="1025"/>
          </reference>
          <reference field="7" count="1">
            <x v="1270"/>
          </reference>
        </references>
      </pivotArea>
    </format>
    <format dxfId="1093">
      <pivotArea dataOnly="0" labelOnly="1" outline="0" fieldPosition="0">
        <references count="2">
          <reference field="0" count="1" selected="0">
            <x v="1026"/>
          </reference>
          <reference field="7" count="1">
            <x v="1283"/>
          </reference>
        </references>
      </pivotArea>
    </format>
    <format dxfId="1092">
      <pivotArea dataOnly="0" labelOnly="1" outline="0" fieldPosition="0">
        <references count="2">
          <reference field="0" count="1" selected="0">
            <x v="1027"/>
          </reference>
          <reference field="7" count="1">
            <x v="1284"/>
          </reference>
        </references>
      </pivotArea>
    </format>
    <format dxfId="1091">
      <pivotArea dataOnly="0" labelOnly="1" outline="0" fieldPosition="0">
        <references count="2">
          <reference field="0" count="1" selected="0">
            <x v="1028"/>
          </reference>
          <reference field="7" count="1">
            <x v="1287"/>
          </reference>
        </references>
      </pivotArea>
    </format>
    <format dxfId="1090">
      <pivotArea dataOnly="0" labelOnly="1" outline="0" fieldPosition="0">
        <references count="2">
          <reference field="0" count="1" selected="0">
            <x v="1029"/>
          </reference>
          <reference field="7" count="1">
            <x v="1295"/>
          </reference>
        </references>
      </pivotArea>
    </format>
    <format dxfId="1089">
      <pivotArea dataOnly="0" labelOnly="1" outline="0" fieldPosition="0">
        <references count="2">
          <reference field="0" count="1" selected="0">
            <x v="1030"/>
          </reference>
          <reference field="7" count="1">
            <x v="1297"/>
          </reference>
        </references>
      </pivotArea>
    </format>
    <format dxfId="1088">
      <pivotArea dataOnly="0" labelOnly="1" outline="0" fieldPosition="0">
        <references count="2">
          <reference field="0" count="1" selected="0">
            <x v="1031"/>
          </reference>
          <reference field="7" count="1">
            <x v="1317"/>
          </reference>
        </references>
      </pivotArea>
    </format>
    <format dxfId="1087">
      <pivotArea dataOnly="0" labelOnly="1" outline="0" fieldPosition="0">
        <references count="2">
          <reference field="0" count="1" selected="0">
            <x v="1032"/>
          </reference>
          <reference field="7" count="1">
            <x v="1296"/>
          </reference>
        </references>
      </pivotArea>
    </format>
    <format dxfId="1086">
      <pivotArea dataOnly="0" labelOnly="1" outline="0" fieldPosition="0">
        <references count="2">
          <reference field="0" count="1" selected="0">
            <x v="1033"/>
          </reference>
          <reference field="7" count="1">
            <x v="1318"/>
          </reference>
        </references>
      </pivotArea>
    </format>
    <format dxfId="1085">
      <pivotArea dataOnly="0" labelOnly="1" outline="0" fieldPosition="0">
        <references count="2">
          <reference field="0" count="1" selected="0">
            <x v="1034"/>
          </reference>
          <reference field="7" count="1">
            <x v="1286"/>
          </reference>
        </references>
      </pivotArea>
    </format>
    <format dxfId="1084">
      <pivotArea dataOnly="0" labelOnly="1" outline="0" fieldPosition="0">
        <references count="2">
          <reference field="0" count="1" selected="0">
            <x v="1035"/>
          </reference>
          <reference field="7" count="1">
            <x v="1320"/>
          </reference>
        </references>
      </pivotArea>
    </format>
    <format dxfId="1083">
      <pivotArea dataOnly="0" labelOnly="1" outline="0" fieldPosition="0">
        <references count="2">
          <reference field="0" count="1" selected="0">
            <x v="1036"/>
          </reference>
          <reference field="7" count="1">
            <x v="1321"/>
          </reference>
        </references>
      </pivotArea>
    </format>
    <format dxfId="1082">
      <pivotArea dataOnly="0" labelOnly="1" outline="0" fieldPosition="0">
        <references count="2">
          <reference field="0" count="1" selected="0">
            <x v="1037"/>
          </reference>
          <reference field="7" count="1">
            <x v="1323"/>
          </reference>
        </references>
      </pivotArea>
    </format>
    <format dxfId="1081">
      <pivotArea dataOnly="0" labelOnly="1" outline="0" fieldPosition="0">
        <references count="2">
          <reference field="0" count="1" selected="0">
            <x v="1038"/>
          </reference>
          <reference field="7" count="1">
            <x v="1324"/>
          </reference>
        </references>
      </pivotArea>
    </format>
    <format dxfId="1080">
      <pivotArea dataOnly="0" labelOnly="1" outline="0" fieldPosition="0">
        <references count="2">
          <reference field="0" count="1" selected="0">
            <x v="1039"/>
          </reference>
          <reference field="7" count="1">
            <x v="1374"/>
          </reference>
        </references>
      </pivotArea>
    </format>
    <format dxfId="1079">
      <pivotArea dataOnly="0" labelOnly="1" outline="0" fieldPosition="0">
        <references count="2">
          <reference field="0" count="1" selected="0">
            <x v="1040"/>
          </reference>
          <reference field="7" count="1">
            <x v="1332"/>
          </reference>
        </references>
      </pivotArea>
    </format>
    <format dxfId="1078">
      <pivotArea dataOnly="0" labelOnly="1" outline="0" fieldPosition="0">
        <references count="2">
          <reference field="0" count="1" selected="0">
            <x v="1041"/>
          </reference>
          <reference field="7" count="1">
            <x v="1378"/>
          </reference>
        </references>
      </pivotArea>
    </format>
    <format dxfId="1077">
      <pivotArea dataOnly="0" labelOnly="1" outline="0" fieldPosition="0">
        <references count="2">
          <reference field="0" count="1" selected="0">
            <x v="1042"/>
          </reference>
          <reference field="7" count="1">
            <x v="1379"/>
          </reference>
        </references>
      </pivotArea>
    </format>
    <format dxfId="1076">
      <pivotArea dataOnly="0" labelOnly="1" outline="0" fieldPosition="0">
        <references count="2">
          <reference field="0" count="1" selected="0">
            <x v="1043"/>
          </reference>
          <reference field="7" count="1">
            <x v="1380"/>
          </reference>
        </references>
      </pivotArea>
    </format>
    <format dxfId="1075">
      <pivotArea dataOnly="0" labelOnly="1" outline="0" fieldPosition="0">
        <references count="2">
          <reference field="0" count="1" selected="0">
            <x v="1044"/>
          </reference>
          <reference field="7" count="1">
            <x v="1386"/>
          </reference>
        </references>
      </pivotArea>
    </format>
    <format dxfId="1074">
      <pivotArea dataOnly="0" labelOnly="1" outline="0" fieldPosition="0">
        <references count="2">
          <reference field="0" count="1" selected="0">
            <x v="1045"/>
          </reference>
          <reference field="7" count="1">
            <x v="1387"/>
          </reference>
        </references>
      </pivotArea>
    </format>
    <format dxfId="1073">
      <pivotArea dataOnly="0" labelOnly="1" outline="0" fieldPosition="0">
        <references count="2">
          <reference field="0" count="1" selected="0">
            <x v="1046"/>
          </reference>
          <reference field="7" count="1">
            <x v="1388"/>
          </reference>
        </references>
      </pivotArea>
    </format>
    <format dxfId="1072">
      <pivotArea dataOnly="0" labelOnly="1" outline="0" fieldPosition="0">
        <references count="2">
          <reference field="0" count="1" selected="0">
            <x v="1047"/>
          </reference>
          <reference field="7" count="1">
            <x v="1389"/>
          </reference>
        </references>
      </pivotArea>
    </format>
    <format dxfId="1071">
      <pivotArea dataOnly="0" labelOnly="1" outline="0" fieldPosition="0">
        <references count="2">
          <reference field="0" count="1" selected="0">
            <x v="1048"/>
          </reference>
          <reference field="7" count="1">
            <x v="1409"/>
          </reference>
        </references>
      </pivotArea>
    </format>
    <format dxfId="1070">
      <pivotArea dataOnly="0" labelOnly="1" outline="0" fieldPosition="0">
        <references count="2">
          <reference field="0" count="1" selected="0">
            <x v="1049"/>
          </reference>
          <reference field="7" count="1">
            <x v="1451"/>
          </reference>
        </references>
      </pivotArea>
    </format>
    <format dxfId="1069">
      <pivotArea dataOnly="0" labelOnly="1" outline="0" fieldPosition="0">
        <references count="2">
          <reference field="0" count="1" selected="0">
            <x v="1050"/>
          </reference>
          <reference field="7" count="1">
            <x v="1453"/>
          </reference>
        </references>
      </pivotArea>
    </format>
    <format dxfId="1068">
      <pivotArea dataOnly="0" labelOnly="1" outline="0" fieldPosition="0">
        <references count="2">
          <reference field="0" count="1" selected="0">
            <x v="1051"/>
          </reference>
          <reference field="7" count="1">
            <x v="1454"/>
          </reference>
        </references>
      </pivotArea>
    </format>
    <format dxfId="1067">
      <pivotArea dataOnly="0" labelOnly="1" outline="0" fieldPosition="0">
        <references count="2">
          <reference field="0" count="1" selected="0">
            <x v="1052"/>
          </reference>
          <reference field="7" count="1">
            <x v="1456"/>
          </reference>
        </references>
      </pivotArea>
    </format>
    <format dxfId="1066">
      <pivotArea dataOnly="0" labelOnly="1" outline="0" fieldPosition="0">
        <references count="2">
          <reference field="0" count="1" selected="0">
            <x v="1053"/>
          </reference>
          <reference field="7" count="1">
            <x v="1658"/>
          </reference>
        </references>
      </pivotArea>
    </format>
    <format dxfId="1065">
      <pivotArea dataOnly="0" labelOnly="1" outline="0" fieldPosition="0">
        <references count="2">
          <reference field="0" count="1" selected="0">
            <x v="1054"/>
          </reference>
          <reference field="7" count="1">
            <x v="1668"/>
          </reference>
        </references>
      </pivotArea>
    </format>
    <format dxfId="1064">
      <pivotArea dataOnly="0" labelOnly="1" outline="0" fieldPosition="0">
        <references count="2">
          <reference field="0" count="1" selected="0">
            <x v="1055"/>
          </reference>
          <reference field="7" count="1">
            <x v="1730"/>
          </reference>
        </references>
      </pivotArea>
    </format>
    <format dxfId="1063">
      <pivotArea dataOnly="0" labelOnly="1" outline="0" fieldPosition="0">
        <references count="2">
          <reference field="0" count="1" selected="0">
            <x v="1056"/>
          </reference>
          <reference field="7" count="1">
            <x v="1669"/>
          </reference>
        </references>
      </pivotArea>
    </format>
    <format dxfId="1062">
      <pivotArea dataOnly="0" labelOnly="1" outline="0" fieldPosition="0">
        <references count="2">
          <reference field="0" count="1" selected="0">
            <x v="1057"/>
          </reference>
          <reference field="7" count="1">
            <x v="1666"/>
          </reference>
        </references>
      </pivotArea>
    </format>
    <format dxfId="1061">
      <pivotArea dataOnly="0" labelOnly="1" outline="0" fieldPosition="0">
        <references count="2">
          <reference field="0" count="1" selected="0">
            <x v="1058"/>
          </reference>
          <reference field="7" count="1">
            <x v="1731"/>
          </reference>
        </references>
      </pivotArea>
    </format>
    <format dxfId="1060">
      <pivotArea dataOnly="0" labelOnly="1" outline="0" fieldPosition="0">
        <references count="2">
          <reference field="0" count="1" selected="0">
            <x v="1059"/>
          </reference>
          <reference field="7" count="1">
            <x v="1765"/>
          </reference>
        </references>
      </pivotArea>
    </format>
    <format dxfId="1059">
      <pivotArea dataOnly="0" labelOnly="1" outline="0" fieldPosition="0">
        <references count="2">
          <reference field="0" count="1" selected="0">
            <x v="1060"/>
          </reference>
          <reference field="7" count="1">
            <x v="1817"/>
          </reference>
        </references>
      </pivotArea>
    </format>
    <format dxfId="1058">
      <pivotArea dataOnly="0" labelOnly="1" outline="0" fieldPosition="0">
        <references count="2">
          <reference field="0" count="1" selected="0">
            <x v="1061"/>
          </reference>
          <reference field="7" count="1">
            <x v="1818"/>
          </reference>
        </references>
      </pivotArea>
    </format>
    <format dxfId="1057">
      <pivotArea dataOnly="0" labelOnly="1" outline="0" fieldPosition="0">
        <references count="2">
          <reference field="0" count="1" selected="0">
            <x v="1062"/>
          </reference>
          <reference field="7" count="1">
            <x v="1840"/>
          </reference>
        </references>
      </pivotArea>
    </format>
    <format dxfId="1056">
      <pivotArea dataOnly="0" labelOnly="1" outline="0" fieldPosition="0">
        <references count="2">
          <reference field="0" count="1" selected="0">
            <x v="1063"/>
          </reference>
          <reference field="7" count="1">
            <x v="1739"/>
          </reference>
        </references>
      </pivotArea>
    </format>
    <format dxfId="1055">
      <pivotArea dataOnly="0" labelOnly="1" outline="0" fieldPosition="0">
        <references count="2">
          <reference field="0" count="1" selected="0">
            <x v="1064"/>
          </reference>
          <reference field="7" count="1">
            <x v="1758"/>
          </reference>
        </references>
      </pivotArea>
    </format>
    <format dxfId="1054">
      <pivotArea dataOnly="0" labelOnly="1" outline="0" fieldPosition="0">
        <references count="2">
          <reference field="0" count="1" selected="0">
            <x v="1065"/>
          </reference>
          <reference field="7" count="1">
            <x v="1841"/>
          </reference>
        </references>
      </pivotArea>
    </format>
    <format dxfId="1053">
      <pivotArea dataOnly="0" labelOnly="1" outline="0" fieldPosition="0">
        <references count="2">
          <reference field="0" count="1" selected="0">
            <x v="1066"/>
          </reference>
          <reference field="7" count="1">
            <x v="1842"/>
          </reference>
        </references>
      </pivotArea>
    </format>
    <format dxfId="1052">
      <pivotArea dataOnly="0" labelOnly="1" outline="0" fieldPosition="0">
        <references count="2">
          <reference field="0" count="1" selected="0">
            <x v="1067"/>
          </reference>
          <reference field="7" count="1">
            <x v="1844"/>
          </reference>
        </references>
      </pivotArea>
    </format>
    <format dxfId="1051">
      <pivotArea dataOnly="0" labelOnly="1" outline="0" fieldPosition="0">
        <references count="2">
          <reference field="0" count="1" selected="0">
            <x v="1068"/>
          </reference>
          <reference field="7" count="1">
            <x v="1920"/>
          </reference>
        </references>
      </pivotArea>
    </format>
    <format dxfId="1050">
      <pivotArea dataOnly="0" labelOnly="1" outline="0" fieldPosition="0">
        <references count="2">
          <reference field="0" count="1" selected="0">
            <x v="1069"/>
          </reference>
          <reference field="7" count="1">
            <x v="1921"/>
          </reference>
        </references>
      </pivotArea>
    </format>
    <format dxfId="1049">
      <pivotArea dataOnly="0" labelOnly="1" outline="0" fieldPosition="0">
        <references count="2">
          <reference field="0" count="1" selected="0">
            <x v="1070"/>
          </reference>
          <reference field="7" count="1">
            <x v="1922"/>
          </reference>
        </references>
      </pivotArea>
    </format>
    <format dxfId="1048">
      <pivotArea dataOnly="0" labelOnly="1" outline="0" fieldPosition="0">
        <references count="2">
          <reference field="0" count="1" selected="0">
            <x v="1071"/>
          </reference>
          <reference field="7" count="1">
            <x v="1941"/>
          </reference>
        </references>
      </pivotArea>
    </format>
    <format dxfId="1047">
      <pivotArea dataOnly="0" labelOnly="1" outline="0" fieldPosition="0">
        <references count="2">
          <reference field="0" count="1" selected="0">
            <x v="1072"/>
          </reference>
          <reference field="7" count="1">
            <x v="1945"/>
          </reference>
        </references>
      </pivotArea>
    </format>
    <format dxfId="1046">
      <pivotArea dataOnly="0" labelOnly="1" outline="0" fieldPosition="0">
        <references count="2">
          <reference field="0" count="1" selected="0">
            <x v="1073"/>
          </reference>
          <reference field="7" count="1">
            <x v="1946"/>
          </reference>
        </references>
      </pivotArea>
    </format>
    <format dxfId="1045">
      <pivotArea dataOnly="0" labelOnly="1" outline="0" fieldPosition="0">
        <references count="2">
          <reference field="0" count="1" selected="0">
            <x v="1074"/>
          </reference>
          <reference field="7" count="1">
            <x v="1947"/>
          </reference>
        </references>
      </pivotArea>
    </format>
    <format dxfId="1044">
      <pivotArea dataOnly="0" labelOnly="1" outline="0" fieldPosition="0">
        <references count="2">
          <reference field="0" count="1" selected="0">
            <x v="1075"/>
          </reference>
          <reference field="7" count="1">
            <x v="1954"/>
          </reference>
        </references>
      </pivotArea>
    </format>
    <format dxfId="1043">
      <pivotArea dataOnly="0" labelOnly="1" outline="0" fieldPosition="0">
        <references count="2">
          <reference field="0" count="1" selected="0">
            <x v="1076"/>
          </reference>
          <reference field="7" count="1">
            <x v="1951"/>
          </reference>
        </references>
      </pivotArea>
    </format>
    <format dxfId="1042">
      <pivotArea dataOnly="0" labelOnly="1" outline="0" fieldPosition="0">
        <references count="2">
          <reference field="0" count="1" selected="0">
            <x v="1077"/>
          </reference>
          <reference field="7" count="1">
            <x v="1955"/>
          </reference>
        </references>
      </pivotArea>
    </format>
    <format dxfId="1041">
      <pivotArea dataOnly="0" labelOnly="1" outline="0" fieldPosition="0">
        <references count="2">
          <reference field="0" count="1" selected="0">
            <x v="1078"/>
          </reference>
          <reference field="7" count="1">
            <x v="1960"/>
          </reference>
        </references>
      </pivotArea>
    </format>
    <format dxfId="1040">
      <pivotArea dataOnly="0" labelOnly="1" outline="0" fieldPosition="0">
        <references count="2">
          <reference field="0" count="1" selected="0">
            <x v="1079"/>
          </reference>
          <reference field="7" count="1">
            <x v="1961"/>
          </reference>
        </references>
      </pivotArea>
    </format>
    <format dxfId="1039">
      <pivotArea dataOnly="0" labelOnly="1" outline="0" fieldPosition="0">
        <references count="2">
          <reference field="0" count="1" selected="0">
            <x v="1080"/>
          </reference>
          <reference field="7" count="1">
            <x v="1962"/>
          </reference>
        </references>
      </pivotArea>
    </format>
    <format dxfId="1038">
      <pivotArea dataOnly="0" labelOnly="1" outline="0" fieldPosition="0">
        <references count="2">
          <reference field="0" count="1" selected="0">
            <x v="1081"/>
          </reference>
          <reference field="7" count="1">
            <x v="2106"/>
          </reference>
        </references>
      </pivotArea>
    </format>
    <format dxfId="1037">
      <pivotArea dataOnly="0" labelOnly="1" outline="0" fieldPosition="0">
        <references count="2">
          <reference field="0" count="1" selected="0">
            <x v="1082"/>
          </reference>
          <reference field="7" count="1">
            <x v="2107"/>
          </reference>
        </references>
      </pivotArea>
    </format>
    <format dxfId="1036">
      <pivotArea dataOnly="0" labelOnly="1" outline="0" fieldPosition="0">
        <references count="2">
          <reference field="0" count="1" selected="0">
            <x v="1083"/>
          </reference>
          <reference field="7" count="1">
            <x v="2108"/>
          </reference>
        </references>
      </pivotArea>
    </format>
    <format dxfId="1035">
      <pivotArea dataOnly="0" labelOnly="1" outline="0" fieldPosition="0">
        <references count="2">
          <reference field="0" count="1" selected="0">
            <x v="1084"/>
          </reference>
          <reference field="7" count="1">
            <x v="2109"/>
          </reference>
        </references>
      </pivotArea>
    </format>
    <format dxfId="1034">
      <pivotArea dataOnly="0" labelOnly="1" outline="0" fieldPosition="0">
        <references count="2">
          <reference field="0" count="1" selected="0">
            <x v="1085"/>
          </reference>
          <reference field="7" count="1">
            <x v="2112"/>
          </reference>
        </references>
      </pivotArea>
    </format>
    <format dxfId="1033">
      <pivotArea dataOnly="0" labelOnly="1" outline="0" fieldPosition="0">
        <references count="2">
          <reference field="0" count="1" selected="0">
            <x v="1086"/>
          </reference>
          <reference field="7" count="1">
            <x v="2113"/>
          </reference>
        </references>
      </pivotArea>
    </format>
    <format dxfId="1032">
      <pivotArea dataOnly="0" labelOnly="1" outline="0" fieldPosition="0">
        <references count="2">
          <reference field="0" count="1" selected="0">
            <x v="1087"/>
          </reference>
          <reference field="7" count="1">
            <x v="23"/>
          </reference>
        </references>
      </pivotArea>
    </format>
    <format dxfId="1031">
      <pivotArea dataOnly="0" labelOnly="1" outline="0" fieldPosition="0">
        <references count="2">
          <reference field="0" count="1" selected="0">
            <x v="1088"/>
          </reference>
          <reference field="7" count="1">
            <x v="40"/>
          </reference>
        </references>
      </pivotArea>
    </format>
    <format dxfId="1030">
      <pivotArea dataOnly="0" labelOnly="1" outline="0" fieldPosition="0">
        <references count="2">
          <reference field="0" count="1" selected="0">
            <x v="1089"/>
          </reference>
          <reference field="7" count="1">
            <x v="139"/>
          </reference>
        </references>
      </pivotArea>
    </format>
    <format dxfId="1029">
      <pivotArea dataOnly="0" labelOnly="1" outline="0" fieldPosition="0">
        <references count="2">
          <reference field="0" count="1" selected="0">
            <x v="1090"/>
          </reference>
          <reference field="7" count="1">
            <x v="140"/>
          </reference>
        </references>
      </pivotArea>
    </format>
    <format dxfId="1028">
      <pivotArea dataOnly="0" labelOnly="1" outline="0" fieldPosition="0">
        <references count="2">
          <reference field="0" count="1" selected="0">
            <x v="1091"/>
          </reference>
          <reference field="7" count="1">
            <x v="141"/>
          </reference>
        </references>
      </pivotArea>
    </format>
    <format dxfId="1027">
      <pivotArea dataOnly="0" labelOnly="1" outline="0" fieldPosition="0">
        <references count="2">
          <reference field="0" count="1" selected="0">
            <x v="1092"/>
          </reference>
          <reference field="7" count="1">
            <x v="142"/>
          </reference>
        </references>
      </pivotArea>
    </format>
    <format dxfId="1026">
      <pivotArea dataOnly="0" labelOnly="1" outline="0" fieldPosition="0">
        <references count="2">
          <reference field="0" count="1" selected="0">
            <x v="1093"/>
          </reference>
          <reference field="7" count="1">
            <x v="143"/>
          </reference>
        </references>
      </pivotArea>
    </format>
    <format dxfId="1025">
      <pivotArea dataOnly="0" labelOnly="1" outline="0" fieldPosition="0">
        <references count="2">
          <reference field="0" count="1" selected="0">
            <x v="1094"/>
          </reference>
          <reference field="7" count="1">
            <x v="144"/>
          </reference>
        </references>
      </pivotArea>
    </format>
    <format dxfId="1024">
      <pivotArea dataOnly="0" labelOnly="1" outline="0" fieldPosition="0">
        <references count="2">
          <reference field="0" count="1" selected="0">
            <x v="1095"/>
          </reference>
          <reference field="7" count="1">
            <x v="145"/>
          </reference>
        </references>
      </pivotArea>
    </format>
    <format dxfId="1023">
      <pivotArea dataOnly="0" labelOnly="1" outline="0" fieldPosition="0">
        <references count="2">
          <reference field="0" count="1" selected="0">
            <x v="1096"/>
          </reference>
          <reference field="7" count="1">
            <x v="147"/>
          </reference>
        </references>
      </pivotArea>
    </format>
    <format dxfId="1022">
      <pivotArea dataOnly="0" labelOnly="1" outline="0" fieldPosition="0">
        <references count="2">
          <reference field="0" count="1" selected="0">
            <x v="1097"/>
          </reference>
          <reference field="7" count="1">
            <x v="148"/>
          </reference>
        </references>
      </pivotArea>
    </format>
    <format dxfId="1021">
      <pivotArea dataOnly="0" labelOnly="1" outline="0" fieldPosition="0">
        <references count="2">
          <reference field="0" count="1" selected="0">
            <x v="1098"/>
          </reference>
          <reference field="7" count="1">
            <x v="151"/>
          </reference>
        </references>
      </pivotArea>
    </format>
    <format dxfId="1020">
      <pivotArea dataOnly="0" labelOnly="1" outline="0" fieldPosition="0">
        <references count="2">
          <reference field="0" count="1" selected="0">
            <x v="1099"/>
          </reference>
          <reference field="7" count="1">
            <x v="152"/>
          </reference>
        </references>
      </pivotArea>
    </format>
    <format dxfId="1019">
      <pivotArea dataOnly="0" labelOnly="1" outline="0" fieldPosition="0">
        <references count="2">
          <reference field="0" count="1" selected="0">
            <x v="1100"/>
          </reference>
          <reference field="7" count="1">
            <x v="149"/>
          </reference>
        </references>
      </pivotArea>
    </format>
    <format dxfId="1018">
      <pivotArea dataOnly="0" labelOnly="1" outline="0" fieldPosition="0">
        <references count="2">
          <reference field="0" count="1" selected="0">
            <x v="1101"/>
          </reference>
          <reference field="7" count="1">
            <x v="150"/>
          </reference>
        </references>
      </pivotArea>
    </format>
    <format dxfId="1017">
      <pivotArea dataOnly="0" labelOnly="1" outline="0" fieldPosition="0">
        <references count="2">
          <reference field="0" count="1" selected="0">
            <x v="1102"/>
          </reference>
          <reference field="7" count="1">
            <x v="146"/>
          </reference>
        </references>
      </pivotArea>
    </format>
    <format dxfId="1016">
      <pivotArea dataOnly="0" labelOnly="1" outline="0" fieldPosition="0">
        <references count="2">
          <reference field="0" count="1" selected="0">
            <x v="1103"/>
          </reference>
          <reference field="7" count="1">
            <x v="153"/>
          </reference>
        </references>
      </pivotArea>
    </format>
    <format dxfId="1015">
      <pivotArea dataOnly="0" labelOnly="1" outline="0" fieldPosition="0">
        <references count="2">
          <reference field="0" count="1" selected="0">
            <x v="1104"/>
          </reference>
          <reference field="7" count="1">
            <x v="154"/>
          </reference>
        </references>
      </pivotArea>
    </format>
    <format dxfId="1014">
      <pivotArea dataOnly="0" labelOnly="1" outline="0" fieldPosition="0">
        <references count="2">
          <reference field="0" count="1" selected="0">
            <x v="1105"/>
          </reference>
          <reference field="7" count="1">
            <x v="155"/>
          </reference>
        </references>
      </pivotArea>
    </format>
    <format dxfId="1013">
      <pivotArea dataOnly="0" labelOnly="1" outline="0" fieldPosition="0">
        <references count="2">
          <reference field="0" count="1" selected="0">
            <x v="1106"/>
          </reference>
          <reference field="7" count="1">
            <x v="156"/>
          </reference>
        </references>
      </pivotArea>
    </format>
    <format dxfId="1012">
      <pivotArea dataOnly="0" labelOnly="1" outline="0" fieldPosition="0">
        <references count="2">
          <reference field="0" count="1" selected="0">
            <x v="1107"/>
          </reference>
          <reference field="7" count="1">
            <x v="160"/>
          </reference>
        </references>
      </pivotArea>
    </format>
    <format dxfId="1011">
      <pivotArea dataOnly="0" labelOnly="1" outline="0" fieldPosition="0">
        <references count="2">
          <reference field="0" count="1" selected="0">
            <x v="1108"/>
          </reference>
          <reference field="7" count="1">
            <x v="157"/>
          </reference>
        </references>
      </pivotArea>
    </format>
    <format dxfId="1010">
      <pivotArea dataOnly="0" labelOnly="1" outline="0" fieldPosition="0">
        <references count="2">
          <reference field="0" count="1" selected="0">
            <x v="1109"/>
          </reference>
          <reference field="7" count="1">
            <x v="162"/>
          </reference>
        </references>
      </pivotArea>
    </format>
    <format dxfId="1009">
      <pivotArea dataOnly="0" labelOnly="1" outline="0" fieldPosition="0">
        <references count="2">
          <reference field="0" count="1" selected="0">
            <x v="1110"/>
          </reference>
          <reference field="7" count="1">
            <x v="158"/>
          </reference>
        </references>
      </pivotArea>
    </format>
    <format dxfId="1008">
      <pivotArea dataOnly="0" labelOnly="1" outline="0" fieldPosition="0">
        <references count="2">
          <reference field="0" count="1" selected="0">
            <x v="1111"/>
          </reference>
          <reference field="7" count="1">
            <x v="159"/>
          </reference>
        </references>
      </pivotArea>
    </format>
    <format dxfId="1007">
      <pivotArea dataOnly="0" labelOnly="1" outline="0" fieldPosition="0">
        <references count="2">
          <reference field="0" count="1" selected="0">
            <x v="1112"/>
          </reference>
          <reference field="7" count="1">
            <x v="161"/>
          </reference>
        </references>
      </pivotArea>
    </format>
    <format dxfId="1006">
      <pivotArea dataOnly="0" labelOnly="1" outline="0" fieldPosition="0">
        <references count="2">
          <reference field="0" count="1" selected="0">
            <x v="1113"/>
          </reference>
          <reference field="7" count="1">
            <x v="163"/>
          </reference>
        </references>
      </pivotArea>
    </format>
    <format dxfId="1005">
      <pivotArea dataOnly="0" labelOnly="1" outline="0" fieldPosition="0">
        <references count="2">
          <reference field="0" count="1" selected="0">
            <x v="1114"/>
          </reference>
          <reference field="7" count="1">
            <x v="164"/>
          </reference>
        </references>
      </pivotArea>
    </format>
    <format dxfId="1004">
      <pivotArea dataOnly="0" labelOnly="1" outline="0" fieldPosition="0">
        <references count="2">
          <reference field="0" count="1" selected="0">
            <x v="1115"/>
          </reference>
          <reference field="7" count="1">
            <x v="165"/>
          </reference>
        </references>
      </pivotArea>
    </format>
    <format dxfId="1003">
      <pivotArea dataOnly="0" labelOnly="1" outline="0" fieldPosition="0">
        <references count="2">
          <reference field="0" count="1" selected="0">
            <x v="1116"/>
          </reference>
          <reference field="7" count="1">
            <x v="166"/>
          </reference>
        </references>
      </pivotArea>
    </format>
    <format dxfId="1002">
      <pivotArea dataOnly="0" labelOnly="1" outline="0" fieldPosition="0">
        <references count="2">
          <reference field="0" count="1" selected="0">
            <x v="1117"/>
          </reference>
          <reference field="7" count="1">
            <x v="167"/>
          </reference>
        </references>
      </pivotArea>
    </format>
    <format dxfId="1001">
      <pivotArea dataOnly="0" labelOnly="1" outline="0" fieldPosition="0">
        <references count="2">
          <reference field="0" count="1" selected="0">
            <x v="1118"/>
          </reference>
          <reference field="7" count="1">
            <x v="168"/>
          </reference>
        </references>
      </pivotArea>
    </format>
    <format dxfId="1000">
      <pivotArea dataOnly="0" labelOnly="1" outline="0" fieldPosition="0">
        <references count="2">
          <reference field="0" count="1" selected="0">
            <x v="1119"/>
          </reference>
          <reference field="7" count="1">
            <x v="171"/>
          </reference>
        </references>
      </pivotArea>
    </format>
    <format dxfId="999">
      <pivotArea dataOnly="0" labelOnly="1" outline="0" fieldPosition="0">
        <references count="2">
          <reference field="0" count="1" selected="0">
            <x v="1120"/>
          </reference>
          <reference field="7" count="1">
            <x v="172"/>
          </reference>
        </references>
      </pivotArea>
    </format>
    <format dxfId="998">
      <pivotArea dataOnly="0" labelOnly="1" outline="0" fieldPosition="0">
        <references count="2">
          <reference field="0" count="1" selected="0">
            <x v="1121"/>
          </reference>
          <reference field="7" count="1">
            <x v="173"/>
          </reference>
        </references>
      </pivotArea>
    </format>
    <format dxfId="997">
      <pivotArea dataOnly="0" labelOnly="1" outline="0" fieldPosition="0">
        <references count="2">
          <reference field="0" count="1" selected="0">
            <x v="1122"/>
          </reference>
          <reference field="7" count="1">
            <x v="174"/>
          </reference>
        </references>
      </pivotArea>
    </format>
    <format dxfId="996">
      <pivotArea dataOnly="0" labelOnly="1" outline="0" fieldPosition="0">
        <references count="2">
          <reference field="0" count="1" selected="0">
            <x v="1123"/>
          </reference>
          <reference field="7" count="1">
            <x v="169"/>
          </reference>
        </references>
      </pivotArea>
    </format>
    <format dxfId="995">
      <pivotArea dataOnly="0" labelOnly="1" outline="0" fieldPosition="0">
        <references count="2">
          <reference field="0" count="1" selected="0">
            <x v="1124"/>
          </reference>
          <reference field="7" count="1">
            <x v="170"/>
          </reference>
        </references>
      </pivotArea>
    </format>
    <format dxfId="994">
      <pivotArea dataOnly="0" labelOnly="1" outline="0" fieldPosition="0">
        <references count="2">
          <reference field="0" count="1" selected="0">
            <x v="1125"/>
          </reference>
          <reference field="7" count="1">
            <x v="175"/>
          </reference>
        </references>
      </pivotArea>
    </format>
    <format dxfId="993">
      <pivotArea dataOnly="0" labelOnly="1" outline="0" fieldPosition="0">
        <references count="2">
          <reference field="0" count="1" selected="0">
            <x v="1126"/>
          </reference>
          <reference field="7" count="1">
            <x v="176"/>
          </reference>
        </references>
      </pivotArea>
    </format>
    <format dxfId="992">
      <pivotArea dataOnly="0" labelOnly="1" outline="0" fieldPosition="0">
        <references count="2">
          <reference field="0" count="1" selected="0">
            <x v="1127"/>
          </reference>
          <reference field="7" count="1">
            <x v="178"/>
          </reference>
        </references>
      </pivotArea>
    </format>
    <format dxfId="991">
      <pivotArea dataOnly="0" labelOnly="1" outline="0" fieldPosition="0">
        <references count="2">
          <reference field="0" count="1" selected="0">
            <x v="1128"/>
          </reference>
          <reference field="7" count="1">
            <x v="179"/>
          </reference>
        </references>
      </pivotArea>
    </format>
    <format dxfId="990">
      <pivotArea dataOnly="0" labelOnly="1" outline="0" fieldPosition="0">
        <references count="2">
          <reference field="0" count="1" selected="0">
            <x v="1129"/>
          </reference>
          <reference field="7" count="1">
            <x v="180"/>
          </reference>
        </references>
      </pivotArea>
    </format>
    <format dxfId="989">
      <pivotArea dataOnly="0" labelOnly="1" outline="0" fieldPosition="0">
        <references count="2">
          <reference field="0" count="1" selected="0">
            <x v="1130"/>
          </reference>
          <reference field="7" count="1">
            <x v="181"/>
          </reference>
        </references>
      </pivotArea>
    </format>
    <format dxfId="988">
      <pivotArea dataOnly="0" labelOnly="1" outline="0" fieldPosition="0">
        <references count="2">
          <reference field="0" count="1" selected="0">
            <x v="1131"/>
          </reference>
          <reference field="7" count="1">
            <x v="177"/>
          </reference>
        </references>
      </pivotArea>
    </format>
    <format dxfId="987">
      <pivotArea dataOnly="0" labelOnly="1" outline="0" fieldPosition="0">
        <references count="2">
          <reference field="0" count="1" selected="0">
            <x v="1132"/>
          </reference>
          <reference field="7" count="1">
            <x v="182"/>
          </reference>
        </references>
      </pivotArea>
    </format>
    <format dxfId="986">
      <pivotArea dataOnly="0" labelOnly="1" outline="0" fieldPosition="0">
        <references count="2">
          <reference field="0" count="1" selected="0">
            <x v="1133"/>
          </reference>
          <reference field="7" count="1">
            <x v="186"/>
          </reference>
        </references>
      </pivotArea>
    </format>
    <format dxfId="985">
      <pivotArea dataOnly="0" labelOnly="1" outline="0" fieldPosition="0">
        <references count="2">
          <reference field="0" count="1" selected="0">
            <x v="1134"/>
          </reference>
          <reference field="7" count="1">
            <x v="187"/>
          </reference>
        </references>
      </pivotArea>
    </format>
    <format dxfId="984">
      <pivotArea dataOnly="0" labelOnly="1" outline="0" fieldPosition="0">
        <references count="2">
          <reference field="0" count="1" selected="0">
            <x v="1135"/>
          </reference>
          <reference field="7" count="1">
            <x v="189"/>
          </reference>
        </references>
      </pivotArea>
    </format>
    <format dxfId="983">
      <pivotArea dataOnly="0" labelOnly="1" outline="0" fieldPosition="0">
        <references count="2">
          <reference field="0" count="1" selected="0">
            <x v="1136"/>
          </reference>
          <reference field="7" count="1">
            <x v="190"/>
          </reference>
        </references>
      </pivotArea>
    </format>
    <format dxfId="982">
      <pivotArea dataOnly="0" labelOnly="1" outline="0" fieldPosition="0">
        <references count="2">
          <reference field="0" count="1" selected="0">
            <x v="1137"/>
          </reference>
          <reference field="7" count="1">
            <x v="183"/>
          </reference>
        </references>
      </pivotArea>
    </format>
    <format dxfId="981">
      <pivotArea dataOnly="0" labelOnly="1" outline="0" fieldPosition="0">
        <references count="2">
          <reference field="0" count="1" selected="0">
            <x v="1138"/>
          </reference>
          <reference field="7" count="1">
            <x v="184"/>
          </reference>
        </references>
      </pivotArea>
    </format>
    <format dxfId="980">
      <pivotArea dataOnly="0" labelOnly="1" outline="0" fieldPosition="0">
        <references count="2">
          <reference field="0" count="1" selected="0">
            <x v="1139"/>
          </reference>
          <reference field="7" count="1">
            <x v="194"/>
          </reference>
        </references>
      </pivotArea>
    </format>
    <format dxfId="979">
      <pivotArea dataOnly="0" labelOnly="1" outline="0" fieldPosition="0">
        <references count="2">
          <reference field="0" count="1" selected="0">
            <x v="1140"/>
          </reference>
          <reference field="7" count="1">
            <x v="195"/>
          </reference>
        </references>
      </pivotArea>
    </format>
    <format dxfId="978">
      <pivotArea dataOnly="0" labelOnly="1" outline="0" fieldPosition="0">
        <references count="2">
          <reference field="0" count="1" selected="0">
            <x v="1141"/>
          </reference>
          <reference field="7" count="1">
            <x v="191"/>
          </reference>
        </references>
      </pivotArea>
    </format>
    <format dxfId="977">
      <pivotArea dataOnly="0" labelOnly="1" outline="0" fieldPosition="0">
        <references count="2">
          <reference field="0" count="1" selected="0">
            <x v="1142"/>
          </reference>
          <reference field="7" count="1">
            <x v="192"/>
          </reference>
        </references>
      </pivotArea>
    </format>
    <format dxfId="976">
      <pivotArea dataOnly="0" labelOnly="1" outline="0" fieldPosition="0">
        <references count="2">
          <reference field="0" count="1" selected="0">
            <x v="1143"/>
          </reference>
          <reference field="7" count="1">
            <x v="185"/>
          </reference>
        </references>
      </pivotArea>
    </format>
    <format dxfId="975">
      <pivotArea dataOnly="0" labelOnly="1" outline="0" fieldPosition="0">
        <references count="2">
          <reference field="0" count="1" selected="0">
            <x v="1144"/>
          </reference>
          <reference field="7" count="1">
            <x v="202"/>
          </reference>
        </references>
      </pivotArea>
    </format>
    <format dxfId="974">
      <pivotArea dataOnly="0" labelOnly="1" outline="0" fieldPosition="0">
        <references count="2">
          <reference field="0" count="1" selected="0">
            <x v="1145"/>
          </reference>
          <reference field="7" count="1">
            <x v="193"/>
          </reference>
        </references>
      </pivotArea>
    </format>
    <format dxfId="973">
      <pivotArea dataOnly="0" labelOnly="1" outline="0" fieldPosition="0">
        <references count="2">
          <reference field="0" count="1" selected="0">
            <x v="1146"/>
          </reference>
          <reference field="7" count="1">
            <x v="188"/>
          </reference>
        </references>
      </pivotArea>
    </format>
    <format dxfId="972">
      <pivotArea dataOnly="0" labelOnly="1" outline="0" fieldPosition="0">
        <references count="2">
          <reference field="0" count="1" selected="0">
            <x v="1147"/>
          </reference>
          <reference field="7" count="1">
            <x v="196"/>
          </reference>
        </references>
      </pivotArea>
    </format>
    <format dxfId="971">
      <pivotArea dataOnly="0" labelOnly="1" outline="0" fieldPosition="0">
        <references count="2">
          <reference field="0" count="1" selected="0">
            <x v="1148"/>
          </reference>
          <reference field="7" count="1">
            <x v="197"/>
          </reference>
        </references>
      </pivotArea>
    </format>
    <format dxfId="970">
      <pivotArea dataOnly="0" labelOnly="1" outline="0" fieldPosition="0">
        <references count="2">
          <reference field="0" count="1" selected="0">
            <x v="1149"/>
          </reference>
          <reference field="7" count="1">
            <x v="200"/>
          </reference>
        </references>
      </pivotArea>
    </format>
    <format dxfId="969">
      <pivotArea dataOnly="0" labelOnly="1" outline="0" fieldPosition="0">
        <references count="2">
          <reference field="0" count="1" selected="0">
            <x v="1150"/>
          </reference>
          <reference field="7" count="1">
            <x v="201"/>
          </reference>
        </references>
      </pivotArea>
    </format>
    <format dxfId="968">
      <pivotArea dataOnly="0" labelOnly="1" outline="0" fieldPosition="0">
        <references count="2">
          <reference field="0" count="1" selected="0">
            <x v="1151"/>
          </reference>
          <reference field="7" count="1">
            <x v="203"/>
          </reference>
        </references>
      </pivotArea>
    </format>
    <format dxfId="967">
      <pivotArea dataOnly="0" labelOnly="1" outline="0" fieldPosition="0">
        <references count="2">
          <reference field="0" count="1" selected="0">
            <x v="1152"/>
          </reference>
          <reference field="7" count="1">
            <x v="198"/>
          </reference>
        </references>
      </pivotArea>
    </format>
    <format dxfId="966">
      <pivotArea dataOnly="0" labelOnly="1" outline="0" fieldPosition="0">
        <references count="2">
          <reference field="0" count="1" selected="0">
            <x v="1153"/>
          </reference>
          <reference field="7" count="1">
            <x v="199"/>
          </reference>
        </references>
      </pivotArea>
    </format>
    <format dxfId="965">
      <pivotArea dataOnly="0" labelOnly="1" outline="0" fieldPosition="0">
        <references count="2">
          <reference field="0" count="1" selected="0">
            <x v="1154"/>
          </reference>
          <reference field="7" count="1">
            <x v="205"/>
          </reference>
        </references>
      </pivotArea>
    </format>
    <format dxfId="964">
      <pivotArea dataOnly="0" labelOnly="1" outline="0" fieldPosition="0">
        <references count="2">
          <reference field="0" count="1" selected="0">
            <x v="1155"/>
          </reference>
          <reference field="7" count="1">
            <x v="206"/>
          </reference>
        </references>
      </pivotArea>
    </format>
    <format dxfId="963">
      <pivotArea dataOnly="0" labelOnly="1" outline="0" fieldPosition="0">
        <references count="2">
          <reference field="0" count="1" selected="0">
            <x v="1156"/>
          </reference>
          <reference field="7" count="1">
            <x v="207"/>
          </reference>
        </references>
      </pivotArea>
    </format>
    <format dxfId="962">
      <pivotArea dataOnly="0" labelOnly="1" outline="0" fieldPosition="0">
        <references count="2">
          <reference field="0" count="1" selected="0">
            <x v="1157"/>
          </reference>
          <reference field="7" count="1">
            <x v="208"/>
          </reference>
        </references>
      </pivotArea>
    </format>
    <format dxfId="961">
      <pivotArea dataOnly="0" labelOnly="1" outline="0" fieldPosition="0">
        <references count="2">
          <reference field="0" count="1" selected="0">
            <x v="1158"/>
          </reference>
          <reference field="7" count="1">
            <x v="209"/>
          </reference>
        </references>
      </pivotArea>
    </format>
    <format dxfId="960">
      <pivotArea dataOnly="0" labelOnly="1" outline="0" fieldPosition="0">
        <references count="2">
          <reference field="0" count="1" selected="0">
            <x v="1159"/>
          </reference>
          <reference field="7" count="1">
            <x v="210"/>
          </reference>
        </references>
      </pivotArea>
    </format>
    <format dxfId="959">
      <pivotArea dataOnly="0" labelOnly="1" outline="0" fieldPosition="0">
        <references count="2">
          <reference field="0" count="1" selected="0">
            <x v="1160"/>
          </reference>
          <reference field="7" count="1">
            <x v="211"/>
          </reference>
        </references>
      </pivotArea>
    </format>
    <format dxfId="958">
      <pivotArea dataOnly="0" labelOnly="1" outline="0" fieldPosition="0">
        <references count="2">
          <reference field="0" count="1" selected="0">
            <x v="1161"/>
          </reference>
          <reference field="7" count="1">
            <x v="212"/>
          </reference>
        </references>
      </pivotArea>
    </format>
    <format dxfId="957">
      <pivotArea dataOnly="0" labelOnly="1" outline="0" fieldPosition="0">
        <references count="2">
          <reference field="0" count="1" selected="0">
            <x v="1162"/>
          </reference>
          <reference field="7" count="1">
            <x v="213"/>
          </reference>
        </references>
      </pivotArea>
    </format>
    <format dxfId="956">
      <pivotArea dataOnly="0" labelOnly="1" outline="0" fieldPosition="0">
        <references count="2">
          <reference field="0" count="1" selected="0">
            <x v="1163"/>
          </reference>
          <reference field="7" count="1">
            <x v="214"/>
          </reference>
        </references>
      </pivotArea>
    </format>
    <format dxfId="955">
      <pivotArea dataOnly="0" labelOnly="1" outline="0" fieldPosition="0">
        <references count="2">
          <reference field="0" count="1" selected="0">
            <x v="1164"/>
          </reference>
          <reference field="7" count="1">
            <x v="215"/>
          </reference>
        </references>
      </pivotArea>
    </format>
    <format dxfId="954">
      <pivotArea dataOnly="0" labelOnly="1" outline="0" fieldPosition="0">
        <references count="2">
          <reference field="0" count="1" selected="0">
            <x v="1165"/>
          </reference>
          <reference field="7" count="1">
            <x v="216"/>
          </reference>
        </references>
      </pivotArea>
    </format>
    <format dxfId="953">
      <pivotArea dataOnly="0" labelOnly="1" outline="0" fieldPosition="0">
        <references count="2">
          <reference field="0" count="1" selected="0">
            <x v="1166"/>
          </reference>
          <reference field="7" count="1">
            <x v="217"/>
          </reference>
        </references>
      </pivotArea>
    </format>
    <format dxfId="952">
      <pivotArea dataOnly="0" labelOnly="1" outline="0" fieldPosition="0">
        <references count="2">
          <reference field="0" count="1" selected="0">
            <x v="1167"/>
          </reference>
          <reference field="7" count="1">
            <x v="218"/>
          </reference>
        </references>
      </pivotArea>
    </format>
    <format dxfId="951">
      <pivotArea dataOnly="0" labelOnly="1" outline="0" fieldPosition="0">
        <references count="2">
          <reference field="0" count="1" selected="0">
            <x v="1168"/>
          </reference>
          <reference field="7" count="1">
            <x v="219"/>
          </reference>
        </references>
      </pivotArea>
    </format>
    <format dxfId="950">
      <pivotArea dataOnly="0" labelOnly="1" outline="0" fieldPosition="0">
        <references count="2">
          <reference field="0" count="1" selected="0">
            <x v="1169"/>
          </reference>
          <reference field="7" count="1">
            <x v="303"/>
          </reference>
        </references>
      </pivotArea>
    </format>
    <format dxfId="949">
      <pivotArea dataOnly="0" labelOnly="1" outline="0" fieldPosition="0">
        <references count="2">
          <reference field="0" count="1" selected="0">
            <x v="1170"/>
          </reference>
          <reference field="7" count="1">
            <x v="314"/>
          </reference>
        </references>
      </pivotArea>
    </format>
    <format dxfId="948">
      <pivotArea dataOnly="0" labelOnly="1" outline="0" fieldPosition="0">
        <references count="2">
          <reference field="0" count="1" selected="0">
            <x v="1171"/>
          </reference>
          <reference field="7" count="1">
            <x v="349"/>
          </reference>
        </references>
      </pivotArea>
    </format>
    <format dxfId="947">
      <pivotArea dataOnly="0" labelOnly="1" outline="0" fieldPosition="0">
        <references count="2">
          <reference field="0" count="1" selected="0">
            <x v="1172"/>
          </reference>
          <reference field="7" count="1">
            <x v="455"/>
          </reference>
        </references>
      </pivotArea>
    </format>
    <format dxfId="946">
      <pivotArea dataOnly="0" labelOnly="1" outline="0" fieldPosition="0">
        <references count="2">
          <reference field="0" count="1" selected="0">
            <x v="1173"/>
          </reference>
          <reference field="7" count="1">
            <x v="500"/>
          </reference>
        </references>
      </pivotArea>
    </format>
    <format dxfId="945">
      <pivotArea dataOnly="0" labelOnly="1" outline="0" fieldPosition="0">
        <references count="2">
          <reference field="0" count="1" selected="0">
            <x v="1174"/>
          </reference>
          <reference field="7" count="1">
            <x v="501"/>
          </reference>
        </references>
      </pivotArea>
    </format>
    <format dxfId="944">
      <pivotArea dataOnly="0" labelOnly="1" outline="0" fieldPosition="0">
        <references count="2">
          <reference field="0" count="1" selected="0">
            <x v="1175"/>
          </reference>
          <reference field="7" count="1">
            <x v="502"/>
          </reference>
        </references>
      </pivotArea>
    </format>
    <format dxfId="943">
      <pivotArea dataOnly="0" labelOnly="1" outline="0" fieldPosition="0">
        <references count="2">
          <reference field="0" count="1" selected="0">
            <x v="1176"/>
          </reference>
          <reference field="7" count="1">
            <x v="503"/>
          </reference>
        </references>
      </pivotArea>
    </format>
    <format dxfId="942">
      <pivotArea dataOnly="0" labelOnly="1" outline="0" fieldPosition="0">
        <references count="2">
          <reference field="0" count="1" selected="0">
            <x v="1177"/>
          </reference>
          <reference field="7" count="1">
            <x v="551"/>
          </reference>
        </references>
      </pivotArea>
    </format>
    <format dxfId="941">
      <pivotArea dataOnly="0" labelOnly="1" outline="0" fieldPosition="0">
        <references count="2">
          <reference field="0" count="1" selected="0">
            <x v="1178"/>
          </reference>
          <reference field="7" count="1">
            <x v="554"/>
          </reference>
        </references>
      </pivotArea>
    </format>
    <format dxfId="940">
      <pivotArea dataOnly="0" labelOnly="1" outline="0" fieldPosition="0">
        <references count="2">
          <reference field="0" count="1" selected="0">
            <x v="1179"/>
          </reference>
          <reference field="7" count="1">
            <x v="555"/>
          </reference>
        </references>
      </pivotArea>
    </format>
    <format dxfId="939">
      <pivotArea dataOnly="0" labelOnly="1" outline="0" fieldPosition="0">
        <references count="2">
          <reference field="0" count="1" selected="0">
            <x v="1180"/>
          </reference>
          <reference field="7" count="1">
            <x v="592"/>
          </reference>
        </references>
      </pivotArea>
    </format>
    <format dxfId="938">
      <pivotArea dataOnly="0" labelOnly="1" outline="0" fieldPosition="0">
        <references count="2">
          <reference field="0" count="1" selected="0">
            <x v="1181"/>
          </reference>
          <reference field="7" count="1">
            <x v="595"/>
          </reference>
        </references>
      </pivotArea>
    </format>
    <format dxfId="937">
      <pivotArea dataOnly="0" labelOnly="1" outline="0" fieldPosition="0">
        <references count="2">
          <reference field="0" count="1" selected="0">
            <x v="1182"/>
          </reference>
          <reference field="7" count="1">
            <x v="596"/>
          </reference>
        </references>
      </pivotArea>
    </format>
    <format dxfId="936">
      <pivotArea dataOnly="0" labelOnly="1" outline="0" fieldPosition="0">
        <references count="2">
          <reference field="0" count="1" selected="0">
            <x v="1183"/>
          </reference>
          <reference field="7" count="1">
            <x v="597"/>
          </reference>
        </references>
      </pivotArea>
    </format>
    <format dxfId="935">
      <pivotArea dataOnly="0" labelOnly="1" outline="0" fieldPosition="0">
        <references count="2">
          <reference field="0" count="1" selected="0">
            <x v="1184"/>
          </reference>
          <reference field="7" count="1">
            <x v="598"/>
          </reference>
        </references>
      </pivotArea>
    </format>
    <format dxfId="934">
      <pivotArea dataOnly="0" labelOnly="1" outline="0" fieldPosition="0">
        <references count="2">
          <reference field="0" count="1" selected="0">
            <x v="1185"/>
          </reference>
          <reference field="7" count="1">
            <x v="609"/>
          </reference>
        </references>
      </pivotArea>
    </format>
    <format dxfId="933">
      <pivotArea dataOnly="0" labelOnly="1" outline="0" fieldPosition="0">
        <references count="2">
          <reference field="0" count="1" selected="0">
            <x v="1186"/>
          </reference>
          <reference field="7" count="1">
            <x v="611"/>
          </reference>
        </references>
      </pivotArea>
    </format>
    <format dxfId="932">
      <pivotArea dataOnly="0" labelOnly="1" outline="0" fieldPosition="0">
        <references count="2">
          <reference field="0" count="1" selected="0">
            <x v="1187"/>
          </reference>
          <reference field="7" count="1">
            <x v="612"/>
          </reference>
        </references>
      </pivotArea>
    </format>
    <format dxfId="931">
      <pivotArea dataOnly="0" labelOnly="1" outline="0" fieldPosition="0">
        <references count="2">
          <reference field="0" count="1" selected="0">
            <x v="1188"/>
          </reference>
          <reference field="7" count="1">
            <x v="662"/>
          </reference>
        </references>
      </pivotArea>
    </format>
    <format dxfId="930">
      <pivotArea dataOnly="0" labelOnly="1" outline="0" fieldPosition="0">
        <references count="2">
          <reference field="0" count="1" selected="0">
            <x v="1189"/>
          </reference>
          <reference field="7" count="1">
            <x v="736"/>
          </reference>
        </references>
      </pivotArea>
    </format>
    <format dxfId="929">
      <pivotArea dataOnly="0" labelOnly="1" outline="0" fieldPosition="0">
        <references count="2">
          <reference field="0" count="1" selected="0">
            <x v="1190"/>
          </reference>
          <reference field="7" count="1">
            <x v="737"/>
          </reference>
        </references>
      </pivotArea>
    </format>
    <format dxfId="928">
      <pivotArea dataOnly="0" labelOnly="1" outline="0" fieldPosition="0">
        <references count="2">
          <reference field="0" count="1" selected="0">
            <x v="1191"/>
          </reference>
          <reference field="7" count="1">
            <x v="752"/>
          </reference>
        </references>
      </pivotArea>
    </format>
    <format dxfId="927">
      <pivotArea dataOnly="0" labelOnly="1" outline="0" fieldPosition="0">
        <references count="2">
          <reference field="0" count="1" selected="0">
            <x v="1192"/>
          </reference>
          <reference field="7" count="1">
            <x v="762"/>
          </reference>
        </references>
      </pivotArea>
    </format>
    <format dxfId="926">
      <pivotArea dataOnly="0" labelOnly="1" outline="0" fieldPosition="0">
        <references count="2">
          <reference field="0" count="1" selected="0">
            <x v="1193"/>
          </reference>
          <reference field="7" count="1">
            <x v="763"/>
          </reference>
        </references>
      </pivotArea>
    </format>
    <format dxfId="925">
      <pivotArea dataOnly="0" labelOnly="1" outline="0" fieldPosition="0">
        <references count="2">
          <reference field="0" count="1" selected="0">
            <x v="1194"/>
          </reference>
          <reference field="7" count="1">
            <x v="764"/>
          </reference>
        </references>
      </pivotArea>
    </format>
    <format dxfId="924">
      <pivotArea dataOnly="0" labelOnly="1" outline="0" fieldPosition="0">
        <references count="2">
          <reference field="0" count="1" selected="0">
            <x v="1195"/>
          </reference>
          <reference field="7" count="1">
            <x v="767"/>
          </reference>
        </references>
      </pivotArea>
    </format>
    <format dxfId="923">
      <pivotArea dataOnly="0" labelOnly="1" outline="0" fieldPosition="0">
        <references count="2">
          <reference field="0" count="1" selected="0">
            <x v="1196"/>
          </reference>
          <reference field="7" count="1">
            <x v="840"/>
          </reference>
        </references>
      </pivotArea>
    </format>
    <format dxfId="922">
      <pivotArea dataOnly="0" labelOnly="1" outline="0" fieldPosition="0">
        <references count="2">
          <reference field="0" count="1" selected="0">
            <x v="1197"/>
          </reference>
          <reference field="7" count="1">
            <x v="844"/>
          </reference>
        </references>
      </pivotArea>
    </format>
    <format dxfId="921">
      <pivotArea dataOnly="0" labelOnly="1" outline="0" fieldPosition="0">
        <references count="2">
          <reference field="0" count="1" selected="0">
            <x v="1198"/>
          </reference>
          <reference field="7" count="1">
            <x v="845"/>
          </reference>
        </references>
      </pivotArea>
    </format>
    <format dxfId="920">
      <pivotArea dataOnly="0" labelOnly="1" outline="0" fieldPosition="0">
        <references count="2">
          <reference field="0" count="1" selected="0">
            <x v="1199"/>
          </reference>
          <reference field="7" count="1">
            <x v="880"/>
          </reference>
        </references>
      </pivotArea>
    </format>
    <format dxfId="919">
      <pivotArea dataOnly="0" labelOnly="1" outline="0" fieldPosition="0">
        <references count="2">
          <reference field="0" count="1" selected="0">
            <x v="1200"/>
          </reference>
          <reference field="7" count="1">
            <x v="882"/>
          </reference>
        </references>
      </pivotArea>
    </format>
    <format dxfId="918">
      <pivotArea dataOnly="0" labelOnly="1" outline="0" fieldPosition="0">
        <references count="2">
          <reference field="0" count="1" selected="0">
            <x v="1201"/>
          </reference>
          <reference field="7" count="1">
            <x v="883"/>
          </reference>
        </references>
      </pivotArea>
    </format>
    <format dxfId="917">
      <pivotArea dataOnly="0" labelOnly="1" outline="0" fieldPosition="0">
        <references count="2">
          <reference field="0" count="1" selected="0">
            <x v="1202"/>
          </reference>
          <reference field="7" count="1">
            <x v="889"/>
          </reference>
        </references>
      </pivotArea>
    </format>
    <format dxfId="916">
      <pivotArea dataOnly="0" labelOnly="1" outline="0" fieldPosition="0">
        <references count="2">
          <reference field="0" count="1" selected="0">
            <x v="1203"/>
          </reference>
          <reference field="7" count="1">
            <x v="893"/>
          </reference>
        </references>
      </pivotArea>
    </format>
    <format dxfId="915">
      <pivotArea dataOnly="0" labelOnly="1" outline="0" fieldPosition="0">
        <references count="2">
          <reference field="0" count="1" selected="0">
            <x v="1204"/>
          </reference>
          <reference field="7" count="1">
            <x v="894"/>
          </reference>
        </references>
      </pivotArea>
    </format>
    <format dxfId="914">
      <pivotArea dataOnly="0" labelOnly="1" outline="0" fieldPosition="0">
        <references count="2">
          <reference field="0" count="1" selected="0">
            <x v="1205"/>
          </reference>
          <reference field="7" count="1">
            <x v="952"/>
          </reference>
        </references>
      </pivotArea>
    </format>
    <format dxfId="913">
      <pivotArea dataOnly="0" labelOnly="1" outline="0" fieldPosition="0">
        <references count="2">
          <reference field="0" count="1" selected="0">
            <x v="1206"/>
          </reference>
          <reference field="7" count="1">
            <x v="963"/>
          </reference>
        </references>
      </pivotArea>
    </format>
    <format dxfId="912">
      <pivotArea dataOnly="0" labelOnly="1" outline="0" fieldPosition="0">
        <references count="2">
          <reference field="0" count="1" selected="0">
            <x v="1207"/>
          </reference>
          <reference field="7" count="1">
            <x v="964"/>
          </reference>
        </references>
      </pivotArea>
    </format>
    <format dxfId="911">
      <pivotArea dataOnly="0" labelOnly="1" outline="0" fieldPosition="0">
        <references count="2">
          <reference field="0" count="1" selected="0">
            <x v="1208"/>
          </reference>
          <reference field="7" count="1">
            <x v="966"/>
          </reference>
        </references>
      </pivotArea>
    </format>
    <format dxfId="910">
      <pivotArea dataOnly="0" labelOnly="1" outline="0" fieldPosition="0">
        <references count="2">
          <reference field="0" count="1" selected="0">
            <x v="1209"/>
          </reference>
          <reference field="7" count="1">
            <x v="967"/>
          </reference>
        </references>
      </pivotArea>
    </format>
    <format dxfId="909">
      <pivotArea dataOnly="0" labelOnly="1" outline="0" fieldPosition="0">
        <references count="2">
          <reference field="0" count="1" selected="0">
            <x v="1210"/>
          </reference>
          <reference field="7" count="1">
            <x v="968"/>
          </reference>
        </references>
      </pivotArea>
    </format>
    <format dxfId="908">
      <pivotArea dataOnly="0" labelOnly="1" outline="0" fieldPosition="0">
        <references count="2">
          <reference field="0" count="1" selected="0">
            <x v="1211"/>
          </reference>
          <reference field="7" count="1">
            <x v="969"/>
          </reference>
        </references>
      </pivotArea>
    </format>
    <format dxfId="907">
      <pivotArea dataOnly="0" labelOnly="1" outline="0" fieldPosition="0">
        <references count="2">
          <reference field="0" count="1" selected="0">
            <x v="1212"/>
          </reference>
          <reference field="7" count="1">
            <x v="972"/>
          </reference>
        </references>
      </pivotArea>
    </format>
    <format dxfId="906">
      <pivotArea dataOnly="0" labelOnly="1" outline="0" fieldPosition="0">
        <references count="2">
          <reference field="0" count="1" selected="0">
            <x v="1213"/>
          </reference>
          <reference field="7" count="1">
            <x v="971"/>
          </reference>
        </references>
      </pivotArea>
    </format>
    <format dxfId="905">
      <pivotArea dataOnly="0" labelOnly="1" outline="0" fieldPosition="0">
        <references count="2">
          <reference field="0" count="1" selected="0">
            <x v="1214"/>
          </reference>
          <reference field="7" count="1">
            <x v="973"/>
          </reference>
        </references>
      </pivotArea>
    </format>
    <format dxfId="904">
      <pivotArea dataOnly="0" labelOnly="1" outline="0" fieldPosition="0">
        <references count="2">
          <reference field="0" count="1" selected="0">
            <x v="1215"/>
          </reference>
          <reference field="7" count="1">
            <x v="974"/>
          </reference>
        </references>
      </pivotArea>
    </format>
    <format dxfId="903">
      <pivotArea dataOnly="0" labelOnly="1" outline="0" fieldPosition="0">
        <references count="2">
          <reference field="0" count="1" selected="0">
            <x v="1216"/>
          </reference>
          <reference field="7" count="1">
            <x v="975"/>
          </reference>
        </references>
      </pivotArea>
    </format>
    <format dxfId="902">
      <pivotArea dataOnly="0" labelOnly="1" outline="0" fieldPosition="0">
        <references count="2">
          <reference field="0" count="1" selected="0">
            <x v="1217"/>
          </reference>
          <reference field="7" count="1">
            <x v="986"/>
          </reference>
        </references>
      </pivotArea>
    </format>
    <format dxfId="901">
      <pivotArea dataOnly="0" labelOnly="1" outline="0" fieldPosition="0">
        <references count="2">
          <reference field="0" count="1" selected="0">
            <x v="1218"/>
          </reference>
          <reference field="7" count="1">
            <x v="989"/>
          </reference>
        </references>
      </pivotArea>
    </format>
    <format dxfId="900">
      <pivotArea dataOnly="0" labelOnly="1" outline="0" fieldPosition="0">
        <references count="2">
          <reference field="0" count="1" selected="0">
            <x v="1219"/>
          </reference>
          <reference field="7" count="1">
            <x v="990"/>
          </reference>
        </references>
      </pivotArea>
    </format>
    <format dxfId="899">
      <pivotArea dataOnly="0" labelOnly="1" outline="0" fieldPosition="0">
        <references count="2">
          <reference field="0" count="1" selected="0">
            <x v="1220"/>
          </reference>
          <reference field="7" count="1">
            <x v="991"/>
          </reference>
        </references>
      </pivotArea>
    </format>
    <format dxfId="898">
      <pivotArea dataOnly="0" labelOnly="1" outline="0" fieldPosition="0">
        <references count="2">
          <reference field="0" count="1" selected="0">
            <x v="1221"/>
          </reference>
          <reference field="7" count="1">
            <x v="992"/>
          </reference>
        </references>
      </pivotArea>
    </format>
    <format dxfId="897">
      <pivotArea dataOnly="0" labelOnly="1" outline="0" fieldPosition="0">
        <references count="2">
          <reference field="0" count="1" selected="0">
            <x v="1222"/>
          </reference>
          <reference field="7" count="1">
            <x v="993"/>
          </reference>
        </references>
      </pivotArea>
    </format>
    <format dxfId="896">
      <pivotArea dataOnly="0" labelOnly="1" outline="0" fieldPosition="0">
        <references count="2">
          <reference field="0" count="1" selected="0">
            <x v="1223"/>
          </reference>
          <reference field="7" count="1">
            <x v="994"/>
          </reference>
        </references>
      </pivotArea>
    </format>
    <format dxfId="895">
      <pivotArea dataOnly="0" labelOnly="1" outline="0" fieldPosition="0">
        <references count="2">
          <reference field="0" count="1" selected="0">
            <x v="1224"/>
          </reference>
          <reference field="7" count="1">
            <x v="655"/>
          </reference>
        </references>
      </pivotArea>
    </format>
    <format dxfId="894">
      <pivotArea dataOnly="0" labelOnly="1" outline="0" fieldPosition="0">
        <references count="2">
          <reference field="0" count="1" selected="0">
            <x v="1225"/>
          </reference>
          <reference field="7" count="1">
            <x v="1001"/>
          </reference>
        </references>
      </pivotArea>
    </format>
    <format dxfId="893">
      <pivotArea dataOnly="0" labelOnly="1" outline="0" fieldPosition="0">
        <references count="2">
          <reference field="0" count="1" selected="0">
            <x v="1226"/>
          </reference>
          <reference field="7" count="1">
            <x v="1002"/>
          </reference>
        </references>
      </pivotArea>
    </format>
    <format dxfId="892">
      <pivotArea dataOnly="0" labelOnly="1" outline="0" fieldPosition="0">
        <references count="2">
          <reference field="0" count="1" selected="0">
            <x v="1227"/>
          </reference>
          <reference field="7" count="1">
            <x v="1003"/>
          </reference>
        </references>
      </pivotArea>
    </format>
    <format dxfId="891">
      <pivotArea dataOnly="0" labelOnly="1" outline="0" fieldPosition="0">
        <references count="2">
          <reference field="0" count="1" selected="0">
            <x v="1228"/>
          </reference>
          <reference field="7" count="1">
            <x v="1004"/>
          </reference>
        </references>
      </pivotArea>
    </format>
    <format dxfId="890">
      <pivotArea dataOnly="0" labelOnly="1" outline="0" fieldPosition="0">
        <references count="2">
          <reference field="0" count="1" selected="0">
            <x v="1229"/>
          </reference>
          <reference field="7" count="1">
            <x v="1040"/>
          </reference>
        </references>
      </pivotArea>
    </format>
    <format dxfId="889">
      <pivotArea dataOnly="0" labelOnly="1" outline="0" fieldPosition="0">
        <references count="2">
          <reference field="0" count="1" selected="0">
            <x v="1230"/>
          </reference>
          <reference field="7" count="1">
            <x v="1091"/>
          </reference>
        </references>
      </pivotArea>
    </format>
    <format dxfId="888">
      <pivotArea dataOnly="0" labelOnly="1" outline="0" fieldPosition="0">
        <references count="2">
          <reference field="0" count="1" selected="0">
            <x v="1231"/>
          </reference>
          <reference field="7" count="1">
            <x v="1092"/>
          </reference>
        </references>
      </pivotArea>
    </format>
    <format dxfId="887">
      <pivotArea dataOnly="0" labelOnly="1" outline="0" fieldPosition="0">
        <references count="2">
          <reference field="0" count="1" selected="0">
            <x v="1232"/>
          </reference>
          <reference field="7" count="1">
            <x v="1100"/>
          </reference>
        </references>
      </pivotArea>
    </format>
    <format dxfId="886">
      <pivotArea dataOnly="0" labelOnly="1" outline="0" fieldPosition="0">
        <references count="2">
          <reference field="0" count="1" selected="0">
            <x v="1233"/>
          </reference>
          <reference field="7" count="1">
            <x v="1139"/>
          </reference>
        </references>
      </pivotArea>
    </format>
    <format dxfId="885">
      <pivotArea dataOnly="0" labelOnly="1" outline="0" fieldPosition="0">
        <references count="2">
          <reference field="0" count="1" selected="0">
            <x v="1234"/>
          </reference>
          <reference field="7" count="1">
            <x v="1140"/>
          </reference>
        </references>
      </pivotArea>
    </format>
    <format dxfId="884">
      <pivotArea dataOnly="0" labelOnly="1" outline="0" fieldPosition="0">
        <references count="2">
          <reference field="0" count="1" selected="0">
            <x v="1235"/>
          </reference>
          <reference field="7" count="1">
            <x v="1195"/>
          </reference>
        </references>
      </pivotArea>
    </format>
    <format dxfId="883">
      <pivotArea dataOnly="0" labelOnly="1" outline="0" fieldPosition="0">
        <references count="2">
          <reference field="0" count="1" selected="0">
            <x v="1236"/>
          </reference>
          <reference field="7" count="1">
            <x v="1241"/>
          </reference>
        </references>
      </pivotArea>
    </format>
    <format dxfId="882">
      <pivotArea dataOnly="0" labelOnly="1" outline="0" fieldPosition="0">
        <references count="2">
          <reference field="0" count="1" selected="0">
            <x v="1237"/>
          </reference>
          <reference field="7" count="1">
            <x v="1289"/>
          </reference>
        </references>
      </pivotArea>
    </format>
    <format dxfId="881">
      <pivotArea dataOnly="0" labelOnly="1" outline="0" fieldPosition="0">
        <references count="2">
          <reference field="0" count="1" selected="0">
            <x v="1238"/>
          </reference>
          <reference field="7" count="1">
            <x v="1294"/>
          </reference>
        </references>
      </pivotArea>
    </format>
    <format dxfId="880">
      <pivotArea dataOnly="0" labelOnly="1" outline="0" fieldPosition="0">
        <references count="2">
          <reference field="0" count="1" selected="0">
            <x v="1239"/>
          </reference>
          <reference field="7" count="1">
            <x v="1299"/>
          </reference>
        </references>
      </pivotArea>
    </format>
    <format dxfId="879">
      <pivotArea dataOnly="0" labelOnly="1" outline="0" fieldPosition="0">
        <references count="2">
          <reference field="0" count="1" selected="0">
            <x v="1240"/>
          </reference>
          <reference field="7" count="1">
            <x v="1381"/>
          </reference>
        </references>
      </pivotArea>
    </format>
    <format dxfId="878">
      <pivotArea dataOnly="0" labelOnly="1" outline="0" fieldPosition="0">
        <references count="2">
          <reference field="0" count="1" selected="0">
            <x v="1241"/>
          </reference>
          <reference field="7" count="1">
            <x v="1382"/>
          </reference>
        </references>
      </pivotArea>
    </format>
    <format dxfId="877">
      <pivotArea dataOnly="0" labelOnly="1" outline="0" fieldPosition="0">
        <references count="2">
          <reference field="0" count="1" selected="0">
            <x v="1242"/>
          </reference>
          <reference field="7" count="1">
            <x v="1383"/>
          </reference>
        </references>
      </pivotArea>
    </format>
    <format dxfId="876">
      <pivotArea dataOnly="0" labelOnly="1" outline="0" fieldPosition="0">
        <references count="2">
          <reference field="0" count="1" selected="0">
            <x v="1243"/>
          </reference>
          <reference field="7" count="1">
            <x v="1384"/>
          </reference>
        </references>
      </pivotArea>
    </format>
    <format dxfId="875">
      <pivotArea dataOnly="0" labelOnly="1" outline="0" fieldPosition="0">
        <references count="2">
          <reference field="0" count="1" selected="0">
            <x v="1244"/>
          </reference>
          <reference field="7" count="1">
            <x v="1385"/>
          </reference>
        </references>
      </pivotArea>
    </format>
    <format dxfId="874">
      <pivotArea dataOnly="0" labelOnly="1" outline="0" fieldPosition="0">
        <references count="2">
          <reference field="0" count="1" selected="0">
            <x v="1245"/>
          </reference>
          <reference field="7" count="1">
            <x v="1391"/>
          </reference>
        </references>
      </pivotArea>
    </format>
    <format dxfId="873">
      <pivotArea dataOnly="0" labelOnly="1" outline="0" fieldPosition="0">
        <references count="2">
          <reference field="0" count="1" selected="0">
            <x v="1246"/>
          </reference>
          <reference field="7" count="1">
            <x v="1394"/>
          </reference>
        </references>
      </pivotArea>
    </format>
    <format dxfId="872">
      <pivotArea dataOnly="0" labelOnly="1" outline="0" fieldPosition="0">
        <references count="2">
          <reference field="0" count="1" selected="0">
            <x v="1247"/>
          </reference>
          <reference field="7" count="1">
            <x v="1395"/>
          </reference>
        </references>
      </pivotArea>
    </format>
    <format dxfId="871">
      <pivotArea dataOnly="0" labelOnly="1" outline="0" fieldPosition="0">
        <references count="2">
          <reference field="0" count="1" selected="0">
            <x v="1248"/>
          </reference>
          <reference field="7" count="1">
            <x v="1397"/>
          </reference>
        </references>
      </pivotArea>
    </format>
    <format dxfId="870">
      <pivotArea dataOnly="0" labelOnly="1" outline="0" fieldPosition="0">
        <references count="2">
          <reference field="0" count="1" selected="0">
            <x v="1249"/>
          </reference>
          <reference field="7" count="1">
            <x v="1398"/>
          </reference>
        </references>
      </pivotArea>
    </format>
    <format dxfId="869">
      <pivotArea dataOnly="0" labelOnly="1" outline="0" fieldPosition="0">
        <references count="2">
          <reference field="0" count="1" selected="0">
            <x v="1250"/>
          </reference>
          <reference field="7" count="1">
            <x v="1399"/>
          </reference>
        </references>
      </pivotArea>
    </format>
    <format dxfId="868">
      <pivotArea dataOnly="0" labelOnly="1" outline="0" fieldPosition="0">
        <references count="2">
          <reference field="0" count="1" selected="0">
            <x v="1251"/>
          </reference>
          <reference field="7" count="1">
            <x v="1452"/>
          </reference>
        </references>
      </pivotArea>
    </format>
    <format dxfId="867">
      <pivotArea dataOnly="0" labelOnly="1" outline="0" fieldPosition="0">
        <references count="2">
          <reference field="0" count="1" selected="0">
            <x v="1252"/>
          </reference>
          <reference field="7" count="1">
            <x v="1460"/>
          </reference>
        </references>
      </pivotArea>
    </format>
    <format dxfId="866">
      <pivotArea dataOnly="0" labelOnly="1" outline="0" fieldPosition="0">
        <references count="2">
          <reference field="0" count="1" selected="0">
            <x v="1253"/>
          </reference>
          <reference field="7" count="1">
            <x v="1462"/>
          </reference>
        </references>
      </pivotArea>
    </format>
    <format dxfId="865">
      <pivotArea dataOnly="0" labelOnly="1" outline="0" fieldPosition="0">
        <references count="2">
          <reference field="0" count="1" selected="0">
            <x v="1254"/>
          </reference>
          <reference field="7" count="1">
            <x v="1464"/>
          </reference>
        </references>
      </pivotArea>
    </format>
    <format dxfId="864">
      <pivotArea dataOnly="0" labelOnly="1" outline="0" fieldPosition="0">
        <references count="2">
          <reference field="0" count="1" selected="0">
            <x v="1255"/>
          </reference>
          <reference field="7" count="1">
            <x v="1684"/>
          </reference>
        </references>
      </pivotArea>
    </format>
    <format dxfId="863">
      <pivotArea dataOnly="0" labelOnly="1" outline="0" fieldPosition="0">
        <references count="2">
          <reference field="0" count="1" selected="0">
            <x v="1256"/>
          </reference>
          <reference field="7" count="1">
            <x v="1759"/>
          </reference>
        </references>
      </pivotArea>
    </format>
    <format dxfId="862">
      <pivotArea dataOnly="0" labelOnly="1" outline="0" fieldPosition="0">
        <references count="2">
          <reference field="0" count="1" selected="0">
            <x v="1257"/>
          </reference>
          <reference field="7" count="1">
            <x v="1760"/>
          </reference>
        </references>
      </pivotArea>
    </format>
    <format dxfId="861">
      <pivotArea dataOnly="0" labelOnly="1" outline="0" fieldPosition="0">
        <references count="2">
          <reference field="0" count="1" selected="0">
            <x v="1258"/>
          </reference>
          <reference field="7" count="1">
            <x v="1761"/>
          </reference>
        </references>
      </pivotArea>
    </format>
    <format dxfId="860">
      <pivotArea dataOnly="0" labelOnly="1" outline="0" fieldPosition="0">
        <references count="2">
          <reference field="0" count="1" selected="0">
            <x v="1259"/>
          </reference>
          <reference field="7" count="1">
            <x v="1762"/>
          </reference>
        </references>
      </pivotArea>
    </format>
    <format dxfId="859">
      <pivotArea dataOnly="0" labelOnly="1" outline="0" fieldPosition="0">
        <references count="2">
          <reference field="0" count="1" selected="0">
            <x v="1260"/>
          </reference>
          <reference field="7" count="1">
            <x v="1763"/>
          </reference>
        </references>
      </pivotArea>
    </format>
    <format dxfId="858">
      <pivotArea dataOnly="0" labelOnly="1" outline="0" fieldPosition="0">
        <references count="2">
          <reference field="0" count="1" selected="0">
            <x v="1261"/>
          </reference>
          <reference field="7" count="1">
            <x v="1789"/>
          </reference>
        </references>
      </pivotArea>
    </format>
    <format dxfId="857">
      <pivotArea dataOnly="0" labelOnly="1" outline="0" fieldPosition="0">
        <references count="2">
          <reference field="0" count="1" selected="0">
            <x v="1262"/>
          </reference>
          <reference field="7" count="1">
            <x v="1793"/>
          </reference>
        </references>
      </pivotArea>
    </format>
    <format dxfId="856">
      <pivotArea dataOnly="0" labelOnly="1" outline="0" fieldPosition="0">
        <references count="2">
          <reference field="0" count="1" selected="0">
            <x v="1263"/>
          </reference>
          <reference field="7" count="1">
            <x v="1794"/>
          </reference>
        </references>
      </pivotArea>
    </format>
    <format dxfId="855">
      <pivotArea dataOnly="0" labelOnly="1" outline="0" fieldPosition="0">
        <references count="2">
          <reference field="0" count="1" selected="0">
            <x v="1264"/>
          </reference>
          <reference field="7" count="1">
            <x v="1795"/>
          </reference>
        </references>
      </pivotArea>
    </format>
    <format dxfId="854">
      <pivotArea dataOnly="0" labelOnly="1" outline="0" fieldPosition="0">
        <references count="2">
          <reference field="0" count="1" selected="0">
            <x v="1265"/>
          </reference>
          <reference field="7" count="1">
            <x v="1797"/>
          </reference>
        </references>
      </pivotArea>
    </format>
    <format dxfId="853">
      <pivotArea dataOnly="0" labelOnly="1" outline="0" fieldPosition="0">
        <references count="2">
          <reference field="0" count="1" selected="0">
            <x v="1266"/>
          </reference>
          <reference field="7" count="1">
            <x v="1798"/>
          </reference>
        </references>
      </pivotArea>
    </format>
    <format dxfId="852">
      <pivotArea dataOnly="0" labelOnly="1" outline="0" fieldPosition="0">
        <references count="2">
          <reference field="0" count="1" selected="0">
            <x v="1267"/>
          </reference>
          <reference field="7" count="1">
            <x v="1800"/>
          </reference>
        </references>
      </pivotArea>
    </format>
    <format dxfId="851">
      <pivotArea dataOnly="0" labelOnly="1" outline="0" fieldPosition="0">
        <references count="2">
          <reference field="0" count="1" selected="0">
            <x v="1268"/>
          </reference>
          <reference field="7" count="1">
            <x v="1801"/>
          </reference>
        </references>
      </pivotArea>
    </format>
    <format dxfId="850">
      <pivotArea dataOnly="0" labelOnly="1" outline="0" fieldPosition="0">
        <references count="2">
          <reference field="0" count="1" selected="0">
            <x v="1269"/>
          </reference>
          <reference field="7" count="1">
            <x v="1809"/>
          </reference>
        </references>
      </pivotArea>
    </format>
    <format dxfId="849">
      <pivotArea dataOnly="0" labelOnly="1" outline="0" fieldPosition="0">
        <references count="2">
          <reference field="0" count="1" selected="0">
            <x v="1270"/>
          </reference>
          <reference field="7" count="1">
            <x v="1820"/>
          </reference>
        </references>
      </pivotArea>
    </format>
    <format dxfId="848">
      <pivotArea dataOnly="0" labelOnly="1" outline="0" fieldPosition="0">
        <references count="2">
          <reference field="0" count="1" selected="0">
            <x v="1271"/>
          </reference>
          <reference field="7" count="1">
            <x v="1821"/>
          </reference>
        </references>
      </pivotArea>
    </format>
    <format dxfId="847">
      <pivotArea dataOnly="0" labelOnly="1" outline="0" fieldPosition="0">
        <references count="2">
          <reference field="0" count="1" selected="0">
            <x v="1272"/>
          </reference>
          <reference field="7" count="1">
            <x v="1822"/>
          </reference>
        </references>
      </pivotArea>
    </format>
    <format dxfId="846">
      <pivotArea dataOnly="0" labelOnly="1" outline="0" fieldPosition="0">
        <references count="2">
          <reference field="0" count="1" selected="0">
            <x v="1273"/>
          </reference>
          <reference field="7" count="1">
            <x v="1823"/>
          </reference>
        </references>
      </pivotArea>
    </format>
    <format dxfId="845">
      <pivotArea dataOnly="0" labelOnly="1" outline="0" fieldPosition="0">
        <references count="2">
          <reference field="0" count="1" selected="0">
            <x v="1274"/>
          </reference>
          <reference field="7" count="1">
            <x v="1824"/>
          </reference>
        </references>
      </pivotArea>
    </format>
    <format dxfId="844">
      <pivotArea dataOnly="0" labelOnly="1" outline="0" fieldPosition="0">
        <references count="2">
          <reference field="0" count="1" selected="0">
            <x v="1275"/>
          </reference>
          <reference field="7" count="1">
            <x v="1825"/>
          </reference>
        </references>
      </pivotArea>
    </format>
    <format dxfId="843">
      <pivotArea dataOnly="0" labelOnly="1" outline="0" fieldPosition="0">
        <references count="2">
          <reference field="0" count="1" selected="0">
            <x v="1276"/>
          </reference>
          <reference field="7" count="1">
            <x v="1826"/>
          </reference>
        </references>
      </pivotArea>
    </format>
    <format dxfId="842">
      <pivotArea dataOnly="0" labelOnly="1" outline="0" fieldPosition="0">
        <references count="2">
          <reference field="0" count="1" selected="0">
            <x v="1277"/>
          </reference>
          <reference field="7" count="1">
            <x v="1827"/>
          </reference>
        </references>
      </pivotArea>
    </format>
    <format dxfId="841">
      <pivotArea dataOnly="0" labelOnly="1" outline="0" fieldPosition="0">
        <references count="2">
          <reference field="0" count="1" selected="0">
            <x v="1278"/>
          </reference>
          <reference field="7" count="1">
            <x v="1828"/>
          </reference>
        </references>
      </pivotArea>
    </format>
    <format dxfId="840">
      <pivotArea dataOnly="0" labelOnly="1" outline="0" fieldPosition="0">
        <references count="2">
          <reference field="0" count="1" selected="0">
            <x v="1279"/>
          </reference>
          <reference field="7" count="1">
            <x v="1829"/>
          </reference>
        </references>
      </pivotArea>
    </format>
    <format dxfId="839">
      <pivotArea dataOnly="0" labelOnly="1" outline="0" fieldPosition="0">
        <references count="2">
          <reference field="0" count="1" selected="0">
            <x v="1280"/>
          </reference>
          <reference field="7" count="1">
            <x v="1830"/>
          </reference>
        </references>
      </pivotArea>
    </format>
    <format dxfId="838">
      <pivotArea dataOnly="0" labelOnly="1" outline="0" fieldPosition="0">
        <references count="2">
          <reference field="0" count="1" selected="0">
            <x v="1281"/>
          </reference>
          <reference field="7" count="1">
            <x v="1831"/>
          </reference>
        </references>
      </pivotArea>
    </format>
    <format dxfId="837">
      <pivotArea dataOnly="0" labelOnly="1" outline="0" fieldPosition="0">
        <references count="2">
          <reference field="0" count="1" selected="0">
            <x v="1282"/>
          </reference>
          <reference field="7" count="1">
            <x v="1832"/>
          </reference>
        </references>
      </pivotArea>
    </format>
    <format dxfId="836">
      <pivotArea dataOnly="0" labelOnly="1" outline="0" fieldPosition="0">
        <references count="2">
          <reference field="0" count="1" selected="0">
            <x v="1283"/>
          </reference>
          <reference field="7" count="1">
            <x v="1833"/>
          </reference>
        </references>
      </pivotArea>
    </format>
    <format dxfId="835">
      <pivotArea dataOnly="0" labelOnly="1" outline="0" fieldPosition="0">
        <references count="2">
          <reference field="0" count="1" selected="0">
            <x v="1284"/>
          </reference>
          <reference field="7" count="1">
            <x v="1834"/>
          </reference>
        </references>
      </pivotArea>
    </format>
    <format dxfId="834">
      <pivotArea dataOnly="0" labelOnly="1" outline="0" fieldPosition="0">
        <references count="2">
          <reference field="0" count="1" selected="0">
            <x v="1285"/>
          </reference>
          <reference field="7" count="1">
            <x v="1835"/>
          </reference>
        </references>
      </pivotArea>
    </format>
    <format dxfId="833">
      <pivotArea dataOnly="0" labelOnly="1" outline="0" fieldPosition="0">
        <references count="2">
          <reference field="0" count="1" selected="0">
            <x v="1286"/>
          </reference>
          <reference field="7" count="1">
            <x v="1836"/>
          </reference>
        </references>
      </pivotArea>
    </format>
    <format dxfId="832">
      <pivotArea dataOnly="0" labelOnly="1" outline="0" fieldPosition="0">
        <references count="2">
          <reference field="0" count="1" selected="0">
            <x v="1287"/>
          </reference>
          <reference field="7" count="1">
            <x v="1837"/>
          </reference>
        </references>
      </pivotArea>
    </format>
    <format dxfId="831">
      <pivotArea dataOnly="0" labelOnly="1" outline="0" fieldPosition="0">
        <references count="2">
          <reference field="0" count="1" selected="0">
            <x v="1288"/>
          </reference>
          <reference field="7" count="1">
            <x v="1838"/>
          </reference>
        </references>
      </pivotArea>
    </format>
    <format dxfId="830">
      <pivotArea dataOnly="0" labelOnly="1" outline="0" fieldPosition="0">
        <references count="2">
          <reference field="0" count="1" selected="0">
            <x v="1289"/>
          </reference>
          <reference field="7" count="1">
            <x v="1839"/>
          </reference>
        </references>
      </pivotArea>
    </format>
    <format dxfId="829">
      <pivotArea dataOnly="0" labelOnly="1" outline="0" fieldPosition="0">
        <references count="2">
          <reference field="0" count="1" selected="0">
            <x v="1290"/>
          </reference>
          <reference field="7" count="1">
            <x v="1948"/>
          </reference>
        </references>
      </pivotArea>
    </format>
    <format dxfId="828">
      <pivotArea dataOnly="0" labelOnly="1" outline="0" fieldPosition="0">
        <references count="2">
          <reference field="0" count="1" selected="0">
            <x v="1291"/>
          </reference>
          <reference field="7" count="1">
            <x v="1949"/>
          </reference>
        </references>
      </pivotArea>
    </format>
    <format dxfId="827">
      <pivotArea dataOnly="0" labelOnly="1" outline="0" fieldPosition="0">
        <references count="2">
          <reference field="0" count="1" selected="0">
            <x v="1292"/>
          </reference>
          <reference field="7" count="1">
            <x v="1950"/>
          </reference>
        </references>
      </pivotArea>
    </format>
    <format dxfId="826">
      <pivotArea dataOnly="0" labelOnly="1" outline="0" fieldPosition="0">
        <references count="2">
          <reference field="0" count="1" selected="0">
            <x v="1293"/>
          </reference>
          <reference field="7" count="1">
            <x v="1965"/>
          </reference>
        </references>
      </pivotArea>
    </format>
    <format dxfId="825">
      <pivotArea dataOnly="0" labelOnly="1" outline="0" fieldPosition="0">
        <references count="2">
          <reference field="0" count="1" selected="0">
            <x v="1294"/>
          </reference>
          <reference field="7" count="1">
            <x v="1990"/>
          </reference>
        </references>
      </pivotArea>
    </format>
    <format dxfId="824">
      <pivotArea dataOnly="0" labelOnly="1" outline="0" fieldPosition="0">
        <references count="2">
          <reference field="0" count="1" selected="0">
            <x v="1295"/>
          </reference>
          <reference field="7" count="1">
            <x v="2078"/>
          </reference>
        </references>
      </pivotArea>
    </format>
    <format dxfId="823">
      <pivotArea dataOnly="0" labelOnly="1" outline="0" fieldPosition="0">
        <references count="2">
          <reference field="0" count="1" selected="0">
            <x v="1296"/>
          </reference>
          <reference field="7" count="1">
            <x v="2079"/>
          </reference>
        </references>
      </pivotArea>
    </format>
    <format dxfId="822">
      <pivotArea dataOnly="0" labelOnly="1" outline="0" fieldPosition="0">
        <references count="2">
          <reference field="0" count="1" selected="0">
            <x v="1297"/>
          </reference>
          <reference field="7" count="1">
            <x v="18"/>
          </reference>
        </references>
      </pivotArea>
    </format>
    <format dxfId="821">
      <pivotArea dataOnly="0" labelOnly="1" outline="0" fieldPosition="0">
        <references count="2">
          <reference field="0" count="1" selected="0">
            <x v="1298"/>
          </reference>
          <reference field="7" count="1">
            <x v="321"/>
          </reference>
        </references>
      </pivotArea>
    </format>
    <format dxfId="820">
      <pivotArea dataOnly="0" labelOnly="1" outline="0" fieldPosition="0">
        <references count="2">
          <reference field="0" count="1" selected="0">
            <x v="1299"/>
          </reference>
          <reference field="7" count="1">
            <x v="320"/>
          </reference>
        </references>
      </pivotArea>
    </format>
    <format dxfId="819">
      <pivotArea dataOnly="0" labelOnly="1" outline="0" fieldPosition="0">
        <references count="2">
          <reference field="0" count="1" selected="0">
            <x v="1300"/>
          </reference>
          <reference field="7" count="1">
            <x v="204"/>
          </reference>
        </references>
      </pivotArea>
    </format>
    <format dxfId="818">
      <pivotArea dataOnly="0" labelOnly="1" outline="0" fieldPosition="0">
        <references count="2">
          <reference field="0" count="1" selected="0">
            <x v="1301"/>
          </reference>
          <reference field="7" count="1">
            <x v="96"/>
          </reference>
        </references>
      </pivotArea>
    </format>
    <format dxfId="817">
      <pivotArea dataOnly="0" labelOnly="1" outline="0" fieldPosition="0">
        <references count="2">
          <reference field="0" count="1" selected="0">
            <x v="1302"/>
          </reference>
          <reference field="7" count="1">
            <x v="97"/>
          </reference>
        </references>
      </pivotArea>
    </format>
    <format dxfId="816">
      <pivotArea dataOnly="0" labelOnly="1" outline="0" fieldPosition="0">
        <references count="2">
          <reference field="0" count="1" selected="0">
            <x v="1303"/>
          </reference>
          <reference field="7" count="1">
            <x v="319"/>
          </reference>
        </references>
      </pivotArea>
    </format>
    <format dxfId="815">
      <pivotArea dataOnly="0" labelOnly="1" outline="0" fieldPosition="0">
        <references count="2">
          <reference field="0" count="1" selected="0">
            <x v="1304"/>
          </reference>
          <reference field="7" count="1">
            <x v="322"/>
          </reference>
        </references>
      </pivotArea>
    </format>
    <format dxfId="814">
      <pivotArea dataOnly="0" labelOnly="1" outline="0" fieldPosition="0">
        <references count="2">
          <reference field="0" count="1" selected="0">
            <x v="1305"/>
          </reference>
          <reference field="7" count="1">
            <x v="323"/>
          </reference>
        </references>
      </pivotArea>
    </format>
    <format dxfId="813">
      <pivotArea dataOnly="0" labelOnly="1" outline="0" fieldPosition="0">
        <references count="2">
          <reference field="0" count="1" selected="0">
            <x v="1306"/>
          </reference>
          <reference field="7" count="1">
            <x v="324"/>
          </reference>
        </references>
      </pivotArea>
    </format>
    <format dxfId="812">
      <pivotArea dataOnly="0" labelOnly="1" outline="0" fieldPosition="0">
        <references count="2">
          <reference field="0" count="1" selected="0">
            <x v="1307"/>
          </reference>
          <reference field="7" count="1">
            <x v="325"/>
          </reference>
        </references>
      </pivotArea>
    </format>
    <format dxfId="811">
      <pivotArea dataOnly="0" labelOnly="1" outline="0" fieldPosition="0">
        <references count="2">
          <reference field="0" count="1" selected="0">
            <x v="1308"/>
          </reference>
          <reference field="7" count="1">
            <x v="326"/>
          </reference>
        </references>
      </pivotArea>
    </format>
    <format dxfId="810">
      <pivotArea dataOnly="0" labelOnly="1" outline="0" fieldPosition="0">
        <references count="2">
          <reference field="0" count="1" selected="0">
            <x v="1309"/>
          </reference>
          <reference field="7" count="1">
            <x v="327"/>
          </reference>
        </references>
      </pivotArea>
    </format>
    <format dxfId="809">
      <pivotArea dataOnly="0" labelOnly="1" outline="0" fieldPosition="0">
        <references count="2">
          <reference field="0" count="1" selected="0">
            <x v="1310"/>
          </reference>
          <reference field="7" count="1">
            <x v="328"/>
          </reference>
        </references>
      </pivotArea>
    </format>
    <format dxfId="808">
      <pivotArea dataOnly="0" labelOnly="1" outline="0" fieldPosition="0">
        <references count="2">
          <reference field="0" count="1" selected="0">
            <x v="1311"/>
          </reference>
          <reference field="7" count="1">
            <x v="330"/>
          </reference>
        </references>
      </pivotArea>
    </format>
    <format dxfId="807">
      <pivotArea dataOnly="0" labelOnly="1" outline="0" fieldPosition="0">
        <references count="2">
          <reference field="0" count="1" selected="0">
            <x v="1312"/>
          </reference>
          <reference field="7" count="1">
            <x v="331"/>
          </reference>
        </references>
      </pivotArea>
    </format>
    <format dxfId="806">
      <pivotArea dataOnly="0" labelOnly="1" outline="0" fieldPosition="0">
        <references count="2">
          <reference field="0" count="1" selected="0">
            <x v="1313"/>
          </reference>
          <reference field="7" count="1">
            <x v="332"/>
          </reference>
        </references>
      </pivotArea>
    </format>
    <format dxfId="805">
      <pivotArea dataOnly="0" labelOnly="1" outline="0" fieldPosition="0">
        <references count="2">
          <reference field="0" count="1" selected="0">
            <x v="1314"/>
          </reference>
          <reference field="7" count="1">
            <x v="329"/>
          </reference>
        </references>
      </pivotArea>
    </format>
    <format dxfId="804">
      <pivotArea dataOnly="0" labelOnly="1" outline="0" fieldPosition="0">
        <references count="2">
          <reference field="0" count="1" selected="0">
            <x v="1315"/>
          </reference>
          <reference field="7" count="1">
            <x v="333"/>
          </reference>
        </references>
      </pivotArea>
    </format>
    <format dxfId="803">
      <pivotArea dataOnly="0" labelOnly="1" outline="0" fieldPosition="0">
        <references count="2">
          <reference field="0" count="1" selected="0">
            <x v="1316"/>
          </reference>
          <reference field="7" count="1">
            <x v="334"/>
          </reference>
        </references>
      </pivotArea>
    </format>
    <format dxfId="802">
      <pivotArea dataOnly="0" labelOnly="1" outline="0" fieldPosition="0">
        <references count="2">
          <reference field="0" count="1" selected="0">
            <x v="1317"/>
          </reference>
          <reference field="7" count="1">
            <x v="335"/>
          </reference>
        </references>
      </pivotArea>
    </format>
    <format dxfId="801">
      <pivotArea dataOnly="0" labelOnly="1" outline="0" fieldPosition="0">
        <references count="2">
          <reference field="0" count="1" selected="0">
            <x v="1318"/>
          </reference>
          <reference field="7" count="1">
            <x v="336"/>
          </reference>
        </references>
      </pivotArea>
    </format>
    <format dxfId="800">
      <pivotArea dataOnly="0" labelOnly="1" outline="0" fieldPosition="0">
        <references count="2">
          <reference field="0" count="1" selected="0">
            <x v="1319"/>
          </reference>
          <reference field="7" count="1">
            <x v="337"/>
          </reference>
        </references>
      </pivotArea>
    </format>
    <format dxfId="799">
      <pivotArea dataOnly="0" labelOnly="1" outline="0" fieldPosition="0">
        <references count="2">
          <reference field="0" count="1" selected="0">
            <x v="1320"/>
          </reference>
          <reference field="7" count="1">
            <x v="338"/>
          </reference>
        </references>
      </pivotArea>
    </format>
    <format dxfId="798">
      <pivotArea dataOnly="0" labelOnly="1" outline="0" fieldPosition="0">
        <references count="2">
          <reference field="0" count="1" selected="0">
            <x v="1321"/>
          </reference>
          <reference field="7" count="1">
            <x v="339"/>
          </reference>
        </references>
      </pivotArea>
    </format>
    <format dxfId="797">
      <pivotArea dataOnly="0" labelOnly="1" outline="0" fieldPosition="0">
        <references count="2">
          <reference field="0" count="1" selected="0">
            <x v="1322"/>
          </reference>
          <reference field="7" count="1">
            <x v="340"/>
          </reference>
        </references>
      </pivotArea>
    </format>
    <format dxfId="796">
      <pivotArea dataOnly="0" labelOnly="1" outline="0" fieldPosition="0">
        <references count="2">
          <reference field="0" count="1" selected="0">
            <x v="1323"/>
          </reference>
          <reference field="7" count="1">
            <x v="421"/>
          </reference>
        </references>
      </pivotArea>
    </format>
    <format dxfId="795">
      <pivotArea dataOnly="0" labelOnly="1" outline="0" fieldPosition="0">
        <references count="2">
          <reference field="0" count="1" selected="0">
            <x v="1324"/>
          </reference>
          <reference field="7" count="1">
            <x v="423"/>
          </reference>
        </references>
      </pivotArea>
    </format>
    <format dxfId="794">
      <pivotArea dataOnly="0" labelOnly="1" outline="0" fieldPosition="0">
        <references count="2">
          <reference field="0" count="1" selected="0">
            <x v="1325"/>
          </reference>
          <reference field="7" count="1">
            <x v="422"/>
          </reference>
        </references>
      </pivotArea>
    </format>
    <format dxfId="793">
      <pivotArea dataOnly="0" labelOnly="1" outline="0" fieldPosition="0">
        <references count="2">
          <reference field="0" count="1" selected="0">
            <x v="1326"/>
          </reference>
          <reference field="7" count="1">
            <x v="424"/>
          </reference>
        </references>
      </pivotArea>
    </format>
    <format dxfId="792">
      <pivotArea dataOnly="0" labelOnly="1" outline="0" fieldPosition="0">
        <references count="2">
          <reference field="0" count="1" selected="0">
            <x v="1327"/>
          </reference>
          <reference field="7" count="1">
            <x v="436"/>
          </reference>
        </references>
      </pivotArea>
    </format>
    <format dxfId="791">
      <pivotArea dataOnly="0" labelOnly="1" outline="0" fieldPosition="0">
        <references count="2">
          <reference field="0" count="1" selected="0">
            <x v="1328"/>
          </reference>
          <reference field="7" count="1">
            <x v="447"/>
          </reference>
        </references>
      </pivotArea>
    </format>
    <format dxfId="790">
      <pivotArea dataOnly="0" labelOnly="1" outline="0" fieldPosition="0">
        <references count="2">
          <reference field="0" count="1" selected="0">
            <x v="1329"/>
          </reference>
          <reference field="7" count="1">
            <x v="448"/>
          </reference>
        </references>
      </pivotArea>
    </format>
    <format dxfId="789">
      <pivotArea dataOnly="0" labelOnly="1" outline="0" fieldPosition="0">
        <references count="2">
          <reference field="0" count="1" selected="0">
            <x v="1330"/>
          </reference>
          <reference field="7" count="1">
            <x v="449"/>
          </reference>
        </references>
      </pivotArea>
    </format>
    <format dxfId="788">
      <pivotArea dataOnly="0" labelOnly="1" outline="0" fieldPosition="0">
        <references count="2">
          <reference field="0" count="1" selected="0">
            <x v="1331"/>
          </reference>
          <reference field="7" count="1">
            <x v="437"/>
          </reference>
        </references>
      </pivotArea>
    </format>
    <format dxfId="787">
      <pivotArea dataOnly="0" labelOnly="1" outline="0" fieldPosition="0">
        <references count="2">
          <reference field="0" count="1" selected="0">
            <x v="1332"/>
          </reference>
          <reference field="7" count="1">
            <x v="435"/>
          </reference>
        </references>
      </pivotArea>
    </format>
    <format dxfId="786">
      <pivotArea dataOnly="0" labelOnly="1" outline="0" fieldPosition="0">
        <references count="2">
          <reference field="0" count="1" selected="0">
            <x v="1333"/>
          </reference>
          <reference field="7" count="1">
            <x v="479"/>
          </reference>
        </references>
      </pivotArea>
    </format>
    <format dxfId="785">
      <pivotArea dataOnly="0" labelOnly="1" outline="0" fieldPosition="0">
        <references count="2">
          <reference field="0" count="1" selected="0">
            <x v="1334"/>
          </reference>
          <reference field="7" count="1">
            <x v="480"/>
          </reference>
        </references>
      </pivotArea>
    </format>
    <format dxfId="784">
      <pivotArea dataOnly="0" labelOnly="1" outline="0" fieldPosition="0">
        <references count="2">
          <reference field="0" count="1" selected="0">
            <x v="1335"/>
          </reference>
          <reference field="7" count="1">
            <x v="481"/>
          </reference>
        </references>
      </pivotArea>
    </format>
    <format dxfId="783">
      <pivotArea dataOnly="0" labelOnly="1" outline="0" fieldPosition="0">
        <references count="2">
          <reference field="0" count="1" selected="0">
            <x v="1336"/>
          </reference>
          <reference field="7" count="1">
            <x v="482"/>
          </reference>
        </references>
      </pivotArea>
    </format>
    <format dxfId="782">
      <pivotArea dataOnly="0" labelOnly="1" outline="0" fieldPosition="0">
        <references count="2">
          <reference field="0" count="1" selected="0">
            <x v="1337"/>
          </reference>
          <reference field="7" count="1">
            <x v="483"/>
          </reference>
        </references>
      </pivotArea>
    </format>
    <format dxfId="781">
      <pivotArea dataOnly="0" labelOnly="1" outline="0" fieldPosition="0">
        <references count="2">
          <reference field="0" count="1" selected="0">
            <x v="1338"/>
          </reference>
          <reference field="7" count="1">
            <x v="484"/>
          </reference>
        </references>
      </pivotArea>
    </format>
    <format dxfId="780">
      <pivotArea dataOnly="0" labelOnly="1" outline="0" fieldPosition="0">
        <references count="2">
          <reference field="0" count="1" selected="0">
            <x v="1339"/>
          </reference>
          <reference field="7" count="1">
            <x v="485"/>
          </reference>
        </references>
      </pivotArea>
    </format>
    <format dxfId="779">
      <pivotArea dataOnly="0" labelOnly="1" outline="0" fieldPosition="0">
        <references count="2">
          <reference field="0" count="1" selected="0">
            <x v="1340"/>
          </reference>
          <reference field="7" count="1">
            <x v="486"/>
          </reference>
        </references>
      </pivotArea>
    </format>
    <format dxfId="778">
      <pivotArea dataOnly="0" labelOnly="1" outline="0" fieldPosition="0">
        <references count="2">
          <reference field="0" count="1" selected="0">
            <x v="1341"/>
          </reference>
          <reference field="7" count="1">
            <x v="509"/>
          </reference>
        </references>
      </pivotArea>
    </format>
    <format dxfId="777">
      <pivotArea dataOnly="0" labelOnly="1" outline="0" fieldPosition="0">
        <references count="2">
          <reference field="0" count="1" selected="0">
            <x v="1342"/>
          </reference>
          <reference field="7" count="1">
            <x v="510"/>
          </reference>
        </references>
      </pivotArea>
    </format>
    <format dxfId="776">
      <pivotArea dataOnly="0" labelOnly="1" outline="0" fieldPosition="0">
        <references count="2">
          <reference field="0" count="1" selected="0">
            <x v="1343"/>
          </reference>
          <reference field="7" count="1">
            <x v="511"/>
          </reference>
        </references>
      </pivotArea>
    </format>
    <format dxfId="775">
      <pivotArea dataOnly="0" labelOnly="1" outline="0" fieldPosition="0">
        <references count="2">
          <reference field="0" count="1" selected="0">
            <x v="1344"/>
          </reference>
          <reference field="7" count="1">
            <x v="605"/>
          </reference>
        </references>
      </pivotArea>
    </format>
    <format dxfId="774">
      <pivotArea dataOnly="0" labelOnly="1" outline="0" fieldPosition="0">
        <references count="2">
          <reference field="0" count="1" selected="0">
            <x v="1345"/>
          </reference>
          <reference field="7" count="1">
            <x v="606"/>
          </reference>
        </references>
      </pivotArea>
    </format>
    <format dxfId="773">
      <pivotArea dataOnly="0" labelOnly="1" outline="0" fieldPosition="0">
        <references count="2">
          <reference field="0" count="1" selected="0">
            <x v="1346"/>
          </reference>
          <reference field="7" count="1">
            <x v="663"/>
          </reference>
        </references>
      </pivotArea>
    </format>
    <format dxfId="772">
      <pivotArea dataOnly="0" labelOnly="1" outline="0" fieldPosition="0">
        <references count="2">
          <reference field="0" count="1" selected="0">
            <x v="1347"/>
          </reference>
          <reference field="7" count="1">
            <x v="664"/>
          </reference>
        </references>
      </pivotArea>
    </format>
    <format dxfId="771">
      <pivotArea dataOnly="0" labelOnly="1" outline="0" fieldPosition="0">
        <references count="2">
          <reference field="0" count="1" selected="0">
            <x v="1348"/>
          </reference>
          <reference field="7" count="1">
            <x v="582"/>
          </reference>
        </references>
      </pivotArea>
    </format>
    <format dxfId="770">
      <pivotArea dataOnly="0" labelOnly="1" outline="0" fieldPosition="0">
        <references count="2">
          <reference field="0" count="1" selected="0">
            <x v="1349"/>
          </reference>
          <reference field="7" count="1">
            <x v="583"/>
          </reference>
        </references>
      </pivotArea>
    </format>
    <format dxfId="769">
      <pivotArea dataOnly="0" labelOnly="1" outline="0" fieldPosition="0">
        <references count="2">
          <reference field="0" count="1" selected="0">
            <x v="1350"/>
          </reference>
          <reference field="7" count="1">
            <x v="600"/>
          </reference>
        </references>
      </pivotArea>
    </format>
    <format dxfId="768">
      <pivotArea dataOnly="0" labelOnly="1" outline="0" fieldPosition="0">
        <references count="2">
          <reference field="0" count="1" selected="0">
            <x v="1351"/>
          </reference>
          <reference field="7" count="1">
            <x v="665"/>
          </reference>
        </references>
      </pivotArea>
    </format>
    <format dxfId="767">
      <pivotArea dataOnly="0" labelOnly="1" outline="0" fieldPosition="0">
        <references count="2">
          <reference field="0" count="1" selected="0">
            <x v="1352"/>
          </reference>
          <reference field="7" count="1">
            <x v="666"/>
          </reference>
        </references>
      </pivotArea>
    </format>
    <format dxfId="766">
      <pivotArea dataOnly="0" labelOnly="1" outline="0" fieldPosition="0">
        <references count="2">
          <reference field="0" count="1" selected="0">
            <x v="1353"/>
          </reference>
          <reference field="7" count="1">
            <x v="667"/>
          </reference>
        </references>
      </pivotArea>
    </format>
    <format dxfId="765">
      <pivotArea dataOnly="0" labelOnly="1" outline="0" fieldPosition="0">
        <references count="2">
          <reference field="0" count="1" selected="0">
            <x v="1354"/>
          </reference>
          <reference field="7" count="1">
            <x v="755"/>
          </reference>
        </references>
      </pivotArea>
    </format>
    <format dxfId="764">
      <pivotArea dataOnly="0" labelOnly="1" outline="0" fieldPosition="0">
        <references count="2">
          <reference field="0" count="1" selected="0">
            <x v="1355"/>
          </reference>
          <reference field="7" count="1">
            <x v="756"/>
          </reference>
        </references>
      </pivotArea>
    </format>
    <format dxfId="763">
      <pivotArea dataOnly="0" labelOnly="1" outline="0" fieldPosition="0">
        <references count="2">
          <reference field="0" count="1" selected="0">
            <x v="1356"/>
          </reference>
          <reference field="7" count="1">
            <x v="757"/>
          </reference>
        </references>
      </pivotArea>
    </format>
    <format dxfId="762">
      <pivotArea dataOnly="0" labelOnly="1" outline="0" fieldPosition="0">
        <references count="2">
          <reference field="0" count="1" selected="0">
            <x v="1357"/>
          </reference>
          <reference field="7" count="1">
            <x v="758"/>
          </reference>
        </references>
      </pivotArea>
    </format>
    <format dxfId="761">
      <pivotArea dataOnly="0" labelOnly="1" outline="0" fieldPosition="0">
        <references count="2">
          <reference field="0" count="1" selected="0">
            <x v="1358"/>
          </reference>
          <reference field="7" count="1">
            <x v="832"/>
          </reference>
        </references>
      </pivotArea>
    </format>
    <format dxfId="760">
      <pivotArea dataOnly="0" labelOnly="1" outline="0" fieldPosition="0">
        <references count="2">
          <reference field="0" count="1" selected="0">
            <x v="1359"/>
          </reference>
          <reference field="7" count="1">
            <x v="833"/>
          </reference>
        </references>
      </pivotArea>
    </format>
    <format dxfId="759">
      <pivotArea dataOnly="0" labelOnly="1" outline="0" fieldPosition="0">
        <references count="2">
          <reference field="0" count="1" selected="0">
            <x v="1360"/>
          </reference>
          <reference field="7" count="1">
            <x v="834"/>
          </reference>
        </references>
      </pivotArea>
    </format>
    <format dxfId="758">
      <pivotArea dataOnly="0" labelOnly="1" outline="0" fieldPosition="0">
        <references count="2">
          <reference field="0" count="1" selected="0">
            <x v="1361"/>
          </reference>
          <reference field="7" count="1">
            <x v="835"/>
          </reference>
        </references>
      </pivotArea>
    </format>
    <format dxfId="757">
      <pivotArea dataOnly="0" labelOnly="1" outline="0" fieldPosition="0">
        <references count="2">
          <reference field="0" count="1" selected="0">
            <x v="1362"/>
          </reference>
          <reference field="7" count="1">
            <x v="836"/>
          </reference>
        </references>
      </pivotArea>
    </format>
    <format dxfId="756">
      <pivotArea dataOnly="0" labelOnly="1" outline="0" fieldPosition="0">
        <references count="2">
          <reference field="0" count="1" selected="0">
            <x v="1363"/>
          </reference>
          <reference field="7" count="1">
            <x v="837"/>
          </reference>
        </references>
      </pivotArea>
    </format>
    <format dxfId="755">
      <pivotArea dataOnly="0" labelOnly="1" outline="0" fieldPosition="0">
        <references count="2">
          <reference field="0" count="1" selected="0">
            <x v="1364"/>
          </reference>
          <reference field="7" count="1">
            <x v="976"/>
          </reference>
        </references>
      </pivotArea>
    </format>
    <format dxfId="754">
      <pivotArea dataOnly="0" labelOnly="1" outline="0" fieldPosition="0">
        <references count="2">
          <reference field="0" count="1" selected="0">
            <x v="1365"/>
          </reference>
          <reference field="7" count="1">
            <x v="978"/>
          </reference>
        </references>
      </pivotArea>
    </format>
    <format dxfId="753">
      <pivotArea dataOnly="0" labelOnly="1" outline="0" fieldPosition="0">
        <references count="2">
          <reference field="0" count="1" selected="0">
            <x v="1366"/>
          </reference>
          <reference field="7" count="1">
            <x v="977"/>
          </reference>
        </references>
      </pivotArea>
    </format>
    <format dxfId="752">
      <pivotArea dataOnly="0" labelOnly="1" outline="0" fieldPosition="0">
        <references count="2">
          <reference field="0" count="1" selected="0">
            <x v="1367"/>
          </reference>
          <reference field="7" count="1">
            <x v="948"/>
          </reference>
        </references>
      </pivotArea>
    </format>
    <format dxfId="751">
      <pivotArea dataOnly="0" labelOnly="1" outline="0" fieldPosition="0">
        <references count="2">
          <reference field="0" count="1" selected="0">
            <x v="1368"/>
          </reference>
          <reference field="7" count="1">
            <x v="949"/>
          </reference>
        </references>
      </pivotArea>
    </format>
    <format dxfId="750">
      <pivotArea dataOnly="0" labelOnly="1" outline="0" fieldPosition="0">
        <references count="2">
          <reference field="0" count="1" selected="0">
            <x v="1369"/>
          </reference>
          <reference field="7" count="1">
            <x v="838"/>
          </reference>
        </references>
      </pivotArea>
    </format>
    <format dxfId="749">
      <pivotArea dataOnly="0" labelOnly="1" outline="0" fieldPosition="0">
        <references count="2">
          <reference field="0" count="1" selected="0">
            <x v="1370"/>
          </reference>
          <reference field="7" count="1">
            <x v="979"/>
          </reference>
        </references>
      </pivotArea>
    </format>
    <format dxfId="748">
      <pivotArea dataOnly="0" labelOnly="1" outline="0" fieldPosition="0">
        <references count="2">
          <reference field="0" count="1" selected="0">
            <x v="1371"/>
          </reference>
          <reference field="7" count="1">
            <x v="1126"/>
          </reference>
        </references>
      </pivotArea>
    </format>
    <format dxfId="747">
      <pivotArea dataOnly="0" labelOnly="1" outline="0" fieldPosition="0">
        <references count="2">
          <reference field="0" count="1" selected="0">
            <x v="1372"/>
          </reference>
          <reference field="7" count="1">
            <x v="1127"/>
          </reference>
        </references>
      </pivotArea>
    </format>
    <format dxfId="746">
      <pivotArea dataOnly="0" labelOnly="1" outline="0" fieldPosition="0">
        <references count="2">
          <reference field="0" count="1" selected="0">
            <x v="1373"/>
          </reference>
          <reference field="7" count="1">
            <x v="1129"/>
          </reference>
        </references>
      </pivotArea>
    </format>
    <format dxfId="745">
      <pivotArea dataOnly="0" labelOnly="1" outline="0" fieldPosition="0">
        <references count="2">
          <reference field="0" count="1" selected="0">
            <x v="1374"/>
          </reference>
          <reference field="7" count="1">
            <x v="1130"/>
          </reference>
        </references>
      </pivotArea>
    </format>
    <format dxfId="744">
      <pivotArea dataOnly="0" labelOnly="1" outline="0" fieldPosition="0">
        <references count="2">
          <reference field="0" count="1" selected="0">
            <x v="1375"/>
          </reference>
          <reference field="7" count="1">
            <x v="1128"/>
          </reference>
        </references>
      </pivotArea>
    </format>
    <format dxfId="743">
      <pivotArea dataOnly="0" labelOnly="1" outline="0" fieldPosition="0">
        <references count="2">
          <reference field="0" count="1" selected="0">
            <x v="1376"/>
          </reference>
          <reference field="7" count="1">
            <x v="927"/>
          </reference>
        </references>
      </pivotArea>
    </format>
    <format dxfId="742">
      <pivotArea dataOnly="0" labelOnly="1" outline="0" fieldPosition="0">
        <references count="2">
          <reference field="0" count="1" selected="0">
            <x v="1377"/>
          </reference>
          <reference field="7" count="1">
            <x v="1132"/>
          </reference>
        </references>
      </pivotArea>
    </format>
    <format dxfId="741">
      <pivotArea dataOnly="0" labelOnly="1" outline="0" fieldPosition="0">
        <references count="2">
          <reference field="0" count="1" selected="0">
            <x v="1378"/>
          </reference>
          <reference field="7" count="1">
            <x v="1131"/>
          </reference>
        </references>
      </pivotArea>
    </format>
    <format dxfId="740">
      <pivotArea dataOnly="0" labelOnly="1" outline="0" fieldPosition="0">
        <references count="2">
          <reference field="0" count="1" selected="0">
            <x v="1379"/>
          </reference>
          <reference field="7" count="1">
            <x v="1133"/>
          </reference>
        </references>
      </pivotArea>
    </format>
    <format dxfId="739">
      <pivotArea dataOnly="0" labelOnly="1" outline="0" fieldPosition="0">
        <references count="2">
          <reference field="0" count="1" selected="0">
            <x v="1380"/>
          </reference>
          <reference field="7" count="1">
            <x v="1134"/>
          </reference>
        </references>
      </pivotArea>
    </format>
    <format dxfId="738">
      <pivotArea dataOnly="0" labelOnly="1" outline="0" fieldPosition="0">
        <references count="2">
          <reference field="0" count="1" selected="0">
            <x v="1381"/>
          </reference>
          <reference field="7" count="1">
            <x v="1135"/>
          </reference>
        </references>
      </pivotArea>
    </format>
    <format dxfId="737">
      <pivotArea dataOnly="0" labelOnly="1" outline="0" fieldPosition="0">
        <references count="2">
          <reference field="0" count="1" selected="0">
            <x v="1382"/>
          </reference>
          <reference field="7" count="1">
            <x v="1136"/>
          </reference>
        </references>
      </pivotArea>
    </format>
    <format dxfId="736">
      <pivotArea dataOnly="0" labelOnly="1" outline="0" fieldPosition="0">
        <references count="2">
          <reference field="0" count="1" selected="0">
            <x v="1383"/>
          </reference>
          <reference field="7" count="1">
            <x v="1160"/>
          </reference>
        </references>
      </pivotArea>
    </format>
    <format dxfId="735">
      <pivotArea dataOnly="0" labelOnly="1" outline="0" fieldPosition="0">
        <references count="2">
          <reference field="0" count="1" selected="0">
            <x v="1384"/>
          </reference>
          <reference field="7" count="1">
            <x v="1196"/>
          </reference>
        </references>
      </pivotArea>
    </format>
    <format dxfId="734">
      <pivotArea dataOnly="0" labelOnly="1" outline="0" fieldPosition="0">
        <references count="2">
          <reference field="0" count="1" selected="0">
            <x v="1385"/>
          </reference>
          <reference field="7" count="1">
            <x v="1197"/>
          </reference>
        </references>
      </pivotArea>
    </format>
    <format dxfId="733">
      <pivotArea dataOnly="0" labelOnly="1" outline="0" fieldPosition="0">
        <references count="2">
          <reference field="0" count="1" selected="0">
            <x v="1386"/>
          </reference>
          <reference field="7" count="1">
            <x v="1198"/>
          </reference>
        </references>
      </pivotArea>
    </format>
    <format dxfId="732">
      <pivotArea dataOnly="0" labelOnly="1" outline="0" fieldPosition="0">
        <references count="2">
          <reference field="0" count="1" selected="0">
            <x v="1387"/>
          </reference>
          <reference field="7" count="1">
            <x v="1199"/>
          </reference>
        </references>
      </pivotArea>
    </format>
    <format dxfId="731">
      <pivotArea dataOnly="0" labelOnly="1" outline="0" fieldPosition="0">
        <references count="2">
          <reference field="0" count="1" selected="0">
            <x v="1388"/>
          </reference>
          <reference field="7" count="1">
            <x v="1200"/>
          </reference>
        </references>
      </pivotArea>
    </format>
    <format dxfId="730">
      <pivotArea dataOnly="0" labelOnly="1" outline="0" fieldPosition="0">
        <references count="2">
          <reference field="0" count="1" selected="0">
            <x v="1389"/>
          </reference>
          <reference field="7" count="1">
            <x v="1202"/>
          </reference>
        </references>
      </pivotArea>
    </format>
    <format dxfId="729">
      <pivotArea dataOnly="0" labelOnly="1" outline="0" fieldPosition="0">
        <references count="2">
          <reference field="0" count="1" selected="0">
            <x v="1390"/>
          </reference>
          <reference field="7" count="1">
            <x v="1203"/>
          </reference>
        </references>
      </pivotArea>
    </format>
    <format dxfId="728">
      <pivotArea dataOnly="0" labelOnly="1" outline="0" fieldPosition="0">
        <references count="2">
          <reference field="0" count="1" selected="0">
            <x v="1391"/>
          </reference>
          <reference field="7" count="1">
            <x v="1204"/>
          </reference>
        </references>
      </pivotArea>
    </format>
    <format dxfId="727">
      <pivotArea dataOnly="0" labelOnly="1" outline="0" fieldPosition="0">
        <references count="2">
          <reference field="0" count="1" selected="0">
            <x v="1392"/>
          </reference>
          <reference field="7" count="1">
            <x v="1205"/>
          </reference>
        </references>
      </pivotArea>
    </format>
    <format dxfId="726">
      <pivotArea dataOnly="0" labelOnly="1" outline="0" fieldPosition="0">
        <references count="2">
          <reference field="0" count="1" selected="0">
            <x v="1393"/>
          </reference>
          <reference field="7" count="1">
            <x v="1201"/>
          </reference>
        </references>
      </pivotArea>
    </format>
    <format dxfId="725">
      <pivotArea dataOnly="0" labelOnly="1" outline="0" fieldPosition="0">
        <references count="2">
          <reference field="0" count="1" selected="0">
            <x v="1394"/>
          </reference>
          <reference field="7" count="1">
            <x v="1227"/>
          </reference>
        </references>
      </pivotArea>
    </format>
    <format dxfId="724">
      <pivotArea dataOnly="0" labelOnly="1" outline="0" fieldPosition="0">
        <references count="2">
          <reference field="0" count="1" selected="0">
            <x v="1395"/>
          </reference>
          <reference field="7" count="1">
            <x v="1206"/>
          </reference>
        </references>
      </pivotArea>
    </format>
    <format dxfId="723">
      <pivotArea dataOnly="0" labelOnly="1" outline="0" fieldPosition="0">
        <references count="2">
          <reference field="0" count="1" selected="0">
            <x v="1396"/>
          </reference>
          <reference field="7" count="1">
            <x v="1208"/>
          </reference>
        </references>
      </pivotArea>
    </format>
    <format dxfId="722">
      <pivotArea dataOnly="0" labelOnly="1" outline="0" fieldPosition="0">
        <references count="2">
          <reference field="0" count="1" selected="0">
            <x v="1397"/>
          </reference>
          <reference field="7" count="1">
            <x v="1207"/>
          </reference>
        </references>
      </pivotArea>
    </format>
    <format dxfId="721">
      <pivotArea dataOnly="0" labelOnly="1" outline="0" fieldPosition="0">
        <references count="2">
          <reference field="0" count="1" selected="0">
            <x v="1398"/>
          </reference>
          <reference field="7" count="1">
            <x v="1209"/>
          </reference>
        </references>
      </pivotArea>
    </format>
    <format dxfId="720">
      <pivotArea dataOnly="0" labelOnly="1" outline="0" fieldPosition="0">
        <references count="2">
          <reference field="0" count="1" selected="0">
            <x v="1399"/>
          </reference>
          <reference field="7" count="1">
            <x v="1210"/>
          </reference>
        </references>
      </pivotArea>
    </format>
    <format dxfId="719">
      <pivotArea dataOnly="0" labelOnly="1" outline="0" fieldPosition="0">
        <references count="2">
          <reference field="0" count="1" selected="0">
            <x v="1400"/>
          </reference>
          <reference field="7" count="1">
            <x v="1211"/>
          </reference>
        </references>
      </pivotArea>
    </format>
    <format dxfId="718">
      <pivotArea dataOnly="0" labelOnly="1" outline="0" fieldPosition="0">
        <references count="2">
          <reference field="0" count="1" selected="0">
            <x v="1401"/>
          </reference>
          <reference field="7" count="1">
            <x v="1217"/>
          </reference>
        </references>
      </pivotArea>
    </format>
    <format dxfId="717">
      <pivotArea dataOnly="0" labelOnly="1" outline="0" fieldPosition="0">
        <references count="2">
          <reference field="0" count="1" selected="0">
            <x v="1402"/>
          </reference>
          <reference field="7" count="1">
            <x v="1212"/>
          </reference>
        </references>
      </pivotArea>
    </format>
    <format dxfId="716">
      <pivotArea dataOnly="0" labelOnly="1" outline="0" fieldPosition="0">
        <references count="2">
          <reference field="0" count="1" selected="0">
            <x v="1403"/>
          </reference>
          <reference field="7" count="1">
            <x v="1213"/>
          </reference>
        </references>
      </pivotArea>
    </format>
    <format dxfId="715">
      <pivotArea dataOnly="0" labelOnly="1" outline="0" fieldPosition="0">
        <references count="2">
          <reference field="0" count="1" selected="0">
            <x v="1404"/>
          </reference>
          <reference field="7" count="1">
            <x v="1214"/>
          </reference>
        </references>
      </pivotArea>
    </format>
    <format dxfId="714">
      <pivotArea dataOnly="0" labelOnly="1" outline="0" fieldPosition="0">
        <references count="2">
          <reference field="0" count="1" selected="0">
            <x v="1405"/>
          </reference>
          <reference field="7" count="1">
            <x v="1216"/>
          </reference>
        </references>
      </pivotArea>
    </format>
    <format dxfId="713">
      <pivotArea dataOnly="0" labelOnly="1" outline="0" fieldPosition="0">
        <references count="2">
          <reference field="0" count="1" selected="0">
            <x v="1406"/>
          </reference>
          <reference field="7" count="1">
            <x v="1220"/>
          </reference>
        </references>
      </pivotArea>
    </format>
    <format dxfId="712">
      <pivotArea dataOnly="0" labelOnly="1" outline="0" fieldPosition="0">
        <references count="2">
          <reference field="0" count="1" selected="0">
            <x v="1407"/>
          </reference>
          <reference field="7" count="1">
            <x v="1215"/>
          </reference>
        </references>
      </pivotArea>
    </format>
    <format dxfId="711">
      <pivotArea dataOnly="0" labelOnly="1" outline="0" fieldPosition="0">
        <references count="2">
          <reference field="0" count="1" selected="0">
            <x v="1408"/>
          </reference>
          <reference field="7" count="1">
            <x v="1219"/>
          </reference>
        </references>
      </pivotArea>
    </format>
    <format dxfId="710">
      <pivotArea dataOnly="0" labelOnly="1" outline="0" fieldPosition="0">
        <references count="2">
          <reference field="0" count="1" selected="0">
            <x v="1409"/>
          </reference>
          <reference field="7" count="1">
            <x v="1218"/>
          </reference>
        </references>
      </pivotArea>
    </format>
    <format dxfId="709">
      <pivotArea dataOnly="0" labelOnly="1" outline="0" fieldPosition="0">
        <references count="2">
          <reference field="0" count="1" selected="0">
            <x v="1410"/>
          </reference>
          <reference field="7" count="1">
            <x v="1221"/>
          </reference>
        </references>
      </pivotArea>
    </format>
    <format dxfId="708">
      <pivotArea dataOnly="0" labelOnly="1" outline="0" fieldPosition="0">
        <references count="2">
          <reference field="0" count="1" selected="0">
            <x v="1411"/>
          </reference>
          <reference field="7" count="1">
            <x v="1222"/>
          </reference>
        </references>
      </pivotArea>
    </format>
    <format dxfId="707">
      <pivotArea dataOnly="0" labelOnly="1" outline="0" fieldPosition="0">
        <references count="2">
          <reference field="0" count="1" selected="0">
            <x v="1412"/>
          </reference>
          <reference field="7" count="1">
            <x v="1223"/>
          </reference>
        </references>
      </pivotArea>
    </format>
    <format dxfId="706">
      <pivotArea dataOnly="0" labelOnly="1" outline="0" fieldPosition="0">
        <references count="2">
          <reference field="0" count="1" selected="0">
            <x v="1413"/>
          </reference>
          <reference field="7" count="1">
            <x v="1224"/>
          </reference>
        </references>
      </pivotArea>
    </format>
    <format dxfId="705">
      <pivotArea dataOnly="0" labelOnly="1" outline="0" fieldPosition="0">
        <references count="2">
          <reference field="0" count="1" selected="0">
            <x v="1414"/>
          </reference>
          <reference field="7" count="1">
            <x v="1247"/>
          </reference>
        </references>
      </pivotArea>
    </format>
    <format dxfId="704">
      <pivotArea dataOnly="0" labelOnly="1" outline="0" fieldPosition="0">
        <references count="2">
          <reference field="0" count="1" selected="0">
            <x v="1415"/>
          </reference>
          <reference field="7" count="1">
            <x v="1225"/>
          </reference>
        </references>
      </pivotArea>
    </format>
    <format dxfId="703">
      <pivotArea dataOnly="0" labelOnly="1" outline="0" fieldPosition="0">
        <references count="2">
          <reference field="0" count="1" selected="0">
            <x v="1416"/>
          </reference>
          <reference field="7" count="1">
            <x v="1248"/>
          </reference>
        </references>
      </pivotArea>
    </format>
    <format dxfId="702">
      <pivotArea dataOnly="0" labelOnly="1" outline="0" fieldPosition="0">
        <references count="2">
          <reference field="0" count="1" selected="0">
            <x v="1417"/>
          </reference>
          <reference field="7" count="1">
            <x v="1249"/>
          </reference>
        </references>
      </pivotArea>
    </format>
    <format dxfId="701">
      <pivotArea dataOnly="0" labelOnly="1" outline="0" fieldPosition="0">
        <references count="2">
          <reference field="0" count="1" selected="0">
            <x v="1418"/>
          </reference>
          <reference field="7" count="1">
            <x v="1250"/>
          </reference>
        </references>
      </pivotArea>
    </format>
    <format dxfId="700">
      <pivotArea dataOnly="0" labelOnly="1" outline="0" fieldPosition="0">
        <references count="2">
          <reference field="0" count="1" selected="0">
            <x v="1419"/>
          </reference>
          <reference field="7" count="1">
            <x v="1276"/>
          </reference>
        </references>
      </pivotArea>
    </format>
    <format dxfId="699">
      <pivotArea dataOnly="0" labelOnly="1" outline="0" fieldPosition="0">
        <references count="2">
          <reference field="0" count="1" selected="0">
            <x v="1420"/>
          </reference>
          <reference field="7" count="1">
            <x v="1278"/>
          </reference>
        </references>
      </pivotArea>
    </format>
    <format dxfId="698">
      <pivotArea dataOnly="0" labelOnly="1" outline="0" fieldPosition="0">
        <references count="2">
          <reference field="0" count="1" selected="0">
            <x v="1421"/>
          </reference>
          <reference field="7" count="1">
            <x v="1277"/>
          </reference>
        </references>
      </pivotArea>
    </format>
    <format dxfId="697">
      <pivotArea dataOnly="0" labelOnly="1" outline="0" fieldPosition="0">
        <references count="2">
          <reference field="0" count="1" selected="0">
            <x v="1422"/>
          </reference>
          <reference field="7" count="1">
            <x v="1279"/>
          </reference>
        </references>
      </pivotArea>
    </format>
    <format dxfId="696">
      <pivotArea dataOnly="0" labelOnly="1" outline="0" fieldPosition="0">
        <references count="2">
          <reference field="0" count="1" selected="0">
            <x v="1423"/>
          </reference>
          <reference field="7" count="1">
            <x v="1280"/>
          </reference>
        </references>
      </pivotArea>
    </format>
    <format dxfId="695">
      <pivotArea dataOnly="0" labelOnly="1" outline="0" fieldPosition="0">
        <references count="2">
          <reference field="0" count="1" selected="0">
            <x v="1424"/>
          </reference>
          <reference field="7" count="1">
            <x v="1281"/>
          </reference>
        </references>
      </pivotArea>
    </format>
    <format dxfId="694">
      <pivotArea dataOnly="0" labelOnly="1" outline="0" fieldPosition="0">
        <references count="2">
          <reference field="0" count="1" selected="0">
            <x v="1425"/>
          </reference>
          <reference field="7" count="1">
            <x v="1282"/>
          </reference>
        </references>
      </pivotArea>
    </format>
    <format dxfId="693">
      <pivotArea dataOnly="0" labelOnly="1" outline="0" fieldPosition="0">
        <references count="2">
          <reference field="0" count="1" selected="0">
            <x v="1426"/>
          </reference>
          <reference field="7" count="1">
            <x v="1300"/>
          </reference>
        </references>
      </pivotArea>
    </format>
    <format dxfId="692">
      <pivotArea dataOnly="0" labelOnly="1" outline="0" fieldPosition="0">
        <references count="2">
          <reference field="0" count="1" selected="0">
            <x v="1427"/>
          </reference>
          <reference field="7" count="1">
            <x v="1301"/>
          </reference>
        </references>
      </pivotArea>
    </format>
    <format dxfId="691">
      <pivotArea dataOnly="0" labelOnly="1" outline="0" fieldPosition="0">
        <references count="2">
          <reference field="0" count="1" selected="0">
            <x v="1428"/>
          </reference>
          <reference field="7" count="1">
            <x v="1302"/>
          </reference>
        </references>
      </pivotArea>
    </format>
    <format dxfId="690">
      <pivotArea dataOnly="0" labelOnly="1" outline="0" fieldPosition="0">
        <references count="2">
          <reference field="0" count="1" selected="0">
            <x v="1429"/>
          </reference>
          <reference field="7" count="1">
            <x v="1310"/>
          </reference>
        </references>
      </pivotArea>
    </format>
    <format dxfId="689">
      <pivotArea dataOnly="0" labelOnly="1" outline="0" fieldPosition="0">
        <references count="2">
          <reference field="0" count="1" selected="0">
            <x v="1430"/>
          </reference>
          <reference field="7" count="1">
            <x v="1311"/>
          </reference>
        </references>
      </pivotArea>
    </format>
    <format dxfId="688">
      <pivotArea dataOnly="0" labelOnly="1" outline="0" fieldPosition="0">
        <references count="2">
          <reference field="0" count="1" selected="0">
            <x v="1431"/>
          </reference>
          <reference field="7" count="1">
            <x v="1390"/>
          </reference>
        </references>
      </pivotArea>
    </format>
    <format dxfId="687">
      <pivotArea dataOnly="0" labelOnly="1" outline="0" fieldPosition="0">
        <references count="2">
          <reference field="0" count="1" selected="0">
            <x v="1432"/>
          </reference>
          <reference field="7" count="1">
            <x v="1475"/>
          </reference>
        </references>
      </pivotArea>
    </format>
    <format dxfId="686">
      <pivotArea dataOnly="0" labelOnly="1" outline="0" fieldPosition="0">
        <references count="2">
          <reference field="0" count="1" selected="0">
            <x v="1433"/>
          </reference>
          <reference field="7" count="1">
            <x v="1476"/>
          </reference>
        </references>
      </pivotArea>
    </format>
    <format dxfId="685">
      <pivotArea dataOnly="0" labelOnly="1" outline="0" fieldPosition="0">
        <references count="2">
          <reference field="0" count="1" selected="0">
            <x v="1434"/>
          </reference>
          <reference field="7" count="1">
            <x v="1602"/>
          </reference>
        </references>
      </pivotArea>
    </format>
    <format dxfId="684">
      <pivotArea dataOnly="0" labelOnly="1" outline="0" fieldPosition="0">
        <references count="2">
          <reference field="0" count="1" selected="0">
            <x v="1435"/>
          </reference>
          <reference field="7" count="1">
            <x v="1603"/>
          </reference>
        </references>
      </pivotArea>
    </format>
    <format dxfId="683">
      <pivotArea dataOnly="0" labelOnly="1" outline="0" fieldPosition="0">
        <references count="2">
          <reference field="0" count="1" selected="0">
            <x v="1436"/>
          </reference>
          <reference field="7" count="1">
            <x v="1604"/>
          </reference>
        </references>
      </pivotArea>
    </format>
    <format dxfId="682">
      <pivotArea dataOnly="0" labelOnly="1" outline="0" fieldPosition="0">
        <references count="2">
          <reference field="0" count="1" selected="0">
            <x v="1437"/>
          </reference>
          <reference field="7" count="1">
            <x v="1605"/>
          </reference>
        </references>
      </pivotArea>
    </format>
    <format dxfId="681">
      <pivotArea dataOnly="0" labelOnly="1" outline="0" fieldPosition="0">
        <references count="2">
          <reference field="0" count="1" selected="0">
            <x v="1438"/>
          </reference>
          <reference field="7" count="1">
            <x v="1607"/>
          </reference>
        </references>
      </pivotArea>
    </format>
    <format dxfId="680">
      <pivotArea dataOnly="0" labelOnly="1" outline="0" fieldPosition="0">
        <references count="2">
          <reference field="0" count="1" selected="0">
            <x v="1439"/>
          </reference>
          <reference field="7" count="1">
            <x v="1606"/>
          </reference>
        </references>
      </pivotArea>
    </format>
    <format dxfId="679">
      <pivotArea dataOnly="0" labelOnly="1" outline="0" fieldPosition="0">
        <references count="2">
          <reference field="0" count="1" selected="0">
            <x v="1440"/>
          </reference>
          <reference field="7" count="1">
            <x v="1609"/>
          </reference>
        </references>
      </pivotArea>
    </format>
    <format dxfId="678">
      <pivotArea dataOnly="0" labelOnly="1" outline="0" fieldPosition="0">
        <references count="2">
          <reference field="0" count="1" selected="0">
            <x v="1441"/>
          </reference>
          <reference field="7" count="1">
            <x v="1661"/>
          </reference>
        </references>
      </pivotArea>
    </format>
    <format dxfId="677">
      <pivotArea dataOnly="0" labelOnly="1" outline="0" fieldPosition="0">
        <references count="2">
          <reference field="0" count="1" selected="0">
            <x v="1442"/>
          </reference>
          <reference field="7" count="1">
            <x v="1699"/>
          </reference>
        </references>
      </pivotArea>
    </format>
    <format dxfId="676">
      <pivotArea dataOnly="0" labelOnly="1" outline="0" fieldPosition="0">
        <references count="2">
          <reference field="0" count="1" selected="0">
            <x v="1443"/>
          </reference>
          <reference field="7" count="1">
            <x v="1700"/>
          </reference>
        </references>
      </pivotArea>
    </format>
    <format dxfId="675">
      <pivotArea dataOnly="0" labelOnly="1" outline="0" fieldPosition="0">
        <references count="2">
          <reference field="0" count="1" selected="0">
            <x v="1444"/>
          </reference>
          <reference field="7" count="1">
            <x v="1702"/>
          </reference>
        </references>
      </pivotArea>
    </format>
    <format dxfId="674">
      <pivotArea dataOnly="0" labelOnly="1" outline="0" fieldPosition="0">
        <references count="2">
          <reference field="0" count="1" selected="0">
            <x v="1445"/>
          </reference>
          <reference field="7" count="1">
            <x v="1704"/>
          </reference>
        </references>
      </pivotArea>
    </format>
    <format dxfId="673">
      <pivotArea dataOnly="0" labelOnly="1" outline="0" fieldPosition="0">
        <references count="2">
          <reference field="0" count="1" selected="0">
            <x v="1446"/>
          </reference>
          <reference field="7" count="1">
            <x v="1701"/>
          </reference>
        </references>
      </pivotArea>
    </format>
    <format dxfId="672">
      <pivotArea dataOnly="0" labelOnly="1" outline="0" fieldPosition="0">
        <references count="2">
          <reference field="0" count="1" selected="0">
            <x v="1447"/>
          </reference>
          <reference field="7" count="1">
            <x v="1703"/>
          </reference>
        </references>
      </pivotArea>
    </format>
    <format dxfId="671">
      <pivotArea dataOnly="0" labelOnly="1" outline="0" fieldPosition="0">
        <references count="2">
          <reference field="0" count="1" selected="0">
            <x v="1448"/>
          </reference>
          <reference field="7" count="1">
            <x v="1899"/>
          </reference>
        </references>
      </pivotArea>
    </format>
    <format dxfId="670">
      <pivotArea dataOnly="0" labelOnly="1" outline="0" fieldPosition="0">
        <references count="2">
          <reference field="0" count="1" selected="0">
            <x v="1449"/>
          </reference>
          <reference field="7" count="1">
            <x v="1900"/>
          </reference>
        </references>
      </pivotArea>
    </format>
    <format dxfId="669">
      <pivotArea dataOnly="0" labelOnly="1" outline="0" fieldPosition="0">
        <references count="2">
          <reference field="0" count="1" selected="0">
            <x v="1450"/>
          </reference>
          <reference field="7" count="1">
            <x v="1901"/>
          </reference>
        </references>
      </pivotArea>
    </format>
    <format dxfId="668">
      <pivotArea dataOnly="0" labelOnly="1" outline="0" fieldPosition="0">
        <references count="2">
          <reference field="0" count="1" selected="0">
            <x v="1451"/>
          </reference>
          <reference field="7" count="1">
            <x v="1903"/>
          </reference>
        </references>
      </pivotArea>
    </format>
    <format dxfId="667">
      <pivotArea dataOnly="0" labelOnly="1" outline="0" fieldPosition="0">
        <references count="2">
          <reference field="0" count="1" selected="0">
            <x v="1452"/>
          </reference>
          <reference field="7" count="1">
            <x v="1740"/>
          </reference>
        </references>
      </pivotArea>
    </format>
    <format dxfId="666">
      <pivotArea dataOnly="0" labelOnly="1" outline="0" fieldPosition="0">
        <references count="2">
          <reference field="0" count="1" selected="0">
            <x v="1453"/>
          </reference>
          <reference field="7" count="1">
            <x v="1741"/>
          </reference>
        </references>
      </pivotArea>
    </format>
    <format dxfId="665">
      <pivotArea dataOnly="0" labelOnly="1" outline="0" fieldPosition="0">
        <references count="2">
          <reference field="0" count="1" selected="0">
            <x v="1454"/>
          </reference>
          <reference field="7" count="1">
            <x v="1902"/>
          </reference>
        </references>
      </pivotArea>
    </format>
    <format dxfId="664">
      <pivotArea dataOnly="0" labelOnly="1" outline="0" fieldPosition="0">
        <references count="2">
          <reference field="0" count="1" selected="0">
            <x v="1455"/>
          </reference>
          <reference field="7" count="1">
            <x v="1935"/>
          </reference>
        </references>
      </pivotArea>
    </format>
    <format dxfId="663">
      <pivotArea dataOnly="0" labelOnly="1" outline="0" fieldPosition="0">
        <references count="2">
          <reference field="0" count="1" selected="0">
            <x v="1456"/>
          </reference>
          <reference field="7" count="1">
            <x v="1936"/>
          </reference>
        </references>
      </pivotArea>
    </format>
    <format dxfId="662">
      <pivotArea dataOnly="0" labelOnly="1" outline="0" fieldPosition="0">
        <references count="2">
          <reference field="0" count="1" selected="0">
            <x v="1457"/>
          </reference>
          <reference field="7" count="1">
            <x v="1937"/>
          </reference>
        </references>
      </pivotArea>
    </format>
    <format dxfId="661">
      <pivotArea dataOnly="0" labelOnly="1" outline="0" fieldPosition="0">
        <references count="2">
          <reference field="0" count="1" selected="0">
            <x v="1458"/>
          </reference>
          <reference field="7" count="1">
            <x v="1938"/>
          </reference>
        </references>
      </pivotArea>
    </format>
    <format dxfId="660">
      <pivotArea dataOnly="0" labelOnly="1" outline="0" fieldPosition="0">
        <references count="2">
          <reference field="0" count="1" selected="0">
            <x v="1459"/>
          </reference>
          <reference field="7" count="1">
            <x v="1897"/>
          </reference>
        </references>
      </pivotArea>
    </format>
    <format dxfId="659">
      <pivotArea dataOnly="0" labelOnly="1" outline="0" fieldPosition="0">
        <references count="2">
          <reference field="0" count="1" selected="0">
            <x v="1460"/>
          </reference>
          <reference field="7" count="1">
            <x v="1898"/>
          </reference>
        </references>
      </pivotArea>
    </format>
    <format dxfId="658">
      <pivotArea dataOnly="0" labelOnly="1" outline="0" fieldPosition="0">
        <references count="2">
          <reference field="0" count="1" selected="0">
            <x v="1461"/>
          </reference>
          <reference field="7" count="1">
            <x v="1942"/>
          </reference>
        </references>
      </pivotArea>
    </format>
    <format dxfId="657">
      <pivotArea dataOnly="0" labelOnly="1" outline="0" fieldPosition="0">
        <references count="2">
          <reference field="0" count="1" selected="0">
            <x v="1462"/>
          </reference>
          <reference field="7" count="1">
            <x v="1943"/>
          </reference>
        </references>
      </pivotArea>
    </format>
    <format dxfId="656">
      <pivotArea dataOnly="0" labelOnly="1" outline="0" fieldPosition="0">
        <references count="2">
          <reference field="0" count="1" selected="0">
            <x v="1463"/>
          </reference>
          <reference field="7" count="1">
            <x v="1939"/>
          </reference>
        </references>
      </pivotArea>
    </format>
    <format dxfId="655">
      <pivotArea dataOnly="0" labelOnly="1" outline="0" fieldPosition="0">
        <references count="2">
          <reference field="0" count="1" selected="0">
            <x v="1464"/>
          </reference>
          <reference field="7" count="1">
            <x v="1944"/>
          </reference>
        </references>
      </pivotArea>
    </format>
    <format dxfId="654">
      <pivotArea dataOnly="0" labelOnly="1" outline="0" fieldPosition="0">
        <references count="2">
          <reference field="0" count="1" selected="0">
            <x v="1465"/>
          </reference>
          <reference field="7" count="1">
            <x v="1991"/>
          </reference>
        </references>
      </pivotArea>
    </format>
    <format dxfId="653">
      <pivotArea dataOnly="0" labelOnly="1" outline="0" fieldPosition="0">
        <references count="2">
          <reference field="0" count="1" selected="0">
            <x v="1466"/>
          </reference>
          <reference field="7" count="1">
            <x v="1992"/>
          </reference>
        </references>
      </pivotArea>
    </format>
    <format dxfId="652">
      <pivotArea dataOnly="0" labelOnly="1" outline="0" fieldPosition="0">
        <references count="2">
          <reference field="0" count="1" selected="0">
            <x v="1467"/>
          </reference>
          <reference field="7" count="1">
            <x v="1994"/>
          </reference>
        </references>
      </pivotArea>
    </format>
    <format dxfId="651">
      <pivotArea dataOnly="0" labelOnly="1" outline="0" fieldPosition="0">
        <references count="2">
          <reference field="0" count="1" selected="0">
            <x v="1468"/>
          </reference>
          <reference field="7" count="1">
            <x v="1940"/>
          </reference>
        </references>
      </pivotArea>
    </format>
    <format dxfId="650">
      <pivotArea dataOnly="0" labelOnly="1" outline="0" fieldPosition="0">
        <references count="2">
          <reference field="0" count="1" selected="0">
            <x v="1469"/>
          </reference>
          <reference field="7" count="1">
            <x v="1995"/>
          </reference>
        </references>
      </pivotArea>
    </format>
    <format dxfId="649">
      <pivotArea dataOnly="0" labelOnly="1" outline="0" fieldPosition="0">
        <references count="2">
          <reference field="0" count="1" selected="0">
            <x v="1470"/>
          </reference>
          <reference field="7" count="1">
            <x v="1996"/>
          </reference>
        </references>
      </pivotArea>
    </format>
    <format dxfId="648">
      <pivotArea dataOnly="0" labelOnly="1" outline="0" fieldPosition="0">
        <references count="2">
          <reference field="0" count="1" selected="0">
            <x v="1471"/>
          </reference>
          <reference field="7" count="1">
            <x v="1997"/>
          </reference>
        </references>
      </pivotArea>
    </format>
    <format dxfId="647">
      <pivotArea dataOnly="0" labelOnly="1" outline="0" fieldPosition="0">
        <references count="2">
          <reference field="0" count="1" selected="0">
            <x v="1472"/>
          </reference>
          <reference field="7" count="1">
            <x v="1998"/>
          </reference>
        </references>
      </pivotArea>
    </format>
    <format dxfId="646">
      <pivotArea dataOnly="0" labelOnly="1" outline="0" fieldPosition="0">
        <references count="2">
          <reference field="0" count="1" selected="0">
            <x v="1473"/>
          </reference>
          <reference field="7" count="1">
            <x v="1999"/>
          </reference>
        </references>
      </pivotArea>
    </format>
    <format dxfId="645">
      <pivotArea dataOnly="0" labelOnly="1" outline="0" fieldPosition="0">
        <references count="2">
          <reference field="0" count="1" selected="0">
            <x v="1474"/>
          </reference>
          <reference field="7" count="1">
            <x v="2000"/>
          </reference>
        </references>
      </pivotArea>
    </format>
    <format dxfId="644">
      <pivotArea dataOnly="0" labelOnly="1" outline="0" fieldPosition="0">
        <references count="2">
          <reference field="0" count="1" selected="0">
            <x v="1475"/>
          </reference>
          <reference field="7" count="1">
            <x v="2001"/>
          </reference>
        </references>
      </pivotArea>
    </format>
    <format dxfId="643">
      <pivotArea dataOnly="0" labelOnly="1" outline="0" fieldPosition="0">
        <references count="2">
          <reference field="0" count="1" selected="0">
            <x v="1476"/>
          </reference>
          <reference field="7" count="1">
            <x v="2002"/>
          </reference>
        </references>
      </pivotArea>
    </format>
    <format dxfId="642">
      <pivotArea dataOnly="0" labelOnly="1" outline="0" fieldPosition="0">
        <references count="2">
          <reference field="0" count="1" selected="0">
            <x v="1477"/>
          </reference>
          <reference field="7" count="1">
            <x v="2003"/>
          </reference>
        </references>
      </pivotArea>
    </format>
    <format dxfId="641">
      <pivotArea dataOnly="0" labelOnly="1" outline="0" fieldPosition="0">
        <references count="2">
          <reference field="0" count="1" selected="0">
            <x v="1478"/>
          </reference>
          <reference field="7" count="1">
            <x v="2004"/>
          </reference>
        </references>
      </pivotArea>
    </format>
    <format dxfId="640">
      <pivotArea dataOnly="0" labelOnly="1" outline="0" fieldPosition="0">
        <references count="2">
          <reference field="0" count="1" selected="0">
            <x v="1479"/>
          </reference>
          <reference field="7" count="1">
            <x v="2005"/>
          </reference>
        </references>
      </pivotArea>
    </format>
    <format dxfId="639">
      <pivotArea dataOnly="0" labelOnly="1" outline="0" fieldPosition="0">
        <references count="2">
          <reference field="0" count="1" selected="0">
            <x v="1480"/>
          </reference>
          <reference field="7" count="1">
            <x v="2006"/>
          </reference>
        </references>
      </pivotArea>
    </format>
    <format dxfId="638">
      <pivotArea dataOnly="0" labelOnly="1" outline="0" fieldPosition="0">
        <references count="2">
          <reference field="0" count="1" selected="0">
            <x v="1481"/>
          </reference>
          <reference field="7" count="1">
            <x v="2007"/>
          </reference>
        </references>
      </pivotArea>
    </format>
    <format dxfId="637">
      <pivotArea dataOnly="0" labelOnly="1" outline="0" fieldPosition="0">
        <references count="2">
          <reference field="0" count="1" selected="0">
            <x v="1482"/>
          </reference>
          <reference field="7" count="1">
            <x v="2008"/>
          </reference>
        </references>
      </pivotArea>
    </format>
    <format dxfId="636">
      <pivotArea dataOnly="0" labelOnly="1" outline="0" fieldPosition="0">
        <references count="2">
          <reference field="0" count="1" selected="0">
            <x v="1483"/>
          </reference>
          <reference field="7" count="1">
            <x v="2009"/>
          </reference>
        </references>
      </pivotArea>
    </format>
    <format dxfId="635">
      <pivotArea dataOnly="0" labelOnly="1" outline="0" fieldPosition="0">
        <references count="2">
          <reference field="0" count="1" selected="0">
            <x v="1484"/>
          </reference>
          <reference field="7" count="1">
            <x v="2010"/>
          </reference>
        </references>
      </pivotArea>
    </format>
    <format dxfId="634">
      <pivotArea dataOnly="0" labelOnly="1" outline="0" fieldPosition="0">
        <references count="2">
          <reference field="0" count="1" selected="0">
            <x v="1485"/>
          </reference>
          <reference field="7" count="1">
            <x v="2011"/>
          </reference>
        </references>
      </pivotArea>
    </format>
    <format dxfId="633">
      <pivotArea dataOnly="0" labelOnly="1" outline="0" fieldPosition="0">
        <references count="2">
          <reference field="0" count="1" selected="0">
            <x v="1486"/>
          </reference>
          <reference field="7" count="1">
            <x v="2012"/>
          </reference>
        </references>
      </pivotArea>
    </format>
    <format dxfId="632">
      <pivotArea dataOnly="0" labelOnly="1" outline="0" fieldPosition="0">
        <references count="2">
          <reference field="0" count="1" selected="0">
            <x v="1487"/>
          </reference>
          <reference field="7" count="1">
            <x v="2013"/>
          </reference>
        </references>
      </pivotArea>
    </format>
    <format dxfId="631">
      <pivotArea dataOnly="0" labelOnly="1" outline="0" fieldPosition="0">
        <references count="2">
          <reference field="0" count="1" selected="0">
            <x v="1488"/>
          </reference>
          <reference field="7" count="1">
            <x v="2014"/>
          </reference>
        </references>
      </pivotArea>
    </format>
    <format dxfId="630">
      <pivotArea dataOnly="0" labelOnly="1" outline="0" fieldPosition="0">
        <references count="2">
          <reference field="0" count="1" selected="0">
            <x v="1489"/>
          </reference>
          <reference field="7" count="1">
            <x v="2015"/>
          </reference>
        </references>
      </pivotArea>
    </format>
    <format dxfId="629">
      <pivotArea dataOnly="0" labelOnly="1" outline="0" fieldPosition="0">
        <references count="2">
          <reference field="0" count="1" selected="0">
            <x v="1490"/>
          </reference>
          <reference field="7" count="1">
            <x v="2016"/>
          </reference>
        </references>
      </pivotArea>
    </format>
    <format dxfId="628">
      <pivotArea dataOnly="0" labelOnly="1" outline="0" fieldPosition="0">
        <references count="2">
          <reference field="0" count="1" selected="0">
            <x v="1491"/>
          </reference>
          <reference field="7" count="1">
            <x v="2017"/>
          </reference>
        </references>
      </pivotArea>
    </format>
    <format dxfId="627">
      <pivotArea dataOnly="0" labelOnly="1" outline="0" fieldPosition="0">
        <references count="2">
          <reference field="0" count="1" selected="0">
            <x v="1492"/>
          </reference>
          <reference field="7" count="1">
            <x v="2018"/>
          </reference>
        </references>
      </pivotArea>
    </format>
    <format dxfId="626">
      <pivotArea dataOnly="0" labelOnly="1" outline="0" fieldPosition="0">
        <references count="2">
          <reference field="0" count="1" selected="0">
            <x v="1493"/>
          </reference>
          <reference field="7" count="1">
            <x v="2019"/>
          </reference>
        </references>
      </pivotArea>
    </format>
    <format dxfId="625">
      <pivotArea dataOnly="0" labelOnly="1" outline="0" fieldPosition="0">
        <references count="2">
          <reference field="0" count="1" selected="0">
            <x v="1494"/>
          </reference>
          <reference field="7" count="1">
            <x v="2020"/>
          </reference>
        </references>
      </pivotArea>
    </format>
    <format dxfId="624">
      <pivotArea dataOnly="0" labelOnly="1" outline="0" fieldPosition="0">
        <references count="2">
          <reference field="0" count="1" selected="0">
            <x v="1495"/>
          </reference>
          <reference field="7" count="1">
            <x v="2021"/>
          </reference>
        </references>
      </pivotArea>
    </format>
    <format dxfId="623">
      <pivotArea dataOnly="0" labelOnly="1" outline="0" fieldPosition="0">
        <references count="2">
          <reference field="0" count="1" selected="0">
            <x v="1496"/>
          </reference>
          <reference field="7" count="1">
            <x v="2022"/>
          </reference>
        </references>
      </pivotArea>
    </format>
    <format dxfId="622">
      <pivotArea dataOnly="0" labelOnly="1" outline="0" fieldPosition="0">
        <references count="2">
          <reference field="0" count="1" selected="0">
            <x v="1497"/>
          </reference>
          <reference field="7" count="1">
            <x v="2023"/>
          </reference>
        </references>
      </pivotArea>
    </format>
    <format dxfId="621">
      <pivotArea dataOnly="0" labelOnly="1" outline="0" fieldPosition="0">
        <references count="2">
          <reference field="0" count="1" selected="0">
            <x v="1498"/>
          </reference>
          <reference field="7" count="1">
            <x v="2024"/>
          </reference>
        </references>
      </pivotArea>
    </format>
    <format dxfId="620">
      <pivotArea dataOnly="0" labelOnly="1" outline="0" fieldPosition="0">
        <references count="2">
          <reference field="0" count="1" selected="0">
            <x v="1499"/>
          </reference>
          <reference field="7" count="1">
            <x v="2025"/>
          </reference>
        </references>
      </pivotArea>
    </format>
    <format dxfId="619">
      <pivotArea dataOnly="0" labelOnly="1" outline="0" fieldPosition="0">
        <references count="2">
          <reference field="0" count="1" selected="0">
            <x v="1500"/>
          </reference>
          <reference field="7" count="1">
            <x v="2026"/>
          </reference>
        </references>
      </pivotArea>
    </format>
    <format dxfId="618">
      <pivotArea dataOnly="0" labelOnly="1" outline="0" fieldPosition="0">
        <references count="2">
          <reference field="0" count="1" selected="0">
            <x v="1501"/>
          </reference>
          <reference field="7" count="1">
            <x v="2027"/>
          </reference>
        </references>
      </pivotArea>
    </format>
    <format dxfId="617">
      <pivotArea dataOnly="0" labelOnly="1" outline="0" fieldPosition="0">
        <references count="2">
          <reference field="0" count="1" selected="0">
            <x v="1502"/>
          </reference>
          <reference field="7" count="1">
            <x v="2028"/>
          </reference>
        </references>
      </pivotArea>
    </format>
    <format dxfId="616">
      <pivotArea dataOnly="0" labelOnly="1" outline="0" fieldPosition="0">
        <references count="2">
          <reference field="0" count="1" selected="0">
            <x v="1503"/>
          </reference>
          <reference field="7" count="1">
            <x v="2029"/>
          </reference>
        </references>
      </pivotArea>
    </format>
    <format dxfId="615">
      <pivotArea dataOnly="0" labelOnly="1" outline="0" fieldPosition="0">
        <references count="2">
          <reference field="0" count="1" selected="0">
            <x v="1504"/>
          </reference>
          <reference field="7" count="1">
            <x v="2030"/>
          </reference>
        </references>
      </pivotArea>
    </format>
    <format dxfId="614">
      <pivotArea dataOnly="0" labelOnly="1" outline="0" fieldPosition="0">
        <references count="2">
          <reference field="0" count="1" selected="0">
            <x v="1505"/>
          </reference>
          <reference field="7" count="1">
            <x v="2031"/>
          </reference>
        </references>
      </pivotArea>
    </format>
    <format dxfId="613">
      <pivotArea dataOnly="0" labelOnly="1" outline="0" fieldPosition="0">
        <references count="2">
          <reference field="0" count="1" selected="0">
            <x v="1506"/>
          </reference>
          <reference field="7" count="1">
            <x v="2032"/>
          </reference>
        </references>
      </pivotArea>
    </format>
    <format dxfId="612">
      <pivotArea dataOnly="0" labelOnly="1" outline="0" fieldPosition="0">
        <references count="2">
          <reference field="0" count="1" selected="0">
            <x v="1507"/>
          </reference>
          <reference field="7" count="1">
            <x v="2033"/>
          </reference>
        </references>
      </pivotArea>
    </format>
    <format dxfId="611">
      <pivotArea dataOnly="0" labelOnly="1" outline="0" fieldPosition="0">
        <references count="2">
          <reference field="0" count="1" selected="0">
            <x v="1508"/>
          </reference>
          <reference field="7" count="1">
            <x v="2034"/>
          </reference>
        </references>
      </pivotArea>
    </format>
    <format dxfId="610">
      <pivotArea dataOnly="0" labelOnly="1" outline="0" fieldPosition="0">
        <references count="2">
          <reference field="0" count="1" selected="0">
            <x v="1509"/>
          </reference>
          <reference field="7" count="1">
            <x v="2035"/>
          </reference>
        </references>
      </pivotArea>
    </format>
    <format dxfId="609">
      <pivotArea dataOnly="0" labelOnly="1" outline="0" fieldPosition="0">
        <references count="2">
          <reference field="0" count="1" selected="0">
            <x v="1510"/>
          </reference>
          <reference field="7" count="1">
            <x v="2036"/>
          </reference>
        </references>
      </pivotArea>
    </format>
    <format dxfId="608">
      <pivotArea dataOnly="0" labelOnly="1" outline="0" fieldPosition="0">
        <references count="2">
          <reference field="0" count="1" selected="0">
            <x v="1511"/>
          </reference>
          <reference field="7" count="1">
            <x v="2037"/>
          </reference>
        </references>
      </pivotArea>
    </format>
    <format dxfId="607">
      <pivotArea dataOnly="0" labelOnly="1" outline="0" fieldPosition="0">
        <references count="2">
          <reference field="0" count="1" selected="0">
            <x v="1512"/>
          </reference>
          <reference field="7" count="1">
            <x v="2038"/>
          </reference>
        </references>
      </pivotArea>
    </format>
    <format dxfId="606">
      <pivotArea dataOnly="0" labelOnly="1" outline="0" fieldPosition="0">
        <references count="2">
          <reference field="0" count="1" selected="0">
            <x v="1513"/>
          </reference>
          <reference field="7" count="1">
            <x v="2039"/>
          </reference>
        </references>
      </pivotArea>
    </format>
    <format dxfId="605">
      <pivotArea dataOnly="0" labelOnly="1" outline="0" fieldPosition="0">
        <references count="2">
          <reference field="0" count="1" selected="0">
            <x v="1514"/>
          </reference>
          <reference field="7" count="1">
            <x v="2040"/>
          </reference>
        </references>
      </pivotArea>
    </format>
    <format dxfId="604">
      <pivotArea dataOnly="0" labelOnly="1" outline="0" fieldPosition="0">
        <references count="2">
          <reference field="0" count="1" selected="0">
            <x v="1515"/>
          </reference>
          <reference field="7" count="1">
            <x v="2041"/>
          </reference>
        </references>
      </pivotArea>
    </format>
    <format dxfId="603">
      <pivotArea dataOnly="0" labelOnly="1" outline="0" fieldPosition="0">
        <references count="2">
          <reference field="0" count="1" selected="0">
            <x v="1516"/>
          </reference>
          <reference field="7" count="1">
            <x v="2042"/>
          </reference>
        </references>
      </pivotArea>
    </format>
    <format dxfId="602">
      <pivotArea dataOnly="0" labelOnly="1" outline="0" fieldPosition="0">
        <references count="2">
          <reference field="0" count="1" selected="0">
            <x v="1517"/>
          </reference>
          <reference field="7" count="1">
            <x v="2043"/>
          </reference>
        </references>
      </pivotArea>
    </format>
    <format dxfId="601">
      <pivotArea dataOnly="0" labelOnly="1" outline="0" fieldPosition="0">
        <references count="2">
          <reference field="0" count="1" selected="0">
            <x v="1518"/>
          </reference>
          <reference field="7" count="1">
            <x v="2044"/>
          </reference>
        </references>
      </pivotArea>
    </format>
    <format dxfId="600">
      <pivotArea dataOnly="0" labelOnly="1" outline="0" fieldPosition="0">
        <references count="2">
          <reference field="0" count="1" selected="0">
            <x v="1519"/>
          </reference>
          <reference field="7" count="1">
            <x v="2045"/>
          </reference>
        </references>
      </pivotArea>
    </format>
    <format dxfId="599">
      <pivotArea dataOnly="0" labelOnly="1" outline="0" fieldPosition="0">
        <references count="2">
          <reference field="0" count="1" selected="0">
            <x v="1520"/>
          </reference>
          <reference field="7" count="1">
            <x v="2046"/>
          </reference>
        </references>
      </pivotArea>
    </format>
    <format dxfId="598">
      <pivotArea dataOnly="0" labelOnly="1" outline="0" fieldPosition="0">
        <references count="2">
          <reference field="0" count="1" selected="0">
            <x v="1521"/>
          </reference>
          <reference field="7" count="1">
            <x v="2047"/>
          </reference>
        </references>
      </pivotArea>
    </format>
    <format dxfId="597">
      <pivotArea dataOnly="0" labelOnly="1" outline="0" fieldPosition="0">
        <references count="2">
          <reference field="0" count="1" selected="0">
            <x v="1522"/>
          </reference>
          <reference field="7" count="1">
            <x v="2048"/>
          </reference>
        </references>
      </pivotArea>
    </format>
    <format dxfId="596">
      <pivotArea dataOnly="0" labelOnly="1" outline="0" fieldPosition="0">
        <references count="2">
          <reference field="0" count="1" selected="0">
            <x v="1523"/>
          </reference>
          <reference field="7" count="1">
            <x v="2053"/>
          </reference>
        </references>
      </pivotArea>
    </format>
    <format dxfId="595">
      <pivotArea dataOnly="0" labelOnly="1" outline="0" fieldPosition="0">
        <references count="2">
          <reference field="0" count="1" selected="0">
            <x v="1524"/>
          </reference>
          <reference field="7" count="1">
            <x v="2054"/>
          </reference>
        </references>
      </pivotArea>
    </format>
    <format dxfId="594">
      <pivotArea dataOnly="0" labelOnly="1" outline="0" fieldPosition="0">
        <references count="2">
          <reference field="0" count="1" selected="0">
            <x v="1525"/>
          </reference>
          <reference field="7" count="1">
            <x v="2049"/>
          </reference>
        </references>
      </pivotArea>
    </format>
    <format dxfId="593">
      <pivotArea dataOnly="0" labelOnly="1" outline="0" fieldPosition="0">
        <references count="2">
          <reference field="0" count="1" selected="0">
            <x v="1526"/>
          </reference>
          <reference field="7" count="1">
            <x v="2050"/>
          </reference>
        </references>
      </pivotArea>
    </format>
    <format dxfId="592">
      <pivotArea dataOnly="0" labelOnly="1" outline="0" fieldPosition="0">
        <references count="2">
          <reference field="0" count="1" selected="0">
            <x v="1527"/>
          </reference>
          <reference field="7" count="1">
            <x v="2051"/>
          </reference>
        </references>
      </pivotArea>
    </format>
    <format dxfId="591">
      <pivotArea dataOnly="0" labelOnly="1" outline="0" fieldPosition="0">
        <references count="2">
          <reference field="0" count="1" selected="0">
            <x v="1528"/>
          </reference>
          <reference field="7" count="1">
            <x v="2052"/>
          </reference>
        </references>
      </pivotArea>
    </format>
    <format dxfId="590">
      <pivotArea dataOnly="0" labelOnly="1" outline="0" fieldPosition="0">
        <references count="2">
          <reference field="0" count="1" selected="0">
            <x v="1529"/>
          </reference>
          <reference field="7" count="1">
            <x v="2055"/>
          </reference>
        </references>
      </pivotArea>
    </format>
    <format dxfId="589">
      <pivotArea dataOnly="0" labelOnly="1" outline="0" fieldPosition="0">
        <references count="2">
          <reference field="0" count="1" selected="0">
            <x v="1530"/>
          </reference>
          <reference field="7" count="1">
            <x v="2056"/>
          </reference>
        </references>
      </pivotArea>
    </format>
    <format dxfId="588">
      <pivotArea dataOnly="0" labelOnly="1" outline="0" fieldPosition="0">
        <references count="2">
          <reference field="0" count="1" selected="0">
            <x v="1531"/>
          </reference>
          <reference field="7" count="1">
            <x v="2057"/>
          </reference>
        </references>
      </pivotArea>
    </format>
    <format dxfId="587">
      <pivotArea dataOnly="0" labelOnly="1" outline="0" fieldPosition="0">
        <references count="2">
          <reference field="0" count="1" selected="0">
            <x v="1532"/>
          </reference>
          <reference field="7" count="1">
            <x v="2058"/>
          </reference>
        </references>
      </pivotArea>
    </format>
    <format dxfId="586">
      <pivotArea dataOnly="0" labelOnly="1" outline="0" fieldPosition="0">
        <references count="2">
          <reference field="0" count="1" selected="0">
            <x v="1533"/>
          </reference>
          <reference field="7" count="1">
            <x v="2059"/>
          </reference>
        </references>
      </pivotArea>
    </format>
    <format dxfId="585">
      <pivotArea dataOnly="0" labelOnly="1" outline="0" fieldPosition="0">
        <references count="2">
          <reference field="0" count="1" selected="0">
            <x v="1534"/>
          </reference>
          <reference field="7" count="1">
            <x v="2060"/>
          </reference>
        </references>
      </pivotArea>
    </format>
    <format dxfId="584">
      <pivotArea dataOnly="0" labelOnly="1" outline="0" fieldPosition="0">
        <references count="2">
          <reference field="0" count="1" selected="0">
            <x v="1535"/>
          </reference>
          <reference field="7" count="1">
            <x v="2061"/>
          </reference>
        </references>
      </pivotArea>
    </format>
    <format dxfId="583">
      <pivotArea dataOnly="0" labelOnly="1" outline="0" fieldPosition="0">
        <references count="2">
          <reference field="0" count="1" selected="0">
            <x v="1536"/>
          </reference>
          <reference field="7" count="1">
            <x v="2062"/>
          </reference>
        </references>
      </pivotArea>
    </format>
    <format dxfId="582">
      <pivotArea dataOnly="0" labelOnly="1" outline="0" fieldPosition="0">
        <references count="2">
          <reference field="0" count="1" selected="0">
            <x v="1537"/>
          </reference>
          <reference field="7" count="1">
            <x v="2063"/>
          </reference>
        </references>
      </pivotArea>
    </format>
    <format dxfId="581">
      <pivotArea dataOnly="0" labelOnly="1" outline="0" fieldPosition="0">
        <references count="2">
          <reference field="0" count="1" selected="0">
            <x v="1538"/>
          </reference>
          <reference field="7" count="1">
            <x v="2064"/>
          </reference>
        </references>
      </pivotArea>
    </format>
    <format dxfId="580">
      <pivotArea dataOnly="0" labelOnly="1" outline="0" fieldPosition="0">
        <references count="2">
          <reference field="0" count="1" selected="0">
            <x v="1539"/>
          </reference>
          <reference field="7" count="1">
            <x v="2065"/>
          </reference>
        </references>
      </pivotArea>
    </format>
    <format dxfId="579">
      <pivotArea dataOnly="0" labelOnly="1" outline="0" fieldPosition="0">
        <references count="2">
          <reference field="0" count="1" selected="0">
            <x v="1540"/>
          </reference>
          <reference field="7" count="1">
            <x v="2066"/>
          </reference>
        </references>
      </pivotArea>
    </format>
    <format dxfId="578">
      <pivotArea dataOnly="0" labelOnly="1" outline="0" fieldPosition="0">
        <references count="2">
          <reference field="0" count="1" selected="0">
            <x v="1541"/>
          </reference>
          <reference field="7" count="1">
            <x v="2067"/>
          </reference>
        </references>
      </pivotArea>
    </format>
    <format dxfId="577">
      <pivotArea dataOnly="0" labelOnly="1" outline="0" fieldPosition="0">
        <references count="2">
          <reference field="0" count="1" selected="0">
            <x v="1542"/>
          </reference>
          <reference field="7" count="1">
            <x v="2068"/>
          </reference>
        </references>
      </pivotArea>
    </format>
    <format dxfId="576">
      <pivotArea dataOnly="0" labelOnly="1" outline="0" fieldPosition="0">
        <references count="2">
          <reference field="0" count="1" selected="0">
            <x v="1543"/>
          </reference>
          <reference field="7" count="1">
            <x v="2069"/>
          </reference>
        </references>
      </pivotArea>
    </format>
    <format dxfId="575">
      <pivotArea dataOnly="0" labelOnly="1" outline="0" fieldPosition="0">
        <references count="2">
          <reference field="0" count="1" selected="0">
            <x v="1544"/>
          </reference>
          <reference field="7" count="1">
            <x v="2070"/>
          </reference>
        </references>
      </pivotArea>
    </format>
    <format dxfId="574">
      <pivotArea dataOnly="0" labelOnly="1" outline="0" fieldPosition="0">
        <references count="2">
          <reference field="0" count="1" selected="0">
            <x v="1545"/>
          </reference>
          <reference field="7" count="1">
            <x v="2071"/>
          </reference>
        </references>
      </pivotArea>
    </format>
    <format dxfId="573">
      <pivotArea dataOnly="0" labelOnly="1" outline="0" fieldPosition="0">
        <references count="2">
          <reference field="0" count="1" selected="0">
            <x v="1546"/>
          </reference>
          <reference field="7" count="1">
            <x v="2072"/>
          </reference>
        </references>
      </pivotArea>
    </format>
    <format dxfId="572">
      <pivotArea dataOnly="0" labelOnly="1" outline="0" fieldPosition="0">
        <references count="2">
          <reference field="0" count="1" selected="0">
            <x v="1547"/>
          </reference>
          <reference field="7" count="1">
            <x v="2074"/>
          </reference>
        </references>
      </pivotArea>
    </format>
    <format dxfId="571">
      <pivotArea dataOnly="0" labelOnly="1" outline="0" fieldPosition="0">
        <references count="2">
          <reference field="0" count="1" selected="0">
            <x v="1548"/>
          </reference>
          <reference field="7" count="1">
            <x v="2073"/>
          </reference>
        </references>
      </pivotArea>
    </format>
    <format dxfId="570">
      <pivotArea dataOnly="0" labelOnly="1" outline="0" fieldPosition="0">
        <references count="2">
          <reference field="0" count="1" selected="0">
            <x v="1549"/>
          </reference>
          <reference field="7" count="1">
            <x v="2075"/>
          </reference>
        </references>
      </pivotArea>
    </format>
    <format dxfId="569">
      <pivotArea dataOnly="0" labelOnly="1" outline="0" fieldPosition="0">
        <references count="2">
          <reference field="0" count="1" selected="0">
            <x v="1550"/>
          </reference>
          <reference field="7" count="1">
            <x v="2076"/>
          </reference>
        </references>
      </pivotArea>
    </format>
    <format dxfId="568">
      <pivotArea dataOnly="0" labelOnly="1" outline="0" fieldPosition="0">
        <references count="2">
          <reference field="0" count="1" selected="0">
            <x v="1551"/>
          </reference>
          <reference field="7" count="1">
            <x v="2077"/>
          </reference>
        </references>
      </pivotArea>
    </format>
    <format dxfId="567">
      <pivotArea dataOnly="0" labelOnly="1" outline="0" fieldPosition="0">
        <references count="2">
          <reference field="0" count="1" selected="0">
            <x v="1552"/>
          </reference>
          <reference field="7" count="1">
            <x v="2110"/>
          </reference>
        </references>
      </pivotArea>
    </format>
    <format dxfId="566">
      <pivotArea dataOnly="0" labelOnly="1" outline="0" fieldPosition="0">
        <references count="2">
          <reference field="0" count="1" selected="0">
            <x v="1553"/>
          </reference>
          <reference field="7" count="1">
            <x v="2111"/>
          </reference>
        </references>
      </pivotArea>
    </format>
    <format dxfId="565">
      <pivotArea dataOnly="0" labelOnly="1" outline="0" fieldPosition="0">
        <references count="2">
          <reference field="0" count="1" selected="0">
            <x v="1554"/>
          </reference>
          <reference field="7" count="1">
            <x v="109"/>
          </reference>
        </references>
      </pivotArea>
    </format>
    <format dxfId="564">
      <pivotArea dataOnly="0" labelOnly="1" outline="0" fieldPosition="0">
        <references count="2">
          <reference field="0" count="1" selected="0">
            <x v="1555"/>
          </reference>
          <reference field="7" count="1">
            <x v="110"/>
          </reference>
        </references>
      </pivotArea>
    </format>
    <format dxfId="563">
      <pivotArea dataOnly="0" labelOnly="1" outline="0" fieldPosition="0">
        <references count="2">
          <reference field="0" count="1" selected="0">
            <x v="1556"/>
          </reference>
          <reference field="7" count="1">
            <x v="111"/>
          </reference>
        </references>
      </pivotArea>
    </format>
    <format dxfId="562">
      <pivotArea dataOnly="0" labelOnly="1" outline="0" fieldPosition="0">
        <references count="2">
          <reference field="0" count="1" selected="0">
            <x v="1557"/>
          </reference>
          <reference field="7" count="1">
            <x v="112"/>
          </reference>
        </references>
      </pivotArea>
    </format>
    <format dxfId="561">
      <pivotArea dataOnly="0" labelOnly="1" outline="0" fieldPosition="0">
        <references count="2">
          <reference field="0" count="1" selected="0">
            <x v="1558"/>
          </reference>
          <reference field="7" count="1">
            <x v="113"/>
          </reference>
        </references>
      </pivotArea>
    </format>
    <format dxfId="560">
      <pivotArea dataOnly="0" labelOnly="1" outline="0" fieldPosition="0">
        <references count="2">
          <reference field="0" count="1" selected="0">
            <x v="1559"/>
          </reference>
          <reference field="7" count="1">
            <x v="115"/>
          </reference>
        </references>
      </pivotArea>
    </format>
    <format dxfId="559">
      <pivotArea dataOnly="0" labelOnly="1" outline="0" fieldPosition="0">
        <references count="2">
          <reference field="0" count="1" selected="0">
            <x v="1560"/>
          </reference>
          <reference field="7" count="1">
            <x v="116"/>
          </reference>
        </references>
      </pivotArea>
    </format>
    <format dxfId="558">
      <pivotArea dataOnly="0" labelOnly="1" outline="0" fieldPosition="0">
        <references count="2">
          <reference field="0" count="1" selected="0">
            <x v="1561"/>
          </reference>
          <reference field="7" count="1">
            <x v="117"/>
          </reference>
        </references>
      </pivotArea>
    </format>
    <format dxfId="557">
      <pivotArea dataOnly="0" labelOnly="1" outline="0" fieldPosition="0">
        <references count="2">
          <reference field="0" count="1" selected="0">
            <x v="1562"/>
          </reference>
          <reference field="7" count="1">
            <x v="118"/>
          </reference>
        </references>
      </pivotArea>
    </format>
    <format dxfId="556">
      <pivotArea dataOnly="0" labelOnly="1" outline="0" fieldPosition="0">
        <references count="2">
          <reference field="0" count="1" selected="0">
            <x v="1563"/>
          </reference>
          <reference field="7" count="1">
            <x v="119"/>
          </reference>
        </references>
      </pivotArea>
    </format>
    <format dxfId="555">
      <pivotArea dataOnly="0" labelOnly="1" outline="0" fieldPosition="0">
        <references count="2">
          <reference field="0" count="1" selected="0">
            <x v="1564"/>
          </reference>
          <reference field="7" count="1">
            <x v="120"/>
          </reference>
        </references>
      </pivotArea>
    </format>
    <format dxfId="554">
      <pivotArea dataOnly="0" labelOnly="1" outline="0" fieldPosition="0">
        <references count="2">
          <reference field="0" count="1" selected="0">
            <x v="1565"/>
          </reference>
          <reference field="7" count="1">
            <x v="121"/>
          </reference>
        </references>
      </pivotArea>
    </format>
    <format dxfId="553">
      <pivotArea dataOnly="0" labelOnly="1" outline="0" fieldPosition="0">
        <references count="2">
          <reference field="0" count="1" selected="0">
            <x v="1566"/>
          </reference>
          <reference field="7" count="1">
            <x v="107"/>
          </reference>
        </references>
      </pivotArea>
    </format>
    <format dxfId="552">
      <pivotArea dataOnly="0" labelOnly="1" outline="0" fieldPosition="0">
        <references count="2">
          <reference field="0" count="1" selected="0">
            <x v="1567"/>
          </reference>
          <reference field="7" count="1">
            <x v="457"/>
          </reference>
        </references>
      </pivotArea>
    </format>
    <format dxfId="551">
      <pivotArea dataOnly="0" labelOnly="1" outline="0" fieldPosition="0">
        <references count="2">
          <reference field="0" count="1" selected="0">
            <x v="1568"/>
          </reference>
          <reference field="7" count="1">
            <x v="458"/>
          </reference>
        </references>
      </pivotArea>
    </format>
    <format dxfId="550">
      <pivotArea dataOnly="0" labelOnly="1" outline="0" fieldPosition="0">
        <references count="2">
          <reference field="0" count="1" selected="0">
            <x v="1569"/>
          </reference>
          <reference field="7" count="1">
            <x v="459"/>
          </reference>
        </references>
      </pivotArea>
    </format>
    <format dxfId="549">
      <pivotArea dataOnly="0" labelOnly="1" outline="0" fieldPosition="0">
        <references count="2">
          <reference field="0" count="1" selected="0">
            <x v="1570"/>
          </reference>
          <reference field="7" count="1">
            <x v="460"/>
          </reference>
        </references>
      </pivotArea>
    </format>
    <format dxfId="548">
      <pivotArea dataOnly="0" labelOnly="1" outline="0" fieldPosition="0">
        <references count="2">
          <reference field="0" count="1" selected="0">
            <x v="1571"/>
          </reference>
          <reference field="7" count="1">
            <x v="461"/>
          </reference>
        </references>
      </pivotArea>
    </format>
    <format dxfId="547">
      <pivotArea dataOnly="0" labelOnly="1" outline="0" fieldPosition="0">
        <references count="2">
          <reference field="0" count="1" selected="0">
            <x v="1572"/>
          </reference>
          <reference field="7" count="1">
            <x v="462"/>
          </reference>
        </references>
      </pivotArea>
    </format>
    <format dxfId="546">
      <pivotArea dataOnly="0" labelOnly="1" outline="0" fieldPosition="0">
        <references count="2">
          <reference field="0" count="1" selected="0">
            <x v="1573"/>
          </reference>
          <reference field="7" count="1">
            <x v="530"/>
          </reference>
        </references>
      </pivotArea>
    </format>
    <format dxfId="545">
      <pivotArea dataOnly="0" labelOnly="1" outline="0" fieldPosition="0">
        <references count="2">
          <reference field="0" count="1" selected="0">
            <x v="1574"/>
          </reference>
          <reference field="7" count="1">
            <x v="531"/>
          </reference>
        </references>
      </pivotArea>
    </format>
    <format dxfId="544">
      <pivotArea dataOnly="0" labelOnly="1" outline="0" fieldPosition="0">
        <references count="2">
          <reference field="0" count="1" selected="0">
            <x v="1575"/>
          </reference>
          <reference field="7" count="1">
            <x v="532"/>
          </reference>
        </references>
      </pivotArea>
    </format>
    <format dxfId="543">
      <pivotArea dataOnly="0" labelOnly="1" outline="0" fieldPosition="0">
        <references count="2">
          <reference field="0" count="1" selected="0">
            <x v="1576"/>
          </reference>
          <reference field="7" count="1">
            <x v="533"/>
          </reference>
        </references>
      </pivotArea>
    </format>
    <format dxfId="542">
      <pivotArea dataOnly="0" labelOnly="1" outline="0" fieldPosition="0">
        <references count="2">
          <reference field="0" count="1" selected="0">
            <x v="1577"/>
          </reference>
          <reference field="7" count="1">
            <x v="534"/>
          </reference>
        </references>
      </pivotArea>
    </format>
    <format dxfId="541">
      <pivotArea dataOnly="0" labelOnly="1" outline="0" fieldPosition="0">
        <references count="2">
          <reference field="0" count="1" selected="0">
            <x v="1578"/>
          </reference>
          <reference field="7" count="1">
            <x v="535"/>
          </reference>
        </references>
      </pivotArea>
    </format>
    <format dxfId="540">
      <pivotArea dataOnly="0" labelOnly="1" outline="0" fieldPosition="0">
        <references count="2">
          <reference field="0" count="1" selected="0">
            <x v="1579"/>
          </reference>
          <reference field="7" count="1">
            <x v="536"/>
          </reference>
        </references>
      </pivotArea>
    </format>
    <format dxfId="539">
      <pivotArea dataOnly="0" labelOnly="1" outline="0" fieldPosition="0">
        <references count="2">
          <reference field="0" count="1" selected="0">
            <x v="1580"/>
          </reference>
          <reference field="7" count="1">
            <x v="537"/>
          </reference>
        </references>
      </pivotArea>
    </format>
    <format dxfId="538">
      <pivotArea dataOnly="0" labelOnly="1" outline="0" fieldPosition="0">
        <references count="2">
          <reference field="0" count="1" selected="0">
            <x v="1581"/>
          </reference>
          <reference field="7" count="1">
            <x v="538"/>
          </reference>
        </references>
      </pivotArea>
    </format>
    <format dxfId="537">
      <pivotArea dataOnly="0" labelOnly="1" outline="0" fieldPosition="0">
        <references count="2">
          <reference field="0" count="1" selected="0">
            <x v="1582"/>
          </reference>
          <reference field="7" count="1">
            <x v="541"/>
          </reference>
        </references>
      </pivotArea>
    </format>
    <format dxfId="536">
      <pivotArea dataOnly="0" labelOnly="1" outline="0" fieldPosition="0">
        <references count="2">
          <reference field="0" count="1" selected="0">
            <x v="1583"/>
          </reference>
          <reference field="7" count="1">
            <x v="542"/>
          </reference>
        </references>
      </pivotArea>
    </format>
    <format dxfId="535">
      <pivotArea dataOnly="0" labelOnly="1" outline="0" fieldPosition="0">
        <references count="2">
          <reference field="0" count="1" selected="0">
            <x v="1584"/>
          </reference>
          <reference field="7" count="1">
            <x v="543"/>
          </reference>
        </references>
      </pivotArea>
    </format>
    <format dxfId="534">
      <pivotArea dataOnly="0" labelOnly="1" outline="0" fieldPosition="0">
        <references count="2">
          <reference field="0" count="1" selected="0">
            <x v="1585"/>
          </reference>
          <reference field="7" count="1">
            <x v="544"/>
          </reference>
        </references>
      </pivotArea>
    </format>
    <format dxfId="533">
      <pivotArea dataOnly="0" labelOnly="1" outline="0" fieldPosition="0">
        <references count="2">
          <reference field="0" count="1" selected="0">
            <x v="1586"/>
          </reference>
          <reference field="7" count="1">
            <x v="545"/>
          </reference>
        </references>
      </pivotArea>
    </format>
    <format dxfId="532">
      <pivotArea dataOnly="0" labelOnly="1" outline="0" fieldPosition="0">
        <references count="2">
          <reference field="0" count="1" selected="0">
            <x v="1587"/>
          </reference>
          <reference field="7" count="1">
            <x v="546"/>
          </reference>
        </references>
      </pivotArea>
    </format>
    <format dxfId="531">
      <pivotArea dataOnly="0" labelOnly="1" outline="0" fieldPosition="0">
        <references count="2">
          <reference field="0" count="1" selected="0">
            <x v="1588"/>
          </reference>
          <reference field="7" count="1">
            <x v="547"/>
          </reference>
        </references>
      </pivotArea>
    </format>
    <format dxfId="530">
      <pivotArea dataOnly="0" labelOnly="1" outline="0" fieldPosition="0">
        <references count="2">
          <reference field="0" count="1" selected="0">
            <x v="1589"/>
          </reference>
          <reference field="7" count="1">
            <x v="548"/>
          </reference>
        </references>
      </pivotArea>
    </format>
    <format dxfId="529">
      <pivotArea dataOnly="0" labelOnly="1" outline="0" fieldPosition="0">
        <references count="2">
          <reference field="0" count="1" selected="0">
            <x v="1590"/>
          </reference>
          <reference field="7" count="1">
            <x v="553"/>
          </reference>
        </references>
      </pivotArea>
    </format>
    <format dxfId="528">
      <pivotArea dataOnly="0" labelOnly="1" outline="0" fieldPosition="0">
        <references count="2">
          <reference field="0" count="1" selected="0">
            <x v="1591"/>
          </reference>
          <reference field="7" count="1">
            <x v="550"/>
          </reference>
        </references>
      </pivotArea>
    </format>
    <format dxfId="527">
      <pivotArea dataOnly="0" labelOnly="1" outline="0" fieldPosition="0">
        <references count="2">
          <reference field="0" count="1" selected="0">
            <x v="1592"/>
          </reference>
          <reference field="7" count="1">
            <x v="549"/>
          </reference>
        </references>
      </pivotArea>
    </format>
    <format dxfId="526">
      <pivotArea dataOnly="0" labelOnly="1" outline="0" fieldPosition="0">
        <references count="2">
          <reference field="0" count="1" selected="0">
            <x v="1593"/>
          </reference>
          <reference field="7" count="1">
            <x v="552"/>
          </reference>
        </references>
      </pivotArea>
    </format>
    <format dxfId="525">
      <pivotArea dataOnly="0" labelOnly="1" outline="0" fieldPosition="0">
        <references count="2">
          <reference field="0" count="1" selected="0">
            <x v="1594"/>
          </reference>
          <reference field="7" count="1">
            <x v="559"/>
          </reference>
        </references>
      </pivotArea>
    </format>
    <format dxfId="524">
      <pivotArea dataOnly="0" labelOnly="1" outline="0" fieldPosition="0">
        <references count="2">
          <reference field="0" count="1" selected="0">
            <x v="1595"/>
          </reference>
          <reference field="7" count="1">
            <x v="594"/>
          </reference>
        </references>
      </pivotArea>
    </format>
    <format dxfId="523">
      <pivotArea dataOnly="0" labelOnly="1" outline="0" fieldPosition="0">
        <references count="2">
          <reference field="0" count="1" selected="0">
            <x v="1596"/>
          </reference>
          <reference field="7" count="1">
            <x v="593"/>
          </reference>
        </references>
      </pivotArea>
    </format>
    <format dxfId="522">
      <pivotArea dataOnly="0" labelOnly="1" outline="0" fieldPosition="0">
        <references count="2">
          <reference field="0" count="1" selected="0">
            <x v="1597"/>
          </reference>
          <reference field="7" count="1">
            <x v="645"/>
          </reference>
        </references>
      </pivotArea>
    </format>
    <format dxfId="521">
      <pivotArea dataOnly="0" labelOnly="1" outline="0" fieldPosition="0">
        <references count="2">
          <reference field="0" count="1" selected="0">
            <x v="1598"/>
          </reference>
          <reference field="7" count="1">
            <x v="863"/>
          </reference>
        </references>
      </pivotArea>
    </format>
    <format dxfId="520">
      <pivotArea dataOnly="0" labelOnly="1" outline="0" fieldPosition="0">
        <references count="2">
          <reference field="0" count="1" selected="0">
            <x v="1599"/>
          </reference>
          <reference field="7" count="1">
            <x v="980"/>
          </reference>
        </references>
      </pivotArea>
    </format>
    <format dxfId="519">
      <pivotArea dataOnly="0" labelOnly="1" outline="0" fieldPosition="0">
        <references count="2">
          <reference field="0" count="1" selected="0">
            <x v="1600"/>
          </reference>
          <reference field="7" count="1">
            <x v="982"/>
          </reference>
        </references>
      </pivotArea>
    </format>
    <format dxfId="518">
      <pivotArea dataOnly="0" labelOnly="1" outline="0" fieldPosition="0">
        <references count="2">
          <reference field="0" count="1" selected="0">
            <x v="1601"/>
          </reference>
          <reference field="7" count="1">
            <x v="983"/>
          </reference>
        </references>
      </pivotArea>
    </format>
    <format dxfId="517">
      <pivotArea dataOnly="0" labelOnly="1" outline="0" fieldPosition="0">
        <references count="2">
          <reference field="0" count="1" selected="0">
            <x v="1602"/>
          </reference>
          <reference field="7" count="1">
            <x v="984"/>
          </reference>
        </references>
      </pivotArea>
    </format>
    <format dxfId="516">
      <pivotArea dataOnly="0" labelOnly="1" outline="0" fieldPosition="0">
        <references count="2">
          <reference field="0" count="1" selected="0">
            <x v="1603"/>
          </reference>
          <reference field="7" count="1">
            <x v="985"/>
          </reference>
        </references>
      </pivotArea>
    </format>
    <format dxfId="515">
      <pivotArea dataOnly="0" labelOnly="1" outline="0" fieldPosition="0">
        <references count="2">
          <reference field="0" count="1" selected="0">
            <x v="1604"/>
          </reference>
          <reference field="7" count="1">
            <x v="1473"/>
          </reference>
        </references>
      </pivotArea>
    </format>
    <format dxfId="514">
      <pivotArea dataOnly="0" labelOnly="1" outline="0" fieldPosition="0">
        <references count="2">
          <reference field="0" count="1" selected="0">
            <x v="1605"/>
          </reference>
          <reference field="7" count="1">
            <x v="1474"/>
          </reference>
        </references>
      </pivotArea>
    </format>
    <format dxfId="513">
      <pivotArea dataOnly="0" labelOnly="1" outline="0" fieldPosition="0">
        <references count="2">
          <reference field="0" count="1" selected="0">
            <x v="1606"/>
          </reference>
          <reference field="7" count="1">
            <x v="1665"/>
          </reference>
        </references>
      </pivotArea>
    </format>
    <format dxfId="512">
      <pivotArea dataOnly="0" labelOnly="1" outline="0" fieldPosition="0">
        <references count="2">
          <reference field="0" count="1" selected="0">
            <x v="1607"/>
          </reference>
          <reference field="7" count="1">
            <x v="114"/>
          </reference>
        </references>
      </pivotArea>
    </format>
    <format dxfId="511">
      <pivotArea dataOnly="0" labelOnly="1" outline="0" fieldPosition="0">
        <references count="2">
          <reference field="0" count="1" selected="0">
            <x v="1608"/>
          </reference>
          <reference field="7" count="1">
            <x v="769"/>
          </reference>
        </references>
      </pivotArea>
    </format>
    <format dxfId="510">
      <pivotArea dataOnly="0" labelOnly="1" outline="0" fieldPosition="0">
        <references count="2">
          <reference field="0" count="1" selected="0">
            <x v="1609"/>
          </reference>
          <reference field="7" count="1">
            <x v="771"/>
          </reference>
        </references>
      </pivotArea>
    </format>
    <format dxfId="509">
      <pivotArea dataOnly="0" labelOnly="1" outline="0" fieldPosition="0">
        <references count="2">
          <reference field="0" count="1" selected="0">
            <x v="1610"/>
          </reference>
          <reference field="7" count="1">
            <x v="773"/>
          </reference>
        </references>
      </pivotArea>
    </format>
    <format dxfId="508">
      <pivotArea dataOnly="0" labelOnly="1" outline="0" fieldPosition="0">
        <references count="2">
          <reference field="0" count="1" selected="0">
            <x v="1611"/>
          </reference>
          <reference field="7" count="1">
            <x v="774"/>
          </reference>
        </references>
      </pivotArea>
    </format>
    <format dxfId="507">
      <pivotArea dataOnly="0" labelOnly="1" outline="0" fieldPosition="0">
        <references count="2">
          <reference field="0" count="1" selected="0">
            <x v="1612"/>
          </reference>
          <reference field="7" count="1">
            <x v="775"/>
          </reference>
        </references>
      </pivotArea>
    </format>
    <format dxfId="506">
      <pivotArea dataOnly="0" labelOnly="1" outline="0" fieldPosition="0">
        <references count="2">
          <reference field="0" count="1" selected="0">
            <x v="1613"/>
          </reference>
          <reference field="7" count="1">
            <x v="807"/>
          </reference>
        </references>
      </pivotArea>
    </format>
    <format dxfId="505">
      <pivotArea dataOnly="0" labelOnly="1" outline="0" fieldPosition="0">
        <references count="2">
          <reference field="0" count="1" selected="0">
            <x v="1614"/>
          </reference>
          <reference field="7" count="1">
            <x v="772"/>
          </reference>
        </references>
      </pivotArea>
    </format>
    <format dxfId="504">
      <pivotArea dataOnly="0" labelOnly="1" outline="0" fieldPosition="0">
        <references count="2">
          <reference field="0" count="1" selected="0">
            <x v="1615"/>
          </reference>
          <reference field="7" count="1">
            <x v="770"/>
          </reference>
        </references>
      </pivotArea>
    </format>
    <format dxfId="503">
      <pivotArea dataOnly="0" labelOnly="1" outline="0" fieldPosition="0">
        <references count="2">
          <reference field="0" count="1" selected="0">
            <x v="1616"/>
          </reference>
          <reference field="7" count="1">
            <x v="806"/>
          </reference>
        </references>
      </pivotArea>
    </format>
    <format dxfId="502">
      <pivotArea dataOnly="0" labelOnly="1" outline="0" fieldPosition="0">
        <references count="2">
          <reference field="0" count="1" selected="0">
            <x v="1617"/>
          </reference>
          <reference field="7" count="1">
            <x v="808"/>
          </reference>
        </references>
      </pivotArea>
    </format>
    <format dxfId="501">
      <pivotArea dataOnly="0" labelOnly="1" outline="0" fieldPosition="0">
        <references count="2">
          <reference field="0" count="1" selected="0">
            <x v="1618"/>
          </reference>
          <reference field="7" count="1">
            <x v="810"/>
          </reference>
        </references>
      </pivotArea>
    </format>
    <format dxfId="500">
      <pivotArea dataOnly="0" labelOnly="1" outline="0" fieldPosition="0">
        <references count="2">
          <reference field="0" count="1" selected="0">
            <x v="1619"/>
          </reference>
          <reference field="7" count="1">
            <x v="812"/>
          </reference>
        </references>
      </pivotArea>
    </format>
    <format dxfId="499">
      <pivotArea dataOnly="0" labelOnly="1" outline="0" fieldPosition="0">
        <references count="2">
          <reference field="0" count="1" selected="0">
            <x v="1620"/>
          </reference>
          <reference field="7" count="1">
            <x v="813"/>
          </reference>
        </references>
      </pivotArea>
    </format>
    <format dxfId="498">
      <pivotArea dataOnly="0" labelOnly="1" outline="0" fieldPosition="0">
        <references count="2">
          <reference field="0" count="1" selected="0">
            <x v="1621"/>
          </reference>
          <reference field="7" count="1">
            <x v="809"/>
          </reference>
        </references>
      </pivotArea>
    </format>
    <format dxfId="497">
      <pivotArea dataOnly="0" labelOnly="1" outline="0" fieldPosition="0">
        <references count="2">
          <reference field="0" count="1" selected="0">
            <x v="1622"/>
          </reference>
          <reference field="7" count="1">
            <x v="811"/>
          </reference>
        </references>
      </pivotArea>
    </format>
    <format dxfId="496">
      <pivotArea dataOnly="0" labelOnly="1" outline="0" fieldPosition="0">
        <references count="2">
          <reference field="0" count="1" selected="0">
            <x v="1623"/>
          </reference>
          <reference field="7" count="1">
            <x v="814"/>
          </reference>
        </references>
      </pivotArea>
    </format>
    <format dxfId="495">
      <pivotArea dataOnly="0" labelOnly="1" outline="0" fieldPosition="0">
        <references count="2">
          <reference field="0" count="1" selected="0">
            <x v="1624"/>
          </reference>
          <reference field="7" count="1">
            <x v="776"/>
          </reference>
        </references>
      </pivotArea>
    </format>
    <format dxfId="494">
      <pivotArea dataOnly="0" labelOnly="1" outline="0" fieldPosition="0">
        <references count="2">
          <reference field="0" count="1" selected="0">
            <x v="1625"/>
          </reference>
          <reference field="7" count="1">
            <x v="777"/>
          </reference>
        </references>
      </pivotArea>
    </format>
    <format dxfId="493">
      <pivotArea dataOnly="0" labelOnly="1" outline="0" fieldPosition="0">
        <references count="2">
          <reference field="0" count="1" selected="0">
            <x v="1626"/>
          </reference>
          <reference field="7" count="1">
            <x v="778"/>
          </reference>
        </references>
      </pivotArea>
    </format>
    <format dxfId="492">
      <pivotArea dataOnly="0" labelOnly="1" outline="0" fieldPosition="0">
        <references count="2">
          <reference field="0" count="1" selected="0">
            <x v="1627"/>
          </reference>
          <reference field="7" count="1">
            <x v="779"/>
          </reference>
        </references>
      </pivotArea>
    </format>
    <format dxfId="491">
      <pivotArea dataOnly="0" labelOnly="1" outline="0" fieldPosition="0">
        <references count="2">
          <reference field="0" count="1" selected="0">
            <x v="1628"/>
          </reference>
          <reference field="7" count="1">
            <x v="815"/>
          </reference>
        </references>
      </pivotArea>
    </format>
    <format dxfId="490">
      <pivotArea dataOnly="0" labelOnly="1" outline="0" fieldPosition="0">
        <references count="2">
          <reference field="0" count="1" selected="0">
            <x v="1629"/>
          </reference>
          <reference field="7" count="1">
            <x v="816"/>
          </reference>
        </references>
      </pivotArea>
    </format>
    <format dxfId="489">
      <pivotArea dataOnly="0" labelOnly="1" outline="0" fieldPosition="0">
        <references count="2">
          <reference field="0" count="1" selected="0">
            <x v="1630"/>
          </reference>
          <reference field="7" count="1">
            <x v="780"/>
          </reference>
        </references>
      </pivotArea>
    </format>
    <format dxfId="488">
      <pivotArea dataOnly="0" labelOnly="1" outline="0" fieldPosition="0">
        <references count="2">
          <reference field="0" count="1" selected="0">
            <x v="1631"/>
          </reference>
          <reference field="7" count="1">
            <x v="781"/>
          </reference>
        </references>
      </pivotArea>
    </format>
    <format dxfId="487">
      <pivotArea dataOnly="0" labelOnly="1" outline="0" fieldPosition="0">
        <references count="2">
          <reference field="0" count="1" selected="0">
            <x v="1632"/>
          </reference>
          <reference field="7" count="1">
            <x v="782"/>
          </reference>
        </references>
      </pivotArea>
    </format>
    <format dxfId="486">
      <pivotArea dataOnly="0" labelOnly="1" outline="0" fieldPosition="0">
        <references count="2">
          <reference field="0" count="1" selected="0">
            <x v="1633"/>
          </reference>
          <reference field="7" count="1">
            <x v="783"/>
          </reference>
        </references>
      </pivotArea>
    </format>
    <format dxfId="485">
      <pivotArea dataOnly="0" labelOnly="1" outline="0" fieldPosition="0">
        <references count="2">
          <reference field="0" count="1" selected="0">
            <x v="1634"/>
          </reference>
          <reference field="7" count="1">
            <x v="784"/>
          </reference>
        </references>
      </pivotArea>
    </format>
    <format dxfId="484">
      <pivotArea dataOnly="0" labelOnly="1" outline="0" fieldPosition="0">
        <references count="2">
          <reference field="0" count="1" selected="0">
            <x v="1635"/>
          </reference>
          <reference field="7" count="1">
            <x v="785"/>
          </reference>
        </references>
      </pivotArea>
    </format>
    <format dxfId="483">
      <pivotArea dataOnly="0" labelOnly="1" outline="0" fieldPosition="0">
        <references count="2">
          <reference field="0" count="1" selected="0">
            <x v="1636"/>
          </reference>
          <reference field="7" count="1">
            <x v="786"/>
          </reference>
        </references>
      </pivotArea>
    </format>
    <format dxfId="482">
      <pivotArea dataOnly="0" labelOnly="1" outline="0" fieldPosition="0">
        <references count="2">
          <reference field="0" count="1" selected="0">
            <x v="1637"/>
          </reference>
          <reference field="7" count="1">
            <x v="787"/>
          </reference>
        </references>
      </pivotArea>
    </format>
    <format dxfId="481">
      <pivotArea dataOnly="0" labelOnly="1" outline="0" fieldPosition="0">
        <references count="2">
          <reference field="0" count="1" selected="0">
            <x v="1638"/>
          </reference>
          <reference field="7" count="1">
            <x v="788"/>
          </reference>
        </references>
      </pivotArea>
    </format>
    <format dxfId="480">
      <pivotArea dataOnly="0" labelOnly="1" outline="0" fieldPosition="0">
        <references count="2">
          <reference field="0" count="1" selected="0">
            <x v="1639"/>
          </reference>
          <reference field="7" count="1">
            <x v="789"/>
          </reference>
        </references>
      </pivotArea>
    </format>
    <format dxfId="479">
      <pivotArea dataOnly="0" labelOnly="1" outline="0" fieldPosition="0">
        <references count="2">
          <reference field="0" count="1" selected="0">
            <x v="1640"/>
          </reference>
          <reference field="7" count="1">
            <x v="790"/>
          </reference>
        </references>
      </pivotArea>
    </format>
    <format dxfId="478">
      <pivotArea dataOnly="0" labelOnly="1" outline="0" fieldPosition="0">
        <references count="2">
          <reference field="0" count="1" selected="0">
            <x v="1641"/>
          </reference>
          <reference field="7" count="1">
            <x v="791"/>
          </reference>
        </references>
      </pivotArea>
    </format>
    <format dxfId="477">
      <pivotArea dataOnly="0" labelOnly="1" outline="0" fieldPosition="0">
        <references count="2">
          <reference field="0" count="1" selected="0">
            <x v="1642"/>
          </reference>
          <reference field="7" count="1">
            <x v="792"/>
          </reference>
        </references>
      </pivotArea>
    </format>
    <format dxfId="476">
      <pivotArea dataOnly="0" labelOnly="1" outline="0" fieldPosition="0">
        <references count="2">
          <reference field="0" count="1" selected="0">
            <x v="1643"/>
          </reference>
          <reference field="7" count="1">
            <x v="793"/>
          </reference>
        </references>
      </pivotArea>
    </format>
    <format dxfId="475">
      <pivotArea dataOnly="0" labelOnly="1" outline="0" fieldPosition="0">
        <references count="2">
          <reference field="0" count="1" selected="0">
            <x v="1644"/>
          </reference>
          <reference field="7" count="1">
            <x v="794"/>
          </reference>
        </references>
      </pivotArea>
    </format>
    <format dxfId="474">
      <pivotArea dataOnly="0" labelOnly="1" outline="0" fieldPosition="0">
        <references count="2">
          <reference field="0" count="1" selected="0">
            <x v="1645"/>
          </reference>
          <reference field="7" count="1">
            <x v="795"/>
          </reference>
        </references>
      </pivotArea>
    </format>
    <format dxfId="473">
      <pivotArea dataOnly="0" labelOnly="1" outline="0" fieldPosition="0">
        <references count="2">
          <reference field="0" count="1" selected="0">
            <x v="1646"/>
          </reference>
          <reference field="7" count="1">
            <x v="796"/>
          </reference>
        </references>
      </pivotArea>
    </format>
    <format dxfId="472">
      <pivotArea dataOnly="0" labelOnly="1" outline="0" fieldPosition="0">
        <references count="2">
          <reference field="0" count="1" selected="0">
            <x v="1647"/>
          </reference>
          <reference field="7" count="1">
            <x v="797"/>
          </reference>
        </references>
      </pivotArea>
    </format>
    <format dxfId="471">
      <pivotArea dataOnly="0" labelOnly="1" outline="0" fieldPosition="0">
        <references count="2">
          <reference field="0" count="1" selected="0">
            <x v="1648"/>
          </reference>
          <reference field="7" count="1">
            <x v="798"/>
          </reference>
        </references>
      </pivotArea>
    </format>
    <format dxfId="470">
      <pivotArea dataOnly="0" labelOnly="1" outline="0" fieldPosition="0">
        <references count="2">
          <reference field="0" count="1" selected="0">
            <x v="1649"/>
          </reference>
          <reference field="7" count="1">
            <x v="799"/>
          </reference>
        </references>
      </pivotArea>
    </format>
    <format dxfId="469">
      <pivotArea dataOnly="0" labelOnly="1" outline="0" fieldPosition="0">
        <references count="2">
          <reference field="0" count="1" selected="0">
            <x v="1650"/>
          </reference>
          <reference field="7" count="1">
            <x v="800"/>
          </reference>
        </references>
      </pivotArea>
    </format>
    <format dxfId="468">
      <pivotArea dataOnly="0" labelOnly="1" outline="0" fieldPosition="0">
        <references count="2">
          <reference field="0" count="1" selected="0">
            <x v="1651"/>
          </reference>
          <reference field="7" count="1">
            <x v="801"/>
          </reference>
        </references>
      </pivotArea>
    </format>
    <format dxfId="467">
      <pivotArea dataOnly="0" labelOnly="1" outline="0" fieldPosition="0">
        <references count="2">
          <reference field="0" count="1" selected="0">
            <x v="1652"/>
          </reference>
          <reference field="7" count="1">
            <x v="802"/>
          </reference>
        </references>
      </pivotArea>
    </format>
    <format dxfId="466">
      <pivotArea dataOnly="0" labelOnly="1" outline="0" fieldPosition="0">
        <references count="2">
          <reference field="0" count="1" selected="0">
            <x v="1653"/>
          </reference>
          <reference field="7" count="1">
            <x v="804"/>
          </reference>
        </references>
      </pivotArea>
    </format>
    <format dxfId="465">
      <pivotArea dataOnly="0" labelOnly="1" outline="0" fieldPosition="0">
        <references count="2">
          <reference field="0" count="1" selected="0">
            <x v="1654"/>
          </reference>
          <reference field="7" count="1">
            <x v="817"/>
          </reference>
        </references>
      </pivotArea>
    </format>
    <format dxfId="464">
      <pivotArea dataOnly="0" labelOnly="1" outline="0" fieldPosition="0">
        <references count="2">
          <reference field="0" count="1" selected="0">
            <x v="1655"/>
          </reference>
          <reference field="7" count="1">
            <x v="803"/>
          </reference>
        </references>
      </pivotArea>
    </format>
    <format dxfId="463">
      <pivotArea dataOnly="0" labelOnly="1" outline="0" fieldPosition="0">
        <references count="2">
          <reference field="0" count="1" selected="0">
            <x v="1656"/>
          </reference>
          <reference field="7" count="1">
            <x v="805"/>
          </reference>
        </references>
      </pivotArea>
    </format>
    <format dxfId="462">
      <pivotArea dataOnly="0" labelOnly="1" outline="0" fieldPosition="0">
        <references count="2">
          <reference field="0" count="1" selected="0">
            <x v="1657"/>
          </reference>
          <reference field="7" count="1">
            <x v="818"/>
          </reference>
        </references>
      </pivotArea>
    </format>
    <format dxfId="461">
      <pivotArea dataOnly="0" labelOnly="1" outline="0" fieldPosition="0">
        <references count="2">
          <reference field="0" count="1" selected="0">
            <x v="1658"/>
          </reference>
          <reference field="7" count="1">
            <x v="820"/>
          </reference>
        </references>
      </pivotArea>
    </format>
    <format dxfId="460">
      <pivotArea dataOnly="0" labelOnly="1" outline="0" fieldPosition="0">
        <references count="2">
          <reference field="0" count="1" selected="0">
            <x v="1659"/>
          </reference>
          <reference field="7" count="1">
            <x v="821"/>
          </reference>
        </references>
      </pivotArea>
    </format>
    <format dxfId="459">
      <pivotArea dataOnly="0" labelOnly="1" outline="0" fieldPosition="0">
        <references count="2">
          <reference field="0" count="1" selected="0">
            <x v="1660"/>
          </reference>
          <reference field="7" count="1">
            <x v="822"/>
          </reference>
        </references>
      </pivotArea>
    </format>
    <format dxfId="458">
      <pivotArea dataOnly="0" labelOnly="1" outline="0" fieldPosition="0">
        <references count="2">
          <reference field="0" count="1" selected="0">
            <x v="1661"/>
          </reference>
          <reference field="7" count="1">
            <x v="823"/>
          </reference>
        </references>
      </pivotArea>
    </format>
    <format dxfId="457">
      <pivotArea dataOnly="0" labelOnly="1" outline="0" fieldPosition="0">
        <references count="2">
          <reference field="0" count="1" selected="0">
            <x v="1662"/>
          </reference>
          <reference field="7" count="1">
            <x v="824"/>
          </reference>
        </references>
      </pivotArea>
    </format>
    <format dxfId="456">
      <pivotArea dataOnly="0" labelOnly="1" outline="0" fieldPosition="0">
        <references count="2">
          <reference field="0" count="1" selected="0">
            <x v="1663"/>
          </reference>
          <reference field="7" count="1">
            <x v="819"/>
          </reference>
        </references>
      </pivotArea>
    </format>
    <format dxfId="455">
      <pivotArea dataOnly="0" labelOnly="1" outline="0" fieldPosition="0">
        <references count="2">
          <reference field="0" count="1" selected="0">
            <x v="1664"/>
          </reference>
          <reference field="7" count="1">
            <x v="825"/>
          </reference>
        </references>
      </pivotArea>
    </format>
    <format dxfId="454">
      <pivotArea dataOnly="0" labelOnly="1" outline="0" fieldPosition="0">
        <references count="2">
          <reference field="0" count="1" selected="0">
            <x v="1665"/>
          </reference>
          <reference field="7" count="1">
            <x v="1333"/>
          </reference>
        </references>
      </pivotArea>
    </format>
    <format dxfId="453">
      <pivotArea dataOnly="0" labelOnly="1" outline="0" fieldPosition="0">
        <references count="2">
          <reference field="0" count="1" selected="0">
            <x v="1666"/>
          </reference>
          <reference field="7" count="1">
            <x v="1335"/>
          </reference>
        </references>
      </pivotArea>
    </format>
    <format dxfId="452">
      <pivotArea dataOnly="0" labelOnly="1" outline="0" fieldPosition="0">
        <references count="2">
          <reference field="0" count="1" selected="0">
            <x v="1667"/>
          </reference>
          <reference field="7" count="1">
            <x v="1336"/>
          </reference>
        </references>
      </pivotArea>
    </format>
    <format dxfId="451">
      <pivotArea dataOnly="0" labelOnly="1" outline="0" fieldPosition="0">
        <references count="2">
          <reference field="0" count="1" selected="0">
            <x v="1668"/>
          </reference>
          <reference field="7" count="1">
            <x v="1337"/>
          </reference>
        </references>
      </pivotArea>
    </format>
    <format dxfId="450">
      <pivotArea dataOnly="0" labelOnly="1" outline="0" fieldPosition="0">
        <references count="2">
          <reference field="0" count="1" selected="0">
            <x v="1669"/>
          </reference>
          <reference field="7" count="1">
            <x v="1338"/>
          </reference>
        </references>
      </pivotArea>
    </format>
    <format dxfId="449">
      <pivotArea dataOnly="0" labelOnly="1" outline="0" fieldPosition="0">
        <references count="2">
          <reference field="0" count="1" selected="0">
            <x v="1670"/>
          </reference>
          <reference field="7" count="1">
            <x v="827"/>
          </reference>
        </references>
      </pivotArea>
    </format>
    <format dxfId="448">
      <pivotArea dataOnly="0" labelOnly="1" outline="0" fieldPosition="0">
        <references count="2">
          <reference field="0" count="1" selected="0">
            <x v="1671"/>
          </reference>
          <reference field="7" count="1">
            <x v="1027"/>
          </reference>
        </references>
      </pivotArea>
    </format>
    <format dxfId="447">
      <pivotArea dataOnly="0" labelOnly="1" outline="0" fieldPosition="0">
        <references count="2">
          <reference field="0" count="1" selected="0">
            <x v="1672"/>
          </reference>
          <reference field="7" count="1">
            <x v="1028"/>
          </reference>
        </references>
      </pivotArea>
    </format>
    <format dxfId="446">
      <pivotArea dataOnly="0" labelOnly="1" outline="0" fieldPosition="0">
        <references count="2">
          <reference field="0" count="1" selected="0">
            <x v="1673"/>
          </reference>
          <reference field="7" count="1">
            <x v="1643"/>
          </reference>
        </references>
      </pivotArea>
    </format>
    <format dxfId="445">
      <pivotArea dataOnly="0" labelOnly="1" outline="0" fieldPosition="0">
        <references count="2">
          <reference field="0" count="1" selected="0">
            <x v="1674"/>
          </reference>
          <reference field="7" count="1">
            <x v="1805"/>
          </reference>
        </references>
      </pivotArea>
    </format>
    <format dxfId="444">
      <pivotArea dataOnly="0" labelOnly="1" outline="0" fieldPosition="0">
        <references count="2">
          <reference field="0" count="1" selected="0">
            <x v="1675"/>
          </reference>
          <reference field="7" count="1">
            <x v="1812"/>
          </reference>
        </references>
      </pivotArea>
    </format>
    <format dxfId="443">
      <pivotArea dataOnly="0" labelOnly="1" outline="0" fieldPosition="0">
        <references count="2">
          <reference field="0" count="1" selected="0">
            <x v="1676"/>
          </reference>
          <reference field="7" count="1">
            <x v="1802"/>
          </reference>
        </references>
      </pivotArea>
    </format>
    <format dxfId="442">
      <pivotArea dataOnly="0" labelOnly="1" outline="0" fieldPosition="0">
        <references count="2">
          <reference field="0" count="1" selected="0">
            <x v="1677"/>
          </reference>
          <reference field="7" count="1">
            <x v="1813"/>
          </reference>
        </references>
      </pivotArea>
    </format>
    <format dxfId="441">
      <pivotArea dataOnly="0" labelOnly="1" outline="0" fieldPosition="0">
        <references count="2">
          <reference field="0" count="1" selected="0">
            <x v="1678"/>
          </reference>
          <reference field="7" count="1">
            <x v="1347"/>
          </reference>
        </references>
      </pivotArea>
    </format>
    <format dxfId="440">
      <pivotArea dataOnly="0" labelOnly="1" outline="0" fieldPosition="0">
        <references count="2">
          <reference field="0" count="1" selected="0">
            <x v="1679"/>
          </reference>
          <reference field="7" count="1">
            <x v="1807"/>
          </reference>
        </references>
      </pivotArea>
    </format>
    <format dxfId="439">
      <pivotArea dataOnly="0" labelOnly="1" outline="0" fieldPosition="0">
        <references count="2">
          <reference field="0" count="1" selected="0">
            <x v="1680"/>
          </reference>
          <reference field="7" count="1">
            <x v="1806"/>
          </reference>
        </references>
      </pivotArea>
    </format>
    <format dxfId="438">
      <pivotArea dataOnly="0" labelOnly="1" outline="0" fieldPosition="0">
        <references count="2">
          <reference field="0" count="1" selected="0">
            <x v="1681"/>
          </reference>
          <reference field="7" count="1">
            <x v="453"/>
          </reference>
        </references>
      </pivotArea>
    </format>
    <format dxfId="437">
      <pivotArea dataOnly="0" labelOnly="1" outline="0" fieldPosition="0">
        <references count="2">
          <reference field="0" count="1" selected="0">
            <x v="1682"/>
          </reference>
          <reference field="7" count="1">
            <x v="1640"/>
          </reference>
        </references>
      </pivotArea>
    </format>
    <format dxfId="436">
      <pivotArea dataOnly="0" labelOnly="1" outline="0" fieldPosition="0">
        <references count="2">
          <reference field="0" count="1" selected="0">
            <x v="1683"/>
          </reference>
          <reference field="7" count="1">
            <x v="1639"/>
          </reference>
        </references>
      </pivotArea>
    </format>
    <format dxfId="435">
      <pivotArea dataOnly="0" labelOnly="1" outline="0" fieldPosition="0">
        <references count="2">
          <reference field="0" count="1" selected="0">
            <x v="1684"/>
          </reference>
          <reference field="7" count="1">
            <x v="1641"/>
          </reference>
        </references>
      </pivotArea>
    </format>
    <format dxfId="434">
      <pivotArea dataOnly="0" labelOnly="1" outline="0" fieldPosition="0">
        <references count="2">
          <reference field="0" count="1" selected="0">
            <x v="1685"/>
          </reference>
          <reference field="7" count="1">
            <x v="1617"/>
          </reference>
        </references>
      </pivotArea>
    </format>
    <format dxfId="433">
      <pivotArea dataOnly="0" labelOnly="1" outline="0" fieldPosition="0">
        <references count="2">
          <reference field="0" count="1" selected="0">
            <x v="1686"/>
          </reference>
          <reference field="7" count="1">
            <x v="1616"/>
          </reference>
        </references>
      </pivotArea>
    </format>
    <format dxfId="432">
      <pivotArea dataOnly="0" labelOnly="1" outline="0" fieldPosition="0">
        <references count="2">
          <reference field="0" count="1" selected="0">
            <x v="1687"/>
          </reference>
          <reference field="7" count="1">
            <x v="1634"/>
          </reference>
        </references>
      </pivotArea>
    </format>
    <format dxfId="431">
      <pivotArea dataOnly="0" labelOnly="1" outline="0" fieldPosition="0">
        <references count="2">
          <reference field="0" count="1" selected="0">
            <x v="1688"/>
          </reference>
          <reference field="7" count="1">
            <x v="1615"/>
          </reference>
        </references>
      </pivotArea>
    </format>
    <format dxfId="430">
      <pivotArea dataOnly="0" labelOnly="1" outline="0" fieldPosition="0">
        <references count="2">
          <reference field="0" count="1" selected="0">
            <x v="1689"/>
          </reference>
          <reference field="7" count="1">
            <x v="1886"/>
          </reference>
        </references>
      </pivotArea>
    </format>
    <format dxfId="429">
      <pivotArea dataOnly="0" labelOnly="1" outline="0" fieldPosition="0">
        <references count="2">
          <reference field="0" count="1" selected="0">
            <x v="1690"/>
          </reference>
          <reference field="7" count="1">
            <x v="1631"/>
          </reference>
        </references>
      </pivotArea>
    </format>
    <format dxfId="428">
      <pivotArea dataOnly="0" labelOnly="1" outline="0" fieldPosition="0">
        <references count="2">
          <reference field="0" count="1" selected="0">
            <x v="1691"/>
          </reference>
          <reference field="7" count="1">
            <x v="1630"/>
          </reference>
        </references>
      </pivotArea>
    </format>
    <format dxfId="427">
      <pivotArea dataOnly="0" labelOnly="1" outline="0" fieldPosition="0">
        <references count="2">
          <reference field="0" count="1" selected="0">
            <x v="1692"/>
          </reference>
          <reference field="7" count="1">
            <x v="1635"/>
          </reference>
        </references>
      </pivotArea>
    </format>
    <format dxfId="426">
      <pivotArea dataOnly="0" labelOnly="1" outline="0" fieldPosition="0">
        <references count="2">
          <reference field="0" count="1" selected="0">
            <x v="1693"/>
          </reference>
          <reference field="7" count="1">
            <x v="1710"/>
          </reference>
        </references>
      </pivotArea>
    </format>
    <format dxfId="425">
      <pivotArea dataOnly="0" labelOnly="1" outline="0" fieldPosition="0">
        <references count="2">
          <reference field="0" count="1" selected="0">
            <x v="1694"/>
          </reference>
          <reference field="7" count="1">
            <x v="1892"/>
          </reference>
        </references>
      </pivotArea>
    </format>
    <format dxfId="424">
      <pivotArea dataOnly="0" labelOnly="1" outline="0" fieldPosition="0">
        <references count="2">
          <reference field="0" count="1" selected="0">
            <x v="1695"/>
          </reference>
          <reference field="7" count="1">
            <x v="1633"/>
          </reference>
        </references>
      </pivotArea>
    </format>
    <format dxfId="423">
      <pivotArea dataOnly="0" labelOnly="1" outline="0" fieldPosition="0">
        <references count="2">
          <reference field="0" count="1" selected="0">
            <x v="1696"/>
          </reference>
          <reference field="7" count="1">
            <x v="1711"/>
          </reference>
        </references>
      </pivotArea>
    </format>
    <format dxfId="422">
      <pivotArea dataOnly="0" labelOnly="1" outline="0" fieldPosition="0">
        <references count="2">
          <reference field="0" count="1" selected="0">
            <x v="1697"/>
          </reference>
          <reference field="7" count="1">
            <x v="1709"/>
          </reference>
        </references>
      </pivotArea>
    </format>
    <format dxfId="421">
      <pivotArea dataOnly="0" labelOnly="1" outline="0" fieldPosition="0">
        <references count="2">
          <reference field="0" count="1" selected="0">
            <x v="1698"/>
          </reference>
          <reference field="7" count="1">
            <x v="1972"/>
          </reference>
        </references>
      </pivotArea>
    </format>
    <format dxfId="420">
      <pivotArea dataOnly="0" labelOnly="1" outline="0" fieldPosition="0">
        <references count="2">
          <reference field="0" count="1" selected="0">
            <x v="1699"/>
          </reference>
          <reference field="7" count="1">
            <x v="1716"/>
          </reference>
        </references>
      </pivotArea>
    </format>
    <format dxfId="419">
      <pivotArea dataOnly="0" labelOnly="1" outline="0" fieldPosition="0">
        <references count="2">
          <reference field="0" count="1" selected="0">
            <x v="1700"/>
          </reference>
          <reference field="7" count="1">
            <x v="1623"/>
          </reference>
        </references>
      </pivotArea>
    </format>
    <format dxfId="418">
      <pivotArea dataOnly="0" labelOnly="1" outline="0" fieldPosition="0">
        <references count="2">
          <reference field="0" count="1" selected="0">
            <x v="1701"/>
          </reference>
          <reference field="7" count="1">
            <x v="1622"/>
          </reference>
        </references>
      </pivotArea>
    </format>
    <format dxfId="417">
      <pivotArea dataOnly="0" labelOnly="1" outline="0" fieldPosition="0">
        <references count="2">
          <reference field="0" count="1" selected="0">
            <x v="1702"/>
          </reference>
          <reference field="7" count="1">
            <x v="131"/>
          </reference>
        </references>
      </pivotArea>
    </format>
    <format dxfId="416">
      <pivotArea dataOnly="0" labelOnly="1" outline="0" fieldPosition="0">
        <references count="2">
          <reference field="0" count="1" selected="0">
            <x v="1703"/>
          </reference>
          <reference field="7" count="1">
            <x v="130"/>
          </reference>
        </references>
      </pivotArea>
    </format>
    <format dxfId="415">
      <pivotArea dataOnly="0" labelOnly="1" outline="0" fieldPosition="0">
        <references count="2">
          <reference field="0" count="1" selected="0">
            <x v="1704"/>
          </reference>
          <reference field="7" count="1">
            <x v="1636"/>
          </reference>
        </references>
      </pivotArea>
    </format>
    <format dxfId="414">
      <pivotArea dataOnly="0" labelOnly="1" outline="0" fieldPosition="0">
        <references count="2">
          <reference field="0" count="1" selected="0">
            <x v="1705"/>
          </reference>
          <reference field="7" count="1">
            <x v="1613"/>
          </reference>
        </references>
      </pivotArea>
    </format>
    <format dxfId="413">
      <pivotArea dataOnly="0" labelOnly="1" outline="0" fieldPosition="0">
        <references count="2">
          <reference field="0" count="1" selected="0">
            <x v="1706"/>
          </reference>
          <reference field="7" count="1">
            <x v="1888"/>
          </reference>
        </references>
      </pivotArea>
    </format>
    <format dxfId="412">
      <pivotArea dataOnly="0" labelOnly="1" outline="0" fieldPosition="0">
        <references count="2">
          <reference field="0" count="1" selected="0">
            <x v="1707"/>
          </reference>
          <reference field="7" count="1">
            <x v="1889"/>
          </reference>
        </references>
      </pivotArea>
    </format>
    <format dxfId="411">
      <pivotArea dataOnly="0" labelOnly="1" outline="0" fieldPosition="0">
        <references count="2">
          <reference field="0" count="1" selected="0">
            <x v="1708"/>
          </reference>
          <reference field="7" count="1">
            <x v="1890"/>
          </reference>
        </references>
      </pivotArea>
    </format>
    <format dxfId="410">
      <pivotArea dataOnly="0" labelOnly="1" outline="0" fieldPosition="0">
        <references count="2">
          <reference field="0" count="1" selected="0">
            <x v="1709"/>
          </reference>
          <reference field="7" count="1">
            <x v="636"/>
          </reference>
        </references>
      </pivotArea>
    </format>
    <format dxfId="409">
      <pivotArea dataOnly="0" labelOnly="1" outline="0" fieldPosition="0">
        <references count="2">
          <reference field="0" count="1" selected="0">
            <x v="1710"/>
          </reference>
          <reference field="7" count="1">
            <x v="1721"/>
          </reference>
        </references>
      </pivotArea>
    </format>
    <format dxfId="408">
      <pivotArea dataOnly="0" labelOnly="1" outline="0" fieldPosition="0">
        <references count="2">
          <reference field="0" count="1" selected="0">
            <x v="1711"/>
          </reference>
          <reference field="7" count="1">
            <x v="1705"/>
          </reference>
        </references>
      </pivotArea>
    </format>
    <format dxfId="407">
      <pivotArea dataOnly="0" labelOnly="1" outline="0" fieldPosition="0">
        <references count="2">
          <reference field="0" count="1" selected="0">
            <x v="1712"/>
          </reference>
          <reference field="7" count="1">
            <x v="1713"/>
          </reference>
        </references>
      </pivotArea>
    </format>
    <format dxfId="406">
      <pivotArea dataOnly="0" labelOnly="1" outline="0" fieldPosition="0">
        <references count="2">
          <reference field="0" count="1" selected="0">
            <x v="1713"/>
          </reference>
          <reference field="7" count="1">
            <x v="1611"/>
          </reference>
        </references>
      </pivotArea>
    </format>
    <format dxfId="405">
      <pivotArea dataOnly="0" labelOnly="1" outline="0" fieldPosition="0">
        <references count="2">
          <reference field="0" count="1" selected="0">
            <x v="1714"/>
          </reference>
          <reference field="7" count="1">
            <x v="1610"/>
          </reference>
        </references>
      </pivotArea>
    </format>
    <format dxfId="404">
      <pivotArea dataOnly="0" labelOnly="1" outline="0" fieldPosition="0">
        <references count="2">
          <reference field="0" count="1" selected="0">
            <x v="1715"/>
          </reference>
          <reference field="7" count="1">
            <x v="1971"/>
          </reference>
        </references>
      </pivotArea>
    </format>
    <format dxfId="403">
      <pivotArea dataOnly="0" labelOnly="1" outline="0" fieldPosition="0">
        <references count="2">
          <reference field="0" count="1" selected="0">
            <x v="1716"/>
          </reference>
          <reference field="7" count="1">
            <x v="639"/>
          </reference>
        </references>
      </pivotArea>
    </format>
    <format dxfId="402">
      <pivotArea dataOnly="0" labelOnly="1" outline="0" fieldPosition="0">
        <references count="2">
          <reference field="0" count="1" selected="0">
            <x v="1717"/>
          </reference>
          <reference field="7" count="1">
            <x v="1885"/>
          </reference>
        </references>
      </pivotArea>
    </format>
    <format dxfId="401">
      <pivotArea dataOnly="0" labelOnly="1" outline="0" fieldPosition="0">
        <references count="2">
          <reference field="0" count="1" selected="0">
            <x v="1718"/>
          </reference>
          <reference field="7" count="1">
            <x v="1883"/>
          </reference>
        </references>
      </pivotArea>
    </format>
    <format dxfId="400">
      <pivotArea dataOnly="0" labelOnly="1" outline="0" fieldPosition="0">
        <references count="2">
          <reference field="0" count="1" selected="0">
            <x v="1719"/>
          </reference>
          <reference field="7" count="1">
            <x v="1884"/>
          </reference>
        </references>
      </pivotArea>
    </format>
    <format dxfId="399">
      <pivotArea dataOnly="0" labelOnly="1" outline="0" fieldPosition="0">
        <references count="2">
          <reference field="0" count="1" selected="0">
            <x v="1720"/>
          </reference>
          <reference field="7" count="1">
            <x v="1614"/>
          </reference>
        </references>
      </pivotArea>
    </format>
    <format dxfId="398">
      <pivotArea dataOnly="0" labelOnly="1" outline="0" fieldPosition="0">
        <references count="2">
          <reference field="0" count="1" selected="0">
            <x v="1721"/>
          </reference>
          <reference field="7" count="1">
            <x v="1626"/>
          </reference>
        </references>
      </pivotArea>
    </format>
    <format dxfId="397">
      <pivotArea dataOnly="0" labelOnly="1" outline="0" fieldPosition="0">
        <references count="2">
          <reference field="0" count="1" selected="0">
            <x v="1722"/>
          </reference>
          <reference field="7" count="1">
            <x v="1624"/>
          </reference>
        </references>
      </pivotArea>
    </format>
    <format dxfId="396">
      <pivotArea dataOnly="0" labelOnly="1" outline="0" fieldPosition="0">
        <references count="2">
          <reference field="0" count="1" selected="0">
            <x v="1723"/>
          </reference>
          <reference field="7" count="1">
            <x v="1628"/>
          </reference>
        </references>
      </pivotArea>
    </format>
    <format dxfId="395">
      <pivotArea dataOnly="0" labelOnly="1" outline="0" fieldPosition="0">
        <references count="2">
          <reference field="0" count="1" selected="0">
            <x v="1724"/>
          </reference>
          <reference field="7" count="1">
            <x v="1629"/>
          </reference>
        </references>
      </pivotArea>
    </format>
    <format dxfId="394">
      <pivotArea dataOnly="0" labelOnly="1" outline="0" fieldPosition="0">
        <references count="2">
          <reference field="0" count="1" selected="0">
            <x v="1725"/>
          </reference>
          <reference field="7" count="1">
            <x v="1727"/>
          </reference>
        </references>
      </pivotArea>
    </format>
    <format dxfId="393">
      <pivotArea dataOnly="0" labelOnly="1" outline="0" fieldPosition="0">
        <references count="2">
          <reference field="0" count="1" selected="0">
            <x v="1726"/>
          </reference>
          <reference field="7" count="1">
            <x v="1627"/>
          </reference>
        </references>
      </pivotArea>
    </format>
    <format dxfId="392">
      <pivotArea dataOnly="0" labelOnly="1" outline="0" fieldPosition="0">
        <references count="2">
          <reference field="0" count="1" selected="0">
            <x v="1727"/>
          </reference>
          <reference field="7" count="1">
            <x v="1891"/>
          </reference>
        </references>
      </pivotArea>
    </format>
    <format dxfId="391">
      <pivotArea dataOnly="0" labelOnly="1" outline="0" fieldPosition="0">
        <references count="2">
          <reference field="0" count="1" selected="0">
            <x v="1728"/>
          </reference>
          <reference field="7" count="1">
            <x v="1621"/>
          </reference>
        </references>
      </pivotArea>
    </format>
    <format dxfId="390">
      <pivotArea dataOnly="0" labelOnly="1" outline="0" fieldPosition="0">
        <references count="2">
          <reference field="0" count="1" selected="0">
            <x v="1729"/>
          </reference>
          <reference field="7" count="1">
            <x v="1619"/>
          </reference>
        </references>
      </pivotArea>
    </format>
    <format dxfId="389">
      <pivotArea dataOnly="0" labelOnly="1" outline="0" fieldPosition="0">
        <references count="2">
          <reference field="0" count="1" selected="0">
            <x v="1730"/>
          </reference>
          <reference field="7" count="1">
            <x v="1625"/>
          </reference>
        </references>
      </pivotArea>
    </format>
    <format dxfId="388">
      <pivotArea dataOnly="0" labelOnly="1" outline="0" fieldPosition="0">
        <references count="2">
          <reference field="0" count="1" selected="0">
            <x v="1731"/>
          </reference>
          <reference field="7" count="1">
            <x v="1472"/>
          </reference>
        </references>
      </pivotArea>
    </format>
    <format dxfId="387">
      <pivotArea dataOnly="0" labelOnly="1" outline="0" fieldPosition="0">
        <references count="2">
          <reference field="0" count="1" selected="0">
            <x v="1732"/>
          </reference>
          <reference field="7" count="1">
            <x v="1618"/>
          </reference>
        </references>
      </pivotArea>
    </format>
    <format dxfId="386">
      <pivotArea dataOnly="0" labelOnly="1" outline="0" fieldPosition="0">
        <references count="2">
          <reference field="0" count="1" selected="0">
            <x v="1733"/>
          </reference>
          <reference field="7" count="1">
            <x v="1620"/>
          </reference>
        </references>
      </pivotArea>
    </format>
    <format dxfId="385">
      <pivotArea dataOnly="0" labelOnly="1" outline="0" fieldPosition="0">
        <references count="2">
          <reference field="0" count="1" selected="0">
            <x v="1734"/>
          </reference>
          <reference field="7" count="1">
            <x v="1887"/>
          </reference>
        </references>
      </pivotArea>
    </format>
    <format dxfId="384">
      <pivotArea dataOnly="0" labelOnly="1" outline="0" fieldPosition="0">
        <references count="2">
          <reference field="0" count="1" selected="0">
            <x v="1735"/>
          </reference>
          <reference field="7" count="1">
            <x v="1637"/>
          </reference>
        </references>
      </pivotArea>
    </format>
    <format dxfId="383">
      <pivotArea dataOnly="0" labelOnly="1" outline="0" fieldPosition="0">
        <references count="2">
          <reference field="0" count="1" selected="0">
            <x v="1736"/>
          </reference>
          <reference field="7" count="1">
            <x v="1638"/>
          </reference>
        </references>
      </pivotArea>
    </format>
    <format dxfId="382">
      <pivotArea dataOnly="0" labelOnly="1" outline="0" fieldPosition="0">
        <references count="2">
          <reference field="0" count="1" selected="0">
            <x v="1737"/>
          </reference>
          <reference field="7" count="1">
            <x v="1612"/>
          </reference>
        </references>
      </pivotArea>
    </format>
    <format dxfId="381">
      <pivotArea dataOnly="0" labelOnly="1" outline="0" fieldPosition="0">
        <references count="2">
          <reference field="0" count="1" selected="0">
            <x v="1738"/>
          </reference>
          <reference field="7" count="1">
            <x v="134"/>
          </reference>
        </references>
      </pivotArea>
    </format>
    <format dxfId="380">
      <pivotArea dataOnly="0" labelOnly="1" outline="0" fieldPosition="0">
        <references count="2">
          <reference field="0" count="1" selected="0">
            <x v="1739"/>
          </reference>
          <reference field="7" count="1">
            <x v="1632"/>
          </reference>
        </references>
      </pivotArea>
    </format>
    <format dxfId="379">
      <pivotArea dataOnly="0" labelOnly="1" outline="0" fieldPosition="0">
        <references count="2">
          <reference field="0" count="1" selected="0">
            <x v="1740"/>
          </reference>
          <reference field="7" count="1">
            <x v="1303"/>
          </reference>
        </references>
      </pivotArea>
    </format>
    <format dxfId="378">
      <pivotArea dataOnly="0" labelOnly="1" outline="0" fieldPosition="0">
        <references count="2">
          <reference field="0" count="1" selected="0">
            <x v="1741"/>
          </reference>
          <reference field="7" count="1">
            <x v="1745"/>
          </reference>
        </references>
      </pivotArea>
    </format>
    <format dxfId="377">
      <pivotArea dataOnly="0" labelOnly="1" outline="0" fieldPosition="0">
        <references count="2">
          <reference field="0" count="1" selected="0">
            <x v="1742"/>
          </reference>
          <reference field="7" count="1">
            <x v="1744"/>
          </reference>
        </references>
      </pivotArea>
    </format>
    <format dxfId="376">
      <pivotArea dataOnly="0" labelOnly="1" outline="0" fieldPosition="0">
        <references count="2">
          <reference field="0" count="1" selected="0">
            <x v="1743"/>
          </reference>
          <reference field="7" count="1">
            <x v="1746"/>
          </reference>
        </references>
      </pivotArea>
    </format>
    <format dxfId="375">
      <pivotArea dataOnly="0" labelOnly="1" outline="0" fieldPosition="0">
        <references count="2">
          <reference field="0" count="1" selected="0">
            <x v="1744"/>
          </reference>
          <reference field="7" count="1">
            <x v="1753"/>
          </reference>
        </references>
      </pivotArea>
    </format>
    <format dxfId="374">
      <pivotArea dataOnly="0" labelOnly="1" outline="0" fieldPosition="0">
        <references count="2">
          <reference field="0" count="1" selected="0">
            <x v="1745"/>
          </reference>
          <reference field="7" count="1">
            <x v="1752"/>
          </reference>
        </references>
      </pivotArea>
    </format>
    <format dxfId="373">
      <pivotArea dataOnly="0" labelOnly="1" outline="0" fieldPosition="0">
        <references count="2">
          <reference field="0" count="1" selected="0">
            <x v="1746"/>
          </reference>
          <reference field="7" count="1">
            <x v="1749"/>
          </reference>
        </references>
      </pivotArea>
    </format>
    <format dxfId="372">
      <pivotArea dataOnly="0" labelOnly="1" outline="0" fieldPosition="0">
        <references count="2">
          <reference field="0" count="1" selected="0">
            <x v="1747"/>
          </reference>
          <reference field="7" count="1">
            <x v="1750"/>
          </reference>
        </references>
      </pivotArea>
    </format>
    <format dxfId="371">
      <pivotArea dataOnly="0" labelOnly="1" outline="0" fieldPosition="0">
        <references count="2">
          <reference field="0" count="1" selected="0">
            <x v="1748"/>
          </reference>
          <reference field="7" count="1">
            <x v="1751"/>
          </reference>
        </references>
      </pivotArea>
    </format>
    <format dxfId="370">
      <pivotArea dataOnly="0" labelOnly="1" outline="0" fieldPosition="0">
        <references count="2">
          <reference field="0" count="1" selected="0">
            <x v="1749"/>
          </reference>
          <reference field="7" count="1">
            <x v="1450"/>
          </reference>
        </references>
      </pivotArea>
    </format>
    <format dxfId="369">
      <pivotArea dataOnly="0" labelOnly="1" outline="0" fieldPosition="0">
        <references count="2">
          <reference field="0" count="1" selected="0">
            <x v="1750"/>
          </reference>
          <reference field="7" count="1">
            <x v="1448"/>
          </reference>
        </references>
      </pivotArea>
    </format>
    <format dxfId="368">
      <pivotArea dataOnly="0" labelOnly="1" outline="0" fieldPosition="0">
        <references count="2">
          <reference field="0" count="1" selected="0">
            <x v="1751"/>
          </reference>
          <reference field="7" count="1">
            <x v="1754"/>
          </reference>
        </references>
      </pivotArea>
    </format>
    <format dxfId="367">
      <pivotArea dataOnly="0" labelOnly="1" outline="0" fieldPosition="0">
        <references count="2">
          <reference field="0" count="1" selected="0">
            <x v="1752"/>
          </reference>
          <reference field="7" count="1">
            <x v="1106"/>
          </reference>
        </references>
      </pivotArea>
    </format>
    <format dxfId="366">
      <pivotArea dataOnly="0" labelOnly="1" outline="0" fieldPosition="0">
        <references count="2">
          <reference field="0" count="1" selected="0">
            <x v="1753"/>
          </reference>
          <reference field="7" count="1">
            <x v="428"/>
          </reference>
        </references>
      </pivotArea>
    </format>
    <format dxfId="365">
      <pivotArea dataOnly="0" labelOnly="1" outline="0" fieldPosition="0">
        <references count="2">
          <reference field="0" count="1" selected="0">
            <x v="1754"/>
          </reference>
          <reference field="7" count="1">
            <x v="427"/>
          </reference>
        </references>
      </pivotArea>
    </format>
    <format dxfId="364">
      <pivotArea dataOnly="0" labelOnly="1" outline="0" fieldPosition="0">
        <references count="2">
          <reference field="0" count="1" selected="0">
            <x v="1755"/>
          </reference>
          <reference field="7" count="1">
            <x v="351"/>
          </reference>
        </references>
      </pivotArea>
    </format>
    <format dxfId="363">
      <pivotArea dataOnly="0" labelOnly="1" outline="0" fieldPosition="0">
        <references count="2">
          <reference field="0" count="1" selected="0">
            <x v="1756"/>
          </reference>
          <reference field="7" count="1">
            <x v="1773"/>
          </reference>
        </references>
      </pivotArea>
    </format>
    <format dxfId="362">
      <pivotArea dataOnly="0" labelOnly="1" outline="0" fieldPosition="0">
        <references count="2">
          <reference field="0" count="1" selected="0">
            <x v="1757"/>
          </reference>
          <reference field="7" count="1">
            <x v="1774"/>
          </reference>
        </references>
      </pivotArea>
    </format>
    <format dxfId="361">
      <pivotArea dataOnly="0" labelOnly="1" outline="0" fieldPosition="0">
        <references count="2">
          <reference field="0" count="1" selected="0">
            <x v="1758"/>
          </reference>
          <reference field="7" count="1">
            <x v="1777"/>
          </reference>
        </references>
      </pivotArea>
    </format>
    <format dxfId="360">
      <pivotArea dataOnly="0" labelOnly="1" outline="0" fieldPosition="0">
        <references count="2">
          <reference field="0" count="1" selected="0">
            <x v="1759"/>
          </reference>
          <reference field="7" count="1">
            <x v="1771"/>
          </reference>
        </references>
      </pivotArea>
    </format>
    <format dxfId="359">
      <pivotArea dataOnly="0" labelOnly="1" outline="0" fieldPosition="0">
        <references count="2">
          <reference field="0" count="1" selected="0">
            <x v="1760"/>
          </reference>
          <reference field="7" count="1">
            <x v="1772"/>
          </reference>
        </references>
      </pivotArea>
    </format>
    <format dxfId="358">
      <pivotArea dataOnly="0" labelOnly="1" outline="0" fieldPosition="0">
        <references count="2">
          <reference field="0" count="1" selected="0">
            <x v="1761"/>
          </reference>
          <reference field="7" count="1">
            <x v="1780"/>
          </reference>
        </references>
      </pivotArea>
    </format>
    <format dxfId="357">
      <pivotArea dataOnly="0" labelOnly="1" outline="0" fieldPosition="0">
        <references count="2">
          <reference field="0" count="1" selected="0">
            <x v="1762"/>
          </reference>
          <reference field="7" count="1">
            <x v="1031"/>
          </reference>
        </references>
      </pivotArea>
    </format>
    <format dxfId="356">
      <pivotArea dataOnly="0" labelOnly="1" outline="0" fieldPosition="0">
        <references count="2">
          <reference field="0" count="1" selected="0">
            <x v="1763"/>
          </reference>
          <reference field="7" count="1">
            <x v="1032"/>
          </reference>
        </references>
      </pivotArea>
    </format>
    <format dxfId="355">
      <pivotArea dataOnly="0" labelOnly="1" outline="0" fieldPosition="0">
        <references count="2">
          <reference field="0" count="1" selected="0">
            <x v="1764"/>
          </reference>
          <reference field="7" count="1">
            <x v="1030"/>
          </reference>
        </references>
      </pivotArea>
    </format>
    <format dxfId="354">
      <pivotArea dataOnly="0" labelOnly="1" outline="0" fieldPosition="0">
        <references count="2">
          <reference field="0" count="1" selected="0">
            <x v="1765"/>
          </reference>
          <reference field="7" count="1">
            <x v="1726"/>
          </reference>
        </references>
      </pivotArea>
    </format>
    <format dxfId="353">
      <pivotArea dataOnly="0" labelOnly="1" outline="0" fieldPosition="0">
        <references count="2">
          <reference field="0" count="1" selected="0">
            <x v="1766"/>
          </reference>
          <reference field="7" count="1">
            <x v="1725"/>
          </reference>
        </references>
      </pivotArea>
    </format>
    <format dxfId="352">
      <pivotArea dataOnly="0" labelOnly="1" outline="0" fieldPosition="0">
        <references count="2">
          <reference field="0" count="1" selected="0">
            <x v="1767"/>
          </reference>
          <reference field="7" count="1">
            <x v="656"/>
          </reference>
        </references>
      </pivotArea>
    </format>
    <format dxfId="351">
      <pivotArea dataOnly="0" labelOnly="1" outline="0" fieldPosition="0">
        <references count="2">
          <reference field="0" count="1" selected="0">
            <x v="1768"/>
          </reference>
          <reference field="7" count="1">
            <x v="1608"/>
          </reference>
        </references>
      </pivotArea>
    </format>
    <format dxfId="350">
      <pivotArea dataOnly="0" labelOnly="1" outline="0" fieldPosition="0">
        <references count="2">
          <reference field="0" count="1" selected="0">
            <x v="1769"/>
          </reference>
          <reference field="7" count="1">
            <x v="1667"/>
          </reference>
        </references>
      </pivotArea>
    </format>
    <format dxfId="349">
      <pivotArea dataOnly="0" labelOnly="1" outline="0" fieldPosition="0">
        <references count="2">
          <reference field="0" count="1" selected="0">
            <x v="1770"/>
          </reference>
          <reference field="7" count="1">
            <x v="1339"/>
          </reference>
        </references>
      </pivotArea>
    </format>
    <format dxfId="348">
      <pivotArea dataOnly="0" labelOnly="1" outline="0" fieldPosition="0">
        <references count="2">
          <reference field="0" count="1" selected="0">
            <x v="1771"/>
          </reference>
          <reference field="7" count="1">
            <x v="1029"/>
          </reference>
        </references>
      </pivotArea>
    </format>
    <format dxfId="347">
      <pivotArea dataOnly="0" labelOnly="1" outline="0" fieldPosition="0">
        <references count="2">
          <reference field="0" count="1" selected="0">
            <x v="1772"/>
          </reference>
          <reference field="7" count="1">
            <x v="1723"/>
          </reference>
        </references>
      </pivotArea>
    </format>
    <format dxfId="346">
      <pivotArea dataOnly="0" labelOnly="1" outline="0" fieldPosition="0">
        <references count="2">
          <reference field="0" count="1" selected="0">
            <x v="1773"/>
          </reference>
          <reference field="7" count="1">
            <x v="1724"/>
          </reference>
        </references>
      </pivotArea>
    </format>
    <format dxfId="345">
      <pivotArea dataOnly="0" labelOnly="1" outline="0" fieldPosition="0">
        <references count="2">
          <reference field="0" count="1" selected="0">
            <x v="1774"/>
          </reference>
          <reference field="7" count="1">
            <x v="937"/>
          </reference>
        </references>
      </pivotArea>
    </format>
    <format dxfId="344">
      <pivotArea dataOnly="0" labelOnly="1" outline="0" fieldPosition="0">
        <references count="2">
          <reference field="0" count="1" selected="0">
            <x v="1775"/>
          </reference>
          <reference field="7" count="1">
            <x v="614"/>
          </reference>
        </references>
      </pivotArea>
    </format>
    <format dxfId="343">
      <pivotArea dataOnly="0" labelOnly="1" outline="0" fieldPosition="0">
        <references count="2">
          <reference field="0" count="1" selected="0">
            <x v="1776"/>
          </reference>
          <reference field="7" count="1">
            <x v="615"/>
          </reference>
        </references>
      </pivotArea>
    </format>
    <format dxfId="342">
      <pivotArea dataOnly="0" labelOnly="1" outline="0" fieldPosition="0">
        <references count="2">
          <reference field="0" count="1" selected="0">
            <x v="1777"/>
          </reference>
          <reference field="7" count="1">
            <x v="564"/>
          </reference>
        </references>
      </pivotArea>
    </format>
    <format dxfId="341">
      <pivotArea dataOnly="0" labelOnly="1" outline="0" fieldPosition="0">
        <references count="2">
          <reference field="0" count="1" selected="0">
            <x v="1778"/>
          </reference>
          <reference field="7" count="1">
            <x v="1444"/>
          </reference>
        </references>
      </pivotArea>
    </format>
    <format dxfId="340">
      <pivotArea dataOnly="0" labelOnly="1" outline="0" fieldPosition="0">
        <references count="2">
          <reference field="0" count="1" selected="0">
            <x v="1779"/>
          </reference>
          <reference field="7" count="1">
            <x v="1447"/>
          </reference>
        </references>
      </pivotArea>
    </format>
    <format dxfId="339">
      <pivotArea dataOnly="0" labelOnly="1" outline="0" fieldPosition="0">
        <references count="2">
          <reference field="0" count="1" selected="0">
            <x v="1780"/>
          </reference>
          <reference field="7" count="1">
            <x v="1445"/>
          </reference>
        </references>
      </pivotArea>
    </format>
    <format dxfId="338">
      <pivotArea dataOnly="0" labelOnly="1" outline="0" fieldPosition="0">
        <references count="2">
          <reference field="0" count="1" selected="0">
            <x v="1781"/>
          </reference>
          <reference field="7" count="1">
            <x v="1446"/>
          </reference>
        </references>
      </pivotArea>
    </format>
    <format dxfId="337">
      <pivotArea dataOnly="0" labelOnly="1" outline="0" fieldPosition="0">
        <references count="2">
          <reference field="0" count="1" selected="0">
            <x v="1782"/>
          </reference>
          <reference field="7" count="1">
            <x v="1449"/>
          </reference>
        </references>
      </pivotArea>
    </format>
    <format dxfId="336">
      <pivotArea dataOnly="0" labelOnly="1" outline="0" fieldPosition="0">
        <references count="2">
          <reference field="0" count="1" selected="0">
            <x v="1783"/>
          </reference>
          <reference field="7" count="1">
            <x v="1976"/>
          </reference>
        </references>
      </pivotArea>
    </format>
    <format dxfId="335">
      <pivotArea dataOnly="0" labelOnly="1" outline="0" fieldPosition="0">
        <references count="2">
          <reference field="0" count="1" selected="0">
            <x v="1784"/>
          </reference>
          <reference field="7" count="1">
            <x v="1977"/>
          </reference>
        </references>
      </pivotArea>
    </format>
    <format dxfId="334">
      <pivotArea dataOnly="0" labelOnly="1" outline="0" fieldPosition="0">
        <references count="2">
          <reference field="0" count="1" selected="0">
            <x v="1785"/>
          </reference>
          <reference field="7" count="1">
            <x v="1980"/>
          </reference>
        </references>
      </pivotArea>
    </format>
    <format dxfId="333">
      <pivotArea dataOnly="0" labelOnly="1" outline="0" fieldPosition="0">
        <references count="2">
          <reference field="0" count="1" selected="0">
            <x v="1786"/>
          </reference>
          <reference field="7" count="1">
            <x v="1975"/>
          </reference>
        </references>
      </pivotArea>
    </format>
    <format dxfId="332">
      <pivotArea dataOnly="0" labelOnly="1" outline="0" fieldPosition="0">
        <references count="2">
          <reference field="0" count="1" selected="0">
            <x v="1787"/>
          </reference>
          <reference field="7" count="1">
            <x v="1986"/>
          </reference>
        </references>
      </pivotArea>
    </format>
    <format dxfId="331">
      <pivotArea dataOnly="0" labelOnly="1" outline="0" fieldPosition="0">
        <references count="2">
          <reference field="0" count="1" selected="0">
            <x v="1788"/>
          </reference>
          <reference field="7" count="1">
            <x v="1987"/>
          </reference>
        </references>
      </pivotArea>
    </format>
    <format dxfId="330">
      <pivotArea dataOnly="0" labelOnly="1" outline="0" fieldPosition="0">
        <references count="2">
          <reference field="0" count="1" selected="0">
            <x v="1789"/>
          </reference>
          <reference field="7" count="1">
            <x v="1978"/>
          </reference>
        </references>
      </pivotArea>
    </format>
    <format dxfId="329">
      <pivotArea dataOnly="0" labelOnly="1" outline="0" fieldPosition="0">
        <references count="2">
          <reference field="0" count="1" selected="0">
            <x v="1790"/>
          </reference>
          <reference field="7" count="1">
            <x v="1979"/>
          </reference>
        </references>
      </pivotArea>
    </format>
    <format dxfId="328">
      <pivotArea dataOnly="0" labelOnly="1" outline="0" fieldPosition="0">
        <references count="2">
          <reference field="0" count="1" selected="0">
            <x v="1791"/>
          </reference>
          <reference field="7" count="1">
            <x v="108"/>
          </reference>
        </references>
      </pivotArea>
    </format>
    <format dxfId="327">
      <pivotArea dataOnly="0" labelOnly="1" outline="0" fieldPosition="0">
        <references count="2">
          <reference field="0" count="1" selected="0">
            <x v="1792"/>
          </reference>
          <reference field="7" count="1">
            <x v="122"/>
          </reference>
        </references>
      </pivotArea>
    </format>
    <format dxfId="326">
      <pivotArea dataOnly="0" labelOnly="1" outline="0" fieldPosition="0">
        <references count="2">
          <reference field="0" count="1" selected="0">
            <x v="1793"/>
          </reference>
          <reference field="7" count="1">
            <x v="123"/>
          </reference>
        </references>
      </pivotArea>
    </format>
    <format dxfId="325">
      <pivotArea dataOnly="0" labelOnly="1" outline="0" fieldPosition="0">
        <references count="2">
          <reference field="0" count="1" selected="0">
            <x v="1794"/>
          </reference>
          <reference field="7" count="1">
            <x v="1815"/>
          </reference>
        </references>
      </pivotArea>
    </format>
    <format dxfId="324">
      <pivotArea dataOnly="0" labelOnly="1" outline="0" fieldPosition="0">
        <references count="2">
          <reference field="0" count="1" selected="0">
            <x v="1795"/>
          </reference>
          <reference field="7" count="1">
            <x v="1816"/>
          </reference>
        </references>
      </pivotArea>
    </format>
    <format dxfId="323">
      <pivotArea dataOnly="0" labelOnly="1" outline="0" fieldPosition="0">
        <references count="2">
          <reference field="0" count="1" selected="0">
            <x v="1796"/>
          </reference>
          <reference field="7" count="1">
            <x v="728"/>
          </reference>
        </references>
      </pivotArea>
    </format>
    <format dxfId="322">
      <pivotArea dataOnly="0" labelOnly="1" outline="0" fieldPosition="0">
        <references count="2">
          <reference field="0" count="1" selected="0">
            <x v="1797"/>
          </reference>
          <reference field="7" count="1">
            <x v="729"/>
          </reference>
        </references>
      </pivotArea>
    </format>
    <format dxfId="321">
      <pivotArea dataOnly="0" labelOnly="1" outline="0" fieldPosition="0">
        <references count="2">
          <reference field="0" count="1" selected="0">
            <x v="1798"/>
          </reference>
          <reference field="7" count="1">
            <x v="724"/>
          </reference>
        </references>
      </pivotArea>
    </format>
    <format dxfId="320">
      <pivotArea dataOnly="0" labelOnly="1" outline="0" fieldPosition="0">
        <references count="2">
          <reference field="0" count="1" selected="0">
            <x v="1799"/>
          </reference>
          <reference field="7" count="1">
            <x v="727"/>
          </reference>
        </references>
      </pivotArea>
    </format>
    <format dxfId="319">
      <pivotArea dataOnly="0" labelOnly="1" outline="0" fieldPosition="0">
        <references count="2">
          <reference field="0" count="1" selected="0">
            <x v="1800"/>
          </reference>
          <reference field="7" count="1">
            <x v="1600"/>
          </reference>
        </references>
      </pivotArea>
    </format>
    <format dxfId="318">
      <pivotArea dataOnly="0" labelOnly="1" outline="0" fieldPosition="0">
        <references count="2">
          <reference field="0" count="1" selected="0">
            <x v="1801"/>
          </reference>
          <reference field="7" count="1">
            <x v="1696"/>
          </reference>
        </references>
      </pivotArea>
    </format>
    <format dxfId="317">
      <pivotArea dataOnly="0" labelOnly="1" outline="0" fieldPosition="0">
        <references count="2">
          <reference field="0" count="1" selected="0">
            <x v="1802"/>
          </reference>
          <reference field="7" count="1">
            <x v="1811"/>
          </reference>
        </references>
      </pivotArea>
    </format>
    <format dxfId="316">
      <pivotArea dataOnly="0" labelOnly="1" outline="0" fieldPosition="0">
        <references count="2">
          <reference field="0" count="1" selected="0">
            <x v="1803"/>
          </reference>
          <reference field="7" count="1">
            <x v="1796"/>
          </reference>
        </references>
      </pivotArea>
    </format>
    <format dxfId="315">
      <pivotArea dataOnly="0" labelOnly="1" outline="0" fieldPosition="0">
        <references count="2">
          <reference field="0" count="1" selected="0">
            <x v="1804"/>
          </reference>
          <reference field="7" count="1">
            <x v="1989"/>
          </reference>
        </references>
      </pivotArea>
    </format>
    <format dxfId="314">
      <pivotArea dataOnly="0" labelOnly="1" outline="0" fieldPosition="0">
        <references count="2">
          <reference field="0" count="1" selected="0">
            <x v="1805"/>
          </reference>
          <reference field="7" count="1">
            <x v="1988"/>
          </reference>
        </references>
      </pivotArea>
    </format>
    <format dxfId="313">
      <pivotArea dataOnly="0" labelOnly="1" outline="0" fieldPosition="0">
        <references count="2">
          <reference field="0" count="1" selected="0">
            <x v="1806"/>
          </reference>
          <reference field="7" count="1">
            <x v="1503"/>
          </reference>
        </references>
      </pivotArea>
    </format>
    <format dxfId="312">
      <pivotArea dataOnly="0" labelOnly="1" outline="0" fieldPosition="0">
        <references count="2">
          <reference field="0" count="1" selected="0">
            <x v="1807"/>
          </reference>
          <reference field="7" count="1">
            <x v="1502"/>
          </reference>
        </references>
      </pivotArea>
    </format>
    <format dxfId="311">
      <pivotArea dataOnly="0" labelOnly="1" outline="0" fieldPosition="0">
        <references count="2">
          <reference field="0" count="1" selected="0">
            <x v="1808"/>
          </reference>
          <reference field="7" count="1">
            <x v="1505"/>
          </reference>
        </references>
      </pivotArea>
    </format>
    <format dxfId="310">
      <pivotArea dataOnly="0" labelOnly="1" outline="0" fieldPosition="0">
        <references count="2">
          <reference field="0" count="1" selected="0">
            <x v="1809"/>
          </reference>
          <reference field="7" count="1">
            <x v="1504"/>
          </reference>
        </references>
      </pivotArea>
    </format>
    <format dxfId="309">
      <pivotArea dataOnly="0" labelOnly="1" outline="0" fieldPosition="0">
        <references count="2">
          <reference field="0" count="1" selected="0">
            <x v="1810"/>
          </reference>
          <reference field="7" count="1">
            <x v="1501"/>
          </reference>
        </references>
      </pivotArea>
    </format>
    <format dxfId="308">
      <pivotArea dataOnly="0" labelOnly="1" outline="0" fieldPosition="0">
        <references count="2">
          <reference field="0" count="1" selected="0">
            <x v="1811"/>
          </reference>
          <reference field="7" count="1">
            <x v="1233"/>
          </reference>
        </references>
      </pivotArea>
    </format>
    <format dxfId="307">
      <pivotArea dataOnly="0" labelOnly="1" outline="0" fieldPosition="0">
        <references count="2">
          <reference field="0" count="1" selected="0">
            <x v="1812"/>
          </reference>
          <reference field="7" count="1">
            <x v="1234"/>
          </reference>
        </references>
      </pivotArea>
    </format>
    <format dxfId="306">
      <pivotArea dataOnly="0" labelOnly="1" outline="0" fieldPosition="0">
        <references count="2">
          <reference field="0" count="1" selected="0">
            <x v="1813"/>
          </reference>
          <reference field="7" count="1">
            <x v="851"/>
          </reference>
        </references>
      </pivotArea>
    </format>
    <format dxfId="305">
      <pivotArea dataOnly="0" labelOnly="1" outline="0" fieldPosition="0">
        <references count="2">
          <reference field="0" count="1" selected="0">
            <x v="1814"/>
          </reference>
          <reference field="7" count="1">
            <x v="850"/>
          </reference>
        </references>
      </pivotArea>
    </format>
    <format dxfId="304">
      <pivotArea dataOnly="0" labelOnly="1" outline="0" fieldPosition="0">
        <references count="2">
          <reference field="0" count="1" selected="0">
            <x v="1815"/>
          </reference>
          <reference field="7" count="1">
            <x v="849"/>
          </reference>
        </references>
      </pivotArea>
    </format>
    <format dxfId="303">
      <pivotArea dataOnly="0" labelOnly="1" outline="0" fieldPosition="0">
        <references count="2">
          <reference field="0" count="1" selected="0">
            <x v="1816"/>
          </reference>
          <reference field="7" count="1">
            <x v="848"/>
          </reference>
        </references>
      </pivotArea>
    </format>
    <format dxfId="302">
      <pivotArea dataOnly="0" labelOnly="1" outline="0" fieldPosition="0">
        <references count="2">
          <reference field="0" count="1" selected="0">
            <x v="1817"/>
          </reference>
          <reference field="7" count="1">
            <x v="1905"/>
          </reference>
        </references>
      </pivotArea>
    </format>
    <format dxfId="301">
      <pivotArea dataOnly="0" labelOnly="1" outline="0" fieldPosition="0">
        <references count="2">
          <reference field="0" count="1" selected="0">
            <x v="1818"/>
          </reference>
          <reference field="7" count="1">
            <x v="1575"/>
          </reference>
        </references>
      </pivotArea>
    </format>
    <format dxfId="300">
      <pivotArea dataOnly="0" labelOnly="1" outline="0" fieldPosition="0">
        <references count="2">
          <reference field="0" count="1" selected="0">
            <x v="1819"/>
          </reference>
          <reference field="7" count="1">
            <x v="81"/>
          </reference>
        </references>
      </pivotArea>
    </format>
    <format dxfId="299">
      <pivotArea dataOnly="0" labelOnly="1" outline="0" fieldPosition="0">
        <references count="2">
          <reference field="0" count="1" selected="0">
            <x v="1820"/>
          </reference>
          <reference field="7" count="1">
            <x v="853"/>
          </reference>
        </references>
      </pivotArea>
    </format>
    <format dxfId="298">
      <pivotArea dataOnly="0" labelOnly="1" outline="0" fieldPosition="0">
        <references count="2">
          <reference field="0" count="1" selected="0">
            <x v="1821"/>
          </reference>
          <reference field="7" count="1">
            <x v="852"/>
          </reference>
        </references>
      </pivotArea>
    </format>
    <format dxfId="297">
      <pivotArea dataOnly="0" labelOnly="1" outline="0" fieldPosition="0">
        <references count="2">
          <reference field="0" count="1" selected="0">
            <x v="1822"/>
          </reference>
          <reference field="7" count="1">
            <x v="987"/>
          </reference>
        </references>
      </pivotArea>
    </format>
    <format dxfId="296">
      <pivotArea dataOnly="0" labelOnly="1" outline="0" fieldPosition="0">
        <references count="2">
          <reference field="0" count="1" selected="0">
            <x v="1823"/>
          </reference>
          <reference field="7" count="1">
            <x v="951"/>
          </reference>
        </references>
      </pivotArea>
    </format>
    <format dxfId="295">
      <pivotArea dataOnly="0" labelOnly="1" outline="0" fieldPosition="0">
        <references count="2">
          <reference field="0" count="1" selected="0">
            <x v="1824"/>
          </reference>
          <reference field="7" count="1">
            <x v="950"/>
          </reference>
        </references>
      </pivotArea>
    </format>
    <format dxfId="294">
      <pivotArea dataOnly="0" labelOnly="1" outline="0" fieldPosition="0">
        <references count="2">
          <reference field="0" count="1" selected="0">
            <x v="1825"/>
          </reference>
          <reference field="7" count="1">
            <x v="643"/>
          </reference>
        </references>
      </pivotArea>
    </format>
    <format dxfId="293">
      <pivotArea dataOnly="0" labelOnly="1" outline="0" fieldPosition="0">
        <references count="2">
          <reference field="0" count="1" selected="0">
            <x v="1826"/>
          </reference>
          <reference field="7" count="1">
            <x v="29"/>
          </reference>
        </references>
      </pivotArea>
    </format>
    <format dxfId="292">
      <pivotArea dataOnly="0" labelOnly="1" outline="0" fieldPosition="0">
        <references count="2">
          <reference field="0" count="1" selected="0">
            <x v="1827"/>
          </reference>
          <reference field="7" count="1">
            <x v="1107"/>
          </reference>
        </references>
      </pivotArea>
    </format>
    <format dxfId="291">
      <pivotArea dataOnly="0" labelOnly="1" outline="0" fieldPosition="0">
        <references count="2">
          <reference field="0" count="1" selected="0">
            <x v="1828"/>
          </reference>
          <reference field="7" count="1">
            <x v="1275"/>
          </reference>
        </references>
      </pivotArea>
    </format>
    <format dxfId="290">
      <pivotArea dataOnly="0" labelOnly="1" outline="0" fieldPosition="0">
        <references count="2">
          <reference field="0" count="1" selected="0">
            <x v="1829"/>
          </reference>
          <reference field="7" count="1">
            <x v="1102"/>
          </reference>
        </references>
      </pivotArea>
    </format>
    <format dxfId="289">
      <pivotArea dataOnly="0" labelOnly="1" outline="0" fieldPosition="0">
        <references count="2">
          <reference field="0" count="1" selected="0">
            <x v="1830"/>
          </reference>
          <reference field="7" count="1">
            <x v="1468"/>
          </reference>
        </references>
      </pivotArea>
    </format>
    <format dxfId="288">
      <pivotArea dataOnly="0" labelOnly="1" outline="0" fieldPosition="0">
        <references count="2">
          <reference field="0" count="1" selected="0">
            <x v="1831"/>
          </reference>
          <reference field="7" count="1">
            <x v="1919"/>
          </reference>
        </references>
      </pivotArea>
    </format>
    <format dxfId="287">
      <pivotArea dataOnly="0" labelOnly="1" outline="0" fieldPosition="0">
        <references count="2">
          <reference field="0" count="1" selected="0">
            <x v="1832"/>
          </reference>
          <reference field="7" count="1">
            <x v="1178"/>
          </reference>
        </references>
      </pivotArea>
    </format>
    <format dxfId="286">
      <pivotArea dataOnly="0" labelOnly="1" outline="0" fieldPosition="0">
        <references count="2">
          <reference field="0" count="1" selected="0">
            <x v="1833"/>
          </reference>
          <reference field="7" count="1">
            <x v="1179"/>
          </reference>
        </references>
      </pivotArea>
    </format>
    <format dxfId="285">
      <pivotArea dataOnly="0" labelOnly="1" outline="0" fieldPosition="0">
        <references count="2">
          <reference field="0" count="1" selected="0">
            <x v="1834"/>
          </reference>
          <reference field="7" count="1">
            <x v="1346"/>
          </reference>
        </references>
      </pivotArea>
    </format>
    <format dxfId="284">
      <pivotArea dataOnly="0" labelOnly="1" outline="0" fieldPosition="0">
        <references count="2">
          <reference field="0" count="1" selected="0">
            <x v="1835"/>
          </reference>
          <reference field="7" count="1">
            <x v="732"/>
          </reference>
        </references>
      </pivotArea>
    </format>
    <format dxfId="283">
      <pivotArea dataOnly="0" labelOnly="1" outline="0" fieldPosition="0">
        <references count="2">
          <reference field="0" count="1" selected="0">
            <x v="1836"/>
          </reference>
          <reference field="7" count="1">
            <x v="733"/>
          </reference>
        </references>
      </pivotArea>
    </format>
    <format dxfId="282">
      <pivotArea dataOnly="0" labelOnly="1" outline="0" fieldPosition="0">
        <references count="2">
          <reference field="0" count="1" selected="0">
            <x v="1837"/>
          </reference>
          <reference field="7" count="1">
            <x v="734"/>
          </reference>
        </references>
      </pivotArea>
    </format>
    <format dxfId="281">
      <pivotArea dataOnly="0" labelOnly="1" outline="0" fieldPosition="0">
        <references count="2">
          <reference field="0" count="1" selected="0">
            <x v="1838"/>
          </reference>
          <reference field="7" count="1">
            <x v="735"/>
          </reference>
        </references>
      </pivotArea>
    </format>
    <format dxfId="280">
      <pivotArea dataOnly="0" labelOnly="1" outline="0" fieldPosition="0">
        <references count="2">
          <reference field="0" count="1" selected="0">
            <x v="1839"/>
          </reference>
          <reference field="7" count="1">
            <x v="1169"/>
          </reference>
        </references>
      </pivotArea>
    </format>
    <format dxfId="279">
      <pivotArea dataOnly="0" labelOnly="1" outline="0" fieldPosition="0">
        <references count="2">
          <reference field="0" count="1" selected="0">
            <x v="1840"/>
          </reference>
          <reference field="7" count="1">
            <x v="1953"/>
          </reference>
        </references>
      </pivotArea>
    </format>
    <format dxfId="278">
      <pivotArea dataOnly="0" labelOnly="1" outline="0" fieldPosition="0">
        <references count="2">
          <reference field="0" count="1" selected="0">
            <x v="1841"/>
          </reference>
          <reference field="7" count="1">
            <x v="1934"/>
          </reference>
        </references>
      </pivotArea>
    </format>
    <format dxfId="277">
      <pivotArea dataOnly="0" labelOnly="1" outline="0" fieldPosition="0">
        <references count="2">
          <reference field="0" count="1" selected="0">
            <x v="1842"/>
          </reference>
          <reference field="7" count="1">
            <x v="86"/>
          </reference>
        </references>
      </pivotArea>
    </format>
    <format dxfId="276">
      <pivotArea dataOnly="0" labelOnly="1" outline="0" fieldPosition="0">
        <references count="2">
          <reference field="0" count="1" selected="0">
            <x v="1843"/>
          </reference>
          <reference field="7" count="1">
            <x v="235"/>
          </reference>
        </references>
      </pivotArea>
    </format>
    <format dxfId="275">
      <pivotArea dataOnly="0" labelOnly="1" outline="0" fieldPosition="0">
        <references count="2">
          <reference field="0" count="1" selected="0">
            <x v="1844"/>
          </reference>
          <reference field="7" count="1">
            <x v="236"/>
          </reference>
        </references>
      </pivotArea>
    </format>
    <format dxfId="274">
      <pivotArea dataOnly="0" labelOnly="1" outline="0" fieldPosition="0">
        <references count="2">
          <reference field="0" count="1" selected="0">
            <x v="1845"/>
          </reference>
          <reference field="7" count="1">
            <x v="231"/>
          </reference>
        </references>
      </pivotArea>
    </format>
    <format dxfId="273">
      <pivotArea dataOnly="0" labelOnly="1" outline="0" fieldPosition="0">
        <references count="2">
          <reference field="0" count="1" selected="0">
            <x v="1846"/>
          </reference>
          <reference field="7" count="1">
            <x v="345"/>
          </reference>
        </references>
      </pivotArea>
    </format>
    <format dxfId="272">
      <pivotArea dataOnly="0" labelOnly="1" outline="0" fieldPosition="0">
        <references count="2">
          <reference field="0" count="1" selected="0">
            <x v="1847"/>
          </reference>
          <reference field="7" count="1">
            <x v="346"/>
          </reference>
        </references>
      </pivotArea>
    </format>
    <format dxfId="271">
      <pivotArea dataOnly="0" labelOnly="1" outline="0" fieldPosition="0">
        <references count="2">
          <reference field="0" count="1" selected="0">
            <x v="1848"/>
          </reference>
          <reference field="7" count="1">
            <x v="230"/>
          </reference>
        </references>
      </pivotArea>
    </format>
    <format dxfId="270">
      <pivotArea dataOnly="0" labelOnly="1" outline="0" fieldPosition="0">
        <references count="2">
          <reference field="0" count="1" selected="0">
            <x v="1849"/>
          </reference>
          <reference field="7" count="1">
            <x v="228"/>
          </reference>
        </references>
      </pivotArea>
    </format>
    <format dxfId="269">
      <pivotArea dataOnly="0" labelOnly="1" outline="0" fieldPosition="0">
        <references count="2">
          <reference field="0" count="1" selected="0">
            <x v="1850"/>
          </reference>
          <reference field="7" count="1">
            <x v="226"/>
          </reference>
        </references>
      </pivotArea>
    </format>
    <format dxfId="268">
      <pivotArea dataOnly="0" labelOnly="1" outline="0" fieldPosition="0">
        <references count="2">
          <reference field="0" count="1" selected="0">
            <x v="1851"/>
          </reference>
          <reference field="7" count="1">
            <x v="227"/>
          </reference>
        </references>
      </pivotArea>
    </format>
    <format dxfId="267">
      <pivotArea dataOnly="0" labelOnly="1" outline="0" fieldPosition="0">
        <references count="2">
          <reference field="0" count="1" selected="0">
            <x v="1852"/>
          </reference>
          <reference field="7" count="1">
            <x v="229"/>
          </reference>
        </references>
      </pivotArea>
    </format>
    <format dxfId="266">
      <pivotArea dataOnly="0" labelOnly="1" outline="0" fieldPosition="0">
        <references count="2">
          <reference field="0" count="1" selected="0">
            <x v="1853"/>
          </reference>
          <reference field="7" count="1">
            <x v="653"/>
          </reference>
        </references>
      </pivotArea>
    </format>
    <format dxfId="265">
      <pivotArea dataOnly="0" labelOnly="1" outline="0" fieldPosition="0">
        <references count="2">
          <reference field="0" count="1" selected="0">
            <x v="1854"/>
          </reference>
          <reference field="7" count="1">
            <x v="878"/>
          </reference>
        </references>
      </pivotArea>
    </format>
    <format dxfId="264">
      <pivotArea dataOnly="0" labelOnly="1" outline="0" fieldPosition="0">
        <references count="2">
          <reference field="0" count="1" selected="0">
            <x v="1855"/>
          </reference>
          <reference field="7" count="1">
            <x v="343"/>
          </reference>
        </references>
      </pivotArea>
    </format>
    <format dxfId="263">
      <pivotArea dataOnly="0" labelOnly="1" outline="0" fieldPosition="0">
        <references count="2">
          <reference field="0" count="1" selected="0">
            <x v="1856"/>
          </reference>
          <reference field="7" count="1">
            <x v="344"/>
          </reference>
        </references>
      </pivotArea>
    </format>
    <format dxfId="262">
      <pivotArea dataOnly="0" labelOnly="1" outline="0" fieldPosition="0">
        <references count="2">
          <reference field="0" count="1" selected="0">
            <x v="1857"/>
          </reference>
          <reference field="7" count="1">
            <x v="342"/>
          </reference>
        </references>
      </pivotArea>
    </format>
    <format dxfId="261">
      <pivotArea dataOnly="0" labelOnly="1" outline="0" fieldPosition="0">
        <references count="2">
          <reference field="0" count="1" selected="0">
            <x v="1858"/>
          </reference>
          <reference field="7" count="1">
            <x v="341"/>
          </reference>
        </references>
      </pivotArea>
    </format>
    <format dxfId="260">
      <pivotArea dataOnly="0" labelOnly="1" outline="0" fieldPosition="0">
        <references count="2">
          <reference field="0" count="1" selected="0">
            <x v="1859"/>
          </reference>
          <reference field="7" count="1">
            <x v="1189"/>
          </reference>
        </references>
      </pivotArea>
    </format>
    <format dxfId="259">
      <pivotArea dataOnly="0" labelOnly="1" outline="0" fieldPosition="0">
        <references count="2">
          <reference field="0" count="1" selected="0">
            <x v="1860"/>
          </reference>
          <reference field="7" count="1">
            <x v="91"/>
          </reference>
        </references>
      </pivotArea>
    </format>
    <format dxfId="258">
      <pivotArea dataOnly="0" labelOnly="1" outline="0" fieldPosition="0">
        <references count="2">
          <reference field="0" count="1" selected="0">
            <x v="1861"/>
          </reference>
          <reference field="7" count="1">
            <x v="1190"/>
          </reference>
        </references>
      </pivotArea>
    </format>
    <format dxfId="257">
      <pivotArea dataOnly="0" labelOnly="1" outline="0" fieldPosition="0">
        <references count="2">
          <reference field="0" count="1" selected="0">
            <x v="1862"/>
          </reference>
          <reference field="7" count="1">
            <x v="1916"/>
          </reference>
        </references>
      </pivotArea>
    </format>
    <format dxfId="256">
      <pivotArea dataOnly="0" labelOnly="1" outline="0" fieldPosition="0">
        <references count="2">
          <reference field="0" count="1" selected="0">
            <x v="1863"/>
          </reference>
          <reference field="7" count="1">
            <x v="1915"/>
          </reference>
        </references>
      </pivotArea>
    </format>
    <format dxfId="255">
      <pivotArea dataOnly="0" labelOnly="1" outline="0" fieldPosition="0">
        <references count="2">
          <reference field="0" count="1" selected="0">
            <x v="1864"/>
          </reference>
          <reference field="7" count="1">
            <x v="1912"/>
          </reference>
        </references>
      </pivotArea>
    </format>
    <format dxfId="254">
      <pivotArea dataOnly="0" labelOnly="1" outline="0" fieldPosition="0">
        <references count="2">
          <reference field="0" count="1" selected="0">
            <x v="1865"/>
          </reference>
          <reference field="7" count="1">
            <x v="1911"/>
          </reference>
        </references>
      </pivotArea>
    </format>
    <format dxfId="253">
      <pivotArea dataOnly="0" labelOnly="1" outline="0" fieldPosition="0">
        <references count="2">
          <reference field="0" count="1" selected="0">
            <x v="1866"/>
          </reference>
          <reference field="7" count="1">
            <x v="1914"/>
          </reference>
        </references>
      </pivotArea>
    </format>
    <format dxfId="252">
      <pivotArea dataOnly="0" labelOnly="1" outline="0" fieldPosition="0">
        <references count="2">
          <reference field="0" count="1" selected="0">
            <x v="1867"/>
          </reference>
          <reference field="7" count="1">
            <x v="1913"/>
          </reference>
        </references>
      </pivotArea>
    </format>
    <format dxfId="251">
      <pivotArea dataOnly="0" labelOnly="1" outline="0" fieldPosition="0">
        <references count="2">
          <reference field="0" count="1" selected="0">
            <x v="1868"/>
          </reference>
          <reference field="7" count="1">
            <x v="1470"/>
          </reference>
        </references>
      </pivotArea>
    </format>
    <format dxfId="250">
      <pivotArea dataOnly="0" labelOnly="1" outline="0" fieldPosition="0">
        <references count="2">
          <reference field="0" count="1" selected="0">
            <x v="1869"/>
          </reference>
          <reference field="7" count="1">
            <x v="1469"/>
          </reference>
        </references>
      </pivotArea>
    </format>
    <format dxfId="249">
      <pivotArea dataOnly="0" labelOnly="1" outline="0" fieldPosition="0">
        <references count="2">
          <reference field="0" count="1" selected="0">
            <x v="1870"/>
          </reference>
          <reference field="7" count="1">
            <x v="1776"/>
          </reference>
        </references>
      </pivotArea>
    </format>
    <format dxfId="248">
      <pivotArea dataOnly="0" labelOnly="1" outline="0" fieldPosition="0">
        <references count="2">
          <reference field="0" count="1" selected="0">
            <x v="1871"/>
          </reference>
          <reference field="7" count="1">
            <x v="1775"/>
          </reference>
        </references>
      </pivotArea>
    </format>
    <format dxfId="247">
      <pivotArea dataOnly="0" labelOnly="1" outline="0" fieldPosition="0">
        <references count="2">
          <reference field="0" count="1" selected="0">
            <x v="1872"/>
          </reference>
          <reference field="7" count="1">
            <x v="1779"/>
          </reference>
        </references>
      </pivotArea>
    </format>
    <format dxfId="246">
      <pivotArea dataOnly="0" labelOnly="1" outline="0" fieldPosition="0">
        <references count="2">
          <reference field="0" count="1" selected="0">
            <x v="1873"/>
          </reference>
          <reference field="7" count="1">
            <x v="1778"/>
          </reference>
        </references>
      </pivotArea>
    </format>
    <format dxfId="245">
      <pivotArea dataOnly="0" labelOnly="1" outline="0" fieldPosition="0">
        <references count="2">
          <reference field="0" count="1" selected="0">
            <x v="1874"/>
          </reference>
          <reference field="7" count="1">
            <x v="1904"/>
          </reference>
        </references>
      </pivotArea>
    </format>
    <format dxfId="244">
      <pivotArea dataOnly="0" labelOnly="1" outline="0" fieldPosition="0">
        <references count="2">
          <reference field="0" count="1" selected="0">
            <x v="1875"/>
          </reference>
          <reference field="7" count="1">
            <x v="1918"/>
          </reference>
        </references>
      </pivotArea>
    </format>
    <format dxfId="243">
      <pivotArea dataOnly="0" labelOnly="1" outline="0" fieldPosition="0">
        <references count="2">
          <reference field="0" count="1" selected="0">
            <x v="1876"/>
          </reference>
          <reference field="7" count="1">
            <x v="1917"/>
          </reference>
        </references>
      </pivotArea>
    </format>
    <format dxfId="242">
      <pivotArea dataOnly="0" labelOnly="1" outline="0" fieldPosition="0">
        <references count="2">
          <reference field="0" count="1" selected="0">
            <x v="1877"/>
          </reference>
          <reference field="7" count="1">
            <x v="1463"/>
          </reference>
        </references>
      </pivotArea>
    </format>
    <format dxfId="241">
      <pivotArea dataOnly="0" labelOnly="1" outline="0" fieldPosition="0">
        <references count="2">
          <reference field="0" count="1" selected="0">
            <x v="1878"/>
          </reference>
          <reference field="7" count="1">
            <x v="1182"/>
          </reference>
        </references>
      </pivotArea>
    </format>
    <format dxfId="240">
      <pivotArea dataOnly="0" labelOnly="1" outline="0" fieldPosition="0">
        <references count="2">
          <reference field="0" count="1" selected="0">
            <x v="1879"/>
          </reference>
          <reference field="7" count="1">
            <x v="1267"/>
          </reference>
        </references>
      </pivotArea>
    </format>
    <format dxfId="239">
      <pivotArea dataOnly="0" labelOnly="1" outline="0" fieldPosition="0">
        <references count="2">
          <reference field="0" count="1" selected="0">
            <x v="1880"/>
          </reference>
          <reference field="7" count="1">
            <x v="1266"/>
          </reference>
        </references>
      </pivotArea>
    </format>
    <format dxfId="238">
      <pivotArea dataOnly="0" labelOnly="1" outline="0" fieldPosition="0">
        <references count="2">
          <reference field="0" count="1" selected="0">
            <x v="1881"/>
          </reference>
          <reference field="7" count="1">
            <x v="1050"/>
          </reference>
        </references>
      </pivotArea>
    </format>
    <format dxfId="237">
      <pivotArea dataOnly="0" labelOnly="1" outline="0" fieldPosition="0">
        <references count="2">
          <reference field="0" count="1" selected="0">
            <x v="1882"/>
          </reference>
          <reference field="7" count="1">
            <x v="1268"/>
          </reference>
        </references>
      </pivotArea>
    </format>
    <format dxfId="236">
      <pivotArea dataOnly="0" labelOnly="1" outline="0" fieldPosition="0">
        <references count="2">
          <reference field="0" count="1" selected="0">
            <x v="1883"/>
          </reference>
          <reference field="7" count="1">
            <x v="1269"/>
          </reference>
        </references>
      </pivotArea>
    </format>
    <format dxfId="235">
      <pivotArea dataOnly="0" labelOnly="1" outline="0" fieldPosition="0">
        <references count="2">
          <reference field="0" count="1" selected="0">
            <x v="1884"/>
          </reference>
          <reference field="7" count="1">
            <x v="84"/>
          </reference>
        </references>
      </pivotArea>
    </format>
    <format dxfId="234">
      <pivotArea dataOnly="0" labelOnly="1" outline="0" fieldPosition="0">
        <references count="2">
          <reference field="0" count="1" selected="0">
            <x v="1885"/>
          </reference>
          <reference field="7" count="1">
            <x v="433"/>
          </reference>
        </references>
      </pivotArea>
    </format>
    <format dxfId="233">
      <pivotArea dataOnly="0" labelOnly="1" outline="0" fieldPosition="0">
        <references count="2">
          <reference field="0" count="1" selected="0">
            <x v="1886"/>
          </reference>
          <reference field="7" count="1">
            <x v="1676"/>
          </reference>
        </references>
      </pivotArea>
    </format>
    <format dxfId="232">
      <pivotArea dataOnly="0" labelOnly="1" outline="0" fieldPosition="0">
        <references count="2">
          <reference field="0" count="1" selected="0">
            <x v="1887"/>
          </reference>
          <reference field="7" count="1">
            <x v="1675"/>
          </reference>
        </references>
      </pivotArea>
    </format>
    <format dxfId="231">
      <pivotArea dataOnly="0" labelOnly="1" outline="0" fieldPosition="0">
        <references count="2">
          <reference field="0" count="1" selected="0">
            <x v="1888"/>
          </reference>
          <reference field="7" count="1">
            <x v="1672"/>
          </reference>
        </references>
      </pivotArea>
    </format>
    <format dxfId="230">
      <pivotArea dataOnly="0" labelOnly="1" outline="0" fieldPosition="0">
        <references count="2">
          <reference field="0" count="1" selected="0">
            <x v="1889"/>
          </reference>
          <reference field="7" count="1">
            <x v="1788"/>
          </reference>
        </references>
      </pivotArea>
    </format>
    <format dxfId="229">
      <pivotArea dataOnly="0" labelOnly="1" outline="0" fieldPosition="0">
        <references count="2">
          <reference field="0" count="1" selected="0">
            <x v="1890"/>
          </reference>
          <reference field="7" count="1">
            <x v="1674"/>
          </reference>
        </references>
      </pivotArea>
    </format>
    <format dxfId="228">
      <pivotArea dataOnly="0" labelOnly="1" outline="0" fieldPosition="0">
        <references count="2">
          <reference field="0" count="1" selected="0">
            <x v="1891"/>
          </reference>
          <reference field="7" count="1">
            <x v="1673"/>
          </reference>
        </references>
      </pivotArea>
    </format>
    <format dxfId="227">
      <pivotArea dataOnly="0" labelOnly="1" outline="0" fieldPosition="0">
        <references count="2">
          <reference field="0" count="1" selected="0">
            <x v="1892"/>
          </reference>
          <reference field="7" count="1">
            <x v="1680"/>
          </reference>
        </references>
      </pivotArea>
    </format>
    <format dxfId="226">
      <pivotArea dataOnly="0" labelOnly="1" outline="0" fieldPosition="0">
        <references count="2">
          <reference field="0" count="1" selected="0">
            <x v="1893"/>
          </reference>
          <reference field="7" count="1">
            <x v="826"/>
          </reference>
        </references>
      </pivotArea>
    </format>
    <format dxfId="225">
      <pivotArea dataOnly="0" labelOnly="1" outline="0" fieldPosition="0">
        <references count="2">
          <reference field="0" count="1" selected="0">
            <x v="1894"/>
          </reference>
          <reference field="7" count="1">
            <x v="1804"/>
          </reference>
        </references>
      </pivotArea>
    </format>
    <format dxfId="224">
      <pivotArea dataOnly="0" labelOnly="1" outline="0" fieldPosition="0">
        <references count="2">
          <reference field="0" count="1" selected="0">
            <x v="1895"/>
          </reference>
          <reference field="7" count="1">
            <x v="1803"/>
          </reference>
        </references>
      </pivotArea>
    </format>
    <format dxfId="223">
      <pivotArea dataOnly="0" labelOnly="1" outline="0" fieldPosition="0">
        <references count="2">
          <reference field="0" count="1" selected="0">
            <x v="1896"/>
          </reference>
          <reference field="7" count="1">
            <x v="525"/>
          </reference>
        </references>
      </pivotArea>
    </format>
    <format dxfId="222">
      <pivotArea dataOnly="0" labelOnly="1" outline="0" fieldPosition="0">
        <references count="2">
          <reference field="0" count="1" selected="0">
            <x v="1897"/>
          </reference>
          <reference field="7" count="1">
            <x v="2103"/>
          </reference>
        </references>
      </pivotArea>
    </format>
    <format dxfId="221">
      <pivotArea dataOnly="0" labelOnly="1" outline="0" fieldPosition="0">
        <references count="2">
          <reference field="0" count="1" selected="0">
            <x v="1898"/>
          </reference>
          <reference field="7" count="1">
            <x v="1372"/>
          </reference>
        </references>
      </pivotArea>
    </format>
    <format dxfId="220">
      <pivotArea dataOnly="0" labelOnly="1" outline="0" fieldPosition="0">
        <references count="2">
          <reference field="0" count="1" selected="0">
            <x v="1899"/>
          </reference>
          <reference field="7" count="1">
            <x v="1404"/>
          </reference>
        </references>
      </pivotArea>
    </format>
    <format dxfId="219">
      <pivotArea dataOnly="0" labelOnly="1" outline="0" fieldPosition="0">
        <references count="2">
          <reference field="0" count="1" selected="0">
            <x v="1900"/>
          </reference>
          <reference field="7" count="1">
            <x v="1104"/>
          </reference>
        </references>
      </pivotArea>
    </format>
    <format dxfId="218">
      <pivotArea dataOnly="0" labelOnly="1" outline="0" fieldPosition="0">
        <references count="2">
          <reference field="0" count="1" selected="0">
            <x v="1901"/>
          </reference>
          <reference field="7" count="1">
            <x v="1403"/>
          </reference>
        </references>
      </pivotArea>
    </format>
    <format dxfId="217">
      <pivotArea dataOnly="0" labelOnly="1" outline="0" fieldPosition="0">
        <references count="2">
          <reference field="0" count="1" selected="0">
            <x v="1902"/>
          </reference>
          <reference field="7" count="1">
            <x v="1401"/>
          </reference>
        </references>
      </pivotArea>
    </format>
    <format dxfId="216">
      <pivotArea dataOnly="0" labelOnly="1" outline="0" fieldPosition="0">
        <references count="2">
          <reference field="0" count="1" selected="0">
            <x v="1903"/>
          </reference>
          <reference field="7" count="1">
            <x v="846"/>
          </reference>
        </references>
      </pivotArea>
    </format>
    <format dxfId="215">
      <pivotArea dataOnly="0" labelOnly="1" outline="0" fieldPosition="0">
        <references count="2">
          <reference field="0" count="1" selected="0">
            <x v="1904"/>
          </reference>
          <reference field="7" count="1">
            <x v="1366"/>
          </reference>
        </references>
      </pivotArea>
    </format>
    <format dxfId="214">
      <pivotArea dataOnly="0" labelOnly="1" outline="0" fieldPosition="0">
        <references count="2">
          <reference field="0" count="1" selected="0">
            <x v="1905"/>
          </reference>
          <reference field="7" count="1">
            <x v="2097"/>
          </reference>
        </references>
      </pivotArea>
    </format>
    <format dxfId="213">
      <pivotArea dataOnly="0" labelOnly="1" outline="0" fieldPosition="0">
        <references count="2">
          <reference field="0" count="1" selected="0">
            <x v="1906"/>
          </reference>
          <reference field="7" count="1">
            <x v="1719"/>
          </reference>
        </references>
      </pivotArea>
    </format>
    <format dxfId="212">
      <pivotArea dataOnly="0" labelOnly="1" outline="0" fieldPosition="0">
        <references count="2">
          <reference field="0" count="1" selected="0">
            <x v="1907"/>
          </reference>
          <reference field="7" count="1">
            <x v="1706"/>
          </reference>
        </references>
      </pivotArea>
    </format>
    <format dxfId="211">
      <pivotArea dataOnly="0" labelOnly="1" outline="0" fieldPosition="0">
        <references count="2">
          <reference field="0" count="1" selected="0">
            <x v="1908"/>
          </reference>
          <reference field="7" count="1">
            <x v="1717"/>
          </reference>
        </references>
      </pivotArea>
    </format>
    <format dxfId="210">
      <pivotArea dataOnly="0" labelOnly="1" outline="0" fieldPosition="0">
        <references count="2">
          <reference field="0" count="1" selected="0">
            <x v="1909"/>
          </reference>
          <reference field="7" count="1">
            <x v="1720"/>
          </reference>
        </references>
      </pivotArea>
    </format>
    <format dxfId="209">
      <pivotArea dataOnly="0" labelOnly="1" outline="0" fieldPosition="0">
        <references count="2">
          <reference field="0" count="1" selected="0">
            <x v="1910"/>
          </reference>
          <reference field="7" count="1">
            <x v="1718"/>
          </reference>
        </references>
      </pivotArea>
    </format>
    <format dxfId="208">
      <pivotArea dataOnly="0" labelOnly="1" outline="0" fieldPosition="0">
        <references count="2">
          <reference field="0" count="1" selected="0">
            <x v="1911"/>
          </reference>
          <reference field="7" count="1">
            <x v="839"/>
          </reference>
        </references>
      </pivotArea>
    </format>
    <format dxfId="207">
      <pivotArea dataOnly="0" labelOnly="1" outline="0" fieldPosition="0">
        <references count="2">
          <reference field="0" count="1" selected="0">
            <x v="1912"/>
          </reference>
          <reference field="7" count="1">
            <x v="856"/>
          </reference>
        </references>
      </pivotArea>
    </format>
    <format dxfId="206">
      <pivotArea dataOnly="0" labelOnly="1" outline="0" fieldPosition="0">
        <references count="2">
          <reference field="0" count="1" selected="0">
            <x v="1913"/>
          </reference>
          <reference field="7" count="1">
            <x v="475"/>
          </reference>
        </references>
      </pivotArea>
    </format>
    <format dxfId="205">
      <pivotArea dataOnly="0" labelOnly="1" outline="0" fieldPosition="0">
        <references count="2">
          <reference field="0" count="1" selected="0">
            <x v="1914"/>
          </reference>
          <reference field="7" count="1">
            <x v="921"/>
          </reference>
        </references>
      </pivotArea>
    </format>
    <format dxfId="204">
      <pivotArea dataOnly="0" labelOnly="1" outline="0" fieldPosition="0">
        <references count="2">
          <reference field="0" count="1" selected="0">
            <x v="1915"/>
          </reference>
          <reference field="7" count="1">
            <x v="922"/>
          </reference>
        </references>
      </pivotArea>
    </format>
    <format dxfId="203">
      <pivotArea dataOnly="0" labelOnly="1" outline="0" fieldPosition="0">
        <references count="2">
          <reference field="0" count="1" selected="0">
            <x v="1916"/>
          </reference>
          <reference field="7" count="1">
            <x v="132"/>
          </reference>
        </references>
      </pivotArea>
    </format>
    <format dxfId="202">
      <pivotArea dataOnly="0" labelOnly="1" outline="0" fieldPosition="0">
        <references count="2">
          <reference field="0" count="1" selected="0">
            <x v="1917"/>
          </reference>
          <reference field="7" count="1">
            <x v="705"/>
          </reference>
        </references>
      </pivotArea>
    </format>
    <format dxfId="201">
      <pivotArea dataOnly="0" labelOnly="1" outline="0" fieldPosition="0">
        <references count="2">
          <reference field="0" count="1" selected="0">
            <x v="1918"/>
          </reference>
          <reference field="7" count="1">
            <x v="1274"/>
          </reference>
        </references>
      </pivotArea>
    </format>
    <format dxfId="200">
      <pivotArea dataOnly="0" labelOnly="1" outline="0" fieldPosition="0">
        <references count="2">
          <reference field="0" count="1" selected="0">
            <x v="1919"/>
          </reference>
          <reference field="7" count="1">
            <x v="356"/>
          </reference>
        </references>
      </pivotArea>
    </format>
    <format dxfId="199">
      <pivotArea dataOnly="0" labelOnly="1" outline="0" fieldPosition="0">
        <references count="2">
          <reference field="0" count="1" selected="0">
            <x v="1920"/>
          </reference>
          <reference field="7" count="1">
            <x v="1728"/>
          </reference>
        </references>
      </pivotArea>
    </format>
    <format dxfId="198">
      <pivotArea dataOnly="0" labelOnly="1" outline="0" fieldPosition="0">
        <references count="2">
          <reference field="0" count="1" selected="0">
            <x v="1921"/>
          </reference>
          <reference field="7" count="1">
            <x v="1715"/>
          </reference>
        </references>
      </pivotArea>
    </format>
    <format dxfId="197">
      <pivotArea dataOnly="0" labelOnly="1" outline="0" fieldPosition="0">
        <references count="2">
          <reference field="0" count="1" selected="0">
            <x v="1922"/>
          </reference>
          <reference field="7" count="1">
            <x v="1808"/>
          </reference>
        </references>
      </pivotArea>
    </format>
    <format dxfId="196">
      <pivotArea dataOnly="0" labelOnly="1" outline="0" fieldPosition="0">
        <references count="2">
          <reference field="0" count="1" selected="0">
            <x v="1923"/>
          </reference>
          <reference field="7" count="1">
            <x v="731"/>
          </reference>
        </references>
      </pivotArea>
    </format>
    <format dxfId="195">
      <pivotArea dataOnly="0" labelOnly="1" outline="0" fieldPosition="0">
        <references count="2">
          <reference field="0" count="1" selected="0">
            <x v="1924"/>
          </reference>
          <reference field="7" count="1">
            <x v="730"/>
          </reference>
        </references>
      </pivotArea>
    </format>
    <format dxfId="194">
      <pivotArea dataOnly="0" labelOnly="1" outline="0" fieldPosition="0">
        <references count="2">
          <reference field="0" count="1" selected="0">
            <x v="1925"/>
          </reference>
          <reference field="7" count="1">
            <x v="1331"/>
          </reference>
        </references>
      </pivotArea>
    </format>
    <format dxfId="193">
      <pivotArea dataOnly="0" labelOnly="1" outline="0" fieldPosition="0">
        <references count="2">
          <reference field="0" count="1" selected="0">
            <x v="1926"/>
          </reference>
          <reference field="7" count="1">
            <x v="1090"/>
          </reference>
        </references>
      </pivotArea>
    </format>
    <format dxfId="192">
      <pivotArea dataOnly="0" labelOnly="1" outline="0" fieldPosition="0">
        <references count="2">
          <reference field="0" count="1" selected="0">
            <x v="1927"/>
          </reference>
          <reference field="7" count="1">
            <x v="1708"/>
          </reference>
        </references>
      </pivotArea>
    </format>
    <format dxfId="191">
      <pivotArea dataOnly="0" labelOnly="1" outline="0" fieldPosition="0">
        <references count="2">
          <reference field="0" count="1" selected="0">
            <x v="1928"/>
          </reference>
          <reference field="7" count="1">
            <x v="1707"/>
          </reference>
        </references>
      </pivotArea>
    </format>
    <format dxfId="190">
      <pivotArea dataOnly="0" labelOnly="1" outline="0" fieldPosition="0">
        <references count="2">
          <reference field="0" count="1" selected="0">
            <x v="1929"/>
          </reference>
          <reference field="7" count="1">
            <x v="726"/>
          </reference>
        </references>
      </pivotArea>
    </format>
    <format dxfId="189">
      <pivotArea dataOnly="0" labelOnly="1" outline="0" fieldPosition="0">
        <references count="2">
          <reference field="0" count="1" selected="0">
            <x v="1930"/>
          </reference>
          <reference field="7" count="1">
            <x v="1893"/>
          </reference>
        </references>
      </pivotArea>
    </format>
    <format dxfId="188">
      <pivotArea dataOnly="0" labelOnly="1" outline="0" fieldPosition="0">
        <references count="2">
          <reference field="0" count="1" selected="0">
            <x v="1931"/>
          </reference>
          <reference field="7" count="1">
            <x v="1910"/>
          </reference>
        </references>
      </pivotArea>
    </format>
    <format dxfId="187">
      <pivotArea dataOnly="0" labelOnly="1" outline="0" fieldPosition="0">
        <references count="2">
          <reference field="0" count="1" selected="0">
            <x v="1932"/>
          </reference>
          <reference field="7" count="1">
            <x v="829"/>
          </reference>
        </references>
      </pivotArea>
    </format>
    <format dxfId="186">
      <pivotArea dataOnly="0" labelOnly="1" outline="0" fieldPosition="0">
        <references count="2">
          <reference field="0" count="1" selected="0">
            <x v="1933"/>
          </reference>
          <reference field="7" count="1">
            <x v="830"/>
          </reference>
        </references>
      </pivotArea>
    </format>
    <format dxfId="185">
      <pivotArea dataOnly="0" labelOnly="1" outline="0" fieldPosition="0">
        <references count="2">
          <reference field="0" count="1" selected="0">
            <x v="1934"/>
          </reference>
          <reference field="7" count="1">
            <x v="313"/>
          </reference>
        </references>
      </pivotArea>
    </format>
    <format dxfId="184">
      <pivotArea dataOnly="0" labelOnly="1" outline="0" fieldPosition="0">
        <references count="2">
          <reference field="0" count="1" selected="0">
            <x v="1935"/>
          </reference>
          <reference field="7" count="1">
            <x v="828"/>
          </reference>
        </references>
      </pivotArea>
    </format>
    <format dxfId="183">
      <pivotArea dataOnly="0" labelOnly="1" outline="0" fieldPosition="0">
        <references count="2">
          <reference field="0" count="1" selected="0">
            <x v="1936"/>
          </reference>
          <reference field="7" count="1">
            <x v="1007"/>
          </reference>
        </references>
      </pivotArea>
    </format>
    <format dxfId="182">
      <pivotArea dataOnly="0" labelOnly="1" outline="0" fieldPosition="0">
        <references count="2">
          <reference field="0" count="1" selected="0">
            <x v="1937"/>
          </reference>
          <reference field="7" count="1">
            <x v="1966"/>
          </reference>
        </references>
      </pivotArea>
    </format>
    <format dxfId="181">
      <pivotArea dataOnly="0" labelOnly="1" outline="0" fieldPosition="0">
        <references count="2">
          <reference field="0" count="1" selected="0">
            <x v="1938"/>
          </reference>
          <reference field="7" count="1">
            <x v="1785"/>
          </reference>
        </references>
      </pivotArea>
    </format>
    <format dxfId="180">
      <pivotArea dataOnly="0" labelOnly="1" outline="0" fieldPosition="0">
        <references count="2">
          <reference field="0" count="1" selected="0">
            <x v="1939"/>
          </reference>
          <reference field="7" count="1">
            <x v="831"/>
          </reference>
        </references>
      </pivotArea>
    </format>
    <format dxfId="179">
      <pivotArea dataOnly="0" labelOnly="1" outline="0" fieldPosition="0">
        <references count="2">
          <reference field="0" count="1" selected="0">
            <x v="1940"/>
          </reference>
          <reference field="7" count="1">
            <x v="1697"/>
          </reference>
        </references>
      </pivotArea>
    </format>
    <format dxfId="178">
      <pivotArea dataOnly="0" labelOnly="1" outline="0" fieldPosition="0">
        <references count="2">
          <reference field="0" count="1" selected="0">
            <x v="1941"/>
          </reference>
          <reference field="7" count="1">
            <x v="89"/>
          </reference>
        </references>
      </pivotArea>
    </format>
    <format dxfId="177">
      <pivotArea dataOnly="0" labelOnly="1" outline="0" fieldPosition="0">
        <references count="2">
          <reference field="0" count="1" selected="0">
            <x v="1942"/>
          </reference>
          <reference field="7" count="1">
            <x v="841"/>
          </reference>
        </references>
      </pivotArea>
    </format>
    <format dxfId="176">
      <pivotArea dataOnly="0" labelOnly="1" outline="0" fieldPosition="0">
        <references count="2">
          <reference field="0" count="1" selected="0">
            <x v="1943"/>
          </reference>
          <reference field="7" count="1">
            <x v="1194"/>
          </reference>
        </references>
      </pivotArea>
    </format>
    <format dxfId="175">
      <pivotArea dataOnly="0" labelOnly="1" outline="0" fieldPosition="0">
        <references count="2">
          <reference field="0" count="1" selected="0">
            <x v="1944"/>
          </reference>
          <reference field="7" count="1">
            <x v="569"/>
          </reference>
        </references>
      </pivotArea>
    </format>
    <format dxfId="174">
      <pivotArea dataOnly="0" labelOnly="1" outline="0" fieldPosition="0">
        <references count="2">
          <reference field="0" count="1" selected="0">
            <x v="1945"/>
          </reference>
          <reference field="7" count="1">
            <x v="1232"/>
          </reference>
        </references>
      </pivotArea>
    </format>
    <format dxfId="173">
      <pivotArea dataOnly="0" labelOnly="1" outline="0" fieldPosition="0">
        <references count="2">
          <reference field="0" count="1" selected="0">
            <x v="1946"/>
          </reference>
          <reference field="7" count="1">
            <x v="1799"/>
          </reference>
        </references>
      </pivotArea>
    </format>
    <format dxfId="172">
      <pivotArea dataOnly="0" labelOnly="1" outline="0" fieldPosition="0">
        <references count="2">
          <reference field="0" count="1" selected="0">
            <x v="1947"/>
          </reference>
          <reference field="7" count="1">
            <x v="19"/>
          </reference>
        </references>
      </pivotArea>
    </format>
    <format dxfId="171">
      <pivotArea dataOnly="0" labelOnly="1" outline="0" fieldPosition="0">
        <references count="2">
          <reference field="0" count="1" selected="0">
            <x v="1948"/>
          </reference>
          <reference field="7" count="1">
            <x v="1322"/>
          </reference>
        </references>
      </pivotArea>
    </format>
    <format dxfId="170">
      <pivotArea dataOnly="0" labelOnly="1" outline="0" fieldPosition="0">
        <references count="2">
          <reference field="0" count="1" selected="0">
            <x v="1949"/>
          </reference>
          <reference field="7" count="1">
            <x v="1081"/>
          </reference>
        </references>
      </pivotArea>
    </format>
    <format dxfId="169">
      <pivotArea dataOnly="0" labelOnly="1" outline="0" fieldPosition="0">
        <references count="2">
          <reference field="0" count="1" selected="0">
            <x v="1950"/>
          </reference>
          <reference field="7" count="1">
            <x v="1078"/>
          </reference>
        </references>
      </pivotArea>
    </format>
    <format dxfId="168">
      <pivotArea dataOnly="0" labelOnly="1" outline="0" fieldPosition="0">
        <references count="2">
          <reference field="0" count="1" selected="0">
            <x v="1951"/>
          </reference>
          <reference field="7" count="1">
            <x v="647"/>
          </reference>
        </references>
      </pivotArea>
    </format>
    <format dxfId="167">
      <pivotArea dataOnly="0" labelOnly="1" outline="0" fieldPosition="0">
        <references count="2">
          <reference field="0" count="1" selected="0">
            <x v="1952"/>
          </reference>
          <reference field="7" count="1">
            <x v="649"/>
          </reference>
        </references>
      </pivotArea>
    </format>
    <format dxfId="166">
      <pivotArea dataOnly="0" labelOnly="1" outline="0" fieldPosition="0">
        <references count="2">
          <reference field="0" count="1" selected="0">
            <x v="1953"/>
          </reference>
          <reference field="7" count="1">
            <x v="1500"/>
          </reference>
        </references>
      </pivotArea>
    </format>
    <format dxfId="165">
      <pivotArea dataOnly="0" labelOnly="1" outline="0" fieldPosition="0">
        <references count="2">
          <reference field="0" count="1" selected="0">
            <x v="1954"/>
          </reference>
          <reference field="7" count="1">
            <x v="1499"/>
          </reference>
        </references>
      </pivotArea>
    </format>
    <format dxfId="164">
      <pivotArea dataOnly="0" labelOnly="1" outline="0" fieldPosition="0">
        <references count="2">
          <reference field="0" count="1" selected="0">
            <x v="1955"/>
          </reference>
          <reference field="7" count="1">
            <x v="1121"/>
          </reference>
        </references>
      </pivotArea>
    </format>
    <format dxfId="163">
      <pivotArea dataOnly="0" labelOnly="1" outline="0" fieldPosition="0">
        <references count="2">
          <reference field="0" count="1" selected="0">
            <x v="1956"/>
          </reference>
          <reference field="7" count="1">
            <x v="1546"/>
          </reference>
        </references>
      </pivotArea>
    </format>
    <format dxfId="162">
      <pivotArea dataOnly="0" labelOnly="1" outline="0" fieldPosition="0">
        <references count="2">
          <reference field="0" count="1" selected="0">
            <x v="1957"/>
          </reference>
          <reference field="7" count="1">
            <x v="1086"/>
          </reference>
        </references>
      </pivotArea>
    </format>
    <format dxfId="161">
      <pivotArea dataOnly="0" labelOnly="1" outline="0" fieldPosition="0">
        <references count="2">
          <reference field="0" count="1" selected="0">
            <x v="1958"/>
          </reference>
          <reference field="7" count="1">
            <x v="1108"/>
          </reference>
        </references>
      </pivotArea>
    </format>
    <format dxfId="160">
      <pivotArea dataOnly="0" labelOnly="1" outline="0" fieldPosition="0">
        <references count="2">
          <reference field="0" count="1" selected="0">
            <x v="1959"/>
          </reference>
          <reference field="7" count="1">
            <x v="1109"/>
          </reference>
        </references>
      </pivotArea>
    </format>
    <format dxfId="159">
      <pivotArea dataOnly="0" labelOnly="1" outline="0" fieldPosition="0">
        <references count="2">
          <reference field="0" count="1" selected="0">
            <x v="1960"/>
          </reference>
          <reference field="7" count="1">
            <x v="6"/>
          </reference>
        </references>
      </pivotArea>
    </format>
    <format dxfId="158">
      <pivotArea dataOnly="0" labelOnly="1" outline="0" fieldPosition="0">
        <references count="2">
          <reference field="0" count="1" selected="0">
            <x v="1961"/>
          </reference>
          <reference field="7" count="1">
            <x v="1662"/>
          </reference>
        </references>
      </pivotArea>
    </format>
    <format dxfId="157">
      <pivotArea dataOnly="0" labelOnly="1" outline="0" fieldPosition="0">
        <references count="2">
          <reference field="0" count="1" selected="0">
            <x v="1962"/>
          </reference>
          <reference field="7" count="1">
            <x v="607"/>
          </reference>
        </references>
      </pivotArea>
    </format>
    <format dxfId="156">
      <pivotArea dataOnly="0" labelOnly="1" outline="0" fieldPosition="0">
        <references count="2">
          <reference field="0" count="1" selected="0">
            <x v="1963"/>
          </reference>
          <reference field="7" count="1">
            <x v="1110"/>
          </reference>
        </references>
      </pivotArea>
    </format>
    <format dxfId="155">
      <pivotArea dataOnly="0" labelOnly="1" outline="0" fieldPosition="0">
        <references count="2">
          <reference field="0" count="1" selected="0">
            <x v="1964"/>
          </reference>
          <reference field="7" count="1">
            <x v="72"/>
          </reference>
        </references>
      </pivotArea>
    </format>
    <format dxfId="154">
      <pivotArea dataOnly="0" labelOnly="1" outline="0" fieldPosition="0">
        <references count="2">
          <reference field="0" count="1" selected="0">
            <x v="1965"/>
          </reference>
          <reference field="7" count="1">
            <x v="1188"/>
          </reference>
        </references>
      </pivotArea>
    </format>
    <format dxfId="153">
      <pivotArea dataOnly="0" labelOnly="1" outline="0" fieldPosition="0">
        <references count="2">
          <reference field="0" count="1" selected="0">
            <x v="1966"/>
          </reference>
          <reference field="7" count="1">
            <x v="1183"/>
          </reference>
        </references>
      </pivotArea>
    </format>
    <format dxfId="152">
      <pivotArea dataOnly="0" labelOnly="1" outline="0" fieldPosition="0">
        <references count="2">
          <reference field="0" count="1" selected="0">
            <x v="1967"/>
          </reference>
          <reference field="7" count="1">
            <x v="1185"/>
          </reference>
        </references>
      </pivotArea>
    </format>
    <format dxfId="151">
      <pivotArea dataOnly="0" labelOnly="1" outline="0" fieldPosition="0">
        <references count="2">
          <reference field="0" count="1" selected="0">
            <x v="1968"/>
          </reference>
          <reference field="7" count="1">
            <x v="1184"/>
          </reference>
        </references>
      </pivotArea>
    </format>
    <format dxfId="150">
      <pivotArea dataOnly="0" labelOnly="1" outline="0" fieldPosition="0">
        <references count="2">
          <reference field="0" count="1" selected="0">
            <x v="1969"/>
          </reference>
          <reference field="7" count="1">
            <x v="1186"/>
          </reference>
        </references>
      </pivotArea>
    </format>
    <format dxfId="149">
      <pivotArea dataOnly="0" labelOnly="1" outline="0" fieldPosition="0">
        <references count="2">
          <reference field="0" count="1" selected="0">
            <x v="1970"/>
          </reference>
          <reference field="7" count="1">
            <x v="1187"/>
          </reference>
        </references>
      </pivotArea>
    </format>
    <format dxfId="148">
      <pivotArea dataOnly="0" labelOnly="1" outline="0" fieldPosition="0">
        <references count="2">
          <reference field="0" count="1" selected="0">
            <x v="1971"/>
          </reference>
          <reference field="7" count="1">
            <x v="1686"/>
          </reference>
        </references>
      </pivotArea>
    </format>
    <format dxfId="147">
      <pivotArea dataOnly="0" labelOnly="1" outline="0" fieldPosition="0">
        <references count="2">
          <reference field="0" count="1" selected="0">
            <x v="1972"/>
          </reference>
          <reference field="7" count="1">
            <x v="1465"/>
          </reference>
        </references>
      </pivotArea>
    </format>
    <format dxfId="146">
      <pivotArea dataOnly="0" labelOnly="1" outline="0" fieldPosition="0">
        <references count="2">
          <reference field="0" count="1" selected="0">
            <x v="1973"/>
          </reference>
          <reference field="7" count="1">
            <x v="1548"/>
          </reference>
        </references>
      </pivotArea>
    </format>
    <format dxfId="145">
      <pivotArea dataOnly="0" labelOnly="1" outline="0" fieldPosition="0">
        <references count="2">
          <reference field="0" count="1" selected="0">
            <x v="1974"/>
          </reference>
          <reference field="7" count="1">
            <x v="1532"/>
          </reference>
        </references>
      </pivotArea>
    </format>
    <format dxfId="144">
      <pivotArea dataOnly="0" labelOnly="1" outline="0" fieldPosition="0">
        <references count="2">
          <reference field="0" count="1" selected="0">
            <x v="1975"/>
          </reference>
          <reference field="7" count="1">
            <x v="1533"/>
          </reference>
        </references>
      </pivotArea>
    </format>
    <format dxfId="143">
      <pivotArea dataOnly="0" labelOnly="1" outline="0" fieldPosition="0">
        <references count="2">
          <reference field="0" count="1" selected="0">
            <x v="1976"/>
          </reference>
          <reference field="7" count="1">
            <x v="1534"/>
          </reference>
        </references>
      </pivotArea>
    </format>
    <format dxfId="142">
      <pivotArea dataOnly="0" labelOnly="1" outline="0" fieldPosition="0">
        <references count="2">
          <reference field="0" count="1" selected="0">
            <x v="1977"/>
          </reference>
          <reference field="7" count="1">
            <x v="1551"/>
          </reference>
        </references>
      </pivotArea>
    </format>
    <format dxfId="141">
      <pivotArea dataOnly="0" labelOnly="1" outline="0" fieldPosition="0">
        <references count="2">
          <reference field="0" count="1" selected="0">
            <x v="1978"/>
          </reference>
          <reference field="7" count="1">
            <x v="1519"/>
          </reference>
        </references>
      </pivotArea>
    </format>
    <format dxfId="140">
      <pivotArea dataOnly="0" labelOnly="1" outline="0" fieldPosition="0">
        <references count="2">
          <reference field="0" count="1" selected="0">
            <x v="1979"/>
          </reference>
          <reference field="7" count="1">
            <x v="1523"/>
          </reference>
        </references>
      </pivotArea>
    </format>
    <format dxfId="139">
      <pivotArea dataOnly="0" labelOnly="1" outline="0" fieldPosition="0">
        <references count="2">
          <reference field="0" count="1" selected="0">
            <x v="1980"/>
          </reference>
          <reference field="7" count="1">
            <x v="1524"/>
          </reference>
        </references>
      </pivotArea>
    </format>
    <format dxfId="138">
      <pivotArea dataOnly="0" labelOnly="1" outline="0" fieldPosition="0">
        <references count="2">
          <reference field="0" count="1" selected="0">
            <x v="1981"/>
          </reference>
          <reference field="7" count="1">
            <x v="1515"/>
          </reference>
        </references>
      </pivotArea>
    </format>
    <format dxfId="137">
      <pivotArea dataOnly="0" labelOnly="1" outline="0" fieldPosition="0">
        <references count="2">
          <reference field="0" count="1" selected="0">
            <x v="1982"/>
          </reference>
          <reference field="7" count="1">
            <x v="1525"/>
          </reference>
        </references>
      </pivotArea>
    </format>
    <format dxfId="136">
      <pivotArea dataOnly="0" labelOnly="1" outline="0" fieldPosition="0">
        <references count="2">
          <reference field="0" count="1" selected="0">
            <x v="1983"/>
          </reference>
          <reference field="7" count="1">
            <x v="1517"/>
          </reference>
        </references>
      </pivotArea>
    </format>
    <format dxfId="135">
      <pivotArea dataOnly="0" labelOnly="1" outline="0" fieldPosition="0">
        <references count="2">
          <reference field="0" count="1" selected="0">
            <x v="1984"/>
          </reference>
          <reference field="7" count="1">
            <x v="1518"/>
          </reference>
        </references>
      </pivotArea>
    </format>
    <format dxfId="134">
      <pivotArea dataOnly="0" labelOnly="1" outline="0" fieldPosition="0">
        <references count="2">
          <reference field="0" count="1" selected="0">
            <x v="1985"/>
          </reference>
          <reference field="7" count="1">
            <x v="1520"/>
          </reference>
        </references>
      </pivotArea>
    </format>
    <format dxfId="133">
      <pivotArea dataOnly="0" labelOnly="1" outline="0" fieldPosition="0">
        <references count="2">
          <reference field="0" count="1" selected="0">
            <x v="1986"/>
          </reference>
          <reference field="7" count="1">
            <x v="1521"/>
          </reference>
        </references>
      </pivotArea>
    </format>
    <format dxfId="132">
      <pivotArea dataOnly="0" labelOnly="1" outline="0" fieldPosition="0">
        <references count="2">
          <reference field="0" count="1" selected="0">
            <x v="1987"/>
          </reference>
          <reference field="7" count="1">
            <x v="1527"/>
          </reference>
        </references>
      </pivotArea>
    </format>
    <format dxfId="131">
      <pivotArea dataOnly="0" labelOnly="1" outline="0" fieldPosition="0">
        <references count="2">
          <reference field="0" count="1" selected="0">
            <x v="1988"/>
          </reference>
          <reference field="7" count="1">
            <x v="1522"/>
          </reference>
        </references>
      </pivotArea>
    </format>
    <format dxfId="130">
      <pivotArea dataOnly="0" labelOnly="1" outline="0" fieldPosition="0">
        <references count="2">
          <reference field="0" count="1" selected="0">
            <x v="1989"/>
          </reference>
          <reference field="7" count="1">
            <x v="1516"/>
          </reference>
        </references>
      </pivotArea>
    </format>
    <format dxfId="129">
      <pivotArea dataOnly="0" labelOnly="1" outline="0" fieldPosition="0">
        <references count="2">
          <reference field="0" count="1" selected="0">
            <x v="1990"/>
          </reference>
          <reference field="7" count="1">
            <x v="1526"/>
          </reference>
        </references>
      </pivotArea>
    </format>
    <format dxfId="128">
      <pivotArea dataOnly="0" labelOnly="1" outline="0" fieldPosition="0">
        <references count="2">
          <reference field="0" count="1" selected="0">
            <x v="1991"/>
          </reference>
          <reference field="7" count="1">
            <x v="1530"/>
          </reference>
        </references>
      </pivotArea>
    </format>
    <format dxfId="127">
      <pivotArea dataOnly="0" labelOnly="1" outline="0" fieldPosition="0">
        <references count="2">
          <reference field="0" count="1" selected="0">
            <x v="1992"/>
          </reference>
          <reference field="7" count="1">
            <x v="1529"/>
          </reference>
        </references>
      </pivotArea>
    </format>
    <format dxfId="126">
      <pivotArea dataOnly="0" labelOnly="1" outline="0" fieldPosition="0">
        <references count="2">
          <reference field="0" count="1" selected="0">
            <x v="1993"/>
          </reference>
          <reference field="7" count="1">
            <x v="1528"/>
          </reference>
        </references>
      </pivotArea>
    </format>
    <format dxfId="125">
      <pivotArea dataOnly="0" labelOnly="1" outline="0" fieldPosition="0">
        <references count="2">
          <reference field="0" count="1" selected="0">
            <x v="1994"/>
          </reference>
          <reference field="7" count="1">
            <x v="1512"/>
          </reference>
        </references>
      </pivotArea>
    </format>
    <format dxfId="124">
      <pivotArea dataOnly="0" labelOnly="1" outline="0" fieldPosition="0">
        <references count="2">
          <reference field="0" count="1" selected="0">
            <x v="1995"/>
          </reference>
          <reference field="7" count="1">
            <x v="1509"/>
          </reference>
        </references>
      </pivotArea>
    </format>
    <format dxfId="123">
      <pivotArea dataOnly="0" labelOnly="1" outline="0" fieldPosition="0">
        <references count="2">
          <reference field="0" count="1" selected="0">
            <x v="1996"/>
          </reference>
          <reference field="7" count="1">
            <x v="1508"/>
          </reference>
        </references>
      </pivotArea>
    </format>
    <format dxfId="122">
      <pivotArea dataOnly="0" labelOnly="1" outline="0" fieldPosition="0">
        <references count="2">
          <reference field="0" count="1" selected="0">
            <x v="1997"/>
          </reference>
          <reference field="7" count="1">
            <x v="1511"/>
          </reference>
        </references>
      </pivotArea>
    </format>
    <format dxfId="121">
      <pivotArea dataOnly="0" labelOnly="1" outline="0" fieldPosition="0">
        <references count="2">
          <reference field="0" count="1" selected="0">
            <x v="1998"/>
          </reference>
          <reference field="7" count="1">
            <x v="1514"/>
          </reference>
        </references>
      </pivotArea>
    </format>
    <format dxfId="120">
      <pivotArea dataOnly="0" labelOnly="1" outline="0" fieldPosition="0">
        <references count="2">
          <reference field="0" count="1" selected="0">
            <x v="1999"/>
          </reference>
          <reference field="7" count="1">
            <x v="1510"/>
          </reference>
        </references>
      </pivotArea>
    </format>
    <format dxfId="119">
      <pivotArea dataOnly="0" labelOnly="1" outline="0" fieldPosition="0">
        <references count="2">
          <reference field="0" count="1" selected="0">
            <x v="2000"/>
          </reference>
          <reference field="7" count="1">
            <x v="1513"/>
          </reference>
        </references>
      </pivotArea>
    </format>
    <format dxfId="118">
      <pivotArea dataOnly="0" labelOnly="1" outline="0" fieldPosition="0">
        <references count="2">
          <reference field="0" count="1" selected="0">
            <x v="2001"/>
          </reference>
          <reference field="7" count="1">
            <x v="1162"/>
          </reference>
        </references>
      </pivotArea>
    </format>
    <format dxfId="117">
      <pivotArea dataOnly="0" labelOnly="1" outline="0" fieldPosition="0">
        <references count="2">
          <reference field="0" count="1" selected="0">
            <x v="2002"/>
          </reference>
          <reference field="7" count="1">
            <x v="1163"/>
          </reference>
        </references>
      </pivotArea>
    </format>
    <format dxfId="116">
      <pivotArea dataOnly="0" labelOnly="1" outline="0" fieldPosition="0">
        <references count="2">
          <reference field="0" count="1" selected="0">
            <x v="2003"/>
          </reference>
          <reference field="7" count="1">
            <x v="1164"/>
          </reference>
        </references>
      </pivotArea>
    </format>
    <format dxfId="115">
      <pivotArea dataOnly="0" labelOnly="1" outline="0" fieldPosition="0">
        <references count="2">
          <reference field="0" count="1" selected="0">
            <x v="2004"/>
          </reference>
          <reference field="7" count="1">
            <x v="1767"/>
          </reference>
        </references>
      </pivotArea>
    </format>
    <format dxfId="114">
      <pivotArea dataOnly="0" labelOnly="1" outline="0" fieldPosition="0">
        <references count="2">
          <reference field="0" count="1" selected="0">
            <x v="2005"/>
          </reference>
          <reference field="7" count="1">
            <x v="1768"/>
          </reference>
        </references>
      </pivotArea>
    </format>
    <format dxfId="113">
      <pivotArea dataOnly="0" labelOnly="1" outline="0" fieldPosition="0">
        <references count="2">
          <reference field="0" count="1" selected="0">
            <x v="2006"/>
          </reference>
          <reference field="7" count="1">
            <x v="1037"/>
          </reference>
        </references>
      </pivotArea>
    </format>
    <format dxfId="112">
      <pivotArea dataOnly="0" labelOnly="1" outline="0" fieldPosition="0">
        <references count="2">
          <reference field="0" count="1" selected="0">
            <x v="2007"/>
          </reference>
          <reference field="7" count="1">
            <x v="1927"/>
          </reference>
        </references>
      </pivotArea>
    </format>
    <format dxfId="111">
      <pivotArea dataOnly="0" labelOnly="1" outline="0" fieldPosition="0">
        <references count="2">
          <reference field="0" count="1" selected="0">
            <x v="2008"/>
          </reference>
          <reference field="7" count="1">
            <x v="999"/>
          </reference>
        </references>
      </pivotArea>
    </format>
    <format dxfId="110">
      <pivotArea dataOnly="0" labelOnly="1" outline="0" fieldPosition="0">
        <references count="2">
          <reference field="0" count="1" selected="0">
            <x v="2009"/>
          </reference>
          <reference field="7" count="1">
            <x v="1000"/>
          </reference>
        </references>
      </pivotArea>
    </format>
    <format dxfId="109">
      <pivotArea dataOnly="0" labelOnly="1" outline="0" fieldPosition="0">
        <references count="2">
          <reference field="0" count="1" selected="0">
            <x v="2010"/>
          </reference>
          <reference field="7" count="1">
            <x v="1038"/>
          </reference>
        </references>
      </pivotArea>
    </format>
    <format dxfId="108">
      <pivotArea dataOnly="0" labelOnly="1" outline="0" fieldPosition="0">
        <references count="2">
          <reference field="0" count="1" selected="0">
            <x v="2011"/>
          </reference>
          <reference field="7" count="1">
            <x v="1055"/>
          </reference>
        </references>
      </pivotArea>
    </format>
    <format dxfId="107">
      <pivotArea dataOnly="0" labelOnly="1" outline="0" fieldPosition="0">
        <references count="2">
          <reference field="0" count="1" selected="0">
            <x v="2012"/>
          </reference>
          <reference field="7" count="1">
            <x v="1039"/>
          </reference>
        </references>
      </pivotArea>
    </format>
    <format dxfId="106">
      <pivotArea dataOnly="0" labelOnly="1" outline="0" fieldPosition="0">
        <references count="2">
          <reference field="0" count="1" selected="0">
            <x v="2013"/>
          </reference>
          <reference field="7" count="1">
            <x v="1064"/>
          </reference>
        </references>
      </pivotArea>
    </format>
    <format dxfId="105">
      <pivotArea dataOnly="0" labelOnly="1" outline="0" fieldPosition="0">
        <references count="2">
          <reference field="0" count="1" selected="0">
            <x v="2014"/>
          </reference>
          <reference field="7" count="1">
            <x v="1101"/>
          </reference>
        </references>
      </pivotArea>
    </format>
    <format dxfId="104">
      <pivotArea dataOnly="0" labelOnly="1" outline="0" fieldPosition="0">
        <references count="2">
          <reference field="0" count="1" selected="0">
            <x v="2015"/>
          </reference>
          <reference field="7" count="1">
            <x v="1067"/>
          </reference>
        </references>
      </pivotArea>
    </format>
    <format dxfId="103">
      <pivotArea dataOnly="0" labelOnly="1" outline="0" fieldPosition="0">
        <references count="2">
          <reference field="0" count="1" selected="0">
            <x v="2016"/>
          </reference>
          <reference field="7" count="1">
            <x v="1066"/>
          </reference>
        </references>
      </pivotArea>
    </format>
    <format dxfId="102">
      <pivotArea dataOnly="0" labelOnly="1" outline="0" fieldPosition="0">
        <references count="2">
          <reference field="0" count="1" selected="0">
            <x v="2017"/>
          </reference>
          <reference field="7" count="1">
            <x v="1036"/>
          </reference>
        </references>
      </pivotArea>
    </format>
    <format dxfId="101">
      <pivotArea dataOnly="0" labelOnly="1" outline="0" fieldPosition="0">
        <references count="2">
          <reference field="0" count="1" selected="0">
            <x v="2018"/>
          </reference>
          <reference field="7" count="1">
            <x v="1035"/>
          </reference>
        </references>
      </pivotArea>
    </format>
    <format dxfId="100">
      <pivotArea dataOnly="0" labelOnly="1" outline="0" fieldPosition="0">
        <references count="2">
          <reference field="0" count="1" selected="0">
            <x v="2019"/>
          </reference>
          <reference field="7" count="1">
            <x v="1057"/>
          </reference>
        </references>
      </pivotArea>
    </format>
    <format dxfId="99">
      <pivotArea dataOnly="0" labelOnly="1" outline="0" fieldPosition="0">
        <references count="2">
          <reference field="0" count="1" selected="0">
            <x v="2020"/>
          </reference>
          <reference field="7" count="1">
            <x v="1061"/>
          </reference>
        </references>
      </pivotArea>
    </format>
    <format dxfId="98">
      <pivotArea dataOnly="0" labelOnly="1" outline="0" fieldPosition="0">
        <references count="2">
          <reference field="0" count="1" selected="0">
            <x v="2021"/>
          </reference>
          <reference field="7" count="1">
            <x v="1193"/>
          </reference>
        </references>
      </pivotArea>
    </format>
    <format dxfId="97">
      <pivotArea dataOnly="0" labelOnly="1" outline="0" fieldPosition="0">
        <references count="2">
          <reference field="0" count="1" selected="0">
            <x v="2022"/>
          </reference>
          <reference field="7" count="1">
            <x v="1058"/>
          </reference>
        </references>
      </pivotArea>
    </format>
    <format dxfId="96">
      <pivotArea dataOnly="0" labelOnly="1" outline="0" fieldPosition="0">
        <references count="2">
          <reference field="0" count="1" selected="0">
            <x v="2023"/>
          </reference>
          <reference field="7" count="1">
            <x v="1056"/>
          </reference>
        </references>
      </pivotArea>
    </format>
    <format dxfId="95">
      <pivotArea dataOnly="0" labelOnly="1" outline="0" fieldPosition="0">
        <references count="2">
          <reference field="0" count="1" selected="0">
            <x v="2024"/>
          </reference>
          <reference field="7" count="1">
            <x v="1063"/>
          </reference>
        </references>
      </pivotArea>
    </format>
    <format dxfId="94">
      <pivotArea dataOnly="0" labelOnly="1" outline="0" fieldPosition="0">
        <references count="2">
          <reference field="0" count="1" selected="0">
            <x v="2025"/>
          </reference>
          <reference field="7" count="1">
            <x v="1065"/>
          </reference>
        </references>
      </pivotArea>
    </format>
    <format dxfId="93">
      <pivotArea dataOnly="0" labelOnly="1" outline="0" fieldPosition="0">
        <references count="2">
          <reference field="0" count="1" selected="0">
            <x v="2026"/>
          </reference>
          <reference field="7" count="1">
            <x v="1670"/>
          </reference>
        </references>
      </pivotArea>
    </format>
    <format dxfId="92">
      <pivotArea dataOnly="0" labelOnly="1" outline="0" fieldPosition="0">
        <references count="2">
          <reference field="0" count="1" selected="0">
            <x v="2027"/>
          </reference>
          <reference field="7" count="1">
            <x v="1681"/>
          </reference>
        </references>
      </pivotArea>
    </format>
    <format dxfId="91">
      <pivotArea dataOnly="0" labelOnly="1" outline="0" fieldPosition="0">
        <references count="2">
          <reference field="0" count="1" selected="0">
            <x v="2028"/>
          </reference>
          <reference field="7" count="1">
            <x v="1671"/>
          </reference>
        </references>
      </pivotArea>
    </format>
    <format dxfId="90">
      <pivotArea dataOnly="0" labelOnly="1" outline="0" fieldPosition="0">
        <references count="2">
          <reference field="0" count="1" selected="0">
            <x v="2029"/>
          </reference>
          <reference field="7" count="1">
            <x v="1298"/>
          </reference>
        </references>
      </pivotArea>
    </format>
    <format dxfId="89">
      <pivotArea dataOnly="0" labelOnly="1" outline="0" fieldPosition="0">
        <references count="2">
          <reference field="0" count="1" selected="0">
            <x v="2030"/>
          </reference>
          <reference field="7" count="1">
            <x v="1138"/>
          </reference>
        </references>
      </pivotArea>
    </format>
    <format dxfId="88">
      <pivotArea dataOnly="0" labelOnly="1" outline="0" fieldPosition="0">
        <references count="2">
          <reference field="0" count="1" selected="0">
            <x v="2031"/>
          </reference>
          <reference field="7" count="1">
            <x v="766"/>
          </reference>
        </references>
      </pivotArea>
    </format>
    <format dxfId="87">
      <pivotArea dataOnly="0" labelOnly="1" outline="0" fieldPosition="0">
        <references count="2">
          <reference field="0" count="1" selected="0">
            <x v="2032"/>
          </reference>
          <reference field="7" count="1">
            <x v="765"/>
          </reference>
        </references>
      </pivotArea>
    </format>
    <format dxfId="86">
      <pivotArea dataOnly="0" labelOnly="1" outline="0" fieldPosition="0">
        <references count="2">
          <reference field="0" count="1" selected="0">
            <x v="2033"/>
          </reference>
          <reference field="7" count="1">
            <x v="1290"/>
          </reference>
        </references>
      </pivotArea>
    </format>
    <format dxfId="85">
      <pivotArea dataOnly="0" labelOnly="1" outline="0" fieldPosition="0">
        <references count="2">
          <reference field="0" count="1" selected="0">
            <x v="2034"/>
          </reference>
          <reference field="7" count="1">
            <x v="1122"/>
          </reference>
        </references>
      </pivotArea>
    </format>
    <format dxfId="84">
      <pivotArea dataOnly="0" labelOnly="1" outline="0" fieldPosition="0">
        <references count="2">
          <reference field="0" count="1" selected="0">
            <x v="2035"/>
          </reference>
          <reference field="7" count="1">
            <x v="1766"/>
          </reference>
        </references>
      </pivotArea>
    </format>
    <format dxfId="83">
      <pivotArea dataOnly="0" labelOnly="1" outline="0" fieldPosition="0">
        <references count="2">
          <reference field="0" count="1" selected="0">
            <x v="2036"/>
          </reference>
          <reference field="7" count="1">
            <x v="926"/>
          </reference>
        </references>
      </pivotArea>
    </format>
    <format dxfId="82">
      <pivotArea dataOnly="0" labelOnly="1" outline="0" fieldPosition="0">
        <references count="2">
          <reference field="0" count="1" selected="0">
            <x v="2037"/>
          </reference>
          <reference field="7" count="1">
            <x v="919"/>
          </reference>
        </references>
      </pivotArea>
    </format>
    <format dxfId="81">
      <pivotArea dataOnly="0" labelOnly="1" outline="0" fieldPosition="0">
        <references count="2">
          <reference field="0" count="1" selected="0">
            <x v="2038"/>
          </reference>
          <reference field="7" count="1">
            <x v="1103"/>
          </reference>
        </references>
      </pivotArea>
    </format>
    <format dxfId="80">
      <pivotArea dataOnly="0" labelOnly="1" outline="0" fieldPosition="0">
        <references count="2">
          <reference field="0" count="1" selected="0">
            <x v="2039"/>
          </reference>
          <reference field="7" count="1">
            <x v="920"/>
          </reference>
        </references>
      </pivotArea>
    </format>
    <format dxfId="79">
      <pivotArea dataOnly="0" labelOnly="1" outline="0" fieldPosition="0">
        <references count="2">
          <reference field="0" count="1" selected="0">
            <x v="2040"/>
          </reference>
          <reference field="7" count="1">
            <x v="30"/>
          </reference>
        </references>
      </pivotArea>
    </format>
    <format dxfId="78">
      <pivotArea dataOnly="0" labelOnly="1" outline="0" fieldPosition="0">
        <references count="2">
          <reference field="0" count="1" selected="0">
            <x v="2041"/>
          </reference>
          <reference field="7" count="1">
            <x v="47"/>
          </reference>
        </references>
      </pivotArea>
    </format>
    <format dxfId="77">
      <pivotArea dataOnly="0" labelOnly="1" outline="0" fieldPosition="0">
        <references count="2">
          <reference field="0" count="1" selected="0">
            <x v="2042"/>
          </reference>
          <reference field="7" count="1">
            <x v="1177"/>
          </reference>
        </references>
      </pivotArea>
    </format>
    <format dxfId="76">
      <pivotArea dataOnly="0" labelOnly="1" outline="0" fieldPosition="0">
        <references count="2">
          <reference field="0" count="1" selected="0">
            <x v="2043"/>
          </reference>
          <reference field="7" count="1">
            <x v="1698"/>
          </reference>
        </references>
      </pivotArea>
    </format>
    <format dxfId="75">
      <pivotArea dataOnly="0" labelOnly="1" outline="0" fieldPosition="0">
        <references count="2">
          <reference field="0" count="1" selected="0">
            <x v="2044"/>
          </reference>
          <reference field="7" count="1">
            <x v="1694"/>
          </reference>
        </references>
      </pivotArea>
    </format>
    <format dxfId="74">
      <pivotArea dataOnly="0" labelOnly="1" outline="0" fieldPosition="0">
        <references count="2">
          <reference field="0" count="1" selected="0">
            <x v="2045"/>
          </reference>
          <reference field="7" count="1">
            <x v="1929"/>
          </reference>
        </references>
      </pivotArea>
    </format>
    <format dxfId="73">
      <pivotArea dataOnly="0" labelOnly="1" outline="0" fieldPosition="0">
        <references count="2">
          <reference field="0" count="1" selected="0">
            <x v="2046"/>
          </reference>
          <reference field="7" count="1">
            <x v="1117"/>
          </reference>
        </references>
      </pivotArea>
    </format>
    <format dxfId="72">
      <pivotArea dataOnly="0" labelOnly="1" outline="0" fieldPosition="0">
        <references count="2">
          <reference field="0" count="1" selected="0">
            <x v="2047"/>
          </reference>
          <reference field="7" count="1">
            <x v="1601"/>
          </reference>
        </references>
      </pivotArea>
    </format>
    <format dxfId="71">
      <pivotArea dataOnly="0" labelOnly="1" outline="0" fieldPosition="0">
        <references count="2">
          <reference field="0" count="1" selected="0">
            <x v="2048"/>
          </reference>
          <reference field="7" count="1">
            <x v="524"/>
          </reference>
        </references>
      </pivotArea>
    </format>
    <format dxfId="70">
      <pivotArea dataOnly="0" labelOnly="1" outline="0" fieldPosition="0">
        <references count="2">
          <reference field="0" count="1" selected="0">
            <x v="2049"/>
          </reference>
          <reference field="7" count="1">
            <x v="911"/>
          </reference>
        </references>
      </pivotArea>
    </format>
    <format dxfId="69">
      <pivotArea dataOnly="0" labelOnly="1" outline="0" fieldPosition="0">
        <references count="2">
          <reference field="0" count="1" selected="0">
            <x v="2050"/>
          </reference>
          <reference field="7" count="1">
            <x v="1993"/>
          </reference>
        </references>
      </pivotArea>
    </format>
    <format dxfId="68">
      <pivotArea dataOnly="0" labelOnly="1" outline="0" fieldPosition="0">
        <references count="2">
          <reference field="0" count="1" selected="0">
            <x v="2051"/>
          </reference>
          <reference field="7" count="1">
            <x v="523"/>
          </reference>
        </references>
      </pivotArea>
    </format>
    <format dxfId="67">
      <pivotArea dataOnly="0" labelOnly="1" outline="0" fieldPosition="0">
        <references count="2">
          <reference field="0" count="1" selected="0">
            <x v="2052"/>
          </reference>
          <reference field="7" count="1">
            <x v="1265"/>
          </reference>
        </references>
      </pivotArea>
    </format>
    <format dxfId="66">
      <pivotArea dataOnly="0" labelOnly="1" outline="0" fieldPosition="0">
        <references count="2">
          <reference field="0" count="1" selected="0">
            <x v="2053"/>
          </reference>
          <reference field="7" count="1">
            <x v="1264"/>
          </reference>
        </references>
      </pivotArea>
    </format>
    <format dxfId="65">
      <pivotArea dataOnly="0" labelOnly="1" outline="0" fieldPosition="0">
        <references count="2">
          <reference field="0" count="1" selected="0">
            <x v="2054"/>
          </reference>
          <reference field="7" count="1">
            <x v="1263"/>
          </reference>
        </references>
      </pivotArea>
    </format>
    <format dxfId="64">
      <pivotArea dataOnly="0" labelOnly="1" outline="0" fieldPosition="0">
        <references count="2">
          <reference field="0" count="1" selected="0">
            <x v="2055"/>
          </reference>
          <reference field="7" count="1">
            <x v="1969"/>
          </reference>
        </references>
      </pivotArea>
    </format>
    <format dxfId="63">
      <pivotArea dataOnly="0" labelOnly="1" outline="0" fieldPosition="0">
        <references count="2">
          <reference field="0" count="1" selected="0">
            <x v="2056"/>
          </reference>
          <reference field="7" count="1">
            <x v="1983"/>
          </reference>
        </references>
      </pivotArea>
    </format>
    <format dxfId="62">
      <pivotArea dataOnly="0" labelOnly="1" outline="0" fieldPosition="0">
        <references count="2">
          <reference field="0" count="1" selected="0">
            <x v="2057"/>
          </reference>
          <reference field="7" count="1">
            <x v="1984"/>
          </reference>
        </references>
      </pivotArea>
    </format>
    <format dxfId="61">
      <pivotArea dataOnly="0" labelOnly="1" outline="0" fieldPosition="0">
        <references count="2">
          <reference field="0" count="1" selected="0">
            <x v="2058"/>
          </reference>
          <reference field="7" count="1">
            <x v="1974"/>
          </reference>
        </references>
      </pivotArea>
    </format>
    <format dxfId="60">
      <pivotArea dataOnly="0" labelOnly="1" outline="0" fieldPosition="0">
        <references count="2">
          <reference field="0" count="1" selected="0">
            <x v="2059"/>
          </reference>
          <reference field="7" count="1">
            <x v="1968"/>
          </reference>
        </references>
      </pivotArea>
    </format>
    <format dxfId="59">
      <pivotArea dataOnly="0" labelOnly="1" outline="0" fieldPosition="0">
        <references count="2">
          <reference field="0" count="1" selected="0">
            <x v="2060"/>
          </reference>
          <reference field="7" count="1">
            <x v="1982"/>
          </reference>
        </references>
      </pivotArea>
    </format>
    <format dxfId="58">
      <pivotArea dataOnly="0" labelOnly="1" outline="0" fieldPosition="0">
        <references count="2">
          <reference field="0" count="1" selected="0">
            <x v="2061"/>
          </reference>
          <reference field="7" count="1">
            <x v="1973"/>
          </reference>
        </references>
      </pivotArea>
    </format>
    <format dxfId="57">
      <pivotArea dataOnly="0" labelOnly="1" outline="0" fieldPosition="0">
        <references count="2">
          <reference field="0" count="1" selected="0">
            <x v="2062"/>
          </reference>
          <reference field="7" count="1">
            <x v="1985"/>
          </reference>
        </references>
      </pivotArea>
    </format>
    <format dxfId="56">
      <pivotArea dataOnly="0" labelOnly="1" outline="0" fieldPosition="0">
        <references count="2">
          <reference field="0" count="1" selected="0">
            <x v="2063"/>
          </reference>
          <reference field="7" count="1">
            <x v="1649"/>
          </reference>
        </references>
      </pivotArea>
    </format>
    <format dxfId="55">
      <pivotArea dataOnly="0" labelOnly="1" outline="0" fieldPosition="0">
        <references count="2">
          <reference field="0" count="1" selected="0">
            <x v="2064"/>
          </reference>
          <reference field="7" count="1">
            <x v="1026"/>
          </reference>
        </references>
      </pivotArea>
    </format>
    <format dxfId="54">
      <pivotArea dataOnly="0" labelOnly="1" outline="0" fieldPosition="0">
        <references count="2">
          <reference field="0" count="1" selected="0">
            <x v="2065"/>
          </reference>
          <reference field="7" count="1">
            <x v="1652"/>
          </reference>
        </references>
      </pivotArea>
    </format>
    <format dxfId="53">
      <pivotArea dataOnly="0" labelOnly="1" outline="0" fieldPosition="0">
        <references count="2">
          <reference field="0" count="1" selected="0">
            <x v="2066"/>
          </reference>
          <reference field="7" count="1">
            <x v="1654"/>
          </reference>
        </references>
      </pivotArea>
    </format>
    <format dxfId="52">
      <pivotArea dataOnly="0" labelOnly="1" outline="0" fieldPosition="0">
        <references count="2">
          <reference field="0" count="1" selected="0">
            <x v="2067"/>
          </reference>
          <reference field="7" count="1">
            <x v="1657"/>
          </reference>
        </references>
      </pivotArea>
    </format>
    <format dxfId="51">
      <pivotArea dataOnly="0" labelOnly="1" outline="0" fieldPosition="0">
        <references count="2">
          <reference field="0" count="1" selected="0">
            <x v="2068"/>
          </reference>
          <reference field="7" count="1">
            <x v="1656"/>
          </reference>
        </references>
      </pivotArea>
    </format>
    <format dxfId="50">
      <pivotArea dataOnly="0" labelOnly="1" outline="0" fieldPosition="0">
        <references count="2">
          <reference field="0" count="1" selected="0">
            <x v="2069"/>
          </reference>
          <reference field="7" count="1">
            <x v="1655"/>
          </reference>
        </references>
      </pivotArea>
    </format>
    <format dxfId="49">
      <pivotArea dataOnly="0" labelOnly="1" outline="0" fieldPosition="0">
        <references count="2">
          <reference field="0" count="1" selected="0">
            <x v="2070"/>
          </reference>
          <reference field="7" count="1">
            <x v="1909"/>
          </reference>
        </references>
      </pivotArea>
    </format>
    <format dxfId="48">
      <pivotArea dataOnly="0" labelOnly="1" outline="0" fieldPosition="0">
        <references count="2">
          <reference field="0" count="1" selected="0">
            <x v="2071"/>
          </reference>
          <reference field="7" count="1">
            <x v="1653"/>
          </reference>
        </references>
      </pivotArea>
    </format>
    <format dxfId="47">
      <pivotArea dataOnly="0" labelOnly="1" outline="0" fieldPosition="0">
        <references count="2">
          <reference field="0" count="1" selected="0">
            <x v="2072"/>
          </reference>
          <reference field="7" count="1">
            <x v="1908"/>
          </reference>
        </references>
      </pivotArea>
    </format>
    <format dxfId="46">
      <pivotArea dataOnly="0" labelOnly="1" outline="0" fieldPosition="0">
        <references count="2">
          <reference field="0" count="1" selected="0">
            <x v="2073"/>
          </reference>
          <reference field="7" count="1">
            <x v="1644"/>
          </reference>
        </references>
      </pivotArea>
    </format>
    <format dxfId="45">
      <pivotArea dataOnly="0" labelOnly="1" outline="0" fieldPosition="0">
        <references count="2">
          <reference field="0" count="1" selected="0">
            <x v="2074"/>
          </reference>
          <reference field="7" count="1">
            <x v="1646"/>
          </reference>
        </references>
      </pivotArea>
    </format>
    <format dxfId="44">
      <pivotArea dataOnly="0" labelOnly="1" outline="0" fieldPosition="0">
        <references count="2">
          <reference field="0" count="1" selected="0">
            <x v="2075"/>
          </reference>
          <reference field="7" count="1">
            <x v="1645"/>
          </reference>
        </references>
      </pivotArea>
    </format>
    <format dxfId="43">
      <pivotArea dataOnly="0" labelOnly="1" outline="0" fieldPosition="0">
        <references count="2">
          <reference field="0" count="1" selected="0">
            <x v="2076"/>
          </reference>
          <reference field="7" count="1">
            <x v="1648"/>
          </reference>
        </references>
      </pivotArea>
    </format>
    <format dxfId="42">
      <pivotArea dataOnly="0" labelOnly="1" outline="0" fieldPosition="0">
        <references count="2">
          <reference field="0" count="1" selected="0">
            <x v="2077"/>
          </reference>
          <reference field="7" count="1">
            <x v="1647"/>
          </reference>
        </references>
      </pivotArea>
    </format>
    <format dxfId="41">
      <pivotArea dataOnly="0" labelOnly="1" outline="0" fieldPosition="0">
        <references count="2">
          <reference field="0" count="1" selected="0">
            <x v="2078"/>
          </reference>
          <reference field="7" count="1">
            <x v="1907"/>
          </reference>
        </references>
      </pivotArea>
    </format>
    <format dxfId="40">
      <pivotArea dataOnly="0" labelOnly="1" outline="0" fieldPosition="0">
        <references count="2">
          <reference field="0" count="1" selected="0">
            <x v="2079"/>
          </reference>
          <reference field="7" count="1">
            <x v="1906"/>
          </reference>
        </references>
      </pivotArea>
    </format>
    <format dxfId="39">
      <pivotArea dataOnly="0" labelOnly="1" outline="0" fieldPosition="0">
        <references count="2">
          <reference field="0" count="1" selected="0">
            <x v="2080"/>
          </reference>
          <reference field="7" count="1">
            <x v="310"/>
          </reference>
        </references>
      </pivotArea>
    </format>
    <format dxfId="38">
      <pivotArea dataOnly="0" labelOnly="1" outline="0" fieldPosition="0">
        <references count="2">
          <reference field="0" count="1" selected="0">
            <x v="2081"/>
          </reference>
          <reference field="7" count="1">
            <x v="312"/>
          </reference>
        </references>
      </pivotArea>
    </format>
    <format dxfId="37">
      <pivotArea dataOnly="0" labelOnly="1" outline="0" fieldPosition="0">
        <references count="2">
          <reference field="0" count="1" selected="0">
            <x v="2082"/>
          </reference>
          <reference field="7" count="1">
            <x v="1099"/>
          </reference>
        </references>
      </pivotArea>
    </format>
    <format dxfId="36">
      <pivotArea dataOnly="0" labelOnly="1" outline="0" fieldPosition="0">
        <references count="2">
          <reference field="0" count="1" selected="0">
            <x v="2083"/>
          </reference>
          <reference field="7" count="1">
            <x v="522"/>
          </reference>
        </references>
      </pivotArea>
    </format>
    <format dxfId="35">
      <pivotArea dataOnly="0" labelOnly="1" outline="0" fieldPosition="0">
        <references count="2">
          <reference field="0" count="1" selected="0">
            <x v="2084"/>
          </reference>
          <reference field="7" count="1">
            <x v="309"/>
          </reference>
        </references>
      </pivotArea>
    </format>
    <format dxfId="34">
      <pivotArea dataOnly="0" labelOnly="1" outline="0" fieldPosition="0">
        <references count="2">
          <reference field="0" count="1" selected="0">
            <x v="2085"/>
          </reference>
          <reference field="7" count="1">
            <x v="311"/>
          </reference>
        </references>
      </pivotArea>
    </format>
    <format dxfId="33">
      <pivotArea dataOnly="0" labelOnly="1" outline="0" fieldPosition="0">
        <references count="2">
          <reference field="0" count="1" selected="0">
            <x v="2086"/>
          </reference>
          <reference field="7" count="1">
            <x v="1098"/>
          </reference>
        </references>
      </pivotArea>
    </format>
    <format dxfId="32">
      <pivotArea dataOnly="0" labelOnly="1" outline="0" fieldPosition="0">
        <references count="2">
          <reference field="0" count="1" selected="0">
            <x v="2087"/>
          </reference>
          <reference field="7" count="1">
            <x v="521"/>
          </reference>
        </references>
      </pivotArea>
    </format>
    <format dxfId="31">
      <pivotArea dataOnly="0" labelOnly="1" outline="0" fieldPosition="0">
        <references count="2">
          <reference field="0" count="1" selected="0">
            <x v="2088"/>
          </reference>
          <reference field="7" count="1">
            <x v="308"/>
          </reference>
        </references>
      </pivotArea>
    </format>
    <format dxfId="30">
      <pivotArea dataOnly="0" labelOnly="1" outline="0" fieldPosition="0">
        <references count="2">
          <reference field="0" count="1" selected="0">
            <x v="2089"/>
          </reference>
          <reference field="7" count="1">
            <x v="1097"/>
          </reference>
        </references>
      </pivotArea>
    </format>
    <format dxfId="29">
      <pivotArea dataOnly="0" labelOnly="1" outline="0" fieldPosition="0">
        <references count="2">
          <reference field="0" count="1" selected="0">
            <x v="2090"/>
          </reference>
          <reference field="7" count="1">
            <x v="307"/>
          </reference>
        </references>
      </pivotArea>
    </format>
    <format dxfId="28">
      <pivotArea dataOnly="0" labelOnly="1" outline="0" fieldPosition="0">
        <references count="2">
          <reference field="0" count="1" selected="0">
            <x v="2091"/>
          </reference>
          <reference field="7" count="1">
            <x v="1096"/>
          </reference>
        </references>
      </pivotArea>
    </format>
    <format dxfId="27">
      <pivotArea dataOnly="0" labelOnly="1" outline="0" fieldPosition="0">
        <references count="2">
          <reference field="0" count="1" selected="0">
            <x v="2092"/>
          </reference>
          <reference field="7" count="1">
            <x v="1341"/>
          </reference>
        </references>
      </pivotArea>
    </format>
    <format dxfId="26">
      <pivotArea dataOnly="0" labelOnly="1" outline="0" fieldPosition="0">
        <references count="2">
          <reference field="0" count="1" selected="0">
            <x v="2093"/>
          </reference>
          <reference field="7" count="1">
            <x v="1344"/>
          </reference>
        </references>
      </pivotArea>
    </format>
    <format dxfId="25">
      <pivotArea dataOnly="0" labelOnly="1" outline="0" fieldPosition="0">
        <references count="2">
          <reference field="0" count="1" selected="0">
            <x v="2094"/>
          </reference>
          <reference field="7" count="1">
            <x v="1345"/>
          </reference>
        </references>
      </pivotArea>
    </format>
    <format dxfId="24">
      <pivotArea dataOnly="0" labelOnly="1" outline="0" fieldPosition="0">
        <references count="2">
          <reference field="0" count="1" selected="0">
            <x v="2095"/>
          </reference>
          <reference field="7" count="1">
            <x v="1340"/>
          </reference>
        </references>
      </pivotArea>
    </format>
    <format dxfId="23">
      <pivotArea dataOnly="0" labelOnly="1" outline="0" fieldPosition="0">
        <references count="2">
          <reference field="0" count="1" selected="0">
            <x v="2096"/>
          </reference>
          <reference field="7" count="1">
            <x v="1342"/>
          </reference>
        </references>
      </pivotArea>
    </format>
    <format dxfId="22">
      <pivotArea dataOnly="0" labelOnly="1" outline="0" fieldPosition="0">
        <references count="2">
          <reference field="0" count="1" selected="0">
            <x v="2097"/>
          </reference>
          <reference field="7" count="1">
            <x v="1343"/>
          </reference>
        </references>
      </pivotArea>
    </format>
    <format dxfId="21">
      <pivotArea dataOnly="0" labelOnly="1" outline="0" fieldPosition="0">
        <references count="2">
          <reference field="0" count="1" selected="0">
            <x v="2098"/>
          </reference>
          <reference field="7" count="1">
            <x v="1682"/>
          </reference>
        </references>
      </pivotArea>
    </format>
    <format dxfId="20">
      <pivotArea dataOnly="0" labelOnly="1" outline="0" fieldPosition="0">
        <references count="2">
          <reference field="0" count="1" selected="0">
            <x v="2099"/>
          </reference>
          <reference field="7" count="1">
            <x v="1981"/>
          </reference>
        </references>
      </pivotArea>
    </format>
    <format dxfId="19">
      <pivotArea dataOnly="0" labelOnly="1" outline="0" fieldPosition="0">
        <references count="2">
          <reference field="0" count="1" selected="0">
            <x v="2100"/>
          </reference>
          <reference field="7" count="1">
            <x v="306"/>
          </reference>
        </references>
      </pivotArea>
    </format>
    <format dxfId="18">
      <pivotArea dataOnly="0" labelOnly="1" outline="0" fieldPosition="0">
        <references count="2">
          <reference field="0" count="1" selected="0">
            <x v="2101"/>
          </reference>
          <reference field="7" count="1">
            <x v="305"/>
          </reference>
        </references>
      </pivotArea>
    </format>
    <format dxfId="17">
      <pivotArea dataOnly="0" labelOnly="1" outline="0" fieldPosition="0">
        <references count="2">
          <reference field="0" count="1" selected="0">
            <x v="2102"/>
          </reference>
          <reference field="7" count="1">
            <x v="526"/>
          </reference>
        </references>
      </pivotArea>
    </format>
    <format dxfId="16">
      <pivotArea dataOnly="0" labelOnly="1" outline="0" fieldPosition="0">
        <references count="2">
          <reference field="0" count="1" selected="0">
            <x v="2103"/>
          </reference>
          <reference field="7" count="1">
            <x v="1679"/>
          </reference>
        </references>
      </pivotArea>
    </format>
    <format dxfId="15">
      <pivotArea dataOnly="0" labelOnly="1" outline="0" fieldPosition="0">
        <references count="2">
          <reference field="0" count="1" selected="0">
            <x v="2104"/>
          </reference>
          <reference field="7" count="1">
            <x v="1677"/>
          </reference>
        </references>
      </pivotArea>
    </format>
    <format dxfId="14">
      <pivotArea dataOnly="0" labelOnly="1" outline="0" fieldPosition="0">
        <references count="2">
          <reference field="0" count="1" selected="0">
            <x v="2105"/>
          </reference>
          <reference field="7" count="1">
            <x v="1678"/>
          </reference>
        </references>
      </pivotArea>
    </format>
    <format dxfId="13">
      <pivotArea dataOnly="0" labelOnly="1" outline="0" fieldPosition="0">
        <references count="2">
          <reference field="0" count="1" selected="0">
            <x v="2106"/>
          </reference>
          <reference field="7" count="1">
            <x v="2089"/>
          </reference>
        </references>
      </pivotArea>
    </format>
    <format dxfId="12">
      <pivotArea dataOnly="0" labelOnly="1" outline="0" fieldPosition="0">
        <references count="2">
          <reference field="0" count="1" selected="0">
            <x v="2107"/>
          </reference>
          <reference field="7" count="1">
            <x v="1365"/>
          </reference>
        </references>
      </pivotArea>
    </format>
    <format dxfId="11">
      <pivotArea dataOnly="0" labelOnly="1" outline="0" fieldPosition="0">
        <references count="2">
          <reference field="0" count="1" selected="0">
            <x v="2108"/>
          </reference>
          <reference field="7" count="1">
            <x v="1650"/>
          </reference>
        </references>
      </pivotArea>
    </format>
    <format dxfId="10">
      <pivotArea dataOnly="0" labelOnly="1" outline="0" fieldPosition="0">
        <references count="2">
          <reference field="0" count="1" selected="0">
            <x v="2109"/>
          </reference>
          <reference field="7" count="1">
            <x v="1651"/>
          </reference>
        </references>
      </pivotArea>
    </format>
    <format dxfId="9">
      <pivotArea dataOnly="0" labelOnly="1" outline="0" fieldPosition="0">
        <references count="2">
          <reference field="0" count="1" selected="0">
            <x v="2110"/>
          </reference>
          <reference field="7" count="1">
            <x v="304"/>
          </reference>
        </references>
      </pivotArea>
    </format>
    <format dxfId="8">
      <pivotArea dataOnly="0" labelOnly="1" outline="0" fieldPosition="0">
        <references count="2">
          <reference field="0" count="1" selected="0">
            <x v="2111"/>
          </reference>
          <reference field="7" count="1">
            <x v="1405"/>
          </reference>
        </references>
      </pivotArea>
    </format>
    <format dxfId="7">
      <pivotArea dataOnly="0" labelOnly="1" outline="0" fieldPosition="0">
        <references count="2">
          <reference field="0" count="1" selected="0">
            <x v="2112"/>
          </reference>
          <reference field="7" count="1">
            <x v="1402"/>
          </reference>
        </references>
      </pivotArea>
    </format>
    <format dxfId="6">
      <pivotArea dataOnly="0" labelOnly="1" outline="0" fieldPosition="0">
        <references count="2">
          <reference field="0" count="1" selected="0">
            <x v="2113"/>
          </reference>
          <reference field="7" count="1">
            <x v="1400"/>
          </reference>
        </references>
      </pivotArea>
    </format>
    <format dxfId="5">
      <pivotArea dataOnly="0" labelOnly="1" outline="0" fieldPosition="0">
        <references count="2">
          <reference field="0" count="1" selected="0">
            <x v="2114"/>
          </reference>
          <reference field="7" count="1">
            <x v="2114"/>
          </reference>
        </references>
      </pivotArea>
    </format>
    <format dxfId="4">
      <pivotArea field="7" type="button" dataOnly="0" labelOnly="1" outline="0" axis="axisRow" fieldPosition="1"/>
    </format>
    <format dxfId="3">
      <pivotArea dataOnly="0" labelOnly="1" outline="0" fieldPosition="0">
        <references count="1">
          <reference field="0" count="16">
            <x v="319"/>
            <x v="349"/>
            <x v="381"/>
            <x v="385"/>
            <x v="464"/>
            <x v="465"/>
            <x v="484"/>
            <x v="488"/>
            <x v="489"/>
            <x v="490"/>
            <x v="491"/>
            <x v="492"/>
            <x v="493"/>
            <x v="494"/>
            <x v="495"/>
            <x v="497"/>
          </reference>
        </references>
      </pivotArea>
    </format>
    <format dxfId="2">
      <pivotArea dataOnly="0" labelOnly="1" outline="0" fieldPosition="0">
        <references count="3">
          <reference field="0" count="1" selected="0">
            <x v="319"/>
          </reference>
          <reference field="2" count="0"/>
          <reference field="7" count="1" selected="0">
            <x v="58"/>
          </reference>
        </references>
      </pivotArea>
    </format>
    <format dxfId="1">
      <pivotArea dataOnly="0" labelOnly="1" outline="0" fieldPosition="0">
        <references count="1">
          <reference field="2" count="0"/>
        </references>
      </pivotArea>
    </format>
    <format dxfId="0">
      <pivotArea dataOnly="0" labelOnly="1" outline="0" fieldPosition="0">
        <references count="1">
          <reference field="0" count="1">
            <x v="206"/>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Foglio1"/>
  <dimension ref="A1:F1791"/>
  <sheetViews>
    <sheetView topLeftCell="A108" workbookViewId="0">
      <selection activeCell="A129" sqref="A1:A65536"/>
    </sheetView>
  </sheetViews>
  <sheetFormatPr defaultRowHeight="12.75"/>
  <cols>
    <col min="1" max="1" width="7.7109375" style="215" customWidth="1"/>
    <col min="2" max="2" width="9.140625" style="215" customWidth="1"/>
    <col min="3" max="3" width="78.28515625" style="216" bestFit="1" customWidth="1"/>
    <col min="4" max="4" width="9.140625" style="215" customWidth="1"/>
    <col min="5" max="5" width="9.140625" style="216" customWidth="1"/>
  </cols>
  <sheetData>
    <row r="1" spans="1:5">
      <c r="A1" s="212" t="s">
        <v>7530</v>
      </c>
      <c r="B1" s="212" t="s">
        <v>7532</v>
      </c>
      <c r="C1" s="212" t="s">
        <v>4916</v>
      </c>
      <c r="D1" s="212" t="s">
        <v>7531</v>
      </c>
      <c r="E1" s="212" t="s">
        <v>7533</v>
      </c>
    </row>
    <row r="2" spans="1:5">
      <c r="A2" s="98" t="s">
        <v>806</v>
      </c>
      <c r="B2">
        <v>19961102</v>
      </c>
      <c r="C2" t="s">
        <v>807</v>
      </c>
      <c r="D2">
        <v>100000</v>
      </c>
      <c r="E2">
        <f>D2/1936.27</f>
        <v>51.645689908948647</v>
      </c>
    </row>
    <row r="3" spans="1:5">
      <c r="A3" s="98" t="s">
        <v>3903</v>
      </c>
      <c r="B3">
        <v>19961102</v>
      </c>
      <c r="C3" t="s">
        <v>3904</v>
      </c>
      <c r="D3">
        <v>200000</v>
      </c>
      <c r="E3">
        <f t="shared" ref="E3:E66" si="0">D3/1936.27</f>
        <v>103.29137981789729</v>
      </c>
    </row>
    <row r="4" spans="1:5">
      <c r="A4" s="98" t="s">
        <v>7275</v>
      </c>
      <c r="B4">
        <v>19961102</v>
      </c>
      <c r="C4" t="s">
        <v>7276</v>
      </c>
      <c r="D4">
        <v>200000</v>
      </c>
      <c r="E4">
        <f t="shared" si="0"/>
        <v>103.29137981789729</v>
      </c>
    </row>
    <row r="5" spans="1:5">
      <c r="A5" s="98" t="s">
        <v>4138</v>
      </c>
      <c r="B5">
        <v>19961102</v>
      </c>
      <c r="C5" t="s">
        <v>2651</v>
      </c>
      <c r="D5">
        <v>99000</v>
      </c>
      <c r="E5">
        <f t="shared" si="0"/>
        <v>51.129233009859163</v>
      </c>
    </row>
    <row r="6" spans="1:5">
      <c r="A6" s="98" t="s">
        <v>7277</v>
      </c>
      <c r="B6">
        <v>19961102</v>
      </c>
      <c r="C6" t="s">
        <v>6684</v>
      </c>
      <c r="D6">
        <v>99000</v>
      </c>
      <c r="E6">
        <f t="shared" si="0"/>
        <v>51.129233009859163</v>
      </c>
    </row>
    <row r="7" spans="1:5">
      <c r="A7" s="98" t="s">
        <v>3906</v>
      </c>
      <c r="B7">
        <v>19961102</v>
      </c>
      <c r="C7" t="s">
        <v>3907</v>
      </c>
      <c r="D7">
        <v>100000</v>
      </c>
      <c r="E7">
        <f t="shared" si="0"/>
        <v>51.645689908948647</v>
      </c>
    </row>
    <row r="8" spans="1:5">
      <c r="A8" s="98" t="s">
        <v>3908</v>
      </c>
      <c r="B8">
        <v>19961102</v>
      </c>
      <c r="C8" t="s">
        <v>3907</v>
      </c>
      <c r="D8">
        <v>30000</v>
      </c>
      <c r="E8">
        <f t="shared" si="0"/>
        <v>15.493706972684596</v>
      </c>
    </row>
    <row r="9" spans="1:5">
      <c r="A9" s="98" t="s">
        <v>3910</v>
      </c>
      <c r="B9">
        <v>19961102</v>
      </c>
      <c r="C9" t="s">
        <v>3911</v>
      </c>
      <c r="D9">
        <v>150000</v>
      </c>
      <c r="E9">
        <f t="shared" si="0"/>
        <v>77.468534863422974</v>
      </c>
    </row>
    <row r="10" spans="1:5">
      <c r="A10" s="98" t="s">
        <v>3912</v>
      </c>
      <c r="B10">
        <v>19961102</v>
      </c>
      <c r="C10" t="s">
        <v>3913</v>
      </c>
      <c r="D10">
        <v>250000</v>
      </c>
      <c r="E10">
        <f t="shared" si="0"/>
        <v>129.11422477237161</v>
      </c>
    </row>
    <row r="11" spans="1:5">
      <c r="A11" s="98" t="s">
        <v>7301</v>
      </c>
      <c r="B11">
        <v>19961102</v>
      </c>
      <c r="C11" t="s">
        <v>7302</v>
      </c>
      <c r="D11">
        <v>119000</v>
      </c>
      <c r="E11">
        <f t="shared" si="0"/>
        <v>61.458370991648891</v>
      </c>
    </row>
    <row r="12" spans="1:5">
      <c r="A12" s="98" t="s">
        <v>7303</v>
      </c>
      <c r="B12">
        <v>19961102</v>
      </c>
      <c r="C12" t="s">
        <v>6685</v>
      </c>
      <c r="D12">
        <v>84000</v>
      </c>
      <c r="E12">
        <f t="shared" si="0"/>
        <v>43.382379523516867</v>
      </c>
    </row>
    <row r="13" spans="1:5">
      <c r="A13" s="98" t="s">
        <v>7305</v>
      </c>
      <c r="B13">
        <v>19961102</v>
      </c>
      <c r="C13" t="s">
        <v>6685</v>
      </c>
      <c r="D13">
        <v>119000</v>
      </c>
      <c r="E13">
        <f t="shared" si="0"/>
        <v>61.458370991648891</v>
      </c>
    </row>
    <row r="14" spans="1:5">
      <c r="A14" s="98" t="s">
        <v>7306</v>
      </c>
      <c r="B14">
        <v>19961102</v>
      </c>
      <c r="C14" t="s">
        <v>7307</v>
      </c>
      <c r="D14">
        <v>130000</v>
      </c>
      <c r="E14">
        <f t="shared" si="0"/>
        <v>67.139396881633246</v>
      </c>
    </row>
    <row r="15" spans="1:5">
      <c r="A15" s="98" t="s">
        <v>7451</v>
      </c>
      <c r="B15">
        <v>19961102</v>
      </c>
      <c r="C15" t="s">
        <v>7452</v>
      </c>
      <c r="D15">
        <v>26400</v>
      </c>
      <c r="E15">
        <f t="shared" si="0"/>
        <v>13.634462135962444</v>
      </c>
    </row>
    <row r="16" spans="1:5">
      <c r="A16" s="98" t="s">
        <v>7453</v>
      </c>
      <c r="B16">
        <v>19961102</v>
      </c>
      <c r="C16" t="s">
        <v>7454</v>
      </c>
      <c r="D16">
        <v>26400</v>
      </c>
      <c r="E16">
        <f t="shared" si="0"/>
        <v>13.634462135962444</v>
      </c>
    </row>
    <row r="17" spans="1:5">
      <c r="A17" s="98" t="s">
        <v>7455</v>
      </c>
      <c r="B17">
        <v>19961102</v>
      </c>
      <c r="C17" t="s">
        <v>7456</v>
      </c>
      <c r="D17">
        <v>26400</v>
      </c>
      <c r="E17">
        <f t="shared" si="0"/>
        <v>13.634462135962444</v>
      </c>
    </row>
    <row r="18" spans="1:5">
      <c r="A18" s="98" t="s">
        <v>7457</v>
      </c>
      <c r="B18">
        <v>19961102</v>
      </c>
      <c r="C18" t="s">
        <v>7458</v>
      </c>
      <c r="D18">
        <v>26400</v>
      </c>
      <c r="E18">
        <f t="shared" si="0"/>
        <v>13.634462135962444</v>
      </c>
    </row>
    <row r="19" spans="1:5">
      <c r="A19" s="98" t="s">
        <v>7459</v>
      </c>
      <c r="B19">
        <v>19961102</v>
      </c>
      <c r="C19" t="s">
        <v>7460</v>
      </c>
      <c r="D19">
        <v>52800</v>
      </c>
      <c r="E19">
        <f t="shared" si="0"/>
        <v>27.268924271924888</v>
      </c>
    </row>
    <row r="20" spans="1:5">
      <c r="A20" s="98" t="s">
        <v>8451</v>
      </c>
      <c r="B20">
        <v>19961102</v>
      </c>
      <c r="C20" t="s">
        <v>8452</v>
      </c>
      <c r="D20">
        <v>52800</v>
      </c>
      <c r="E20">
        <f t="shared" si="0"/>
        <v>27.268924271924888</v>
      </c>
    </row>
    <row r="21" spans="1:5">
      <c r="A21" s="98" t="s">
        <v>8453</v>
      </c>
      <c r="B21">
        <v>19961102</v>
      </c>
      <c r="C21" t="s">
        <v>7478</v>
      </c>
      <c r="D21">
        <v>52800</v>
      </c>
      <c r="E21">
        <f t="shared" si="0"/>
        <v>27.268924271924888</v>
      </c>
    </row>
    <row r="22" spans="1:5">
      <c r="A22" s="98" t="s">
        <v>8455</v>
      </c>
      <c r="B22">
        <v>19961102</v>
      </c>
      <c r="C22" t="s">
        <v>2623</v>
      </c>
      <c r="D22">
        <v>88000</v>
      </c>
      <c r="E22">
        <f t="shared" si="0"/>
        <v>45.448207119874809</v>
      </c>
    </row>
    <row r="23" spans="1:5">
      <c r="A23" s="98" t="s">
        <v>2624</v>
      </c>
      <c r="B23">
        <v>19961102</v>
      </c>
      <c r="C23" t="s">
        <v>3715</v>
      </c>
      <c r="D23">
        <v>66000</v>
      </c>
      <c r="E23">
        <f t="shared" si="0"/>
        <v>34.086155339906107</v>
      </c>
    </row>
    <row r="24" spans="1:5">
      <c r="A24" s="98" t="s">
        <v>3716</v>
      </c>
      <c r="B24">
        <v>19961102</v>
      </c>
      <c r="C24" t="s">
        <v>3727</v>
      </c>
      <c r="D24">
        <v>79200</v>
      </c>
      <c r="E24">
        <f t="shared" si="0"/>
        <v>40.903386407887332</v>
      </c>
    </row>
    <row r="25" spans="1:5">
      <c r="A25" s="98" t="s">
        <v>3728</v>
      </c>
      <c r="B25">
        <v>19961102</v>
      </c>
      <c r="C25" t="s">
        <v>3729</v>
      </c>
      <c r="D25">
        <v>79200</v>
      </c>
      <c r="E25">
        <f t="shared" si="0"/>
        <v>40.903386407887332</v>
      </c>
    </row>
    <row r="26" spans="1:5">
      <c r="A26" s="98" t="s">
        <v>3730</v>
      </c>
      <c r="B26">
        <v>19961102</v>
      </c>
      <c r="C26" t="s">
        <v>8456</v>
      </c>
      <c r="D26">
        <v>132000</v>
      </c>
      <c r="E26">
        <f t="shared" si="0"/>
        <v>68.172310679812213</v>
      </c>
    </row>
    <row r="27" spans="1:5">
      <c r="A27" s="98" t="s">
        <v>8457</v>
      </c>
      <c r="B27">
        <v>19961102</v>
      </c>
      <c r="C27" t="s">
        <v>7479</v>
      </c>
      <c r="D27">
        <v>300000</v>
      </c>
      <c r="E27">
        <f t="shared" si="0"/>
        <v>154.93706972684595</v>
      </c>
    </row>
    <row r="28" spans="1:5">
      <c r="A28" s="98" t="s">
        <v>2646</v>
      </c>
      <c r="B28">
        <v>19961102</v>
      </c>
      <c r="C28" t="s">
        <v>2647</v>
      </c>
      <c r="D28">
        <v>79200</v>
      </c>
      <c r="E28">
        <f t="shared" si="0"/>
        <v>40.903386407887332</v>
      </c>
    </row>
    <row r="29" spans="1:5">
      <c r="A29" s="98" t="s">
        <v>2648</v>
      </c>
      <c r="B29">
        <v>19961102</v>
      </c>
      <c r="C29" t="s">
        <v>2649</v>
      </c>
      <c r="D29">
        <v>600000</v>
      </c>
      <c r="E29">
        <f t="shared" si="0"/>
        <v>309.8741394536919</v>
      </c>
    </row>
    <row r="30" spans="1:5">
      <c r="A30" s="98" t="s">
        <v>2650</v>
      </c>
      <c r="B30">
        <v>19961102</v>
      </c>
      <c r="C30" t="s">
        <v>7480</v>
      </c>
      <c r="D30">
        <v>66000</v>
      </c>
      <c r="E30">
        <f t="shared" si="0"/>
        <v>34.086155339906107</v>
      </c>
    </row>
    <row r="31" spans="1:5">
      <c r="A31" s="98" t="s">
        <v>1286</v>
      </c>
      <c r="B31">
        <v>19961102</v>
      </c>
      <c r="C31" t="s">
        <v>7481</v>
      </c>
      <c r="D31">
        <v>66000</v>
      </c>
      <c r="E31">
        <f t="shared" si="0"/>
        <v>34.086155339906107</v>
      </c>
    </row>
    <row r="32" spans="1:5">
      <c r="A32" s="98" t="s">
        <v>5001</v>
      </c>
      <c r="B32">
        <v>19961102</v>
      </c>
      <c r="C32" t="s">
        <v>7493</v>
      </c>
      <c r="D32">
        <v>66000</v>
      </c>
      <c r="E32">
        <f t="shared" si="0"/>
        <v>34.086155339906107</v>
      </c>
    </row>
    <row r="33" spans="1:5">
      <c r="A33" s="98" t="s">
        <v>5003</v>
      </c>
      <c r="B33">
        <v>19961102</v>
      </c>
      <c r="C33" t="s">
        <v>7481</v>
      </c>
      <c r="D33">
        <v>132000</v>
      </c>
      <c r="E33">
        <f t="shared" si="0"/>
        <v>68.172310679812213</v>
      </c>
    </row>
    <row r="34" spans="1:5">
      <c r="A34" s="98" t="s">
        <v>5004</v>
      </c>
      <c r="B34">
        <v>19961102</v>
      </c>
      <c r="C34" t="s">
        <v>5005</v>
      </c>
      <c r="D34">
        <v>44000</v>
      </c>
      <c r="E34">
        <f t="shared" si="0"/>
        <v>22.724103559937404</v>
      </c>
    </row>
    <row r="35" spans="1:5">
      <c r="A35" s="98" t="s">
        <v>5006</v>
      </c>
      <c r="B35">
        <v>19961102</v>
      </c>
      <c r="C35" t="s">
        <v>5007</v>
      </c>
      <c r="D35">
        <v>44000</v>
      </c>
      <c r="E35">
        <f t="shared" si="0"/>
        <v>22.724103559937404</v>
      </c>
    </row>
    <row r="36" spans="1:5">
      <c r="A36" s="98" t="s">
        <v>5008</v>
      </c>
      <c r="B36">
        <v>19961102</v>
      </c>
      <c r="C36" t="s">
        <v>5009</v>
      </c>
      <c r="D36">
        <v>26400</v>
      </c>
      <c r="E36">
        <f t="shared" si="0"/>
        <v>13.634462135962444</v>
      </c>
    </row>
    <row r="37" spans="1:5">
      <c r="A37" s="98" t="s">
        <v>5010</v>
      </c>
      <c r="B37">
        <v>19961102</v>
      </c>
      <c r="C37" t="s">
        <v>5011</v>
      </c>
      <c r="D37">
        <v>66000</v>
      </c>
      <c r="E37">
        <f t="shared" si="0"/>
        <v>34.086155339906107</v>
      </c>
    </row>
    <row r="38" spans="1:5">
      <c r="A38" s="98" t="s">
        <v>5012</v>
      </c>
      <c r="B38">
        <v>19961102</v>
      </c>
      <c r="C38" t="s">
        <v>5013</v>
      </c>
      <c r="D38">
        <v>110000</v>
      </c>
      <c r="E38">
        <f t="shared" si="0"/>
        <v>56.810258899843511</v>
      </c>
    </row>
    <row r="39" spans="1:5">
      <c r="A39" s="98" t="s">
        <v>5014</v>
      </c>
      <c r="B39">
        <v>19961102</v>
      </c>
      <c r="C39" t="s">
        <v>5015</v>
      </c>
      <c r="D39">
        <v>79200</v>
      </c>
      <c r="E39">
        <f t="shared" si="0"/>
        <v>40.903386407887332</v>
      </c>
    </row>
    <row r="40" spans="1:5">
      <c r="A40" s="98" t="s">
        <v>5016</v>
      </c>
      <c r="B40">
        <v>19961102</v>
      </c>
      <c r="C40" t="s">
        <v>5017</v>
      </c>
      <c r="D40">
        <v>79200</v>
      </c>
      <c r="E40">
        <f t="shared" si="0"/>
        <v>40.903386407887332</v>
      </c>
    </row>
    <row r="41" spans="1:5">
      <c r="A41" s="98" t="s">
        <v>5018</v>
      </c>
      <c r="B41">
        <v>19961102</v>
      </c>
      <c r="C41" t="s">
        <v>5019</v>
      </c>
      <c r="D41">
        <v>110000</v>
      </c>
      <c r="E41">
        <f t="shared" si="0"/>
        <v>56.810258899843511</v>
      </c>
    </row>
    <row r="42" spans="1:5">
      <c r="A42" s="98" t="s">
        <v>5020</v>
      </c>
      <c r="B42">
        <v>19961102</v>
      </c>
      <c r="C42" t="s">
        <v>5021</v>
      </c>
      <c r="D42">
        <v>26400</v>
      </c>
      <c r="E42">
        <f t="shared" si="0"/>
        <v>13.634462135962444</v>
      </c>
    </row>
    <row r="43" spans="1:5">
      <c r="A43" s="98" t="s">
        <v>5022</v>
      </c>
      <c r="B43">
        <v>19961102</v>
      </c>
      <c r="C43" t="s">
        <v>3279</v>
      </c>
      <c r="D43">
        <v>30800</v>
      </c>
      <c r="E43">
        <f t="shared" si="0"/>
        <v>15.906872491956184</v>
      </c>
    </row>
    <row r="44" spans="1:5">
      <c r="A44" s="98" t="s">
        <v>3280</v>
      </c>
      <c r="B44">
        <v>19961102</v>
      </c>
      <c r="C44" t="s">
        <v>3281</v>
      </c>
      <c r="D44">
        <v>110000</v>
      </c>
      <c r="E44">
        <f t="shared" si="0"/>
        <v>56.810258899843511</v>
      </c>
    </row>
    <row r="45" spans="1:5">
      <c r="A45" s="98" t="s">
        <v>3282</v>
      </c>
      <c r="B45">
        <v>19961102</v>
      </c>
      <c r="C45" t="s">
        <v>3283</v>
      </c>
      <c r="D45">
        <v>66000</v>
      </c>
      <c r="E45">
        <f t="shared" si="0"/>
        <v>34.086155339906107</v>
      </c>
    </row>
    <row r="46" spans="1:5">
      <c r="A46" s="98" t="s">
        <v>3284</v>
      </c>
      <c r="B46">
        <v>19961102</v>
      </c>
      <c r="C46" t="s">
        <v>3285</v>
      </c>
      <c r="D46">
        <v>66000</v>
      </c>
      <c r="E46">
        <f t="shared" si="0"/>
        <v>34.086155339906107</v>
      </c>
    </row>
    <row r="47" spans="1:5">
      <c r="A47" s="98" t="s">
        <v>3286</v>
      </c>
      <c r="B47">
        <v>19961102</v>
      </c>
      <c r="C47" t="s">
        <v>3287</v>
      </c>
      <c r="D47">
        <v>66000</v>
      </c>
      <c r="E47">
        <f t="shared" si="0"/>
        <v>34.086155339906107</v>
      </c>
    </row>
    <row r="48" spans="1:5">
      <c r="A48" s="98" t="s">
        <v>3288</v>
      </c>
      <c r="B48">
        <v>19961102</v>
      </c>
      <c r="C48" t="s">
        <v>3289</v>
      </c>
      <c r="D48">
        <v>66000</v>
      </c>
      <c r="E48">
        <f t="shared" si="0"/>
        <v>34.086155339906107</v>
      </c>
    </row>
    <row r="49" spans="1:5">
      <c r="A49" s="98" t="s">
        <v>3290</v>
      </c>
      <c r="B49">
        <v>19961102</v>
      </c>
      <c r="C49" t="s">
        <v>3291</v>
      </c>
      <c r="D49">
        <v>500000</v>
      </c>
      <c r="E49">
        <f t="shared" si="0"/>
        <v>258.22844954474323</v>
      </c>
    </row>
    <row r="50" spans="1:5">
      <c r="A50" s="98" t="s">
        <v>3292</v>
      </c>
      <c r="B50">
        <v>19961102</v>
      </c>
      <c r="C50" t="s">
        <v>3293</v>
      </c>
      <c r="D50">
        <v>110000</v>
      </c>
      <c r="E50">
        <f t="shared" si="0"/>
        <v>56.810258899843511</v>
      </c>
    </row>
    <row r="51" spans="1:5">
      <c r="A51" s="98" t="s">
        <v>3294</v>
      </c>
      <c r="B51">
        <v>19961102</v>
      </c>
      <c r="C51" t="s">
        <v>3295</v>
      </c>
      <c r="D51">
        <v>400000</v>
      </c>
      <c r="E51">
        <f t="shared" si="0"/>
        <v>206.58275963579459</v>
      </c>
    </row>
    <row r="52" spans="1:5">
      <c r="A52" s="98" t="s">
        <v>3296</v>
      </c>
      <c r="B52">
        <v>19961102</v>
      </c>
      <c r="C52" t="s">
        <v>3297</v>
      </c>
      <c r="D52">
        <v>30800</v>
      </c>
      <c r="E52">
        <f t="shared" si="0"/>
        <v>15.906872491956184</v>
      </c>
    </row>
    <row r="53" spans="1:5">
      <c r="A53" s="98" t="s">
        <v>3298</v>
      </c>
      <c r="B53">
        <v>19961102</v>
      </c>
      <c r="C53" t="s">
        <v>3299</v>
      </c>
      <c r="D53">
        <v>52800</v>
      </c>
      <c r="E53">
        <f t="shared" si="0"/>
        <v>27.268924271924888</v>
      </c>
    </row>
    <row r="54" spans="1:5">
      <c r="A54" s="98" t="s">
        <v>6440</v>
      </c>
      <c r="B54">
        <v>19961102</v>
      </c>
      <c r="C54" t="s">
        <v>6441</v>
      </c>
      <c r="D54">
        <v>52800</v>
      </c>
      <c r="E54">
        <f t="shared" si="0"/>
        <v>27.268924271924888</v>
      </c>
    </row>
    <row r="55" spans="1:5">
      <c r="A55" s="98" t="s">
        <v>6442</v>
      </c>
      <c r="B55">
        <v>19961102</v>
      </c>
      <c r="C55" t="s">
        <v>6443</v>
      </c>
      <c r="D55">
        <v>52800</v>
      </c>
      <c r="E55">
        <f t="shared" si="0"/>
        <v>27.268924271924888</v>
      </c>
    </row>
    <row r="56" spans="1:5">
      <c r="A56" s="98" t="s">
        <v>6444</v>
      </c>
      <c r="B56">
        <v>19961102</v>
      </c>
      <c r="C56" t="s">
        <v>6445</v>
      </c>
      <c r="D56">
        <v>176000</v>
      </c>
      <c r="E56">
        <f t="shared" si="0"/>
        <v>90.896414239749618</v>
      </c>
    </row>
    <row r="57" spans="1:5">
      <c r="A57" s="98" t="s">
        <v>6446</v>
      </c>
      <c r="B57">
        <v>19961102</v>
      </c>
      <c r="C57" t="s">
        <v>6447</v>
      </c>
      <c r="D57">
        <v>88000</v>
      </c>
      <c r="E57">
        <f t="shared" si="0"/>
        <v>45.448207119874809</v>
      </c>
    </row>
    <row r="58" spans="1:5">
      <c r="A58" s="98" t="s">
        <v>6448</v>
      </c>
      <c r="B58">
        <v>19961102</v>
      </c>
      <c r="C58" t="s">
        <v>6449</v>
      </c>
      <c r="D58">
        <v>22000</v>
      </c>
      <c r="E58">
        <f t="shared" si="0"/>
        <v>11.362051779968702</v>
      </c>
    </row>
    <row r="59" spans="1:5">
      <c r="A59" s="98" t="s">
        <v>6450</v>
      </c>
      <c r="B59">
        <v>19961102</v>
      </c>
      <c r="C59" t="s">
        <v>6430</v>
      </c>
      <c r="D59">
        <v>110000</v>
      </c>
      <c r="E59">
        <f t="shared" si="0"/>
        <v>56.810258899843511</v>
      </c>
    </row>
    <row r="60" spans="1:5">
      <c r="A60" s="98" t="s">
        <v>6431</v>
      </c>
      <c r="B60">
        <v>19961102</v>
      </c>
      <c r="C60" t="s">
        <v>4770</v>
      </c>
      <c r="D60">
        <v>176000</v>
      </c>
      <c r="E60">
        <f t="shared" si="0"/>
        <v>90.896414239749618</v>
      </c>
    </row>
    <row r="61" spans="1:5">
      <c r="A61" s="98" t="s">
        <v>4771</v>
      </c>
      <c r="B61">
        <v>19961102</v>
      </c>
      <c r="C61" t="s">
        <v>4772</v>
      </c>
      <c r="D61">
        <v>110000</v>
      </c>
      <c r="E61">
        <f t="shared" si="0"/>
        <v>56.810258899843511</v>
      </c>
    </row>
    <row r="62" spans="1:5">
      <c r="A62" s="98" t="s">
        <v>4773</v>
      </c>
      <c r="B62">
        <v>19961102</v>
      </c>
      <c r="C62" t="s">
        <v>4774</v>
      </c>
      <c r="D62">
        <v>44000</v>
      </c>
      <c r="E62">
        <f t="shared" si="0"/>
        <v>22.724103559937404</v>
      </c>
    </row>
    <row r="63" spans="1:5">
      <c r="A63" s="98" t="s">
        <v>4775</v>
      </c>
      <c r="B63">
        <v>19961102</v>
      </c>
      <c r="C63" t="s">
        <v>7701</v>
      </c>
      <c r="D63">
        <v>55000</v>
      </c>
      <c r="E63">
        <f t="shared" si="0"/>
        <v>28.405129449921755</v>
      </c>
    </row>
    <row r="64" spans="1:5">
      <c r="A64" s="98" t="s">
        <v>7702</v>
      </c>
      <c r="B64">
        <v>19961102</v>
      </c>
      <c r="C64" t="s">
        <v>7703</v>
      </c>
      <c r="D64">
        <v>560000</v>
      </c>
      <c r="E64">
        <f t="shared" si="0"/>
        <v>289.21586349011244</v>
      </c>
    </row>
    <row r="65" spans="1:5">
      <c r="A65" s="98" t="s">
        <v>7704</v>
      </c>
      <c r="B65">
        <v>19961102</v>
      </c>
      <c r="C65" t="s">
        <v>7705</v>
      </c>
      <c r="D65">
        <v>66000</v>
      </c>
      <c r="E65">
        <f t="shared" si="0"/>
        <v>34.086155339906107</v>
      </c>
    </row>
    <row r="66" spans="1:5">
      <c r="A66" s="98" t="s">
        <v>7706</v>
      </c>
      <c r="B66">
        <v>19961102</v>
      </c>
      <c r="C66" t="s">
        <v>7707</v>
      </c>
      <c r="D66">
        <v>30800</v>
      </c>
      <c r="E66">
        <f t="shared" si="0"/>
        <v>15.906872491956184</v>
      </c>
    </row>
    <row r="67" spans="1:5">
      <c r="A67" s="98" t="s">
        <v>7708</v>
      </c>
      <c r="B67">
        <v>19961102</v>
      </c>
      <c r="C67" t="s">
        <v>7709</v>
      </c>
      <c r="D67">
        <v>154000</v>
      </c>
      <c r="E67">
        <f t="shared" ref="E67:E130" si="1">D67/1936.27</f>
        <v>79.534362459780922</v>
      </c>
    </row>
    <row r="68" spans="1:5">
      <c r="A68" s="98" t="s">
        <v>7710</v>
      </c>
      <c r="B68">
        <v>19961102</v>
      </c>
      <c r="C68" t="s">
        <v>7711</v>
      </c>
      <c r="D68">
        <v>154000</v>
      </c>
      <c r="E68">
        <f t="shared" si="1"/>
        <v>79.534362459780922</v>
      </c>
    </row>
    <row r="69" spans="1:5">
      <c r="A69" s="98" t="s">
        <v>6437</v>
      </c>
      <c r="B69">
        <v>19961102</v>
      </c>
      <c r="C69" t="s">
        <v>6438</v>
      </c>
      <c r="D69">
        <v>176000</v>
      </c>
      <c r="E69">
        <f t="shared" si="1"/>
        <v>90.896414239749618</v>
      </c>
    </row>
    <row r="70" spans="1:5">
      <c r="A70" s="98" t="s">
        <v>6439</v>
      </c>
      <c r="B70">
        <v>19961102</v>
      </c>
      <c r="C70" t="s">
        <v>4096</v>
      </c>
      <c r="D70">
        <v>220000</v>
      </c>
      <c r="E70">
        <f t="shared" si="1"/>
        <v>113.62051779968702</v>
      </c>
    </row>
    <row r="71" spans="1:5">
      <c r="A71" s="98" t="s">
        <v>4097</v>
      </c>
      <c r="B71">
        <v>19961102</v>
      </c>
      <c r="C71" t="s">
        <v>4098</v>
      </c>
      <c r="D71">
        <v>176000</v>
      </c>
      <c r="E71">
        <f t="shared" si="1"/>
        <v>90.896414239749618</v>
      </c>
    </row>
    <row r="72" spans="1:5">
      <c r="A72" s="98" t="s">
        <v>4099</v>
      </c>
      <c r="B72">
        <v>19961102</v>
      </c>
      <c r="C72" t="s">
        <v>4100</v>
      </c>
      <c r="D72">
        <v>176000</v>
      </c>
      <c r="E72">
        <f t="shared" si="1"/>
        <v>90.896414239749618</v>
      </c>
    </row>
    <row r="73" spans="1:5">
      <c r="A73" s="98" t="s">
        <v>4101</v>
      </c>
      <c r="B73">
        <v>19961102</v>
      </c>
      <c r="C73" t="s">
        <v>7039</v>
      </c>
      <c r="D73">
        <v>176000</v>
      </c>
      <c r="E73">
        <f t="shared" si="1"/>
        <v>90.896414239749618</v>
      </c>
    </row>
    <row r="74" spans="1:5">
      <c r="A74" s="98" t="s">
        <v>7040</v>
      </c>
      <c r="B74">
        <v>19961102</v>
      </c>
      <c r="C74" t="s">
        <v>7041</v>
      </c>
      <c r="D74">
        <v>52800</v>
      </c>
      <c r="E74">
        <f t="shared" si="1"/>
        <v>27.268924271924888</v>
      </c>
    </row>
    <row r="75" spans="1:5">
      <c r="A75" s="98" t="s">
        <v>7042</v>
      </c>
      <c r="B75">
        <v>19961102</v>
      </c>
      <c r="C75" t="s">
        <v>7043</v>
      </c>
      <c r="D75">
        <v>154000</v>
      </c>
      <c r="E75">
        <f t="shared" si="1"/>
        <v>79.534362459780922</v>
      </c>
    </row>
    <row r="76" spans="1:5">
      <c r="A76" s="98" t="s">
        <v>7044</v>
      </c>
      <c r="B76">
        <v>19961102</v>
      </c>
      <c r="C76" t="s">
        <v>7045</v>
      </c>
      <c r="D76">
        <v>110000</v>
      </c>
      <c r="E76">
        <f t="shared" si="1"/>
        <v>56.810258899843511</v>
      </c>
    </row>
    <row r="77" spans="1:5">
      <c r="A77" s="98" t="s">
        <v>7046</v>
      </c>
      <c r="B77">
        <v>19961102</v>
      </c>
      <c r="C77" t="s">
        <v>7047</v>
      </c>
      <c r="D77">
        <v>110000</v>
      </c>
      <c r="E77">
        <f t="shared" si="1"/>
        <v>56.810258899843511</v>
      </c>
    </row>
    <row r="78" spans="1:5">
      <c r="A78" s="98" t="s">
        <v>7048</v>
      </c>
      <c r="B78">
        <v>19961102</v>
      </c>
      <c r="C78" t="s">
        <v>7049</v>
      </c>
      <c r="D78">
        <v>110000</v>
      </c>
      <c r="E78">
        <f t="shared" si="1"/>
        <v>56.810258899843511</v>
      </c>
    </row>
    <row r="79" spans="1:5">
      <c r="A79" s="98" t="s">
        <v>7050</v>
      </c>
      <c r="B79">
        <v>19961102</v>
      </c>
      <c r="C79" t="s">
        <v>7051</v>
      </c>
      <c r="D79">
        <v>110000</v>
      </c>
      <c r="E79">
        <f t="shared" si="1"/>
        <v>56.810258899843511</v>
      </c>
    </row>
    <row r="80" spans="1:5">
      <c r="A80" s="98" t="s">
        <v>7052</v>
      </c>
      <c r="B80">
        <v>19961102</v>
      </c>
      <c r="C80" t="s">
        <v>7051</v>
      </c>
      <c r="D80">
        <v>110000</v>
      </c>
      <c r="E80">
        <f t="shared" si="1"/>
        <v>56.810258899843511</v>
      </c>
    </row>
    <row r="81" spans="1:5">
      <c r="A81" s="98" t="s">
        <v>7053</v>
      </c>
      <c r="B81">
        <v>19961102</v>
      </c>
      <c r="C81" t="s">
        <v>7054</v>
      </c>
      <c r="D81">
        <v>52800</v>
      </c>
      <c r="E81">
        <f t="shared" si="1"/>
        <v>27.268924271924888</v>
      </c>
    </row>
    <row r="82" spans="1:5">
      <c r="A82" s="98" t="s">
        <v>7055</v>
      </c>
      <c r="B82">
        <v>19961102</v>
      </c>
      <c r="C82" t="s">
        <v>7056</v>
      </c>
      <c r="D82">
        <v>88000</v>
      </c>
      <c r="E82">
        <f t="shared" si="1"/>
        <v>45.448207119874809</v>
      </c>
    </row>
    <row r="83" spans="1:5">
      <c r="A83" s="98" t="s">
        <v>7057</v>
      </c>
      <c r="B83">
        <v>19961102</v>
      </c>
      <c r="C83" t="s">
        <v>7058</v>
      </c>
      <c r="D83">
        <v>70000</v>
      </c>
      <c r="E83">
        <f t="shared" si="1"/>
        <v>36.151982936264055</v>
      </c>
    </row>
    <row r="84" spans="1:5">
      <c r="A84" s="98" t="s">
        <v>709</v>
      </c>
      <c r="B84">
        <v>19961102</v>
      </c>
      <c r="C84" t="s">
        <v>2733</v>
      </c>
      <c r="D84">
        <v>22000</v>
      </c>
      <c r="E84">
        <f t="shared" si="1"/>
        <v>11.362051779968702</v>
      </c>
    </row>
    <row r="85" spans="1:5">
      <c r="A85" s="98" t="s">
        <v>2734</v>
      </c>
      <c r="B85">
        <v>19961102</v>
      </c>
      <c r="C85" t="s">
        <v>2735</v>
      </c>
      <c r="D85">
        <v>24800</v>
      </c>
      <c r="E85">
        <f t="shared" si="1"/>
        <v>12.808131097419265</v>
      </c>
    </row>
    <row r="86" spans="1:5">
      <c r="A86" s="98" t="s">
        <v>2738</v>
      </c>
      <c r="B86">
        <v>19961102</v>
      </c>
      <c r="C86" t="s">
        <v>2739</v>
      </c>
      <c r="D86">
        <v>27500</v>
      </c>
      <c r="E86">
        <f t="shared" si="1"/>
        <v>14.202564724960878</v>
      </c>
    </row>
    <row r="87" spans="1:5">
      <c r="A87" s="98" t="s">
        <v>2740</v>
      </c>
      <c r="B87">
        <v>19961102</v>
      </c>
      <c r="C87" t="s">
        <v>2741</v>
      </c>
      <c r="D87">
        <v>38500</v>
      </c>
      <c r="E87">
        <f t="shared" si="1"/>
        <v>19.883590614945231</v>
      </c>
    </row>
    <row r="88" spans="1:5">
      <c r="A88" s="98" t="s">
        <v>2742</v>
      </c>
      <c r="B88">
        <v>19961102</v>
      </c>
      <c r="C88" t="s">
        <v>2743</v>
      </c>
      <c r="D88">
        <v>105000</v>
      </c>
      <c r="E88">
        <f t="shared" si="1"/>
        <v>54.227974404396079</v>
      </c>
    </row>
    <row r="89" spans="1:5">
      <c r="A89" s="98" t="s">
        <v>2744</v>
      </c>
      <c r="B89">
        <v>19961102</v>
      </c>
      <c r="C89" t="s">
        <v>2745</v>
      </c>
      <c r="D89">
        <v>42000</v>
      </c>
      <c r="E89">
        <f t="shared" si="1"/>
        <v>21.691189761758434</v>
      </c>
    </row>
    <row r="90" spans="1:5">
      <c r="A90" s="98" t="s">
        <v>2746</v>
      </c>
      <c r="B90">
        <v>19961102</v>
      </c>
      <c r="C90" t="s">
        <v>2747</v>
      </c>
      <c r="D90">
        <v>17500</v>
      </c>
      <c r="E90">
        <f t="shared" si="1"/>
        <v>9.0379957340660138</v>
      </c>
    </row>
    <row r="91" spans="1:5">
      <c r="A91" s="98" t="s">
        <v>2748</v>
      </c>
      <c r="B91">
        <v>19961102</v>
      </c>
      <c r="C91" t="s">
        <v>2749</v>
      </c>
      <c r="D91">
        <v>24500</v>
      </c>
      <c r="E91">
        <f t="shared" si="1"/>
        <v>12.653194027692418</v>
      </c>
    </row>
    <row r="92" spans="1:5">
      <c r="A92" s="98" t="s">
        <v>2750</v>
      </c>
      <c r="B92">
        <v>19961102</v>
      </c>
      <c r="C92" t="s">
        <v>2751</v>
      </c>
      <c r="D92">
        <v>24500</v>
      </c>
      <c r="E92">
        <f t="shared" si="1"/>
        <v>12.653194027692418</v>
      </c>
    </row>
    <row r="93" spans="1:5">
      <c r="A93" s="98" t="s">
        <v>2752</v>
      </c>
      <c r="B93">
        <v>19961102</v>
      </c>
      <c r="C93" t="s">
        <v>1617</v>
      </c>
      <c r="D93">
        <v>45000</v>
      </c>
      <c r="E93">
        <f t="shared" si="1"/>
        <v>23.240560459026891</v>
      </c>
    </row>
    <row r="94" spans="1:5">
      <c r="A94" s="98" t="s">
        <v>2754</v>
      </c>
      <c r="B94">
        <v>19961102</v>
      </c>
      <c r="C94" t="s">
        <v>2755</v>
      </c>
      <c r="D94">
        <v>31500</v>
      </c>
      <c r="E94">
        <f t="shared" si="1"/>
        <v>16.268392321318824</v>
      </c>
    </row>
    <row r="95" spans="1:5">
      <c r="A95" s="98" t="s">
        <v>2756</v>
      </c>
      <c r="B95">
        <v>19961102</v>
      </c>
      <c r="C95" t="s">
        <v>2757</v>
      </c>
      <c r="D95">
        <v>42000</v>
      </c>
      <c r="E95">
        <f t="shared" si="1"/>
        <v>21.691189761758434</v>
      </c>
    </row>
    <row r="96" spans="1:5">
      <c r="A96" s="98" t="s">
        <v>5277</v>
      </c>
      <c r="B96">
        <v>19961102</v>
      </c>
      <c r="C96" t="s">
        <v>5278</v>
      </c>
      <c r="D96">
        <v>42000</v>
      </c>
      <c r="E96">
        <f t="shared" si="1"/>
        <v>21.691189761758434</v>
      </c>
    </row>
    <row r="97" spans="1:6">
      <c r="A97" s="98" t="s">
        <v>5279</v>
      </c>
      <c r="B97">
        <v>19961102</v>
      </c>
      <c r="C97" t="s">
        <v>5280</v>
      </c>
      <c r="D97">
        <v>42000</v>
      </c>
      <c r="E97">
        <f t="shared" si="1"/>
        <v>21.691189761758434</v>
      </c>
    </row>
    <row r="98" spans="1:6">
      <c r="A98" s="98" t="s">
        <v>5281</v>
      </c>
      <c r="B98">
        <v>19961102</v>
      </c>
      <c r="C98" t="s">
        <v>5282</v>
      </c>
      <c r="D98">
        <v>42000</v>
      </c>
      <c r="E98">
        <f t="shared" si="1"/>
        <v>21.691189761758434</v>
      </c>
    </row>
    <row r="99" spans="1:6">
      <c r="A99" s="98" t="s">
        <v>5283</v>
      </c>
      <c r="B99">
        <v>19961102</v>
      </c>
      <c r="C99" t="s">
        <v>5285</v>
      </c>
      <c r="D99">
        <v>42000</v>
      </c>
      <c r="E99">
        <f t="shared" si="1"/>
        <v>21.691189761758434</v>
      </c>
    </row>
    <row r="100" spans="1:6">
      <c r="A100" s="98" t="s">
        <v>376</v>
      </c>
      <c r="B100">
        <v>19961102</v>
      </c>
      <c r="C100" t="s">
        <v>377</v>
      </c>
      <c r="D100">
        <v>56000</v>
      </c>
      <c r="E100">
        <f t="shared" si="1"/>
        <v>28.921586349011243</v>
      </c>
    </row>
    <row r="101" spans="1:6">
      <c r="A101" s="98" t="s">
        <v>378</v>
      </c>
      <c r="B101">
        <v>19961102</v>
      </c>
      <c r="C101" t="s">
        <v>379</v>
      </c>
      <c r="D101">
        <v>22500</v>
      </c>
      <c r="E101">
        <f t="shared" si="1"/>
        <v>11.620280229513446</v>
      </c>
    </row>
    <row r="102" spans="1:6">
      <c r="A102" s="98" t="s">
        <v>380</v>
      </c>
      <c r="B102">
        <v>19961102</v>
      </c>
      <c r="C102" t="s">
        <v>381</v>
      </c>
      <c r="D102">
        <v>31500</v>
      </c>
      <c r="E102">
        <f t="shared" si="1"/>
        <v>16.268392321318824</v>
      </c>
    </row>
    <row r="103" spans="1:6">
      <c r="A103" s="98" t="s">
        <v>382</v>
      </c>
      <c r="B103">
        <v>19961102</v>
      </c>
      <c r="C103" t="s">
        <v>4143</v>
      </c>
      <c r="D103">
        <v>31500</v>
      </c>
      <c r="E103">
        <f t="shared" si="1"/>
        <v>16.268392321318824</v>
      </c>
    </row>
    <row r="104" spans="1:6">
      <c r="A104" s="98" t="s">
        <v>4144</v>
      </c>
      <c r="B104">
        <v>19961102</v>
      </c>
      <c r="C104" t="s">
        <v>4145</v>
      </c>
      <c r="D104">
        <v>58500</v>
      </c>
      <c r="E104">
        <f t="shared" si="1"/>
        <v>30.212728596734959</v>
      </c>
    </row>
    <row r="105" spans="1:6">
      <c r="A105" s="98" t="s">
        <v>4146</v>
      </c>
      <c r="B105">
        <v>19961102</v>
      </c>
      <c r="C105" t="s">
        <v>4147</v>
      </c>
      <c r="D105">
        <v>36000</v>
      </c>
      <c r="E105">
        <f t="shared" si="1"/>
        <v>18.592448367221515</v>
      </c>
    </row>
    <row r="106" spans="1:6">
      <c r="A106" s="98" t="s">
        <v>4148</v>
      </c>
      <c r="B106">
        <v>19961102</v>
      </c>
      <c r="C106" t="s">
        <v>4147</v>
      </c>
      <c r="D106">
        <v>67500</v>
      </c>
      <c r="E106">
        <f t="shared" si="1"/>
        <v>34.860840688540335</v>
      </c>
    </row>
    <row r="107" spans="1:6">
      <c r="A107" s="213" t="s">
        <v>1618</v>
      </c>
      <c r="B107" s="214">
        <v>19961102</v>
      </c>
      <c r="C107" s="214" t="s">
        <v>4147</v>
      </c>
      <c r="D107" s="214">
        <v>36000</v>
      </c>
      <c r="E107" s="214">
        <f t="shared" si="1"/>
        <v>18.592448367221515</v>
      </c>
      <c r="F107" t="s">
        <v>5137</v>
      </c>
    </row>
    <row r="108" spans="1:6">
      <c r="A108" s="213" t="s">
        <v>1619</v>
      </c>
      <c r="B108" s="214">
        <v>19961102</v>
      </c>
      <c r="C108" s="214" t="s">
        <v>4147</v>
      </c>
      <c r="D108" s="214">
        <v>67500</v>
      </c>
      <c r="E108" s="214">
        <f t="shared" si="1"/>
        <v>34.860840688540335</v>
      </c>
      <c r="F108" t="s">
        <v>5137</v>
      </c>
    </row>
    <row r="109" spans="1:6">
      <c r="A109" s="98" t="s">
        <v>8027</v>
      </c>
      <c r="B109">
        <v>19961102</v>
      </c>
      <c r="C109" t="s">
        <v>8151</v>
      </c>
      <c r="D109">
        <v>67500</v>
      </c>
      <c r="E109">
        <f t="shared" si="1"/>
        <v>34.860840688540335</v>
      </c>
    </row>
    <row r="110" spans="1:6">
      <c r="A110" s="98" t="s">
        <v>8152</v>
      </c>
      <c r="B110">
        <v>19961102</v>
      </c>
      <c r="C110" t="s">
        <v>8153</v>
      </c>
      <c r="D110">
        <v>60800</v>
      </c>
      <c r="E110">
        <f t="shared" si="1"/>
        <v>31.400579464640778</v>
      </c>
    </row>
    <row r="111" spans="1:6">
      <c r="A111" s="98" t="s">
        <v>8154</v>
      </c>
      <c r="B111">
        <v>19961102</v>
      </c>
      <c r="C111" t="s">
        <v>8419</v>
      </c>
      <c r="D111">
        <v>60800</v>
      </c>
      <c r="E111">
        <f t="shared" si="1"/>
        <v>31.400579464640778</v>
      </c>
    </row>
    <row r="112" spans="1:6">
      <c r="A112" s="98" t="s">
        <v>8420</v>
      </c>
      <c r="B112">
        <v>19961102</v>
      </c>
      <c r="C112" t="s">
        <v>6931</v>
      </c>
      <c r="D112">
        <v>75000</v>
      </c>
      <c r="E112">
        <f t="shared" si="1"/>
        <v>38.734267431711487</v>
      </c>
    </row>
    <row r="113" spans="1:6">
      <c r="A113" s="98" t="s">
        <v>6932</v>
      </c>
      <c r="B113">
        <v>19961102</v>
      </c>
      <c r="C113" t="s">
        <v>6933</v>
      </c>
      <c r="D113">
        <v>85500</v>
      </c>
      <c r="E113">
        <f t="shared" si="1"/>
        <v>44.157064872151096</v>
      </c>
    </row>
    <row r="114" spans="1:6">
      <c r="A114" s="98" t="s">
        <v>6934</v>
      </c>
      <c r="B114">
        <v>19961102</v>
      </c>
      <c r="C114" t="s">
        <v>6935</v>
      </c>
      <c r="D114">
        <v>85500</v>
      </c>
      <c r="E114">
        <f t="shared" si="1"/>
        <v>44.157064872151096</v>
      </c>
    </row>
    <row r="115" spans="1:6">
      <c r="A115" s="98" t="s">
        <v>6936</v>
      </c>
      <c r="B115">
        <v>19961102</v>
      </c>
      <c r="C115" t="s">
        <v>8445</v>
      </c>
      <c r="D115">
        <v>135000</v>
      </c>
      <c r="E115">
        <f t="shared" si="1"/>
        <v>69.721681377080671</v>
      </c>
    </row>
    <row r="116" spans="1:6">
      <c r="A116" s="98" t="s">
        <v>8446</v>
      </c>
      <c r="B116">
        <v>19961102</v>
      </c>
      <c r="C116" t="s">
        <v>8447</v>
      </c>
      <c r="D116">
        <v>250000</v>
      </c>
      <c r="E116">
        <f t="shared" si="1"/>
        <v>129.11422477237161</v>
      </c>
    </row>
    <row r="117" spans="1:6">
      <c r="A117" s="98" t="s">
        <v>8448</v>
      </c>
      <c r="B117">
        <v>19961102</v>
      </c>
      <c r="C117" t="s">
        <v>8449</v>
      </c>
      <c r="D117">
        <v>157500</v>
      </c>
      <c r="E117">
        <f t="shared" si="1"/>
        <v>81.341961606594126</v>
      </c>
    </row>
    <row r="118" spans="1:6">
      <c r="A118" s="98" t="s">
        <v>8450</v>
      </c>
      <c r="B118">
        <v>19961102</v>
      </c>
      <c r="C118" t="s">
        <v>6308</v>
      </c>
      <c r="D118">
        <v>31500</v>
      </c>
      <c r="E118">
        <f t="shared" si="1"/>
        <v>16.268392321318824</v>
      </c>
    </row>
    <row r="119" spans="1:6">
      <c r="A119" s="98" t="s">
        <v>6309</v>
      </c>
      <c r="B119">
        <v>19961102</v>
      </c>
      <c r="C119" t="s">
        <v>6310</v>
      </c>
      <c r="D119">
        <v>31500</v>
      </c>
      <c r="E119">
        <f t="shared" si="1"/>
        <v>16.268392321318824</v>
      </c>
    </row>
    <row r="120" spans="1:6">
      <c r="A120" s="98" t="s">
        <v>6311</v>
      </c>
      <c r="B120">
        <v>19961102</v>
      </c>
      <c r="C120" t="s">
        <v>6312</v>
      </c>
      <c r="D120">
        <v>22500</v>
      </c>
      <c r="E120">
        <f t="shared" si="1"/>
        <v>11.620280229513446</v>
      </c>
    </row>
    <row r="121" spans="1:6">
      <c r="A121" s="98" t="s">
        <v>6313</v>
      </c>
      <c r="B121">
        <v>19961102</v>
      </c>
      <c r="C121" t="s">
        <v>2301</v>
      </c>
      <c r="D121">
        <v>157500</v>
      </c>
      <c r="E121">
        <f t="shared" si="1"/>
        <v>81.341961606594126</v>
      </c>
    </row>
    <row r="122" spans="1:6">
      <c r="A122" s="98" t="s">
        <v>2302</v>
      </c>
      <c r="B122">
        <v>19961102</v>
      </c>
      <c r="C122" t="s">
        <v>8796</v>
      </c>
      <c r="D122">
        <v>67500</v>
      </c>
      <c r="E122">
        <f t="shared" si="1"/>
        <v>34.860840688540335</v>
      </c>
    </row>
    <row r="123" spans="1:6">
      <c r="A123" s="98" t="s">
        <v>8797</v>
      </c>
      <c r="B123">
        <v>19961102</v>
      </c>
      <c r="C123" t="s">
        <v>8798</v>
      </c>
      <c r="D123">
        <v>103500</v>
      </c>
      <c r="E123">
        <f t="shared" si="1"/>
        <v>53.45328905576185</v>
      </c>
    </row>
    <row r="124" spans="1:6">
      <c r="A124" s="98" t="s">
        <v>8799</v>
      </c>
      <c r="B124">
        <v>19961102</v>
      </c>
      <c r="C124" t="s">
        <v>8800</v>
      </c>
      <c r="D124">
        <v>85500</v>
      </c>
      <c r="E124">
        <f t="shared" si="1"/>
        <v>44.157064872151096</v>
      </c>
    </row>
    <row r="125" spans="1:6">
      <c r="A125" s="98" t="s">
        <v>8801</v>
      </c>
      <c r="B125">
        <v>19961102</v>
      </c>
      <c r="C125" t="s">
        <v>8802</v>
      </c>
      <c r="D125">
        <v>54000</v>
      </c>
      <c r="E125">
        <f t="shared" si="1"/>
        <v>27.888672550832272</v>
      </c>
    </row>
    <row r="126" spans="1:6">
      <c r="A126" s="213" t="s">
        <v>1620</v>
      </c>
      <c r="B126" s="214">
        <v>19961102</v>
      </c>
      <c r="C126" s="214" t="s">
        <v>8802</v>
      </c>
      <c r="D126" s="214">
        <v>54000</v>
      </c>
      <c r="E126" s="214">
        <f t="shared" si="1"/>
        <v>27.888672550832272</v>
      </c>
      <c r="F126" t="s">
        <v>5137</v>
      </c>
    </row>
    <row r="127" spans="1:6">
      <c r="A127" s="98" t="s">
        <v>8803</v>
      </c>
      <c r="B127">
        <v>19961102</v>
      </c>
      <c r="C127" t="s">
        <v>8804</v>
      </c>
      <c r="D127">
        <v>27000</v>
      </c>
      <c r="E127">
        <f t="shared" si="1"/>
        <v>13.944336275416136</v>
      </c>
    </row>
    <row r="128" spans="1:6">
      <c r="A128" s="98" t="s">
        <v>8805</v>
      </c>
      <c r="B128">
        <v>19961102</v>
      </c>
      <c r="C128" t="s">
        <v>8806</v>
      </c>
      <c r="D128">
        <v>27000</v>
      </c>
      <c r="E128">
        <f t="shared" si="1"/>
        <v>13.944336275416136</v>
      </c>
    </row>
    <row r="129" spans="1:6">
      <c r="A129" s="98" t="s">
        <v>8807</v>
      </c>
      <c r="B129">
        <v>19961102</v>
      </c>
      <c r="C129" t="s">
        <v>1621</v>
      </c>
      <c r="D129">
        <v>112500</v>
      </c>
      <c r="E129">
        <f t="shared" si="1"/>
        <v>58.101401147567231</v>
      </c>
    </row>
    <row r="130" spans="1:6">
      <c r="A130" s="213" t="s">
        <v>1622</v>
      </c>
      <c r="B130" s="214">
        <v>19961102</v>
      </c>
      <c r="C130" s="214" t="s">
        <v>1621</v>
      </c>
      <c r="D130" s="214">
        <v>112500</v>
      </c>
      <c r="E130" s="214">
        <f t="shared" si="1"/>
        <v>58.101401147567231</v>
      </c>
      <c r="F130" t="s">
        <v>5137</v>
      </c>
    </row>
    <row r="131" spans="1:6">
      <c r="A131" s="98" t="s">
        <v>8809</v>
      </c>
      <c r="B131">
        <v>19961102</v>
      </c>
      <c r="C131" t="s">
        <v>8810</v>
      </c>
      <c r="D131">
        <v>54000</v>
      </c>
      <c r="E131">
        <f t="shared" ref="E131:E194" si="2">D131/1936.27</f>
        <v>27.888672550832272</v>
      </c>
    </row>
    <row r="132" spans="1:6">
      <c r="A132" s="98" t="s">
        <v>8811</v>
      </c>
      <c r="B132">
        <v>19961102</v>
      </c>
      <c r="C132" t="s">
        <v>8812</v>
      </c>
      <c r="D132">
        <v>45000</v>
      </c>
      <c r="E132">
        <f t="shared" si="2"/>
        <v>23.240560459026891</v>
      </c>
    </row>
    <row r="133" spans="1:6">
      <c r="A133" s="98" t="s">
        <v>8813</v>
      </c>
      <c r="B133">
        <v>19961102</v>
      </c>
      <c r="C133" t="s">
        <v>6251</v>
      </c>
      <c r="D133">
        <v>40500</v>
      </c>
      <c r="E133">
        <f t="shared" si="2"/>
        <v>20.916504413124201</v>
      </c>
    </row>
    <row r="134" spans="1:6">
      <c r="A134" s="98" t="s">
        <v>6252</v>
      </c>
      <c r="B134">
        <v>19961102</v>
      </c>
      <c r="C134" t="s">
        <v>6253</v>
      </c>
      <c r="D134">
        <v>85500</v>
      </c>
      <c r="E134">
        <f t="shared" si="2"/>
        <v>44.157064872151096</v>
      </c>
    </row>
    <row r="135" spans="1:6">
      <c r="A135" s="98" t="s">
        <v>6254</v>
      </c>
      <c r="B135">
        <v>19961102</v>
      </c>
      <c r="C135" t="s">
        <v>6255</v>
      </c>
      <c r="D135">
        <v>225000</v>
      </c>
      <c r="E135">
        <f t="shared" si="2"/>
        <v>116.20280229513446</v>
      </c>
    </row>
    <row r="136" spans="1:6">
      <c r="A136" s="98" t="s">
        <v>6256</v>
      </c>
      <c r="B136">
        <v>19961102</v>
      </c>
      <c r="C136" t="s">
        <v>6257</v>
      </c>
      <c r="D136">
        <v>225000</v>
      </c>
      <c r="E136">
        <f t="shared" si="2"/>
        <v>116.20280229513446</v>
      </c>
    </row>
    <row r="137" spans="1:6">
      <c r="A137" s="98" t="s">
        <v>6258</v>
      </c>
      <c r="B137">
        <v>19961102</v>
      </c>
      <c r="C137" t="s">
        <v>6259</v>
      </c>
      <c r="D137">
        <v>225000</v>
      </c>
      <c r="E137">
        <f t="shared" si="2"/>
        <v>116.20280229513446</v>
      </c>
    </row>
    <row r="138" spans="1:6">
      <c r="A138" s="213" t="s">
        <v>1623</v>
      </c>
      <c r="B138" s="214">
        <v>19961102</v>
      </c>
      <c r="C138" s="214" t="s">
        <v>6255</v>
      </c>
      <c r="D138" s="214">
        <v>225000</v>
      </c>
      <c r="E138" s="214">
        <f t="shared" si="2"/>
        <v>116.20280229513446</v>
      </c>
      <c r="F138" t="s">
        <v>5137</v>
      </c>
    </row>
    <row r="139" spans="1:6">
      <c r="A139" s="213" t="s">
        <v>1624</v>
      </c>
      <c r="B139" s="214">
        <v>19961102</v>
      </c>
      <c r="C139" s="214" t="s">
        <v>6257</v>
      </c>
      <c r="D139" s="214">
        <v>225000</v>
      </c>
      <c r="E139" s="214">
        <f t="shared" si="2"/>
        <v>116.20280229513446</v>
      </c>
      <c r="F139" t="s">
        <v>5137</v>
      </c>
    </row>
    <row r="140" spans="1:6">
      <c r="A140" s="213" t="s">
        <v>1625</v>
      </c>
      <c r="B140" s="214">
        <v>19961102</v>
      </c>
      <c r="C140" s="214" t="s">
        <v>6259</v>
      </c>
      <c r="D140" s="214">
        <v>225000</v>
      </c>
      <c r="E140" s="214">
        <f t="shared" si="2"/>
        <v>116.20280229513446</v>
      </c>
      <c r="F140" t="s">
        <v>5137</v>
      </c>
    </row>
    <row r="141" spans="1:6">
      <c r="A141" s="98" t="s">
        <v>6260</v>
      </c>
      <c r="B141">
        <v>19961102</v>
      </c>
      <c r="C141" t="s">
        <v>6261</v>
      </c>
      <c r="D141">
        <v>51800</v>
      </c>
      <c r="E141">
        <f t="shared" si="2"/>
        <v>26.752467372835401</v>
      </c>
    </row>
    <row r="142" spans="1:6">
      <c r="A142" s="213" t="s">
        <v>1626</v>
      </c>
      <c r="B142" s="214">
        <v>19961102</v>
      </c>
      <c r="C142" s="214" t="s">
        <v>6261</v>
      </c>
      <c r="D142" s="214">
        <v>51800</v>
      </c>
      <c r="E142" s="214">
        <f t="shared" si="2"/>
        <v>26.752467372835401</v>
      </c>
      <c r="F142" t="s">
        <v>5137</v>
      </c>
    </row>
    <row r="143" spans="1:6">
      <c r="A143" s="98" t="s">
        <v>6262</v>
      </c>
      <c r="B143">
        <v>19961102</v>
      </c>
      <c r="C143" t="s">
        <v>7482</v>
      </c>
      <c r="D143">
        <v>37800</v>
      </c>
      <c r="E143">
        <f t="shared" si="2"/>
        <v>19.522070785582589</v>
      </c>
    </row>
    <row r="144" spans="1:6">
      <c r="A144" s="98" t="s">
        <v>6264</v>
      </c>
      <c r="B144">
        <v>19961102</v>
      </c>
      <c r="C144" t="s">
        <v>6265</v>
      </c>
      <c r="D144">
        <v>28400</v>
      </c>
      <c r="E144">
        <f t="shared" si="2"/>
        <v>14.667375934141416</v>
      </c>
    </row>
    <row r="145" spans="1:6">
      <c r="A145" s="98" t="s">
        <v>6266</v>
      </c>
      <c r="B145">
        <v>19961102</v>
      </c>
      <c r="C145" t="s">
        <v>3356</v>
      </c>
      <c r="D145">
        <v>28400</v>
      </c>
      <c r="E145">
        <f t="shared" si="2"/>
        <v>14.667375934141416</v>
      </c>
    </row>
    <row r="146" spans="1:6">
      <c r="A146" s="98" t="s">
        <v>3357</v>
      </c>
      <c r="B146">
        <v>19961102</v>
      </c>
      <c r="C146" t="s">
        <v>3358</v>
      </c>
      <c r="D146">
        <v>37800</v>
      </c>
      <c r="E146">
        <f t="shared" si="2"/>
        <v>19.522070785582589</v>
      </c>
    </row>
    <row r="147" spans="1:6">
      <c r="A147" s="98" t="s">
        <v>3359</v>
      </c>
      <c r="B147">
        <v>19961102</v>
      </c>
      <c r="C147" t="s">
        <v>5665</v>
      </c>
      <c r="D147">
        <v>28400</v>
      </c>
      <c r="E147">
        <f t="shared" si="2"/>
        <v>14.667375934141416</v>
      </c>
    </row>
    <row r="148" spans="1:6">
      <c r="A148" s="98" t="s">
        <v>3360</v>
      </c>
      <c r="B148">
        <v>19961102</v>
      </c>
      <c r="C148" t="s">
        <v>3361</v>
      </c>
      <c r="D148">
        <v>28400</v>
      </c>
      <c r="E148">
        <f t="shared" si="2"/>
        <v>14.667375934141416</v>
      </c>
    </row>
    <row r="149" spans="1:6">
      <c r="A149" s="98" t="s">
        <v>3362</v>
      </c>
      <c r="B149">
        <v>19961102</v>
      </c>
      <c r="C149" t="s">
        <v>3363</v>
      </c>
      <c r="D149">
        <v>27000</v>
      </c>
      <c r="E149">
        <f t="shared" si="2"/>
        <v>13.944336275416136</v>
      </c>
    </row>
    <row r="150" spans="1:6">
      <c r="A150" s="98" t="s">
        <v>3364</v>
      </c>
      <c r="B150">
        <v>19961102</v>
      </c>
      <c r="C150" t="s">
        <v>3365</v>
      </c>
      <c r="D150">
        <v>27000</v>
      </c>
      <c r="E150">
        <f t="shared" si="2"/>
        <v>13.944336275416136</v>
      </c>
    </row>
    <row r="151" spans="1:6">
      <c r="A151" s="98" t="s">
        <v>3366</v>
      </c>
      <c r="B151">
        <v>19961102</v>
      </c>
      <c r="C151" t="s">
        <v>732</v>
      </c>
      <c r="D151">
        <v>27000</v>
      </c>
      <c r="E151">
        <f t="shared" si="2"/>
        <v>13.944336275416136</v>
      </c>
    </row>
    <row r="152" spans="1:6">
      <c r="A152" s="98" t="s">
        <v>733</v>
      </c>
      <c r="B152">
        <v>19961102</v>
      </c>
      <c r="C152" t="s">
        <v>734</v>
      </c>
      <c r="D152">
        <v>28400</v>
      </c>
      <c r="E152">
        <f t="shared" si="2"/>
        <v>14.667375934141416</v>
      </c>
    </row>
    <row r="153" spans="1:6">
      <c r="A153" s="98" t="s">
        <v>735</v>
      </c>
      <c r="B153">
        <v>19961102</v>
      </c>
      <c r="C153" t="s">
        <v>736</v>
      </c>
      <c r="D153">
        <v>37800</v>
      </c>
      <c r="E153">
        <f t="shared" si="2"/>
        <v>19.522070785582589</v>
      </c>
    </row>
    <row r="154" spans="1:6">
      <c r="A154" s="98" t="s">
        <v>737</v>
      </c>
      <c r="B154">
        <v>19961102</v>
      </c>
      <c r="C154" t="s">
        <v>738</v>
      </c>
      <c r="D154">
        <v>37800</v>
      </c>
      <c r="E154">
        <f t="shared" si="2"/>
        <v>19.522070785582589</v>
      </c>
    </row>
    <row r="155" spans="1:6">
      <c r="A155" s="98" t="s">
        <v>739</v>
      </c>
      <c r="B155">
        <v>19961102</v>
      </c>
      <c r="C155" t="s">
        <v>740</v>
      </c>
      <c r="D155">
        <v>37800</v>
      </c>
      <c r="E155">
        <f t="shared" si="2"/>
        <v>19.522070785582589</v>
      </c>
    </row>
    <row r="156" spans="1:6">
      <c r="A156" s="98" t="s">
        <v>5286</v>
      </c>
      <c r="B156">
        <v>19961102</v>
      </c>
      <c r="C156" t="s">
        <v>5287</v>
      </c>
      <c r="D156">
        <v>18900</v>
      </c>
      <c r="E156">
        <f t="shared" si="2"/>
        <v>9.7610353927912943</v>
      </c>
    </row>
    <row r="157" spans="1:6">
      <c r="A157" s="98" t="s">
        <v>741</v>
      </c>
      <c r="B157">
        <v>19961102</v>
      </c>
      <c r="C157" t="s">
        <v>783</v>
      </c>
      <c r="D157">
        <v>28400</v>
      </c>
      <c r="E157">
        <f t="shared" si="2"/>
        <v>14.667375934141416</v>
      </c>
    </row>
    <row r="158" spans="1:6">
      <c r="A158" s="98" t="s">
        <v>5288</v>
      </c>
      <c r="B158">
        <v>19961102</v>
      </c>
      <c r="C158" t="s">
        <v>5289</v>
      </c>
      <c r="D158">
        <v>37800</v>
      </c>
      <c r="E158">
        <f t="shared" si="2"/>
        <v>19.522070785582589</v>
      </c>
    </row>
    <row r="159" spans="1:6">
      <c r="A159" s="213" t="s">
        <v>5666</v>
      </c>
      <c r="B159" s="214">
        <v>19961102</v>
      </c>
      <c r="C159" s="214" t="s">
        <v>5289</v>
      </c>
      <c r="D159" s="214">
        <v>37800</v>
      </c>
      <c r="E159" s="214">
        <f t="shared" si="2"/>
        <v>19.522070785582589</v>
      </c>
      <c r="F159" t="s">
        <v>5137</v>
      </c>
    </row>
    <row r="160" spans="1:6">
      <c r="A160" s="98" t="s">
        <v>5290</v>
      </c>
      <c r="B160">
        <v>19961102</v>
      </c>
      <c r="C160" t="s">
        <v>5291</v>
      </c>
      <c r="D160">
        <v>37800</v>
      </c>
      <c r="E160">
        <f t="shared" si="2"/>
        <v>19.522070785582589</v>
      </c>
    </row>
    <row r="161" spans="1:5">
      <c r="A161" s="98" t="s">
        <v>5292</v>
      </c>
      <c r="B161">
        <v>19961102</v>
      </c>
      <c r="C161" t="s">
        <v>5293</v>
      </c>
      <c r="D161">
        <v>52500</v>
      </c>
      <c r="E161">
        <f t="shared" si="2"/>
        <v>27.113987202198039</v>
      </c>
    </row>
    <row r="162" spans="1:5">
      <c r="A162" s="98" t="s">
        <v>5294</v>
      </c>
      <c r="B162">
        <v>19961102</v>
      </c>
      <c r="C162" t="s">
        <v>5295</v>
      </c>
      <c r="D162">
        <v>13500</v>
      </c>
      <c r="E162">
        <f t="shared" si="2"/>
        <v>6.972168137708068</v>
      </c>
    </row>
    <row r="163" spans="1:5">
      <c r="A163" s="98" t="s">
        <v>5296</v>
      </c>
      <c r="B163">
        <v>19961102</v>
      </c>
      <c r="C163" t="s">
        <v>5297</v>
      </c>
      <c r="D163">
        <v>40500</v>
      </c>
      <c r="E163">
        <f t="shared" si="2"/>
        <v>20.916504413124201</v>
      </c>
    </row>
    <row r="164" spans="1:5">
      <c r="A164" s="98" t="s">
        <v>5298</v>
      </c>
      <c r="B164">
        <v>19961102</v>
      </c>
      <c r="C164" t="s">
        <v>5667</v>
      </c>
      <c r="D164">
        <v>47300</v>
      </c>
      <c r="E164">
        <f t="shared" si="2"/>
        <v>24.428411326932711</v>
      </c>
    </row>
    <row r="165" spans="1:5">
      <c r="A165" s="98" t="s">
        <v>5300</v>
      </c>
      <c r="B165">
        <v>19961102</v>
      </c>
      <c r="C165" t="s">
        <v>5301</v>
      </c>
      <c r="D165">
        <v>25000</v>
      </c>
      <c r="E165">
        <f t="shared" si="2"/>
        <v>12.911422477237162</v>
      </c>
    </row>
    <row r="166" spans="1:5">
      <c r="A166" s="98" t="s">
        <v>5302</v>
      </c>
      <c r="B166">
        <v>19961102</v>
      </c>
      <c r="C166" t="s">
        <v>5303</v>
      </c>
      <c r="D166">
        <v>43900</v>
      </c>
      <c r="E166">
        <f t="shared" si="2"/>
        <v>22.672457870028456</v>
      </c>
    </row>
    <row r="167" spans="1:5">
      <c r="A167" s="98" t="s">
        <v>6648</v>
      </c>
      <c r="B167">
        <v>19961102</v>
      </c>
      <c r="C167" t="s">
        <v>6649</v>
      </c>
      <c r="D167">
        <v>160000</v>
      </c>
      <c r="E167">
        <f t="shared" si="2"/>
        <v>82.633103854317838</v>
      </c>
    </row>
    <row r="168" spans="1:5">
      <c r="A168" s="98" t="s">
        <v>6650</v>
      </c>
      <c r="B168">
        <v>19961102</v>
      </c>
      <c r="C168" t="s">
        <v>5668</v>
      </c>
      <c r="D168">
        <v>250000</v>
      </c>
      <c r="E168">
        <f t="shared" si="2"/>
        <v>129.11422477237161</v>
      </c>
    </row>
    <row r="169" spans="1:5">
      <c r="A169" s="98" t="s">
        <v>4722</v>
      </c>
      <c r="B169">
        <v>19961102</v>
      </c>
      <c r="C169" t="s">
        <v>4723</v>
      </c>
      <c r="D169">
        <v>250000</v>
      </c>
      <c r="E169">
        <f t="shared" si="2"/>
        <v>129.11422477237161</v>
      </c>
    </row>
    <row r="170" spans="1:5">
      <c r="A170" s="98" t="s">
        <v>4724</v>
      </c>
      <c r="B170">
        <v>19961102</v>
      </c>
      <c r="C170" t="s">
        <v>4725</v>
      </c>
      <c r="D170">
        <v>180000</v>
      </c>
      <c r="E170">
        <f t="shared" si="2"/>
        <v>92.962241836107566</v>
      </c>
    </row>
    <row r="171" spans="1:5">
      <c r="A171" s="98" t="s">
        <v>4726</v>
      </c>
      <c r="B171">
        <v>19961102</v>
      </c>
      <c r="C171" t="s">
        <v>4725</v>
      </c>
      <c r="D171">
        <v>320000</v>
      </c>
      <c r="E171">
        <f t="shared" si="2"/>
        <v>165.26620770863568</v>
      </c>
    </row>
    <row r="172" spans="1:5">
      <c r="A172" s="98" t="s">
        <v>808</v>
      </c>
      <c r="B172">
        <v>19961102</v>
      </c>
      <c r="C172" t="s">
        <v>809</v>
      </c>
      <c r="D172">
        <v>120000</v>
      </c>
      <c r="E172">
        <f t="shared" si="2"/>
        <v>61.974827890738382</v>
      </c>
    </row>
    <row r="173" spans="1:5">
      <c r="A173" s="98" t="s">
        <v>7314</v>
      </c>
      <c r="B173">
        <v>19961102</v>
      </c>
      <c r="C173" t="s">
        <v>7315</v>
      </c>
      <c r="D173">
        <v>114800</v>
      </c>
      <c r="E173">
        <f t="shared" si="2"/>
        <v>59.289252015473046</v>
      </c>
    </row>
    <row r="174" spans="1:5">
      <c r="A174" s="98" t="s">
        <v>7316</v>
      </c>
      <c r="B174">
        <v>19961102</v>
      </c>
      <c r="C174" t="s">
        <v>7317</v>
      </c>
      <c r="D174">
        <v>114800</v>
      </c>
      <c r="E174">
        <f t="shared" si="2"/>
        <v>59.289252015473046</v>
      </c>
    </row>
    <row r="175" spans="1:5">
      <c r="A175" s="98" t="s">
        <v>2035</v>
      </c>
      <c r="B175">
        <v>19961102</v>
      </c>
      <c r="C175" t="s">
        <v>2036</v>
      </c>
      <c r="D175">
        <v>405000</v>
      </c>
      <c r="E175">
        <f t="shared" si="2"/>
        <v>209.16504413124204</v>
      </c>
    </row>
    <row r="176" spans="1:5">
      <c r="A176" s="98" t="s">
        <v>7264</v>
      </c>
      <c r="B176">
        <v>19961102</v>
      </c>
      <c r="C176" t="s">
        <v>7265</v>
      </c>
      <c r="D176">
        <v>500000</v>
      </c>
      <c r="E176">
        <f t="shared" si="2"/>
        <v>258.22844954474323</v>
      </c>
    </row>
    <row r="177" spans="1:5">
      <c r="A177" s="98" t="s">
        <v>2037</v>
      </c>
      <c r="B177">
        <v>19961102</v>
      </c>
      <c r="C177" t="s">
        <v>2038</v>
      </c>
      <c r="D177">
        <v>60000</v>
      </c>
      <c r="E177">
        <f t="shared" si="2"/>
        <v>30.987413945369191</v>
      </c>
    </row>
    <row r="178" spans="1:5">
      <c r="A178" s="98" t="s">
        <v>7773</v>
      </c>
      <c r="B178">
        <v>19961102</v>
      </c>
      <c r="C178" t="s">
        <v>7774</v>
      </c>
      <c r="D178">
        <v>50000</v>
      </c>
      <c r="E178">
        <f t="shared" si="2"/>
        <v>25.822844954474323</v>
      </c>
    </row>
    <row r="179" spans="1:5">
      <c r="A179" s="98" t="s">
        <v>7775</v>
      </c>
      <c r="B179">
        <v>19961102</v>
      </c>
      <c r="C179" t="s">
        <v>882</v>
      </c>
      <c r="D179">
        <v>80000</v>
      </c>
      <c r="E179">
        <f t="shared" si="2"/>
        <v>41.316551927158919</v>
      </c>
    </row>
    <row r="180" spans="1:5">
      <c r="A180" s="98" t="s">
        <v>7318</v>
      </c>
      <c r="B180">
        <v>19961102</v>
      </c>
      <c r="C180" t="s">
        <v>2855</v>
      </c>
      <c r="D180">
        <v>16900</v>
      </c>
      <c r="E180">
        <f t="shared" si="2"/>
        <v>8.7281215946123218</v>
      </c>
    </row>
    <row r="181" spans="1:5">
      <c r="A181" s="98" t="s">
        <v>7159</v>
      </c>
      <c r="B181">
        <v>19961102</v>
      </c>
      <c r="C181" t="s">
        <v>7160</v>
      </c>
      <c r="D181">
        <v>300000</v>
      </c>
      <c r="E181">
        <f t="shared" si="2"/>
        <v>154.93706972684595</v>
      </c>
    </row>
    <row r="182" spans="1:5">
      <c r="A182" s="98" t="s">
        <v>7161</v>
      </c>
      <c r="B182">
        <v>19961102</v>
      </c>
      <c r="C182" t="s">
        <v>7162</v>
      </c>
      <c r="D182">
        <v>250000</v>
      </c>
      <c r="E182">
        <f t="shared" si="2"/>
        <v>129.11422477237161</v>
      </c>
    </row>
    <row r="183" spans="1:5">
      <c r="A183" s="98" t="s">
        <v>7163</v>
      </c>
      <c r="B183">
        <v>19961102</v>
      </c>
      <c r="C183" t="s">
        <v>7638</v>
      </c>
      <c r="D183">
        <v>200000</v>
      </c>
      <c r="E183">
        <f t="shared" si="2"/>
        <v>103.29137981789729</v>
      </c>
    </row>
    <row r="184" spans="1:5">
      <c r="A184" s="98" t="s">
        <v>7639</v>
      </c>
      <c r="B184">
        <v>19961102</v>
      </c>
      <c r="C184" t="s">
        <v>7640</v>
      </c>
      <c r="D184">
        <v>320000</v>
      </c>
      <c r="E184">
        <f t="shared" si="2"/>
        <v>165.26620770863568</v>
      </c>
    </row>
    <row r="185" spans="1:5">
      <c r="A185" s="98" t="s">
        <v>7641</v>
      </c>
      <c r="B185">
        <v>19961102</v>
      </c>
      <c r="C185" t="s">
        <v>7642</v>
      </c>
      <c r="D185">
        <v>450000</v>
      </c>
      <c r="E185">
        <f t="shared" si="2"/>
        <v>232.40560459026892</v>
      </c>
    </row>
    <row r="186" spans="1:5">
      <c r="A186" s="98" t="s">
        <v>7643</v>
      </c>
      <c r="B186">
        <v>19961102</v>
      </c>
      <c r="C186" t="s">
        <v>7644</v>
      </c>
      <c r="D186">
        <v>400000</v>
      </c>
      <c r="E186">
        <f t="shared" si="2"/>
        <v>206.58275963579459</v>
      </c>
    </row>
    <row r="187" spans="1:5">
      <c r="A187" s="98" t="s">
        <v>7645</v>
      </c>
      <c r="B187">
        <v>19961102</v>
      </c>
      <c r="C187" t="s">
        <v>7646</v>
      </c>
      <c r="D187">
        <v>500000</v>
      </c>
      <c r="E187">
        <f t="shared" si="2"/>
        <v>258.22844954474323</v>
      </c>
    </row>
    <row r="188" spans="1:5">
      <c r="A188" s="98" t="s">
        <v>7647</v>
      </c>
      <c r="B188">
        <v>19961102</v>
      </c>
      <c r="C188" t="s">
        <v>7648</v>
      </c>
      <c r="D188">
        <v>500000</v>
      </c>
      <c r="E188">
        <f t="shared" si="2"/>
        <v>258.22844954474323</v>
      </c>
    </row>
    <row r="189" spans="1:5">
      <c r="A189" s="98" t="s">
        <v>7649</v>
      </c>
      <c r="B189">
        <v>19961102</v>
      </c>
      <c r="C189" t="s">
        <v>7650</v>
      </c>
      <c r="D189">
        <v>400000</v>
      </c>
      <c r="E189">
        <f t="shared" si="2"/>
        <v>206.58275963579459</v>
      </c>
    </row>
    <row r="190" spans="1:5">
      <c r="A190" s="98" t="s">
        <v>7651</v>
      </c>
      <c r="B190">
        <v>19961102</v>
      </c>
      <c r="C190" t="s">
        <v>7652</v>
      </c>
      <c r="D190">
        <v>33800</v>
      </c>
      <c r="E190">
        <f t="shared" si="2"/>
        <v>17.456243189224644</v>
      </c>
    </row>
    <row r="191" spans="1:5">
      <c r="A191" s="98" t="s">
        <v>4727</v>
      </c>
      <c r="B191">
        <v>19961102</v>
      </c>
      <c r="C191" t="s">
        <v>4728</v>
      </c>
      <c r="D191">
        <v>81000</v>
      </c>
      <c r="E191">
        <f t="shared" si="2"/>
        <v>41.833008826248403</v>
      </c>
    </row>
    <row r="192" spans="1:5">
      <c r="A192" s="98" t="s">
        <v>4729</v>
      </c>
      <c r="B192">
        <v>19961102</v>
      </c>
      <c r="C192" t="s">
        <v>4730</v>
      </c>
      <c r="D192">
        <v>114800</v>
      </c>
      <c r="E192">
        <f t="shared" si="2"/>
        <v>59.289252015473046</v>
      </c>
    </row>
    <row r="193" spans="1:5">
      <c r="A193" s="98" t="s">
        <v>4731</v>
      </c>
      <c r="B193">
        <v>19961102</v>
      </c>
      <c r="C193" t="s">
        <v>4732</v>
      </c>
      <c r="D193">
        <v>202500</v>
      </c>
      <c r="E193">
        <f t="shared" si="2"/>
        <v>104.58252206562102</v>
      </c>
    </row>
    <row r="194" spans="1:5">
      <c r="A194" s="98" t="s">
        <v>4733</v>
      </c>
      <c r="B194">
        <v>19961102</v>
      </c>
      <c r="C194" t="s">
        <v>5669</v>
      </c>
      <c r="D194">
        <v>67500</v>
      </c>
      <c r="E194">
        <f t="shared" si="2"/>
        <v>34.860840688540335</v>
      </c>
    </row>
    <row r="195" spans="1:5">
      <c r="A195" s="98" t="s">
        <v>1354</v>
      </c>
      <c r="B195">
        <v>19961102</v>
      </c>
      <c r="C195" t="s">
        <v>5670</v>
      </c>
      <c r="D195">
        <v>89000</v>
      </c>
      <c r="E195">
        <f t="shared" ref="E195:E258" si="3">D195/1936.27</f>
        <v>45.964664018964299</v>
      </c>
    </row>
    <row r="196" spans="1:5">
      <c r="A196" s="98" t="s">
        <v>2109</v>
      </c>
      <c r="B196">
        <v>19961102</v>
      </c>
      <c r="C196" t="s">
        <v>2110</v>
      </c>
      <c r="D196">
        <v>27000</v>
      </c>
      <c r="E196">
        <f t="shared" si="3"/>
        <v>13.944336275416136</v>
      </c>
    </row>
    <row r="197" spans="1:5">
      <c r="A197" s="98" t="s">
        <v>5441</v>
      </c>
      <c r="B197">
        <v>19961102</v>
      </c>
      <c r="C197" t="s">
        <v>8503</v>
      </c>
      <c r="D197">
        <v>158000</v>
      </c>
      <c r="E197">
        <f t="shared" si="3"/>
        <v>81.600190056138871</v>
      </c>
    </row>
    <row r="198" spans="1:5">
      <c r="A198" s="98" t="s">
        <v>8504</v>
      </c>
      <c r="B198">
        <v>19961102</v>
      </c>
      <c r="C198" t="s">
        <v>5671</v>
      </c>
      <c r="D198">
        <v>97500</v>
      </c>
      <c r="E198">
        <f t="shared" si="3"/>
        <v>50.354547661224935</v>
      </c>
    </row>
    <row r="199" spans="1:5">
      <c r="A199" s="98" t="s">
        <v>8506</v>
      </c>
      <c r="B199">
        <v>19961102</v>
      </c>
      <c r="C199" t="s">
        <v>5672</v>
      </c>
      <c r="D199">
        <v>187000</v>
      </c>
      <c r="E199">
        <f t="shared" si="3"/>
        <v>96.577440129733972</v>
      </c>
    </row>
    <row r="200" spans="1:5">
      <c r="A200" s="98" t="s">
        <v>8508</v>
      </c>
      <c r="B200">
        <v>19961102</v>
      </c>
      <c r="C200" t="s">
        <v>4015</v>
      </c>
      <c r="D200">
        <v>94500</v>
      </c>
      <c r="E200">
        <f t="shared" si="3"/>
        <v>48.805176963956477</v>
      </c>
    </row>
    <row r="201" spans="1:5">
      <c r="A201" s="98" t="s">
        <v>8510</v>
      </c>
      <c r="B201">
        <v>19961102</v>
      </c>
      <c r="C201" t="s">
        <v>4015</v>
      </c>
      <c r="D201">
        <v>150000</v>
      </c>
      <c r="E201">
        <f t="shared" si="3"/>
        <v>77.468534863422974</v>
      </c>
    </row>
    <row r="202" spans="1:5">
      <c r="A202" s="98" t="s">
        <v>8511</v>
      </c>
      <c r="B202">
        <v>19961102</v>
      </c>
      <c r="C202" t="s">
        <v>4016</v>
      </c>
      <c r="D202">
        <v>99000</v>
      </c>
      <c r="E202">
        <f t="shared" si="3"/>
        <v>51.129233009859163</v>
      </c>
    </row>
    <row r="203" spans="1:5">
      <c r="A203" s="98" t="s">
        <v>8513</v>
      </c>
      <c r="B203">
        <v>19961102</v>
      </c>
      <c r="C203" t="s">
        <v>8514</v>
      </c>
      <c r="D203">
        <v>170000</v>
      </c>
      <c r="E203">
        <f t="shared" si="3"/>
        <v>87.797672845212702</v>
      </c>
    </row>
    <row r="204" spans="1:5">
      <c r="A204" s="98" t="s">
        <v>8515</v>
      </c>
      <c r="B204">
        <v>19961102</v>
      </c>
      <c r="C204" t="s">
        <v>8516</v>
      </c>
      <c r="D204">
        <v>27000</v>
      </c>
      <c r="E204">
        <f t="shared" si="3"/>
        <v>13.944336275416136</v>
      </c>
    </row>
    <row r="205" spans="1:5">
      <c r="A205" s="98" t="s">
        <v>8517</v>
      </c>
      <c r="B205">
        <v>19961102</v>
      </c>
      <c r="C205" t="s">
        <v>4017</v>
      </c>
      <c r="D205">
        <v>110000</v>
      </c>
      <c r="E205">
        <f t="shared" si="3"/>
        <v>56.810258899843511</v>
      </c>
    </row>
    <row r="206" spans="1:5">
      <c r="A206" s="98" t="s">
        <v>8519</v>
      </c>
      <c r="B206">
        <v>19961102</v>
      </c>
      <c r="C206" t="s">
        <v>5681</v>
      </c>
      <c r="D206">
        <v>117000</v>
      </c>
      <c r="E206">
        <f t="shared" si="3"/>
        <v>60.425457193469917</v>
      </c>
    </row>
    <row r="207" spans="1:5">
      <c r="A207" s="98" t="s">
        <v>8521</v>
      </c>
      <c r="B207">
        <v>19961102</v>
      </c>
      <c r="C207" t="s">
        <v>5682</v>
      </c>
      <c r="D207">
        <v>137500</v>
      </c>
      <c r="E207">
        <f t="shared" si="3"/>
        <v>71.012823624804398</v>
      </c>
    </row>
    <row r="208" spans="1:5">
      <c r="A208" s="98" t="s">
        <v>8523</v>
      </c>
      <c r="B208">
        <v>19961102</v>
      </c>
      <c r="C208" t="s">
        <v>8524</v>
      </c>
      <c r="D208">
        <v>120000</v>
      </c>
      <c r="E208">
        <f t="shared" si="3"/>
        <v>61.974827890738382</v>
      </c>
    </row>
    <row r="209" spans="1:5">
      <c r="A209" s="98" t="s">
        <v>8525</v>
      </c>
      <c r="B209">
        <v>19961102</v>
      </c>
      <c r="C209" t="s">
        <v>8526</v>
      </c>
      <c r="D209">
        <v>200000</v>
      </c>
      <c r="E209">
        <f t="shared" si="3"/>
        <v>103.29137981789729</v>
      </c>
    </row>
    <row r="210" spans="1:5">
      <c r="A210" s="98" t="s">
        <v>8527</v>
      </c>
      <c r="B210">
        <v>19961102</v>
      </c>
      <c r="C210" t="s">
        <v>8528</v>
      </c>
      <c r="D210">
        <v>72000</v>
      </c>
      <c r="E210">
        <f t="shared" si="3"/>
        <v>37.184896734443029</v>
      </c>
    </row>
    <row r="211" spans="1:5">
      <c r="A211" s="98" t="s">
        <v>8529</v>
      </c>
      <c r="B211">
        <v>19961102</v>
      </c>
      <c r="C211" t="s">
        <v>5683</v>
      </c>
      <c r="D211">
        <v>169000</v>
      </c>
      <c r="E211">
        <f t="shared" si="3"/>
        <v>87.281215946123211</v>
      </c>
    </row>
    <row r="212" spans="1:5">
      <c r="A212" s="98" t="s">
        <v>8531</v>
      </c>
      <c r="B212">
        <v>19961102</v>
      </c>
      <c r="C212" t="s">
        <v>2611</v>
      </c>
      <c r="D212">
        <v>145000</v>
      </c>
      <c r="E212">
        <f t="shared" si="3"/>
        <v>74.886250367975535</v>
      </c>
    </row>
    <row r="213" spans="1:5">
      <c r="A213" s="98" t="s">
        <v>2612</v>
      </c>
      <c r="B213">
        <v>19961102</v>
      </c>
      <c r="C213" t="s">
        <v>5684</v>
      </c>
      <c r="D213">
        <v>81000</v>
      </c>
      <c r="E213">
        <f t="shared" si="3"/>
        <v>41.833008826248403</v>
      </c>
    </row>
    <row r="214" spans="1:5">
      <c r="A214" s="98" t="s">
        <v>2614</v>
      </c>
      <c r="B214">
        <v>19961102</v>
      </c>
      <c r="C214" t="s">
        <v>921</v>
      </c>
      <c r="D214">
        <v>54000</v>
      </c>
      <c r="E214">
        <f t="shared" si="3"/>
        <v>27.888672550832272</v>
      </c>
    </row>
    <row r="215" spans="1:5">
      <c r="A215" s="98" t="s">
        <v>922</v>
      </c>
      <c r="B215">
        <v>19961102</v>
      </c>
      <c r="C215" t="s">
        <v>923</v>
      </c>
      <c r="D215">
        <v>324000</v>
      </c>
      <c r="E215">
        <f t="shared" si="3"/>
        <v>167.33203530499361</v>
      </c>
    </row>
    <row r="216" spans="1:5">
      <c r="A216" s="98" t="s">
        <v>924</v>
      </c>
      <c r="B216">
        <v>19961102</v>
      </c>
      <c r="C216" t="s">
        <v>2692</v>
      </c>
      <c r="D216">
        <v>187500</v>
      </c>
      <c r="E216">
        <f t="shared" si="3"/>
        <v>96.835668579278718</v>
      </c>
    </row>
    <row r="217" spans="1:5">
      <c r="A217" s="98" t="s">
        <v>2693</v>
      </c>
      <c r="B217">
        <v>19961102</v>
      </c>
      <c r="C217" t="s">
        <v>5685</v>
      </c>
      <c r="D217">
        <v>200000</v>
      </c>
      <c r="E217">
        <f t="shared" si="3"/>
        <v>103.29137981789729</v>
      </c>
    </row>
    <row r="218" spans="1:5">
      <c r="A218" s="98" t="s">
        <v>2694</v>
      </c>
      <c r="B218">
        <v>19961102</v>
      </c>
      <c r="C218" t="s">
        <v>1283</v>
      </c>
      <c r="D218">
        <v>48500</v>
      </c>
      <c r="E218">
        <f t="shared" si="3"/>
        <v>25.048159605840095</v>
      </c>
    </row>
    <row r="219" spans="1:5">
      <c r="A219" s="98" t="s">
        <v>1284</v>
      </c>
      <c r="B219">
        <v>19961102</v>
      </c>
      <c r="C219" t="s">
        <v>5686</v>
      </c>
      <c r="D219">
        <v>81000</v>
      </c>
      <c r="E219">
        <f t="shared" si="3"/>
        <v>41.833008826248403</v>
      </c>
    </row>
    <row r="220" spans="1:5">
      <c r="A220" s="98" t="s">
        <v>3301</v>
      </c>
      <c r="B220">
        <v>19961102</v>
      </c>
      <c r="C220" t="s">
        <v>3302</v>
      </c>
      <c r="D220">
        <v>113000</v>
      </c>
      <c r="E220">
        <f t="shared" si="3"/>
        <v>58.359629597111976</v>
      </c>
    </row>
    <row r="221" spans="1:5">
      <c r="A221" s="98" t="s">
        <v>7407</v>
      </c>
      <c r="B221">
        <v>19961102</v>
      </c>
      <c r="C221" t="s">
        <v>7408</v>
      </c>
      <c r="D221">
        <v>67500</v>
      </c>
      <c r="E221">
        <f t="shared" si="3"/>
        <v>34.860840688540335</v>
      </c>
    </row>
    <row r="222" spans="1:5">
      <c r="A222" s="98" t="s">
        <v>7410</v>
      </c>
      <c r="B222">
        <v>19961102</v>
      </c>
      <c r="C222" t="s">
        <v>5559</v>
      </c>
      <c r="D222">
        <v>67500</v>
      </c>
      <c r="E222">
        <f t="shared" si="3"/>
        <v>34.860840688540335</v>
      </c>
    </row>
    <row r="223" spans="1:5">
      <c r="A223" s="98" t="s">
        <v>5561</v>
      </c>
      <c r="B223">
        <v>19961102</v>
      </c>
      <c r="C223" t="s">
        <v>5562</v>
      </c>
      <c r="D223">
        <v>67500</v>
      </c>
      <c r="E223">
        <f t="shared" si="3"/>
        <v>34.860840688540335</v>
      </c>
    </row>
    <row r="224" spans="1:5">
      <c r="A224" s="98" t="s">
        <v>5563</v>
      </c>
      <c r="B224">
        <v>19961102</v>
      </c>
      <c r="C224" t="s">
        <v>5564</v>
      </c>
      <c r="D224">
        <v>67500</v>
      </c>
      <c r="E224">
        <f t="shared" si="3"/>
        <v>34.860840688540335</v>
      </c>
    </row>
    <row r="225" spans="1:5">
      <c r="A225" s="98" t="s">
        <v>3303</v>
      </c>
      <c r="B225">
        <v>19961102</v>
      </c>
      <c r="C225" t="s">
        <v>3304</v>
      </c>
      <c r="D225">
        <v>44000</v>
      </c>
      <c r="E225">
        <f t="shared" si="3"/>
        <v>22.724103559937404</v>
      </c>
    </row>
    <row r="226" spans="1:5">
      <c r="A226" s="98" t="s">
        <v>5565</v>
      </c>
      <c r="B226">
        <v>19961102</v>
      </c>
      <c r="C226" t="s">
        <v>5566</v>
      </c>
      <c r="D226">
        <v>46000</v>
      </c>
      <c r="E226">
        <f t="shared" si="3"/>
        <v>23.757017358116379</v>
      </c>
    </row>
    <row r="227" spans="1:5">
      <c r="A227" s="98" t="s">
        <v>5567</v>
      </c>
      <c r="B227">
        <v>19961102</v>
      </c>
      <c r="C227" t="s">
        <v>5687</v>
      </c>
      <c r="D227">
        <v>81000</v>
      </c>
      <c r="E227">
        <f t="shared" si="3"/>
        <v>41.833008826248403</v>
      </c>
    </row>
    <row r="228" spans="1:5">
      <c r="A228" s="98" t="s">
        <v>5569</v>
      </c>
      <c r="B228">
        <v>19961102</v>
      </c>
      <c r="C228" t="s">
        <v>7586</v>
      </c>
      <c r="D228">
        <v>81000</v>
      </c>
      <c r="E228">
        <f t="shared" si="3"/>
        <v>41.833008826248403</v>
      </c>
    </row>
    <row r="229" spans="1:5">
      <c r="A229" s="98" t="s">
        <v>5573</v>
      </c>
      <c r="B229">
        <v>19961102</v>
      </c>
      <c r="C229" t="s">
        <v>7338</v>
      </c>
      <c r="D229">
        <v>32000</v>
      </c>
      <c r="E229">
        <f t="shared" si="3"/>
        <v>16.526620770863566</v>
      </c>
    </row>
    <row r="230" spans="1:5">
      <c r="A230" s="98" t="s">
        <v>7339</v>
      </c>
      <c r="B230">
        <v>19961102</v>
      </c>
      <c r="C230" t="s">
        <v>7340</v>
      </c>
      <c r="D230">
        <v>81000</v>
      </c>
      <c r="E230">
        <f t="shared" si="3"/>
        <v>41.833008826248403</v>
      </c>
    </row>
    <row r="231" spans="1:5">
      <c r="A231" s="98" t="s">
        <v>7341</v>
      </c>
      <c r="B231">
        <v>19961102</v>
      </c>
      <c r="C231" t="s">
        <v>527</v>
      </c>
      <c r="D231">
        <v>81000</v>
      </c>
      <c r="E231">
        <f t="shared" si="3"/>
        <v>41.833008826248403</v>
      </c>
    </row>
    <row r="232" spans="1:5">
      <c r="A232" s="98" t="s">
        <v>528</v>
      </c>
      <c r="B232">
        <v>19961102</v>
      </c>
      <c r="C232" t="s">
        <v>8469</v>
      </c>
      <c r="D232">
        <v>81000</v>
      </c>
      <c r="E232">
        <f t="shared" si="3"/>
        <v>41.833008826248403</v>
      </c>
    </row>
    <row r="233" spans="1:5">
      <c r="A233" s="98" t="s">
        <v>8470</v>
      </c>
      <c r="B233">
        <v>19961102</v>
      </c>
      <c r="C233" t="s">
        <v>8471</v>
      </c>
      <c r="D233">
        <v>81000</v>
      </c>
      <c r="E233">
        <f t="shared" si="3"/>
        <v>41.833008826248403</v>
      </c>
    </row>
    <row r="234" spans="1:5">
      <c r="A234" s="98" t="s">
        <v>8472</v>
      </c>
      <c r="B234">
        <v>19961102</v>
      </c>
      <c r="C234" t="s">
        <v>7587</v>
      </c>
      <c r="D234">
        <v>150000</v>
      </c>
      <c r="E234">
        <f t="shared" si="3"/>
        <v>77.468534863422974</v>
      </c>
    </row>
    <row r="235" spans="1:5">
      <c r="A235" s="98" t="s">
        <v>6393</v>
      </c>
      <c r="B235">
        <v>19961102</v>
      </c>
      <c r="C235" t="s">
        <v>7587</v>
      </c>
      <c r="D235">
        <v>300000</v>
      </c>
      <c r="E235">
        <f t="shared" si="3"/>
        <v>154.93706972684595</v>
      </c>
    </row>
    <row r="236" spans="1:5">
      <c r="A236" s="98" t="s">
        <v>6394</v>
      </c>
      <c r="B236">
        <v>19961102</v>
      </c>
      <c r="C236" t="s">
        <v>6395</v>
      </c>
      <c r="D236">
        <v>300000</v>
      </c>
      <c r="E236">
        <f t="shared" si="3"/>
        <v>154.93706972684595</v>
      </c>
    </row>
    <row r="237" spans="1:5">
      <c r="A237" s="98" t="s">
        <v>6396</v>
      </c>
      <c r="B237">
        <v>19961102</v>
      </c>
      <c r="C237" t="s">
        <v>8421</v>
      </c>
      <c r="D237">
        <v>170000</v>
      </c>
      <c r="E237">
        <f t="shared" si="3"/>
        <v>87.797672845212702</v>
      </c>
    </row>
    <row r="238" spans="1:5">
      <c r="A238" s="98" t="s">
        <v>5761</v>
      </c>
      <c r="B238">
        <v>19961102</v>
      </c>
      <c r="C238" t="s">
        <v>5762</v>
      </c>
      <c r="D238">
        <v>40500</v>
      </c>
      <c r="E238">
        <f t="shared" si="3"/>
        <v>20.916504413124201</v>
      </c>
    </row>
    <row r="239" spans="1:5">
      <c r="A239" s="98" t="s">
        <v>5765</v>
      </c>
      <c r="B239">
        <v>19961102</v>
      </c>
      <c r="C239" t="s">
        <v>7588</v>
      </c>
      <c r="D239">
        <v>120000</v>
      </c>
      <c r="E239">
        <f t="shared" si="3"/>
        <v>61.974827890738382</v>
      </c>
    </row>
    <row r="240" spans="1:5">
      <c r="A240" s="98" t="s">
        <v>5767</v>
      </c>
      <c r="B240">
        <v>19961102</v>
      </c>
      <c r="C240" t="s">
        <v>7589</v>
      </c>
      <c r="D240">
        <v>170000</v>
      </c>
      <c r="E240">
        <f t="shared" si="3"/>
        <v>87.797672845212702</v>
      </c>
    </row>
    <row r="241" spans="1:5">
      <c r="A241" s="98" t="s">
        <v>4048</v>
      </c>
      <c r="B241">
        <v>19961102</v>
      </c>
      <c r="C241" t="s">
        <v>4049</v>
      </c>
      <c r="D241">
        <v>67500</v>
      </c>
      <c r="E241">
        <f t="shared" si="3"/>
        <v>34.860840688540335</v>
      </c>
    </row>
    <row r="242" spans="1:5">
      <c r="A242" s="98" t="s">
        <v>4050</v>
      </c>
      <c r="B242">
        <v>19961102</v>
      </c>
      <c r="C242" t="s">
        <v>4051</v>
      </c>
      <c r="D242">
        <v>250000</v>
      </c>
      <c r="E242">
        <f t="shared" si="3"/>
        <v>129.11422477237161</v>
      </c>
    </row>
    <row r="243" spans="1:5">
      <c r="A243" s="98" t="s">
        <v>7653</v>
      </c>
      <c r="B243">
        <v>19961102</v>
      </c>
      <c r="C243" t="s">
        <v>7654</v>
      </c>
      <c r="D243">
        <v>202500</v>
      </c>
      <c r="E243">
        <f t="shared" si="3"/>
        <v>104.58252206562102</v>
      </c>
    </row>
    <row r="244" spans="1:5">
      <c r="A244" s="98" t="s">
        <v>810</v>
      </c>
      <c r="B244">
        <v>19961102</v>
      </c>
      <c r="C244" t="s">
        <v>7590</v>
      </c>
      <c r="D244">
        <v>120000</v>
      </c>
      <c r="E244">
        <f t="shared" si="3"/>
        <v>61.974827890738382</v>
      </c>
    </row>
    <row r="245" spans="1:5">
      <c r="A245" s="98" t="s">
        <v>7655</v>
      </c>
      <c r="B245">
        <v>19961102</v>
      </c>
      <c r="C245" t="s">
        <v>7656</v>
      </c>
      <c r="D245">
        <v>106000</v>
      </c>
      <c r="E245">
        <f t="shared" si="3"/>
        <v>54.74443130348557</v>
      </c>
    </row>
    <row r="246" spans="1:5">
      <c r="A246" s="98" t="s">
        <v>7657</v>
      </c>
      <c r="B246">
        <v>19961102</v>
      </c>
      <c r="C246" t="s">
        <v>7658</v>
      </c>
      <c r="D246">
        <v>90000</v>
      </c>
      <c r="E246">
        <f t="shared" si="3"/>
        <v>46.481120918053783</v>
      </c>
    </row>
    <row r="247" spans="1:5">
      <c r="A247" s="98" t="s">
        <v>1874</v>
      </c>
      <c r="B247">
        <v>19961102</v>
      </c>
      <c r="C247" t="s">
        <v>1875</v>
      </c>
      <c r="D247">
        <v>120000</v>
      </c>
      <c r="E247">
        <f t="shared" si="3"/>
        <v>61.974827890738382</v>
      </c>
    </row>
    <row r="248" spans="1:5">
      <c r="A248" s="98" t="s">
        <v>1876</v>
      </c>
      <c r="B248">
        <v>19961102</v>
      </c>
      <c r="C248" t="s">
        <v>1877</v>
      </c>
      <c r="D248">
        <v>140800</v>
      </c>
      <c r="E248">
        <f t="shared" si="3"/>
        <v>72.717131391799697</v>
      </c>
    </row>
    <row r="249" spans="1:5">
      <c r="A249" s="98" t="s">
        <v>1878</v>
      </c>
      <c r="B249">
        <v>19961102</v>
      </c>
      <c r="C249" t="s">
        <v>1879</v>
      </c>
      <c r="D249">
        <v>52800</v>
      </c>
      <c r="E249">
        <f t="shared" si="3"/>
        <v>27.268924271924888</v>
      </c>
    </row>
    <row r="250" spans="1:5">
      <c r="A250" s="98" t="s">
        <v>1880</v>
      </c>
      <c r="B250">
        <v>19961102</v>
      </c>
      <c r="C250" t="s">
        <v>7591</v>
      </c>
      <c r="D250">
        <v>88000</v>
      </c>
      <c r="E250">
        <f t="shared" si="3"/>
        <v>45.448207119874809</v>
      </c>
    </row>
    <row r="251" spans="1:5">
      <c r="A251" s="98" t="s">
        <v>1882</v>
      </c>
      <c r="B251">
        <v>19961102</v>
      </c>
      <c r="C251" t="s">
        <v>7592</v>
      </c>
      <c r="D251">
        <v>110000</v>
      </c>
      <c r="E251">
        <f t="shared" si="3"/>
        <v>56.810258899843511</v>
      </c>
    </row>
    <row r="252" spans="1:5">
      <c r="A252" s="98" t="s">
        <v>59</v>
      </c>
      <c r="B252">
        <v>19961102</v>
      </c>
      <c r="C252" t="s">
        <v>60</v>
      </c>
      <c r="D252">
        <v>110000</v>
      </c>
      <c r="E252">
        <f t="shared" si="3"/>
        <v>56.810258899843511</v>
      </c>
    </row>
    <row r="253" spans="1:5">
      <c r="A253" s="98" t="s">
        <v>61</v>
      </c>
      <c r="B253">
        <v>19961102</v>
      </c>
      <c r="C253" t="s">
        <v>62</v>
      </c>
      <c r="D253">
        <v>110000</v>
      </c>
      <c r="E253">
        <f t="shared" si="3"/>
        <v>56.810258899843511</v>
      </c>
    </row>
    <row r="254" spans="1:5">
      <c r="A254" s="98" t="s">
        <v>63</v>
      </c>
      <c r="B254">
        <v>19961102</v>
      </c>
      <c r="C254" t="s">
        <v>64</v>
      </c>
      <c r="D254">
        <v>110000</v>
      </c>
      <c r="E254">
        <f t="shared" si="3"/>
        <v>56.810258899843511</v>
      </c>
    </row>
    <row r="255" spans="1:5">
      <c r="A255" s="98" t="s">
        <v>65</v>
      </c>
      <c r="B255">
        <v>19961102</v>
      </c>
      <c r="C255" t="s">
        <v>2398</v>
      </c>
      <c r="D255">
        <v>17600</v>
      </c>
      <c r="E255">
        <f t="shared" si="3"/>
        <v>9.0896414239749621</v>
      </c>
    </row>
    <row r="256" spans="1:5">
      <c r="A256" s="98" t="s">
        <v>2399</v>
      </c>
      <c r="B256">
        <v>19961102</v>
      </c>
      <c r="C256" t="s">
        <v>2400</v>
      </c>
      <c r="D256">
        <v>52800</v>
      </c>
      <c r="E256">
        <f t="shared" si="3"/>
        <v>27.268924271924888</v>
      </c>
    </row>
    <row r="257" spans="1:6">
      <c r="A257" s="98" t="s">
        <v>2401</v>
      </c>
      <c r="B257">
        <v>19961102</v>
      </c>
      <c r="C257" t="s">
        <v>2402</v>
      </c>
      <c r="D257">
        <v>74800</v>
      </c>
      <c r="E257">
        <f t="shared" si="3"/>
        <v>38.63097605189359</v>
      </c>
    </row>
    <row r="258" spans="1:6">
      <c r="A258" s="98" t="s">
        <v>2403</v>
      </c>
      <c r="B258">
        <v>19961102</v>
      </c>
      <c r="C258" t="s">
        <v>7593</v>
      </c>
      <c r="D258">
        <v>74800</v>
      </c>
      <c r="E258">
        <f t="shared" si="3"/>
        <v>38.63097605189359</v>
      </c>
    </row>
    <row r="259" spans="1:6">
      <c r="A259" s="98" t="s">
        <v>1227</v>
      </c>
      <c r="B259">
        <v>19961102</v>
      </c>
      <c r="C259" t="s">
        <v>1228</v>
      </c>
      <c r="D259">
        <v>170000</v>
      </c>
      <c r="E259">
        <f t="shared" ref="E259:E322" si="4">D259/1936.27</f>
        <v>87.797672845212702</v>
      </c>
    </row>
    <row r="260" spans="1:6">
      <c r="A260" s="98" t="s">
        <v>1229</v>
      </c>
      <c r="B260">
        <v>19961102</v>
      </c>
      <c r="C260" t="s">
        <v>1230</v>
      </c>
      <c r="D260">
        <v>74800</v>
      </c>
      <c r="E260">
        <f t="shared" si="4"/>
        <v>38.63097605189359</v>
      </c>
    </row>
    <row r="261" spans="1:6">
      <c r="A261" s="98" t="s">
        <v>1231</v>
      </c>
      <c r="B261">
        <v>19961102</v>
      </c>
      <c r="C261" t="s">
        <v>1232</v>
      </c>
      <c r="D261">
        <v>66000</v>
      </c>
      <c r="E261">
        <f t="shared" si="4"/>
        <v>34.086155339906107</v>
      </c>
    </row>
    <row r="262" spans="1:6">
      <c r="A262" s="98" t="s">
        <v>1233</v>
      </c>
      <c r="B262">
        <v>19961102</v>
      </c>
      <c r="C262" t="s">
        <v>1234</v>
      </c>
      <c r="D262">
        <v>19800</v>
      </c>
      <c r="E262">
        <f t="shared" si="4"/>
        <v>10.225846601971833</v>
      </c>
    </row>
    <row r="263" spans="1:6">
      <c r="A263" s="98" t="s">
        <v>1235</v>
      </c>
      <c r="B263">
        <v>19961102</v>
      </c>
      <c r="C263" t="s">
        <v>7594</v>
      </c>
      <c r="D263">
        <v>74800</v>
      </c>
      <c r="E263">
        <f t="shared" si="4"/>
        <v>38.63097605189359</v>
      </c>
    </row>
    <row r="264" spans="1:6">
      <c r="A264" s="213" t="s">
        <v>7595</v>
      </c>
      <c r="B264" s="214">
        <v>19961102</v>
      </c>
      <c r="C264" s="214" t="s">
        <v>1232</v>
      </c>
      <c r="D264" s="214">
        <v>66000</v>
      </c>
      <c r="E264" s="214">
        <f t="shared" si="4"/>
        <v>34.086155339906107</v>
      </c>
      <c r="F264" t="s">
        <v>5137</v>
      </c>
    </row>
    <row r="265" spans="1:6">
      <c r="A265" s="213" t="s">
        <v>7596</v>
      </c>
      <c r="B265" s="214">
        <v>19961102</v>
      </c>
      <c r="C265" s="214" t="s">
        <v>1234</v>
      </c>
      <c r="D265" s="214">
        <v>19800</v>
      </c>
      <c r="E265" s="214">
        <f t="shared" si="4"/>
        <v>10.225846601971833</v>
      </c>
      <c r="F265" t="s">
        <v>5137</v>
      </c>
    </row>
    <row r="266" spans="1:6">
      <c r="A266" s="213" t="s">
        <v>7597</v>
      </c>
      <c r="B266" s="214">
        <v>19961102</v>
      </c>
      <c r="C266" s="214" t="s">
        <v>7594</v>
      </c>
      <c r="D266" s="214">
        <v>74800</v>
      </c>
      <c r="E266" s="214">
        <f t="shared" si="4"/>
        <v>38.63097605189359</v>
      </c>
      <c r="F266" t="s">
        <v>5137</v>
      </c>
    </row>
    <row r="267" spans="1:6">
      <c r="A267" s="98" t="s">
        <v>3585</v>
      </c>
      <c r="B267">
        <v>19961102</v>
      </c>
      <c r="C267" t="s">
        <v>3586</v>
      </c>
      <c r="D267">
        <v>44000</v>
      </c>
      <c r="E267">
        <f t="shared" si="4"/>
        <v>22.724103559937404</v>
      </c>
    </row>
    <row r="268" spans="1:6">
      <c r="A268" s="98" t="s">
        <v>3587</v>
      </c>
      <c r="B268">
        <v>19961102</v>
      </c>
      <c r="C268" t="s">
        <v>3588</v>
      </c>
      <c r="D268">
        <v>52800</v>
      </c>
      <c r="E268">
        <f t="shared" si="4"/>
        <v>27.268924271924888</v>
      </c>
    </row>
    <row r="269" spans="1:6">
      <c r="A269" s="98" t="s">
        <v>3589</v>
      </c>
      <c r="B269">
        <v>19961102</v>
      </c>
      <c r="C269" t="s">
        <v>6686</v>
      </c>
      <c r="D269">
        <v>52800</v>
      </c>
      <c r="E269">
        <f t="shared" si="4"/>
        <v>27.268924271924888</v>
      </c>
    </row>
    <row r="270" spans="1:6">
      <c r="A270" s="98" t="s">
        <v>4597</v>
      </c>
      <c r="B270">
        <v>19961102</v>
      </c>
      <c r="C270" t="s">
        <v>6686</v>
      </c>
      <c r="D270">
        <v>93500</v>
      </c>
      <c r="E270">
        <f t="shared" si="4"/>
        <v>48.288720064866986</v>
      </c>
    </row>
    <row r="271" spans="1:6">
      <c r="A271" s="98" t="s">
        <v>3590</v>
      </c>
      <c r="B271">
        <v>19961102</v>
      </c>
      <c r="C271" t="s">
        <v>6687</v>
      </c>
      <c r="D271">
        <v>120000</v>
      </c>
      <c r="E271">
        <f t="shared" si="4"/>
        <v>61.974827890738382</v>
      </c>
    </row>
    <row r="272" spans="1:6">
      <c r="A272" s="98" t="s">
        <v>3592</v>
      </c>
      <c r="B272">
        <v>19961102</v>
      </c>
      <c r="C272" t="s">
        <v>5339</v>
      </c>
      <c r="D272">
        <v>52800</v>
      </c>
      <c r="E272">
        <f t="shared" si="4"/>
        <v>27.268924271924888</v>
      </c>
    </row>
    <row r="273" spans="1:5">
      <c r="A273" s="98" t="s">
        <v>3594</v>
      </c>
      <c r="B273">
        <v>19961102</v>
      </c>
      <c r="C273" t="s">
        <v>5970</v>
      </c>
      <c r="D273">
        <v>33600</v>
      </c>
      <c r="E273">
        <f t="shared" si="4"/>
        <v>17.352951809406747</v>
      </c>
    </row>
    <row r="274" spans="1:5">
      <c r="A274" s="98" t="s">
        <v>5971</v>
      </c>
      <c r="B274">
        <v>19961102</v>
      </c>
      <c r="C274" t="s">
        <v>8699</v>
      </c>
      <c r="D274">
        <v>33600</v>
      </c>
      <c r="E274">
        <f t="shared" si="4"/>
        <v>17.352951809406747</v>
      </c>
    </row>
    <row r="275" spans="1:5">
      <c r="A275" s="98" t="s">
        <v>8700</v>
      </c>
      <c r="B275">
        <v>19961102</v>
      </c>
      <c r="C275" t="s">
        <v>5340</v>
      </c>
      <c r="D275">
        <v>52800</v>
      </c>
      <c r="E275">
        <f t="shared" si="4"/>
        <v>27.268924271924888</v>
      </c>
    </row>
    <row r="276" spans="1:5">
      <c r="A276" s="98" t="s">
        <v>8702</v>
      </c>
      <c r="B276">
        <v>19961102</v>
      </c>
      <c r="C276" t="s">
        <v>8703</v>
      </c>
      <c r="D276">
        <v>28800</v>
      </c>
      <c r="E276">
        <f t="shared" si="4"/>
        <v>14.873958693777212</v>
      </c>
    </row>
    <row r="277" spans="1:5">
      <c r="A277" s="98" t="s">
        <v>8704</v>
      </c>
      <c r="B277">
        <v>19961102</v>
      </c>
      <c r="C277" t="s">
        <v>8705</v>
      </c>
      <c r="D277">
        <v>170000</v>
      </c>
      <c r="E277">
        <f t="shared" si="4"/>
        <v>87.797672845212702</v>
      </c>
    </row>
    <row r="278" spans="1:5">
      <c r="A278" s="98" t="s">
        <v>8706</v>
      </c>
      <c r="B278">
        <v>19961102</v>
      </c>
      <c r="C278" t="s">
        <v>8707</v>
      </c>
      <c r="D278">
        <v>38400</v>
      </c>
      <c r="E278">
        <f t="shared" si="4"/>
        <v>19.831944925036282</v>
      </c>
    </row>
    <row r="279" spans="1:5">
      <c r="A279" s="98" t="s">
        <v>8708</v>
      </c>
      <c r="B279">
        <v>19961102</v>
      </c>
      <c r="C279" t="s">
        <v>2826</v>
      </c>
      <c r="D279">
        <v>12000</v>
      </c>
      <c r="E279">
        <f t="shared" si="4"/>
        <v>6.1974827890738382</v>
      </c>
    </row>
    <row r="280" spans="1:5">
      <c r="A280" s="98" t="s">
        <v>2043</v>
      </c>
      <c r="B280">
        <v>19961102</v>
      </c>
      <c r="C280" t="s">
        <v>2044</v>
      </c>
      <c r="D280">
        <v>15000</v>
      </c>
      <c r="E280">
        <f t="shared" si="4"/>
        <v>7.7468534863422978</v>
      </c>
    </row>
    <row r="281" spans="1:5">
      <c r="A281" s="98" t="s">
        <v>2045</v>
      </c>
      <c r="B281">
        <v>19961102</v>
      </c>
      <c r="C281" t="s">
        <v>819</v>
      </c>
      <c r="D281">
        <v>57600</v>
      </c>
      <c r="E281">
        <f t="shared" si="4"/>
        <v>29.747917387554423</v>
      </c>
    </row>
    <row r="282" spans="1:5">
      <c r="A282" s="98" t="s">
        <v>2827</v>
      </c>
      <c r="B282">
        <v>19961102</v>
      </c>
      <c r="C282" t="s">
        <v>5426</v>
      </c>
      <c r="D282">
        <v>36000</v>
      </c>
      <c r="E282">
        <f t="shared" si="4"/>
        <v>18.592448367221515</v>
      </c>
    </row>
    <row r="283" spans="1:5">
      <c r="A283" s="98" t="s">
        <v>5427</v>
      </c>
      <c r="B283">
        <v>19961102</v>
      </c>
      <c r="C283" t="s">
        <v>5428</v>
      </c>
      <c r="D283">
        <v>38400</v>
      </c>
      <c r="E283">
        <f t="shared" si="4"/>
        <v>19.831944925036282</v>
      </c>
    </row>
    <row r="284" spans="1:5">
      <c r="A284" s="98" t="s">
        <v>7288</v>
      </c>
      <c r="B284">
        <v>19961102</v>
      </c>
      <c r="C284" t="s">
        <v>7289</v>
      </c>
      <c r="D284">
        <v>170000</v>
      </c>
      <c r="E284">
        <f t="shared" si="4"/>
        <v>87.797672845212702</v>
      </c>
    </row>
    <row r="285" spans="1:5">
      <c r="A285" s="98" t="s">
        <v>7290</v>
      </c>
      <c r="B285">
        <v>19961102</v>
      </c>
      <c r="C285" t="s">
        <v>7291</v>
      </c>
      <c r="D285">
        <v>81600</v>
      </c>
      <c r="E285">
        <f t="shared" si="4"/>
        <v>42.1428829657021</v>
      </c>
    </row>
    <row r="286" spans="1:5">
      <c r="A286" s="98" t="s">
        <v>7292</v>
      </c>
      <c r="B286">
        <v>19961102</v>
      </c>
      <c r="C286" t="s">
        <v>8021</v>
      </c>
      <c r="D286">
        <v>42000</v>
      </c>
      <c r="E286">
        <f t="shared" si="4"/>
        <v>21.691189761758434</v>
      </c>
    </row>
    <row r="287" spans="1:5">
      <c r="A287" s="98" t="s">
        <v>8022</v>
      </c>
      <c r="B287">
        <v>19961102</v>
      </c>
      <c r="C287" t="s">
        <v>5341</v>
      </c>
      <c r="D287">
        <v>48000</v>
      </c>
      <c r="E287">
        <f t="shared" si="4"/>
        <v>24.789931156295353</v>
      </c>
    </row>
    <row r="288" spans="1:5">
      <c r="A288" s="98" t="s">
        <v>7484</v>
      </c>
      <c r="B288">
        <v>19961102</v>
      </c>
      <c r="C288" t="s">
        <v>5342</v>
      </c>
      <c r="D288">
        <v>52800</v>
      </c>
      <c r="E288">
        <f t="shared" si="4"/>
        <v>27.268924271924888</v>
      </c>
    </row>
    <row r="289" spans="1:5">
      <c r="A289" s="98" t="s">
        <v>8625</v>
      </c>
      <c r="B289">
        <v>19961102</v>
      </c>
      <c r="C289" t="s">
        <v>8626</v>
      </c>
      <c r="D289">
        <v>72000</v>
      </c>
      <c r="E289">
        <f t="shared" si="4"/>
        <v>37.184896734443029</v>
      </c>
    </row>
    <row r="290" spans="1:5">
      <c r="A290" s="98" t="s">
        <v>8627</v>
      </c>
      <c r="B290">
        <v>19961102</v>
      </c>
      <c r="C290" t="s">
        <v>8628</v>
      </c>
      <c r="D290">
        <v>72000</v>
      </c>
      <c r="E290">
        <f t="shared" si="4"/>
        <v>37.184896734443029</v>
      </c>
    </row>
    <row r="291" spans="1:5">
      <c r="A291" s="98" t="s">
        <v>8629</v>
      </c>
      <c r="B291">
        <v>19961102</v>
      </c>
      <c r="C291" t="s">
        <v>8630</v>
      </c>
      <c r="D291">
        <v>42000</v>
      </c>
      <c r="E291">
        <f t="shared" si="4"/>
        <v>21.691189761758434</v>
      </c>
    </row>
    <row r="292" spans="1:5">
      <c r="A292" s="98" t="s">
        <v>8631</v>
      </c>
      <c r="B292">
        <v>19961102</v>
      </c>
      <c r="C292" t="s">
        <v>8632</v>
      </c>
      <c r="D292">
        <v>57600</v>
      </c>
      <c r="E292">
        <f t="shared" si="4"/>
        <v>29.747917387554423</v>
      </c>
    </row>
    <row r="293" spans="1:5">
      <c r="A293" s="98" t="s">
        <v>8633</v>
      </c>
      <c r="B293">
        <v>19961102</v>
      </c>
      <c r="C293" t="s">
        <v>7663</v>
      </c>
      <c r="D293">
        <v>90000</v>
      </c>
      <c r="E293">
        <f t="shared" si="4"/>
        <v>46.481120918053783</v>
      </c>
    </row>
    <row r="294" spans="1:5">
      <c r="A294" s="98" t="s">
        <v>7664</v>
      </c>
      <c r="B294">
        <v>19961102</v>
      </c>
      <c r="C294" t="s">
        <v>5343</v>
      </c>
      <c r="D294">
        <v>25000</v>
      </c>
      <c r="E294">
        <f t="shared" si="4"/>
        <v>12.911422477237162</v>
      </c>
    </row>
    <row r="295" spans="1:5">
      <c r="A295" s="98" t="s">
        <v>7666</v>
      </c>
      <c r="B295">
        <v>19961102</v>
      </c>
      <c r="C295" t="s">
        <v>7667</v>
      </c>
      <c r="D295">
        <v>150000</v>
      </c>
      <c r="E295">
        <f t="shared" si="4"/>
        <v>77.468534863422974</v>
      </c>
    </row>
    <row r="296" spans="1:5">
      <c r="A296" s="98" t="s">
        <v>7668</v>
      </c>
      <c r="B296">
        <v>19961102</v>
      </c>
      <c r="C296" t="s">
        <v>7669</v>
      </c>
      <c r="D296">
        <v>25000</v>
      </c>
      <c r="E296">
        <f t="shared" si="4"/>
        <v>12.911422477237162</v>
      </c>
    </row>
    <row r="297" spans="1:5">
      <c r="A297" s="98" t="s">
        <v>7670</v>
      </c>
      <c r="B297">
        <v>19961102</v>
      </c>
      <c r="C297" t="s">
        <v>7671</v>
      </c>
      <c r="D297">
        <v>48000</v>
      </c>
      <c r="E297">
        <f t="shared" si="4"/>
        <v>24.789931156295353</v>
      </c>
    </row>
    <row r="298" spans="1:5">
      <c r="A298" s="98" t="s">
        <v>7672</v>
      </c>
      <c r="B298">
        <v>19970513</v>
      </c>
      <c r="C298" t="s">
        <v>7673</v>
      </c>
      <c r="D298">
        <v>20800</v>
      </c>
      <c r="E298">
        <f t="shared" si="4"/>
        <v>10.742303501061318</v>
      </c>
    </row>
    <row r="299" spans="1:5">
      <c r="A299" s="98" t="s">
        <v>6753</v>
      </c>
      <c r="B299">
        <v>19961102</v>
      </c>
      <c r="C299" t="s">
        <v>7519</v>
      </c>
      <c r="D299">
        <v>38400</v>
      </c>
      <c r="E299">
        <f t="shared" si="4"/>
        <v>19.831944925036282</v>
      </c>
    </row>
    <row r="300" spans="1:5">
      <c r="A300" s="98" t="s">
        <v>7520</v>
      </c>
      <c r="B300">
        <v>19961102</v>
      </c>
      <c r="C300" t="s">
        <v>7494</v>
      </c>
      <c r="D300">
        <v>48000</v>
      </c>
      <c r="E300">
        <f t="shared" si="4"/>
        <v>24.789931156295353</v>
      </c>
    </row>
    <row r="301" spans="1:5">
      <c r="A301" s="98" t="s">
        <v>820</v>
      </c>
      <c r="B301">
        <v>19961102</v>
      </c>
      <c r="C301" t="s">
        <v>821</v>
      </c>
      <c r="D301">
        <v>57600</v>
      </c>
      <c r="E301">
        <f t="shared" si="4"/>
        <v>29.747917387554423</v>
      </c>
    </row>
    <row r="302" spans="1:5">
      <c r="A302" s="98" t="s">
        <v>7495</v>
      </c>
      <c r="B302">
        <v>19961102</v>
      </c>
      <c r="C302" t="s">
        <v>7496</v>
      </c>
      <c r="D302">
        <v>38400</v>
      </c>
      <c r="E302">
        <f t="shared" si="4"/>
        <v>19.831944925036282</v>
      </c>
    </row>
    <row r="303" spans="1:5">
      <c r="A303" s="98" t="s">
        <v>7497</v>
      </c>
      <c r="B303">
        <v>19961102</v>
      </c>
      <c r="C303" t="s">
        <v>7498</v>
      </c>
      <c r="D303">
        <v>48000</v>
      </c>
      <c r="E303">
        <f t="shared" si="4"/>
        <v>24.789931156295353</v>
      </c>
    </row>
    <row r="304" spans="1:5">
      <c r="A304" s="98" t="s">
        <v>822</v>
      </c>
      <c r="B304">
        <v>19961102</v>
      </c>
      <c r="C304" t="s">
        <v>823</v>
      </c>
      <c r="D304">
        <v>38400</v>
      </c>
      <c r="E304">
        <f t="shared" si="4"/>
        <v>19.831944925036282</v>
      </c>
    </row>
    <row r="305" spans="1:6">
      <c r="A305" s="213" t="s">
        <v>5344</v>
      </c>
      <c r="B305" s="214">
        <v>19961102</v>
      </c>
      <c r="C305" s="214" t="s">
        <v>823</v>
      </c>
      <c r="D305" s="214">
        <v>38400</v>
      </c>
      <c r="E305" s="214">
        <f t="shared" si="4"/>
        <v>19.831944925036282</v>
      </c>
      <c r="F305" t="s">
        <v>5137</v>
      </c>
    </row>
    <row r="306" spans="1:6">
      <c r="A306" s="98" t="s">
        <v>824</v>
      </c>
      <c r="B306">
        <v>19961102</v>
      </c>
      <c r="C306" t="s">
        <v>825</v>
      </c>
      <c r="D306">
        <v>57600</v>
      </c>
      <c r="E306">
        <f t="shared" si="4"/>
        <v>29.747917387554423</v>
      </c>
    </row>
    <row r="307" spans="1:6">
      <c r="A307" s="213" t="s">
        <v>5345</v>
      </c>
      <c r="B307" s="214">
        <v>19961102</v>
      </c>
      <c r="C307" s="214" t="s">
        <v>825</v>
      </c>
      <c r="D307" s="214">
        <v>57600</v>
      </c>
      <c r="E307" s="214">
        <f t="shared" si="4"/>
        <v>29.747917387554423</v>
      </c>
      <c r="F307" t="s">
        <v>5137</v>
      </c>
    </row>
    <row r="308" spans="1:6">
      <c r="A308" s="98" t="s">
        <v>7499</v>
      </c>
      <c r="B308">
        <v>19961102</v>
      </c>
      <c r="C308" t="s">
        <v>7500</v>
      </c>
      <c r="D308">
        <v>170000</v>
      </c>
      <c r="E308">
        <f t="shared" si="4"/>
        <v>87.797672845212702</v>
      </c>
    </row>
    <row r="309" spans="1:6">
      <c r="A309" s="98" t="s">
        <v>7501</v>
      </c>
      <c r="B309">
        <v>19961102</v>
      </c>
      <c r="C309" t="s">
        <v>7502</v>
      </c>
      <c r="D309">
        <v>150000</v>
      </c>
      <c r="E309">
        <f t="shared" si="4"/>
        <v>77.468534863422974</v>
      </c>
    </row>
    <row r="310" spans="1:6">
      <c r="A310" s="98" t="s">
        <v>7503</v>
      </c>
      <c r="B310">
        <v>19961102</v>
      </c>
      <c r="C310" t="s">
        <v>913</v>
      </c>
      <c r="D310">
        <v>120000</v>
      </c>
      <c r="E310">
        <f t="shared" si="4"/>
        <v>61.974827890738382</v>
      </c>
    </row>
    <row r="311" spans="1:6">
      <c r="A311" s="213" t="s">
        <v>5346</v>
      </c>
      <c r="B311" s="214">
        <v>19961102</v>
      </c>
      <c r="C311" s="214" t="s">
        <v>7500</v>
      </c>
      <c r="D311" s="214">
        <v>170000</v>
      </c>
      <c r="E311" s="214">
        <f t="shared" si="4"/>
        <v>87.797672845212702</v>
      </c>
      <c r="F311" t="s">
        <v>5137</v>
      </c>
    </row>
    <row r="312" spans="1:6">
      <c r="A312" s="213" t="s">
        <v>5347</v>
      </c>
      <c r="B312" s="214">
        <v>19961102</v>
      </c>
      <c r="C312" s="214" t="s">
        <v>7502</v>
      </c>
      <c r="D312" s="214">
        <v>150000</v>
      </c>
      <c r="E312" s="214">
        <f t="shared" si="4"/>
        <v>77.468534863422974</v>
      </c>
      <c r="F312" t="s">
        <v>5137</v>
      </c>
    </row>
    <row r="313" spans="1:6">
      <c r="A313" s="213" t="s">
        <v>5348</v>
      </c>
      <c r="B313" s="214">
        <v>19961102</v>
      </c>
      <c r="C313" s="214" t="s">
        <v>913</v>
      </c>
      <c r="D313" s="214">
        <v>120000</v>
      </c>
      <c r="E313" s="214">
        <f t="shared" si="4"/>
        <v>61.974827890738382</v>
      </c>
      <c r="F313" t="s">
        <v>5137</v>
      </c>
    </row>
    <row r="314" spans="1:6">
      <c r="A314" s="98" t="s">
        <v>914</v>
      </c>
      <c r="B314">
        <v>19961102</v>
      </c>
      <c r="C314" t="s">
        <v>915</v>
      </c>
      <c r="D314">
        <v>170000</v>
      </c>
      <c r="E314">
        <f t="shared" si="4"/>
        <v>87.797672845212702</v>
      </c>
    </row>
    <row r="315" spans="1:6">
      <c r="A315" s="98" t="s">
        <v>916</v>
      </c>
      <c r="B315">
        <v>19961102</v>
      </c>
      <c r="C315" t="s">
        <v>917</v>
      </c>
      <c r="D315">
        <v>31800</v>
      </c>
      <c r="E315">
        <f t="shared" si="4"/>
        <v>16.423329391045669</v>
      </c>
    </row>
    <row r="316" spans="1:6">
      <c r="A316" s="98" t="s">
        <v>918</v>
      </c>
      <c r="B316">
        <v>19961102</v>
      </c>
      <c r="C316" t="s">
        <v>919</v>
      </c>
      <c r="D316">
        <v>60000</v>
      </c>
      <c r="E316">
        <f t="shared" si="4"/>
        <v>30.987413945369191</v>
      </c>
    </row>
    <row r="317" spans="1:6">
      <c r="A317" s="98" t="s">
        <v>784</v>
      </c>
      <c r="B317">
        <v>19961102</v>
      </c>
      <c r="C317" t="s">
        <v>785</v>
      </c>
      <c r="D317">
        <v>42000</v>
      </c>
      <c r="E317">
        <f t="shared" si="4"/>
        <v>21.691189761758434</v>
      </c>
    </row>
    <row r="318" spans="1:6">
      <c r="A318" s="98" t="s">
        <v>786</v>
      </c>
      <c r="B318">
        <v>19961102</v>
      </c>
      <c r="C318" t="s">
        <v>787</v>
      </c>
      <c r="D318">
        <v>190000</v>
      </c>
      <c r="E318">
        <f t="shared" si="4"/>
        <v>98.12681082700243</v>
      </c>
    </row>
    <row r="319" spans="1:6">
      <c r="A319" s="98" t="s">
        <v>788</v>
      </c>
      <c r="B319">
        <v>19961102</v>
      </c>
      <c r="C319" t="s">
        <v>789</v>
      </c>
      <c r="D319">
        <v>37800</v>
      </c>
      <c r="E319">
        <f t="shared" si="4"/>
        <v>19.522070785582589</v>
      </c>
    </row>
    <row r="320" spans="1:6">
      <c r="A320" s="98" t="s">
        <v>2652</v>
      </c>
      <c r="B320">
        <v>19961102</v>
      </c>
      <c r="C320" t="s">
        <v>2653</v>
      </c>
      <c r="D320">
        <v>54000</v>
      </c>
      <c r="E320">
        <f t="shared" si="4"/>
        <v>27.888672550832272</v>
      </c>
    </row>
    <row r="321" spans="1:5">
      <c r="A321" s="98" t="s">
        <v>2654</v>
      </c>
      <c r="B321">
        <v>19961102</v>
      </c>
      <c r="C321" t="s">
        <v>5349</v>
      </c>
      <c r="D321">
        <v>54000</v>
      </c>
      <c r="E321">
        <f t="shared" si="4"/>
        <v>27.888672550832272</v>
      </c>
    </row>
    <row r="322" spans="1:5">
      <c r="A322" s="98" t="s">
        <v>3392</v>
      </c>
      <c r="B322">
        <v>19961102</v>
      </c>
      <c r="C322" t="s">
        <v>3393</v>
      </c>
      <c r="D322">
        <v>37800</v>
      </c>
      <c r="E322">
        <f t="shared" si="4"/>
        <v>19.522070785582589</v>
      </c>
    </row>
    <row r="323" spans="1:5">
      <c r="A323" s="98" t="s">
        <v>3394</v>
      </c>
      <c r="B323">
        <v>19961102</v>
      </c>
      <c r="C323" t="s">
        <v>3395</v>
      </c>
      <c r="D323">
        <v>100000</v>
      </c>
      <c r="E323">
        <f t="shared" ref="E323:E386" si="5">D323/1936.27</f>
        <v>51.645689908948647</v>
      </c>
    </row>
    <row r="324" spans="1:5">
      <c r="A324" s="98" t="s">
        <v>3396</v>
      </c>
      <c r="B324">
        <v>19961102</v>
      </c>
      <c r="C324" t="s">
        <v>3397</v>
      </c>
      <c r="D324">
        <v>100000</v>
      </c>
      <c r="E324">
        <f t="shared" si="5"/>
        <v>51.645689908948647</v>
      </c>
    </row>
    <row r="325" spans="1:5">
      <c r="A325" s="98" t="s">
        <v>3398</v>
      </c>
      <c r="B325">
        <v>19961102</v>
      </c>
      <c r="C325" t="s">
        <v>5350</v>
      </c>
      <c r="D325">
        <v>100000</v>
      </c>
      <c r="E325">
        <f t="shared" si="5"/>
        <v>51.645689908948647</v>
      </c>
    </row>
    <row r="326" spans="1:5">
      <c r="A326" s="98" t="s">
        <v>3400</v>
      </c>
      <c r="B326">
        <v>19961102</v>
      </c>
      <c r="C326" t="s">
        <v>5351</v>
      </c>
      <c r="D326">
        <v>100000</v>
      </c>
      <c r="E326">
        <f t="shared" si="5"/>
        <v>51.645689908948647</v>
      </c>
    </row>
    <row r="327" spans="1:5">
      <c r="A327" s="98" t="s">
        <v>3402</v>
      </c>
      <c r="B327">
        <v>19961102</v>
      </c>
      <c r="C327" t="s">
        <v>5352</v>
      </c>
      <c r="D327">
        <v>80000</v>
      </c>
      <c r="E327">
        <f t="shared" si="5"/>
        <v>41.316551927158919</v>
      </c>
    </row>
    <row r="328" spans="1:5">
      <c r="A328" s="98" t="s">
        <v>3404</v>
      </c>
      <c r="B328">
        <v>19961102</v>
      </c>
      <c r="C328" t="s">
        <v>5353</v>
      </c>
      <c r="D328">
        <v>100000</v>
      </c>
      <c r="E328">
        <f t="shared" si="5"/>
        <v>51.645689908948647</v>
      </c>
    </row>
    <row r="329" spans="1:5">
      <c r="A329" s="98" t="s">
        <v>3406</v>
      </c>
      <c r="B329">
        <v>19961102</v>
      </c>
      <c r="C329" t="s">
        <v>4110</v>
      </c>
      <c r="D329">
        <v>100000</v>
      </c>
      <c r="E329">
        <f t="shared" si="5"/>
        <v>51.645689908948647</v>
      </c>
    </row>
    <row r="330" spans="1:5">
      <c r="A330" s="98" t="s">
        <v>3408</v>
      </c>
      <c r="B330">
        <v>19961102</v>
      </c>
      <c r="C330" t="s">
        <v>1994</v>
      </c>
      <c r="D330">
        <v>70000</v>
      </c>
      <c r="E330">
        <f t="shared" si="5"/>
        <v>36.151982936264055</v>
      </c>
    </row>
    <row r="331" spans="1:5">
      <c r="A331" s="98" t="s">
        <v>1995</v>
      </c>
      <c r="B331">
        <v>19961102</v>
      </c>
      <c r="C331" t="s">
        <v>1996</v>
      </c>
      <c r="D331">
        <v>70000</v>
      </c>
      <c r="E331">
        <f t="shared" si="5"/>
        <v>36.151982936264055</v>
      </c>
    </row>
    <row r="332" spans="1:5">
      <c r="A332" s="98" t="s">
        <v>1997</v>
      </c>
      <c r="B332">
        <v>19961102</v>
      </c>
      <c r="C332" t="s">
        <v>1998</v>
      </c>
      <c r="D332">
        <v>70000</v>
      </c>
      <c r="E332">
        <f t="shared" si="5"/>
        <v>36.151982936264055</v>
      </c>
    </row>
    <row r="333" spans="1:5">
      <c r="A333" s="98" t="s">
        <v>1999</v>
      </c>
      <c r="B333">
        <v>19961102</v>
      </c>
      <c r="C333" t="s">
        <v>2000</v>
      </c>
      <c r="D333">
        <v>70000</v>
      </c>
      <c r="E333">
        <f t="shared" si="5"/>
        <v>36.151982936264055</v>
      </c>
    </row>
    <row r="334" spans="1:5">
      <c r="A334" s="98" t="s">
        <v>2001</v>
      </c>
      <c r="B334">
        <v>19961102</v>
      </c>
      <c r="C334" t="s">
        <v>2002</v>
      </c>
      <c r="D334">
        <v>70000</v>
      </c>
      <c r="E334">
        <f t="shared" si="5"/>
        <v>36.151982936264055</v>
      </c>
    </row>
    <row r="335" spans="1:5">
      <c r="A335" s="98" t="s">
        <v>2003</v>
      </c>
      <c r="B335">
        <v>19961102</v>
      </c>
      <c r="C335" t="s">
        <v>2004</v>
      </c>
      <c r="D335">
        <v>81000</v>
      </c>
      <c r="E335">
        <f t="shared" si="5"/>
        <v>41.833008826248403</v>
      </c>
    </row>
    <row r="336" spans="1:5">
      <c r="A336" s="98" t="s">
        <v>2005</v>
      </c>
      <c r="B336">
        <v>19961102</v>
      </c>
      <c r="C336" t="s">
        <v>2006</v>
      </c>
      <c r="D336">
        <v>54000</v>
      </c>
      <c r="E336">
        <f t="shared" si="5"/>
        <v>27.888672550832272</v>
      </c>
    </row>
    <row r="337" spans="1:5">
      <c r="A337" s="98" t="s">
        <v>5131</v>
      </c>
      <c r="B337">
        <v>19961102</v>
      </c>
      <c r="C337" t="s">
        <v>4111</v>
      </c>
      <c r="D337">
        <v>54000</v>
      </c>
      <c r="E337">
        <f t="shared" si="5"/>
        <v>27.888672550832272</v>
      </c>
    </row>
    <row r="338" spans="1:5">
      <c r="A338" s="98" t="s">
        <v>2007</v>
      </c>
      <c r="B338">
        <v>19961102</v>
      </c>
      <c r="C338" t="s">
        <v>2008</v>
      </c>
      <c r="D338">
        <v>37800</v>
      </c>
      <c r="E338">
        <f t="shared" si="5"/>
        <v>19.522070785582589</v>
      </c>
    </row>
    <row r="339" spans="1:5">
      <c r="A339" s="98" t="s">
        <v>2009</v>
      </c>
      <c r="B339">
        <v>19961102</v>
      </c>
      <c r="C339" t="s">
        <v>2010</v>
      </c>
      <c r="D339">
        <v>54000</v>
      </c>
      <c r="E339">
        <f t="shared" si="5"/>
        <v>27.888672550832272</v>
      </c>
    </row>
    <row r="340" spans="1:5">
      <c r="A340" s="98" t="s">
        <v>6002</v>
      </c>
      <c r="B340">
        <v>19961102</v>
      </c>
      <c r="C340" t="s">
        <v>6003</v>
      </c>
      <c r="D340">
        <v>64800</v>
      </c>
      <c r="E340">
        <f t="shared" si="5"/>
        <v>33.466407060998726</v>
      </c>
    </row>
    <row r="341" spans="1:5">
      <c r="A341" s="98" t="s">
        <v>6004</v>
      </c>
      <c r="B341">
        <v>19961102</v>
      </c>
      <c r="C341" t="s">
        <v>6005</v>
      </c>
      <c r="D341">
        <v>64800</v>
      </c>
      <c r="E341">
        <f t="shared" si="5"/>
        <v>33.466407060998726</v>
      </c>
    </row>
    <row r="342" spans="1:5">
      <c r="A342" s="98" t="s">
        <v>6006</v>
      </c>
      <c r="B342">
        <v>19961102</v>
      </c>
      <c r="C342" t="s">
        <v>6007</v>
      </c>
      <c r="D342">
        <v>91800</v>
      </c>
      <c r="E342">
        <f t="shared" si="5"/>
        <v>47.41074333641486</v>
      </c>
    </row>
    <row r="343" spans="1:5">
      <c r="A343" s="98" t="s">
        <v>6008</v>
      </c>
      <c r="B343">
        <v>19961102</v>
      </c>
      <c r="C343" t="s">
        <v>6009</v>
      </c>
      <c r="D343">
        <v>64800</v>
      </c>
      <c r="E343">
        <f t="shared" si="5"/>
        <v>33.466407060998726</v>
      </c>
    </row>
    <row r="344" spans="1:5">
      <c r="A344" s="98" t="s">
        <v>6010</v>
      </c>
      <c r="B344">
        <v>19961102</v>
      </c>
      <c r="C344" t="s">
        <v>1471</v>
      </c>
      <c r="D344">
        <v>13500</v>
      </c>
      <c r="E344">
        <f t="shared" si="5"/>
        <v>6.972168137708068</v>
      </c>
    </row>
    <row r="345" spans="1:5">
      <c r="A345" s="98" t="s">
        <v>1472</v>
      </c>
      <c r="B345">
        <v>19961102</v>
      </c>
      <c r="C345" t="s">
        <v>6689</v>
      </c>
      <c r="D345">
        <v>57600</v>
      </c>
      <c r="E345">
        <f t="shared" si="5"/>
        <v>29.747917387554423</v>
      </c>
    </row>
    <row r="346" spans="1:5">
      <c r="A346" s="98" t="s">
        <v>6690</v>
      </c>
      <c r="B346">
        <v>19961102</v>
      </c>
      <c r="C346" t="s">
        <v>4112</v>
      </c>
      <c r="D346">
        <v>48000</v>
      </c>
      <c r="E346">
        <f t="shared" si="5"/>
        <v>24.789931156295353</v>
      </c>
    </row>
    <row r="347" spans="1:5">
      <c r="A347" s="98" t="s">
        <v>6692</v>
      </c>
      <c r="B347">
        <v>19961102</v>
      </c>
      <c r="C347" t="s">
        <v>6693</v>
      </c>
      <c r="D347">
        <v>72000</v>
      </c>
      <c r="E347">
        <f t="shared" si="5"/>
        <v>37.184896734443029</v>
      </c>
    </row>
    <row r="348" spans="1:5">
      <c r="A348" s="98" t="s">
        <v>6694</v>
      </c>
      <c r="B348">
        <v>19961102</v>
      </c>
      <c r="C348" t="s">
        <v>6695</v>
      </c>
      <c r="D348">
        <v>57600</v>
      </c>
      <c r="E348">
        <f t="shared" si="5"/>
        <v>29.747917387554423</v>
      </c>
    </row>
    <row r="349" spans="1:5">
      <c r="A349" s="98" t="s">
        <v>6696</v>
      </c>
      <c r="B349">
        <v>19961102</v>
      </c>
      <c r="C349" t="s">
        <v>6697</v>
      </c>
      <c r="D349">
        <v>57600</v>
      </c>
      <c r="E349">
        <f t="shared" si="5"/>
        <v>29.747917387554423</v>
      </c>
    </row>
    <row r="350" spans="1:5">
      <c r="A350" s="98" t="s">
        <v>6698</v>
      </c>
      <c r="B350">
        <v>19961102</v>
      </c>
      <c r="C350" t="s">
        <v>6699</v>
      </c>
      <c r="D350">
        <v>72000</v>
      </c>
      <c r="E350">
        <f t="shared" si="5"/>
        <v>37.184896734443029</v>
      </c>
    </row>
    <row r="351" spans="1:5">
      <c r="A351" s="98" t="s">
        <v>6700</v>
      </c>
      <c r="B351">
        <v>19961102</v>
      </c>
      <c r="C351" t="s">
        <v>6701</v>
      </c>
      <c r="D351">
        <v>15000</v>
      </c>
      <c r="E351">
        <f t="shared" si="5"/>
        <v>7.7468534863422978</v>
      </c>
    </row>
    <row r="352" spans="1:5">
      <c r="A352" s="98" t="s">
        <v>6702</v>
      </c>
      <c r="B352">
        <v>19961102</v>
      </c>
      <c r="C352" t="s">
        <v>6138</v>
      </c>
      <c r="D352">
        <v>30000</v>
      </c>
      <c r="E352">
        <f t="shared" si="5"/>
        <v>15.493706972684596</v>
      </c>
    </row>
    <row r="353" spans="1:5">
      <c r="A353" s="98" t="s">
        <v>597</v>
      </c>
      <c r="B353">
        <v>19961102</v>
      </c>
      <c r="C353" t="s">
        <v>598</v>
      </c>
      <c r="D353">
        <v>17500</v>
      </c>
      <c r="E353">
        <f t="shared" si="5"/>
        <v>9.0379957340660138</v>
      </c>
    </row>
    <row r="354" spans="1:5">
      <c r="A354" s="98" t="s">
        <v>6139</v>
      </c>
      <c r="B354">
        <v>19961102</v>
      </c>
      <c r="C354" t="s">
        <v>6140</v>
      </c>
      <c r="D354">
        <v>51000</v>
      </c>
      <c r="E354">
        <f t="shared" si="5"/>
        <v>26.339301853563811</v>
      </c>
    </row>
    <row r="355" spans="1:5">
      <c r="A355" s="98" t="s">
        <v>6141</v>
      </c>
      <c r="B355">
        <v>19961102</v>
      </c>
      <c r="C355" t="s">
        <v>5796</v>
      </c>
      <c r="D355">
        <v>72000</v>
      </c>
      <c r="E355">
        <f t="shared" si="5"/>
        <v>37.184896734443029</v>
      </c>
    </row>
    <row r="356" spans="1:5">
      <c r="A356" s="98" t="s">
        <v>5797</v>
      </c>
      <c r="B356">
        <v>19961102</v>
      </c>
      <c r="C356" t="s">
        <v>4113</v>
      </c>
      <c r="D356">
        <v>72000</v>
      </c>
      <c r="E356">
        <f t="shared" si="5"/>
        <v>37.184896734443029</v>
      </c>
    </row>
    <row r="357" spans="1:5">
      <c r="A357" s="98" t="s">
        <v>8255</v>
      </c>
      <c r="B357">
        <v>19961102</v>
      </c>
      <c r="C357" t="s">
        <v>8256</v>
      </c>
      <c r="D357">
        <v>27000</v>
      </c>
      <c r="E357">
        <f t="shared" si="5"/>
        <v>13.944336275416136</v>
      </c>
    </row>
    <row r="358" spans="1:5">
      <c r="A358" s="215" t="s">
        <v>826</v>
      </c>
      <c r="B358" s="212">
        <v>19961102</v>
      </c>
      <c r="C358" s="212" t="s">
        <v>827</v>
      </c>
      <c r="D358" s="212">
        <v>8300</v>
      </c>
      <c r="E358" s="212">
        <f t="shared" si="5"/>
        <v>4.2865922624427375</v>
      </c>
    </row>
    <row r="359" spans="1:5">
      <c r="A359" s="215" t="s">
        <v>828</v>
      </c>
      <c r="B359" s="212">
        <v>19961102</v>
      </c>
      <c r="C359" s="212" t="s">
        <v>829</v>
      </c>
      <c r="D359" s="212">
        <v>8300</v>
      </c>
      <c r="E359" s="212">
        <f t="shared" si="5"/>
        <v>4.2865922624427375</v>
      </c>
    </row>
    <row r="360" spans="1:5">
      <c r="A360" s="215" t="s">
        <v>830</v>
      </c>
      <c r="B360" s="212">
        <v>19961102</v>
      </c>
      <c r="C360" s="212" t="s">
        <v>831</v>
      </c>
      <c r="D360" s="212">
        <v>11100</v>
      </c>
      <c r="E360" s="212">
        <f t="shared" si="5"/>
        <v>5.7326715798933003</v>
      </c>
    </row>
    <row r="361" spans="1:5">
      <c r="A361" s="215" t="s">
        <v>832</v>
      </c>
      <c r="B361" s="212">
        <v>19961102</v>
      </c>
      <c r="C361" s="212" t="s">
        <v>833</v>
      </c>
      <c r="D361" s="212">
        <v>13900</v>
      </c>
      <c r="E361" s="212">
        <f t="shared" si="5"/>
        <v>7.1787508973438623</v>
      </c>
    </row>
    <row r="362" spans="1:5">
      <c r="A362" s="98" t="s">
        <v>8257</v>
      </c>
      <c r="B362">
        <v>19961102</v>
      </c>
      <c r="C362" t="s">
        <v>8258</v>
      </c>
      <c r="D362">
        <v>33000</v>
      </c>
      <c r="E362">
        <f t="shared" si="5"/>
        <v>17.043077669953053</v>
      </c>
    </row>
    <row r="363" spans="1:5">
      <c r="A363" s="98" t="s">
        <v>8259</v>
      </c>
      <c r="B363">
        <v>19961102</v>
      </c>
      <c r="C363" t="s">
        <v>8260</v>
      </c>
      <c r="D363">
        <v>49500</v>
      </c>
      <c r="E363">
        <f t="shared" si="5"/>
        <v>25.564616504929582</v>
      </c>
    </row>
    <row r="364" spans="1:5">
      <c r="A364" s="98" t="s">
        <v>599</v>
      </c>
      <c r="B364">
        <v>19961102</v>
      </c>
      <c r="C364" t="s">
        <v>600</v>
      </c>
      <c r="D364">
        <v>13900</v>
      </c>
      <c r="E364">
        <f t="shared" si="5"/>
        <v>7.1787508973438623</v>
      </c>
    </row>
    <row r="365" spans="1:5">
      <c r="A365" s="98" t="s">
        <v>601</v>
      </c>
      <c r="B365">
        <v>19961102</v>
      </c>
      <c r="C365" t="s">
        <v>602</v>
      </c>
      <c r="D365">
        <v>33000</v>
      </c>
      <c r="E365">
        <f t="shared" si="5"/>
        <v>17.043077669953053</v>
      </c>
    </row>
    <row r="366" spans="1:5">
      <c r="A366" s="98" t="s">
        <v>8261</v>
      </c>
      <c r="B366">
        <v>19961102</v>
      </c>
      <c r="C366" t="s">
        <v>8262</v>
      </c>
      <c r="D366">
        <v>33000</v>
      </c>
      <c r="E366">
        <f t="shared" si="5"/>
        <v>17.043077669953053</v>
      </c>
    </row>
    <row r="367" spans="1:5">
      <c r="A367" s="98" t="s">
        <v>8263</v>
      </c>
      <c r="B367">
        <v>19961102</v>
      </c>
      <c r="C367" t="s">
        <v>8264</v>
      </c>
      <c r="D367">
        <v>16300</v>
      </c>
      <c r="E367">
        <f t="shared" si="5"/>
        <v>8.4182474551586299</v>
      </c>
    </row>
    <row r="368" spans="1:5">
      <c r="A368" s="98" t="s">
        <v>834</v>
      </c>
      <c r="B368">
        <v>19961102</v>
      </c>
      <c r="C368" t="s">
        <v>4114</v>
      </c>
      <c r="D368">
        <v>24800</v>
      </c>
      <c r="E368">
        <f t="shared" si="5"/>
        <v>12.808131097419265</v>
      </c>
    </row>
    <row r="369" spans="1:6">
      <c r="A369" s="215" t="s">
        <v>836</v>
      </c>
      <c r="B369" s="212">
        <v>19961102</v>
      </c>
      <c r="C369" s="212" t="s">
        <v>4114</v>
      </c>
      <c r="D369" s="212">
        <v>24800</v>
      </c>
      <c r="E369" s="212">
        <f t="shared" si="5"/>
        <v>12.808131097419265</v>
      </c>
    </row>
    <row r="370" spans="1:6">
      <c r="A370" s="98" t="s">
        <v>8651</v>
      </c>
      <c r="B370">
        <v>19961102</v>
      </c>
      <c r="C370" t="s">
        <v>4114</v>
      </c>
      <c r="D370">
        <v>24800</v>
      </c>
      <c r="E370">
        <f t="shared" si="5"/>
        <v>12.808131097419265</v>
      </c>
    </row>
    <row r="371" spans="1:6">
      <c r="A371" s="213" t="s">
        <v>4115</v>
      </c>
      <c r="B371" s="214">
        <v>19961102</v>
      </c>
      <c r="C371" s="214" t="s">
        <v>4114</v>
      </c>
      <c r="D371" s="214">
        <v>24800</v>
      </c>
      <c r="E371" s="214">
        <f t="shared" si="5"/>
        <v>12.808131097419265</v>
      </c>
      <c r="F371" t="s">
        <v>5137</v>
      </c>
    </row>
    <row r="372" spans="1:6">
      <c r="A372" s="213" t="s">
        <v>4116</v>
      </c>
      <c r="B372" s="214">
        <v>19961102</v>
      </c>
      <c r="C372" s="214" t="s">
        <v>4114</v>
      </c>
      <c r="D372" s="214">
        <v>24800</v>
      </c>
      <c r="E372" s="214">
        <f t="shared" si="5"/>
        <v>12.808131097419265</v>
      </c>
      <c r="F372" t="s">
        <v>5137</v>
      </c>
    </row>
    <row r="373" spans="1:6">
      <c r="A373" s="213" t="s">
        <v>4117</v>
      </c>
      <c r="B373" s="214">
        <v>19961102</v>
      </c>
      <c r="C373" s="214" t="s">
        <v>4114</v>
      </c>
      <c r="D373" s="214">
        <v>24800</v>
      </c>
      <c r="E373" s="214">
        <f t="shared" si="5"/>
        <v>12.808131097419265</v>
      </c>
      <c r="F373" t="s">
        <v>5137</v>
      </c>
    </row>
    <row r="374" spans="1:6">
      <c r="A374" s="98" t="s">
        <v>603</v>
      </c>
      <c r="B374">
        <v>19961102</v>
      </c>
      <c r="C374" t="s">
        <v>6576</v>
      </c>
      <c r="D374">
        <v>55000</v>
      </c>
      <c r="E374">
        <f t="shared" si="5"/>
        <v>28.405129449921755</v>
      </c>
    </row>
    <row r="375" spans="1:6">
      <c r="A375" s="98" t="s">
        <v>6577</v>
      </c>
      <c r="B375">
        <v>19961102</v>
      </c>
      <c r="C375" t="s">
        <v>1919</v>
      </c>
      <c r="D375">
        <v>55000</v>
      </c>
      <c r="E375">
        <f t="shared" si="5"/>
        <v>28.405129449921755</v>
      </c>
    </row>
    <row r="376" spans="1:6">
      <c r="A376" s="98" t="s">
        <v>1920</v>
      </c>
      <c r="B376">
        <v>19961102</v>
      </c>
      <c r="C376" t="s">
        <v>1921</v>
      </c>
      <c r="D376">
        <v>16300</v>
      </c>
      <c r="E376">
        <f t="shared" si="5"/>
        <v>8.4182474551586299</v>
      </c>
    </row>
    <row r="377" spans="1:6">
      <c r="A377" s="98" t="s">
        <v>1922</v>
      </c>
      <c r="B377">
        <v>19961102</v>
      </c>
      <c r="C377" t="s">
        <v>1923</v>
      </c>
      <c r="D377">
        <v>22000</v>
      </c>
      <c r="E377">
        <f t="shared" si="5"/>
        <v>11.362051779968702</v>
      </c>
    </row>
    <row r="378" spans="1:6">
      <c r="A378" s="98" t="s">
        <v>1924</v>
      </c>
      <c r="B378">
        <v>19961102</v>
      </c>
      <c r="C378" t="s">
        <v>1925</v>
      </c>
      <c r="D378">
        <v>400000</v>
      </c>
      <c r="E378">
        <f t="shared" si="5"/>
        <v>206.58275963579459</v>
      </c>
    </row>
    <row r="379" spans="1:6">
      <c r="A379" s="98" t="s">
        <v>1926</v>
      </c>
      <c r="B379">
        <v>19961102</v>
      </c>
      <c r="C379" t="s">
        <v>1927</v>
      </c>
      <c r="D379">
        <v>500000</v>
      </c>
      <c r="E379">
        <f t="shared" si="5"/>
        <v>258.22844954474323</v>
      </c>
    </row>
    <row r="380" spans="1:6">
      <c r="A380" s="98" t="s">
        <v>1928</v>
      </c>
      <c r="B380">
        <v>19961102</v>
      </c>
      <c r="C380" t="s">
        <v>5368</v>
      </c>
      <c r="D380">
        <v>400000</v>
      </c>
      <c r="E380">
        <f t="shared" si="5"/>
        <v>206.58275963579459</v>
      </c>
    </row>
    <row r="381" spans="1:6">
      <c r="A381" s="98" t="s">
        <v>5369</v>
      </c>
      <c r="B381">
        <v>19961102</v>
      </c>
      <c r="C381" t="s">
        <v>4862</v>
      </c>
      <c r="D381">
        <v>600000</v>
      </c>
      <c r="E381">
        <f t="shared" si="5"/>
        <v>309.8741394536919</v>
      </c>
    </row>
    <row r="382" spans="1:6">
      <c r="A382" s="98" t="s">
        <v>4863</v>
      </c>
      <c r="B382">
        <v>19961102</v>
      </c>
      <c r="C382" t="s">
        <v>4864</v>
      </c>
      <c r="D382">
        <v>600000</v>
      </c>
      <c r="E382">
        <f t="shared" si="5"/>
        <v>309.8741394536919</v>
      </c>
    </row>
    <row r="383" spans="1:6">
      <c r="A383" s="98" t="s">
        <v>4865</v>
      </c>
      <c r="B383">
        <v>19961102</v>
      </c>
      <c r="C383" t="s">
        <v>4866</v>
      </c>
      <c r="D383">
        <v>600000</v>
      </c>
      <c r="E383">
        <f t="shared" si="5"/>
        <v>309.8741394536919</v>
      </c>
    </row>
    <row r="384" spans="1:6">
      <c r="A384" s="98" t="s">
        <v>2025</v>
      </c>
      <c r="B384">
        <v>19961102</v>
      </c>
      <c r="C384" t="s">
        <v>2026</v>
      </c>
      <c r="D384">
        <v>800000</v>
      </c>
      <c r="E384">
        <f t="shared" si="5"/>
        <v>413.16551927158918</v>
      </c>
    </row>
    <row r="385" spans="1:5">
      <c r="A385" s="98" t="s">
        <v>2027</v>
      </c>
      <c r="B385">
        <v>19961102</v>
      </c>
      <c r="C385" t="s">
        <v>2028</v>
      </c>
      <c r="D385">
        <v>500000</v>
      </c>
      <c r="E385">
        <f t="shared" si="5"/>
        <v>258.22844954474323</v>
      </c>
    </row>
    <row r="386" spans="1:5">
      <c r="A386" s="98" t="s">
        <v>8265</v>
      </c>
      <c r="B386">
        <v>19961102</v>
      </c>
      <c r="C386" t="s">
        <v>8266</v>
      </c>
      <c r="D386">
        <v>44000</v>
      </c>
      <c r="E386">
        <f t="shared" si="5"/>
        <v>22.724103559937404</v>
      </c>
    </row>
    <row r="387" spans="1:5">
      <c r="A387" s="98" t="s">
        <v>2029</v>
      </c>
      <c r="B387">
        <v>19961102</v>
      </c>
      <c r="C387" t="s">
        <v>2030</v>
      </c>
      <c r="D387">
        <v>500000</v>
      </c>
      <c r="E387">
        <f t="shared" ref="E387:E450" si="6">D387/1936.27</f>
        <v>258.22844954474323</v>
      </c>
    </row>
    <row r="388" spans="1:5">
      <c r="A388" s="98" t="s">
        <v>4599</v>
      </c>
      <c r="B388">
        <v>19961102</v>
      </c>
      <c r="C388" t="s">
        <v>4600</v>
      </c>
      <c r="D388">
        <v>161000</v>
      </c>
      <c r="E388">
        <f t="shared" si="6"/>
        <v>83.149560753407329</v>
      </c>
    </row>
    <row r="389" spans="1:5">
      <c r="A389" s="98" t="s">
        <v>4601</v>
      </c>
      <c r="B389">
        <v>19961102</v>
      </c>
      <c r="C389" t="s">
        <v>4602</v>
      </c>
      <c r="D389">
        <v>259000</v>
      </c>
      <c r="E389">
        <f t="shared" si="6"/>
        <v>133.762336864177</v>
      </c>
    </row>
    <row r="390" spans="1:5">
      <c r="A390" s="98" t="s">
        <v>4603</v>
      </c>
      <c r="B390">
        <v>19961102</v>
      </c>
      <c r="C390" t="s">
        <v>2312</v>
      </c>
      <c r="D390">
        <v>173000</v>
      </c>
      <c r="E390">
        <f t="shared" si="6"/>
        <v>89.34704354248116</v>
      </c>
    </row>
    <row r="391" spans="1:5">
      <c r="A391" s="98" t="s">
        <v>2313</v>
      </c>
      <c r="B391">
        <v>19961102</v>
      </c>
      <c r="C391" t="s">
        <v>4118</v>
      </c>
      <c r="D391">
        <v>275000</v>
      </c>
      <c r="E391">
        <f t="shared" si="6"/>
        <v>142.0256472496088</v>
      </c>
    </row>
    <row r="392" spans="1:5">
      <c r="A392" s="98" t="s">
        <v>2315</v>
      </c>
      <c r="B392">
        <v>19961102</v>
      </c>
      <c r="C392" t="s">
        <v>4119</v>
      </c>
      <c r="D392">
        <v>200000</v>
      </c>
      <c r="E392">
        <f t="shared" si="6"/>
        <v>103.29137981789729</v>
      </c>
    </row>
    <row r="393" spans="1:5">
      <c r="A393" s="98" t="s">
        <v>2326</v>
      </c>
      <c r="B393">
        <v>19961102</v>
      </c>
      <c r="C393" t="s">
        <v>2327</v>
      </c>
      <c r="D393">
        <v>161000</v>
      </c>
      <c r="E393">
        <f t="shared" si="6"/>
        <v>83.149560753407329</v>
      </c>
    </row>
    <row r="394" spans="1:5">
      <c r="A394" s="98" t="s">
        <v>2328</v>
      </c>
      <c r="B394">
        <v>19961102</v>
      </c>
      <c r="C394" t="s">
        <v>3367</v>
      </c>
      <c r="D394">
        <v>259000</v>
      </c>
      <c r="E394">
        <f t="shared" si="6"/>
        <v>133.762336864177</v>
      </c>
    </row>
    <row r="395" spans="1:5">
      <c r="A395" s="98" t="s">
        <v>2330</v>
      </c>
      <c r="B395">
        <v>19961102</v>
      </c>
      <c r="C395" t="s">
        <v>2331</v>
      </c>
      <c r="D395">
        <v>161000</v>
      </c>
      <c r="E395">
        <f t="shared" si="6"/>
        <v>83.149560753407329</v>
      </c>
    </row>
    <row r="396" spans="1:5">
      <c r="A396" s="98" t="s">
        <v>2332</v>
      </c>
      <c r="B396">
        <v>19961102</v>
      </c>
      <c r="C396" t="s">
        <v>7461</v>
      </c>
      <c r="D396">
        <v>259000</v>
      </c>
      <c r="E396">
        <f t="shared" si="6"/>
        <v>133.762336864177</v>
      </c>
    </row>
    <row r="397" spans="1:5">
      <c r="A397" s="98" t="s">
        <v>7462</v>
      </c>
      <c r="B397">
        <v>19961102</v>
      </c>
      <c r="C397" t="s">
        <v>7735</v>
      </c>
      <c r="D397">
        <v>161000</v>
      </c>
      <c r="E397">
        <f t="shared" si="6"/>
        <v>83.149560753407329</v>
      </c>
    </row>
    <row r="398" spans="1:5">
      <c r="A398" s="98" t="s">
        <v>7736</v>
      </c>
      <c r="B398">
        <v>19961102</v>
      </c>
      <c r="C398" t="s">
        <v>3368</v>
      </c>
      <c r="D398">
        <v>60000</v>
      </c>
      <c r="E398">
        <f t="shared" si="6"/>
        <v>30.987413945369191</v>
      </c>
    </row>
    <row r="399" spans="1:5">
      <c r="A399" s="98" t="s">
        <v>7738</v>
      </c>
      <c r="B399">
        <v>19961102</v>
      </c>
      <c r="C399" t="s">
        <v>7739</v>
      </c>
      <c r="D399">
        <v>165000</v>
      </c>
      <c r="E399">
        <f t="shared" si="6"/>
        <v>85.215388349765277</v>
      </c>
    </row>
    <row r="400" spans="1:5">
      <c r="A400" s="98" t="s">
        <v>7740</v>
      </c>
      <c r="B400">
        <v>19961102</v>
      </c>
      <c r="C400" t="s">
        <v>7741</v>
      </c>
      <c r="D400">
        <v>59000</v>
      </c>
      <c r="E400">
        <f t="shared" si="6"/>
        <v>30.470957046279704</v>
      </c>
    </row>
    <row r="401" spans="1:5">
      <c r="A401" s="98" t="s">
        <v>7742</v>
      </c>
      <c r="B401">
        <v>19961102</v>
      </c>
      <c r="C401" t="s">
        <v>7743</v>
      </c>
      <c r="D401">
        <v>106000</v>
      </c>
      <c r="E401">
        <f t="shared" si="6"/>
        <v>54.74443130348557</v>
      </c>
    </row>
    <row r="402" spans="1:5">
      <c r="A402" s="98" t="s">
        <v>7744</v>
      </c>
      <c r="B402">
        <v>19961102</v>
      </c>
      <c r="C402" t="s">
        <v>7745</v>
      </c>
      <c r="D402">
        <v>90000</v>
      </c>
      <c r="E402">
        <f t="shared" si="6"/>
        <v>46.481120918053783</v>
      </c>
    </row>
    <row r="403" spans="1:5">
      <c r="A403" s="98" t="s">
        <v>7746</v>
      </c>
      <c r="B403">
        <v>19961102</v>
      </c>
      <c r="C403" t="s">
        <v>8492</v>
      </c>
      <c r="D403">
        <v>29500</v>
      </c>
      <c r="E403">
        <f t="shared" si="6"/>
        <v>15.235478523139852</v>
      </c>
    </row>
    <row r="404" spans="1:5">
      <c r="A404" s="98" t="s">
        <v>8493</v>
      </c>
      <c r="B404">
        <v>19961102</v>
      </c>
      <c r="C404" t="s">
        <v>8494</v>
      </c>
      <c r="D404">
        <v>129000</v>
      </c>
      <c r="E404">
        <f t="shared" si="6"/>
        <v>66.622939982543755</v>
      </c>
    </row>
    <row r="405" spans="1:5">
      <c r="A405" s="98" t="s">
        <v>8495</v>
      </c>
      <c r="B405">
        <v>19961102</v>
      </c>
      <c r="C405" t="s">
        <v>8496</v>
      </c>
      <c r="D405">
        <v>20000</v>
      </c>
      <c r="E405">
        <f t="shared" si="6"/>
        <v>10.32913798178973</v>
      </c>
    </row>
    <row r="406" spans="1:5">
      <c r="A406" s="98" t="s">
        <v>8497</v>
      </c>
      <c r="B406">
        <v>19961102</v>
      </c>
      <c r="C406" t="s">
        <v>8498</v>
      </c>
      <c r="D406">
        <v>18000</v>
      </c>
      <c r="E406">
        <f t="shared" si="6"/>
        <v>9.2962241836107573</v>
      </c>
    </row>
    <row r="407" spans="1:5">
      <c r="A407" s="98" t="s">
        <v>8499</v>
      </c>
      <c r="B407">
        <v>19961102</v>
      </c>
      <c r="C407" t="s">
        <v>8500</v>
      </c>
      <c r="D407">
        <v>40000</v>
      </c>
      <c r="E407">
        <f t="shared" si="6"/>
        <v>20.658275963579459</v>
      </c>
    </row>
    <row r="408" spans="1:5">
      <c r="A408" s="98" t="s">
        <v>8479</v>
      </c>
      <c r="B408">
        <v>19961102</v>
      </c>
      <c r="C408" t="s">
        <v>3369</v>
      </c>
      <c r="D408">
        <v>47000</v>
      </c>
      <c r="E408">
        <f t="shared" si="6"/>
        <v>24.273474257205866</v>
      </c>
    </row>
    <row r="409" spans="1:5">
      <c r="A409" s="98" t="s">
        <v>8481</v>
      </c>
      <c r="B409">
        <v>19961102</v>
      </c>
      <c r="C409" t="s">
        <v>8482</v>
      </c>
      <c r="D409">
        <v>20000</v>
      </c>
      <c r="E409">
        <f t="shared" si="6"/>
        <v>10.32913798178973</v>
      </c>
    </row>
    <row r="410" spans="1:5">
      <c r="A410" s="98" t="s">
        <v>8483</v>
      </c>
      <c r="B410">
        <v>19961102</v>
      </c>
      <c r="C410" t="s">
        <v>8484</v>
      </c>
      <c r="D410">
        <v>12000</v>
      </c>
      <c r="E410">
        <f t="shared" si="6"/>
        <v>6.1974827890738382</v>
      </c>
    </row>
    <row r="411" spans="1:5">
      <c r="A411" s="98" t="s">
        <v>8485</v>
      </c>
      <c r="B411">
        <v>19961102</v>
      </c>
      <c r="C411" t="s">
        <v>6360</v>
      </c>
      <c r="D411">
        <v>130000</v>
      </c>
      <c r="E411">
        <f t="shared" si="6"/>
        <v>67.139396881633246</v>
      </c>
    </row>
    <row r="412" spans="1:5">
      <c r="A412" s="98" t="s">
        <v>6361</v>
      </c>
      <c r="B412">
        <v>19961102</v>
      </c>
      <c r="C412" t="s">
        <v>6360</v>
      </c>
      <c r="D412">
        <v>164000</v>
      </c>
      <c r="E412">
        <f t="shared" si="6"/>
        <v>84.698931450675786</v>
      </c>
    </row>
    <row r="413" spans="1:5">
      <c r="A413" s="98" t="s">
        <v>6362</v>
      </c>
      <c r="B413">
        <v>19961102</v>
      </c>
      <c r="C413" t="s">
        <v>6363</v>
      </c>
      <c r="D413">
        <v>29000</v>
      </c>
      <c r="E413">
        <f t="shared" si="6"/>
        <v>14.977250073595108</v>
      </c>
    </row>
    <row r="414" spans="1:5">
      <c r="A414" s="98" t="s">
        <v>5074</v>
      </c>
      <c r="B414">
        <v>19961102</v>
      </c>
      <c r="C414" t="s">
        <v>3370</v>
      </c>
      <c r="D414">
        <v>103000</v>
      </c>
      <c r="E414">
        <f t="shared" si="6"/>
        <v>53.195060606217112</v>
      </c>
    </row>
    <row r="415" spans="1:5">
      <c r="A415" s="98" t="s">
        <v>5076</v>
      </c>
      <c r="B415">
        <v>19961102</v>
      </c>
      <c r="C415" t="s">
        <v>3370</v>
      </c>
      <c r="D415">
        <v>52000</v>
      </c>
      <c r="E415">
        <f t="shared" si="6"/>
        <v>26.855758752653298</v>
      </c>
    </row>
    <row r="416" spans="1:5">
      <c r="A416" s="98" t="s">
        <v>5077</v>
      </c>
      <c r="B416">
        <v>19961102</v>
      </c>
      <c r="C416" t="s">
        <v>3370</v>
      </c>
      <c r="D416">
        <v>86000</v>
      </c>
      <c r="E416">
        <f t="shared" si="6"/>
        <v>44.415293321695842</v>
      </c>
    </row>
    <row r="417" spans="1:5">
      <c r="A417" s="98" t="s">
        <v>5078</v>
      </c>
      <c r="B417">
        <v>19961102</v>
      </c>
      <c r="C417" t="s">
        <v>5079</v>
      </c>
      <c r="D417">
        <v>43000</v>
      </c>
      <c r="E417">
        <f t="shared" si="6"/>
        <v>22.207646660847921</v>
      </c>
    </row>
    <row r="418" spans="1:5">
      <c r="A418" s="98" t="s">
        <v>5080</v>
      </c>
      <c r="B418">
        <v>19961102</v>
      </c>
      <c r="C418" t="s">
        <v>5081</v>
      </c>
      <c r="D418">
        <v>29500</v>
      </c>
      <c r="E418">
        <f t="shared" si="6"/>
        <v>15.235478523139852</v>
      </c>
    </row>
    <row r="419" spans="1:5">
      <c r="A419" s="98" t="s">
        <v>5024</v>
      </c>
      <c r="B419">
        <v>19961102</v>
      </c>
      <c r="C419" t="s">
        <v>5025</v>
      </c>
      <c r="D419">
        <v>33500</v>
      </c>
      <c r="E419">
        <f t="shared" si="6"/>
        <v>17.301306119497799</v>
      </c>
    </row>
    <row r="420" spans="1:5">
      <c r="A420" s="98" t="s">
        <v>5026</v>
      </c>
      <c r="B420">
        <v>19961102</v>
      </c>
      <c r="C420" t="s">
        <v>5027</v>
      </c>
      <c r="D420">
        <v>35000</v>
      </c>
      <c r="E420">
        <f t="shared" si="6"/>
        <v>18.075991468132028</v>
      </c>
    </row>
    <row r="421" spans="1:5">
      <c r="A421" s="98" t="s">
        <v>5028</v>
      </c>
      <c r="B421">
        <v>19961102</v>
      </c>
      <c r="C421" t="s">
        <v>6083</v>
      </c>
      <c r="D421">
        <v>33500</v>
      </c>
      <c r="E421">
        <f t="shared" si="6"/>
        <v>17.301306119497799</v>
      </c>
    </row>
    <row r="422" spans="1:5">
      <c r="A422" s="98" t="s">
        <v>6084</v>
      </c>
      <c r="B422">
        <v>19961102</v>
      </c>
      <c r="C422" t="s">
        <v>6085</v>
      </c>
      <c r="D422">
        <v>33500</v>
      </c>
      <c r="E422">
        <f t="shared" si="6"/>
        <v>17.301306119497799</v>
      </c>
    </row>
    <row r="423" spans="1:5">
      <c r="A423" s="98" t="s">
        <v>6086</v>
      </c>
      <c r="B423">
        <v>19961102</v>
      </c>
      <c r="C423" t="s">
        <v>6087</v>
      </c>
      <c r="D423">
        <v>67000</v>
      </c>
      <c r="E423">
        <f t="shared" si="6"/>
        <v>34.602612238995597</v>
      </c>
    </row>
    <row r="424" spans="1:5">
      <c r="A424" s="98" t="s">
        <v>6088</v>
      </c>
      <c r="B424">
        <v>19961102</v>
      </c>
      <c r="C424" t="s">
        <v>6089</v>
      </c>
      <c r="D424">
        <v>132000</v>
      </c>
      <c r="E424">
        <f t="shared" si="6"/>
        <v>68.172310679812213</v>
      </c>
    </row>
    <row r="425" spans="1:5">
      <c r="A425" s="98" t="s">
        <v>6090</v>
      </c>
      <c r="B425">
        <v>19961102</v>
      </c>
      <c r="C425" t="s">
        <v>6091</v>
      </c>
      <c r="D425">
        <v>67500</v>
      </c>
      <c r="E425">
        <f t="shared" si="6"/>
        <v>34.860840688540335</v>
      </c>
    </row>
    <row r="426" spans="1:5">
      <c r="A426" s="98" t="s">
        <v>6092</v>
      </c>
      <c r="B426">
        <v>19961102</v>
      </c>
      <c r="C426" t="s">
        <v>6093</v>
      </c>
      <c r="D426">
        <v>44500</v>
      </c>
      <c r="E426">
        <f t="shared" si="6"/>
        <v>22.98233200948215</v>
      </c>
    </row>
    <row r="427" spans="1:5">
      <c r="A427" s="98" t="s">
        <v>6094</v>
      </c>
      <c r="B427">
        <v>19961102</v>
      </c>
      <c r="C427" t="s">
        <v>6095</v>
      </c>
      <c r="D427">
        <v>62000</v>
      </c>
      <c r="E427">
        <f t="shared" si="6"/>
        <v>32.020327743548165</v>
      </c>
    </row>
    <row r="428" spans="1:5">
      <c r="A428" s="98" t="s">
        <v>6096</v>
      </c>
      <c r="B428">
        <v>19961102</v>
      </c>
      <c r="C428" t="s">
        <v>6097</v>
      </c>
      <c r="D428">
        <v>105000</v>
      </c>
      <c r="E428">
        <f t="shared" si="6"/>
        <v>54.227974404396079</v>
      </c>
    </row>
    <row r="429" spans="1:5">
      <c r="A429" s="98" t="s">
        <v>6098</v>
      </c>
      <c r="B429">
        <v>19961102</v>
      </c>
      <c r="C429" t="s">
        <v>6099</v>
      </c>
      <c r="D429">
        <v>167000</v>
      </c>
      <c r="E429">
        <f t="shared" si="6"/>
        <v>86.248302147944244</v>
      </c>
    </row>
    <row r="430" spans="1:5">
      <c r="A430" s="98" t="s">
        <v>6100</v>
      </c>
      <c r="B430">
        <v>19961102</v>
      </c>
      <c r="C430" t="s">
        <v>5758</v>
      </c>
      <c r="D430">
        <v>267000</v>
      </c>
      <c r="E430">
        <f t="shared" si="6"/>
        <v>137.8939920568929</v>
      </c>
    </row>
    <row r="431" spans="1:5">
      <c r="A431" s="98" t="s">
        <v>3372</v>
      </c>
      <c r="B431">
        <v>19961102</v>
      </c>
      <c r="C431" t="s">
        <v>3371</v>
      </c>
      <c r="D431">
        <v>95000</v>
      </c>
      <c r="E431">
        <f t="shared" si="6"/>
        <v>49.063405413501215</v>
      </c>
    </row>
    <row r="432" spans="1:5">
      <c r="A432" s="98" t="s">
        <v>8297</v>
      </c>
      <c r="B432">
        <v>19961102</v>
      </c>
      <c r="C432" t="s">
        <v>5109</v>
      </c>
      <c r="D432">
        <v>67000</v>
      </c>
      <c r="E432">
        <f t="shared" si="6"/>
        <v>34.602612238995597</v>
      </c>
    </row>
    <row r="433" spans="1:5">
      <c r="A433" s="98" t="s">
        <v>8299</v>
      </c>
      <c r="B433">
        <v>19961102</v>
      </c>
      <c r="C433" t="s">
        <v>5110</v>
      </c>
      <c r="D433">
        <v>77500</v>
      </c>
      <c r="E433">
        <f t="shared" si="6"/>
        <v>40.025409679435207</v>
      </c>
    </row>
    <row r="434" spans="1:5">
      <c r="A434" s="98" t="s">
        <v>8301</v>
      </c>
      <c r="B434">
        <v>19961102</v>
      </c>
      <c r="C434" t="s">
        <v>3735</v>
      </c>
      <c r="D434">
        <v>47000</v>
      </c>
      <c r="E434">
        <f t="shared" si="6"/>
        <v>24.273474257205866</v>
      </c>
    </row>
    <row r="435" spans="1:5">
      <c r="A435" s="98" t="s">
        <v>8302</v>
      </c>
      <c r="B435">
        <v>19961102</v>
      </c>
      <c r="C435" t="s">
        <v>3738</v>
      </c>
      <c r="D435">
        <v>31000</v>
      </c>
      <c r="E435">
        <f t="shared" si="6"/>
        <v>16.010163871774083</v>
      </c>
    </row>
    <row r="436" spans="1:5">
      <c r="A436" s="98" t="s">
        <v>8303</v>
      </c>
      <c r="B436">
        <v>19961102</v>
      </c>
      <c r="C436" t="s">
        <v>4778</v>
      </c>
      <c r="D436">
        <v>30000</v>
      </c>
      <c r="E436">
        <f t="shared" si="6"/>
        <v>15.493706972684596</v>
      </c>
    </row>
    <row r="437" spans="1:5">
      <c r="A437" s="98" t="s">
        <v>4779</v>
      </c>
      <c r="B437">
        <v>19961102</v>
      </c>
      <c r="C437" t="s">
        <v>4780</v>
      </c>
      <c r="D437">
        <v>61000</v>
      </c>
      <c r="E437">
        <f t="shared" si="6"/>
        <v>31.503870844458675</v>
      </c>
    </row>
    <row r="438" spans="1:5">
      <c r="A438" s="98" t="s">
        <v>4781</v>
      </c>
      <c r="B438">
        <v>19961102</v>
      </c>
      <c r="C438" t="s">
        <v>4782</v>
      </c>
      <c r="D438">
        <v>29000</v>
      </c>
      <c r="E438">
        <f t="shared" si="6"/>
        <v>14.977250073595108</v>
      </c>
    </row>
    <row r="439" spans="1:5">
      <c r="A439" s="98" t="s">
        <v>4783</v>
      </c>
      <c r="B439">
        <v>19961102</v>
      </c>
      <c r="C439" t="s">
        <v>4784</v>
      </c>
      <c r="D439">
        <v>133000</v>
      </c>
      <c r="E439">
        <f t="shared" si="6"/>
        <v>68.688767578901704</v>
      </c>
    </row>
    <row r="440" spans="1:5">
      <c r="A440" s="98" t="s">
        <v>4785</v>
      </c>
      <c r="B440">
        <v>19961102</v>
      </c>
      <c r="C440" t="s">
        <v>4786</v>
      </c>
      <c r="D440">
        <v>86000</v>
      </c>
      <c r="E440">
        <f t="shared" si="6"/>
        <v>44.415293321695842</v>
      </c>
    </row>
    <row r="441" spans="1:5">
      <c r="A441" s="98" t="s">
        <v>4787</v>
      </c>
      <c r="B441">
        <v>19961102</v>
      </c>
      <c r="C441" t="s">
        <v>4788</v>
      </c>
      <c r="D441">
        <v>97000</v>
      </c>
      <c r="E441">
        <f t="shared" si="6"/>
        <v>50.096319211680189</v>
      </c>
    </row>
    <row r="442" spans="1:5">
      <c r="A442" s="98" t="s">
        <v>4789</v>
      </c>
      <c r="B442">
        <v>19961102</v>
      </c>
      <c r="C442" t="s">
        <v>6509</v>
      </c>
      <c r="D442">
        <v>136500</v>
      </c>
      <c r="E442">
        <f t="shared" si="6"/>
        <v>70.496366725714907</v>
      </c>
    </row>
    <row r="443" spans="1:5">
      <c r="A443" s="98" t="s">
        <v>6510</v>
      </c>
      <c r="B443">
        <v>19961102</v>
      </c>
      <c r="C443" t="s">
        <v>6511</v>
      </c>
      <c r="D443">
        <v>97000</v>
      </c>
      <c r="E443">
        <f t="shared" si="6"/>
        <v>50.096319211680189</v>
      </c>
    </row>
    <row r="444" spans="1:5">
      <c r="A444" s="98" t="s">
        <v>6512</v>
      </c>
      <c r="B444">
        <v>19961102</v>
      </c>
      <c r="C444" t="s">
        <v>6513</v>
      </c>
      <c r="D444">
        <v>72500</v>
      </c>
      <c r="E444">
        <f t="shared" si="6"/>
        <v>37.443125183987767</v>
      </c>
    </row>
    <row r="445" spans="1:5">
      <c r="A445" s="98" t="s">
        <v>6514</v>
      </c>
      <c r="B445">
        <v>19961102</v>
      </c>
      <c r="C445" t="s">
        <v>6515</v>
      </c>
      <c r="D445">
        <v>91500</v>
      </c>
      <c r="E445">
        <f t="shared" si="6"/>
        <v>47.255806266688012</v>
      </c>
    </row>
    <row r="446" spans="1:5">
      <c r="A446" s="98" t="s">
        <v>6516</v>
      </c>
      <c r="B446">
        <v>19961102</v>
      </c>
      <c r="C446" t="s">
        <v>6493</v>
      </c>
      <c r="D446">
        <v>115000</v>
      </c>
      <c r="E446">
        <f t="shared" si="6"/>
        <v>59.39254339529095</v>
      </c>
    </row>
    <row r="447" spans="1:5">
      <c r="A447" s="98" t="s">
        <v>6494</v>
      </c>
      <c r="B447">
        <v>19961102</v>
      </c>
      <c r="C447" t="s">
        <v>6495</v>
      </c>
      <c r="D447">
        <v>88000</v>
      </c>
      <c r="E447">
        <f t="shared" si="6"/>
        <v>45.448207119874809</v>
      </c>
    </row>
    <row r="448" spans="1:5">
      <c r="A448" s="98" t="s">
        <v>6496</v>
      </c>
      <c r="B448">
        <v>19961102</v>
      </c>
      <c r="C448" t="s">
        <v>6497</v>
      </c>
      <c r="D448">
        <v>58000</v>
      </c>
      <c r="E448">
        <f t="shared" si="6"/>
        <v>29.954500147190217</v>
      </c>
    </row>
    <row r="449" spans="1:5">
      <c r="A449" s="98" t="s">
        <v>6498</v>
      </c>
      <c r="B449">
        <v>19961102</v>
      </c>
      <c r="C449" t="s">
        <v>6499</v>
      </c>
      <c r="D449">
        <v>100000</v>
      </c>
      <c r="E449">
        <f t="shared" si="6"/>
        <v>51.645689908948647</v>
      </c>
    </row>
    <row r="450" spans="1:5">
      <c r="A450" s="98" t="s">
        <v>6500</v>
      </c>
      <c r="B450">
        <v>19961102</v>
      </c>
      <c r="C450" t="s">
        <v>6501</v>
      </c>
      <c r="D450">
        <v>177500</v>
      </c>
      <c r="E450">
        <f t="shared" si="6"/>
        <v>91.671099588383854</v>
      </c>
    </row>
    <row r="451" spans="1:5">
      <c r="A451" s="98" t="s">
        <v>6502</v>
      </c>
      <c r="B451">
        <v>19961102</v>
      </c>
      <c r="C451" t="s">
        <v>6503</v>
      </c>
      <c r="D451">
        <v>273000</v>
      </c>
      <c r="E451">
        <f t="shared" ref="E451:E514" si="7">D451/1936.27</f>
        <v>140.99273345142981</v>
      </c>
    </row>
    <row r="452" spans="1:5">
      <c r="A452" s="98" t="s">
        <v>6504</v>
      </c>
      <c r="B452">
        <v>19961102</v>
      </c>
      <c r="C452" t="s">
        <v>6505</v>
      </c>
      <c r="D452">
        <v>115500</v>
      </c>
      <c r="E452">
        <f t="shared" si="7"/>
        <v>59.650771844835688</v>
      </c>
    </row>
    <row r="453" spans="1:5">
      <c r="A453" s="98" t="s">
        <v>6506</v>
      </c>
      <c r="B453">
        <v>19961102</v>
      </c>
      <c r="C453" t="s">
        <v>6507</v>
      </c>
      <c r="D453">
        <v>122500</v>
      </c>
      <c r="E453">
        <f t="shared" si="7"/>
        <v>63.265970138462094</v>
      </c>
    </row>
    <row r="454" spans="1:5">
      <c r="A454" s="98" t="s">
        <v>6508</v>
      </c>
      <c r="B454">
        <v>19961102</v>
      </c>
      <c r="C454" t="s">
        <v>8540</v>
      </c>
      <c r="D454">
        <v>184000</v>
      </c>
      <c r="E454">
        <f t="shared" si="7"/>
        <v>95.028069432465514</v>
      </c>
    </row>
    <row r="455" spans="1:5">
      <c r="A455" s="98" t="s">
        <v>8541</v>
      </c>
      <c r="B455">
        <v>19961102</v>
      </c>
      <c r="C455" t="s">
        <v>8542</v>
      </c>
      <c r="D455">
        <v>289000</v>
      </c>
      <c r="E455">
        <f t="shared" si="7"/>
        <v>149.25604383686161</v>
      </c>
    </row>
    <row r="456" spans="1:5">
      <c r="A456" s="98" t="s">
        <v>8543</v>
      </c>
      <c r="B456">
        <v>19961102</v>
      </c>
      <c r="C456" t="s">
        <v>5111</v>
      </c>
      <c r="D456">
        <v>60000</v>
      </c>
      <c r="E456">
        <f t="shared" si="7"/>
        <v>30.987413945369191</v>
      </c>
    </row>
    <row r="457" spans="1:5">
      <c r="A457" s="98" t="s">
        <v>8545</v>
      </c>
      <c r="B457">
        <v>19961102</v>
      </c>
      <c r="C457" t="s">
        <v>8546</v>
      </c>
      <c r="D457">
        <v>173000</v>
      </c>
      <c r="E457">
        <f t="shared" si="7"/>
        <v>89.34704354248116</v>
      </c>
    </row>
    <row r="458" spans="1:5">
      <c r="A458" s="98" t="s">
        <v>8547</v>
      </c>
      <c r="B458">
        <v>19961102</v>
      </c>
      <c r="C458" t="s">
        <v>8548</v>
      </c>
      <c r="D458">
        <v>133000</v>
      </c>
      <c r="E458">
        <f t="shared" si="7"/>
        <v>68.688767578901704</v>
      </c>
    </row>
    <row r="459" spans="1:5">
      <c r="A459" s="98" t="s">
        <v>8549</v>
      </c>
      <c r="B459">
        <v>19961102</v>
      </c>
      <c r="C459" t="s">
        <v>8550</v>
      </c>
      <c r="D459">
        <v>178000</v>
      </c>
      <c r="E459">
        <f t="shared" si="7"/>
        <v>91.929328037928599</v>
      </c>
    </row>
    <row r="460" spans="1:5">
      <c r="A460" s="98" t="s">
        <v>8551</v>
      </c>
      <c r="B460">
        <v>19961102</v>
      </c>
      <c r="C460" t="s">
        <v>8552</v>
      </c>
      <c r="D460">
        <v>84000</v>
      </c>
      <c r="E460">
        <f t="shared" si="7"/>
        <v>43.382379523516867</v>
      </c>
    </row>
    <row r="461" spans="1:5">
      <c r="A461" s="98" t="s">
        <v>8553</v>
      </c>
      <c r="B461">
        <v>19961102</v>
      </c>
      <c r="C461" t="s">
        <v>8554</v>
      </c>
      <c r="D461">
        <v>128000</v>
      </c>
      <c r="E461">
        <f t="shared" si="7"/>
        <v>66.106483083454265</v>
      </c>
    </row>
    <row r="462" spans="1:5">
      <c r="A462" s="98" t="s">
        <v>8555</v>
      </c>
      <c r="B462">
        <v>19961102</v>
      </c>
      <c r="C462" t="s">
        <v>8556</v>
      </c>
      <c r="D462">
        <v>104000</v>
      </c>
      <c r="E462">
        <f t="shared" si="7"/>
        <v>53.711517505306595</v>
      </c>
    </row>
    <row r="463" spans="1:5">
      <c r="A463" s="98" t="s">
        <v>8557</v>
      </c>
      <c r="B463">
        <v>19961102</v>
      </c>
      <c r="C463" t="s">
        <v>8558</v>
      </c>
      <c r="D463">
        <v>93500</v>
      </c>
      <c r="E463">
        <f t="shared" si="7"/>
        <v>48.288720064866986</v>
      </c>
    </row>
    <row r="464" spans="1:5">
      <c r="A464" s="98" t="s">
        <v>8559</v>
      </c>
      <c r="B464">
        <v>19961102</v>
      </c>
      <c r="C464" t="s">
        <v>8560</v>
      </c>
      <c r="D464">
        <v>133000</v>
      </c>
      <c r="E464">
        <f t="shared" si="7"/>
        <v>68.688767578901704</v>
      </c>
    </row>
    <row r="465" spans="1:5">
      <c r="A465" s="98" t="s">
        <v>8561</v>
      </c>
      <c r="B465">
        <v>19961102</v>
      </c>
      <c r="C465" t="s">
        <v>8562</v>
      </c>
      <c r="D465">
        <v>37500</v>
      </c>
      <c r="E465">
        <f t="shared" si="7"/>
        <v>19.367133715855744</v>
      </c>
    </row>
    <row r="466" spans="1:5">
      <c r="A466" s="98" t="s">
        <v>8563</v>
      </c>
      <c r="B466">
        <v>19961102</v>
      </c>
      <c r="C466" t="s">
        <v>8564</v>
      </c>
      <c r="D466">
        <v>85000</v>
      </c>
      <c r="E466">
        <f t="shared" si="7"/>
        <v>43.898836422606351</v>
      </c>
    </row>
    <row r="467" spans="1:5">
      <c r="A467" s="98" t="s">
        <v>8565</v>
      </c>
      <c r="B467">
        <v>19961102</v>
      </c>
      <c r="C467" t="s">
        <v>1929</v>
      </c>
      <c r="D467">
        <v>210000</v>
      </c>
      <c r="E467">
        <f t="shared" si="7"/>
        <v>108.45594880879216</v>
      </c>
    </row>
    <row r="468" spans="1:5">
      <c r="A468" s="98" t="s">
        <v>1930</v>
      </c>
      <c r="B468">
        <v>19961102</v>
      </c>
      <c r="C468" t="s">
        <v>1931</v>
      </c>
      <c r="D468">
        <v>108000</v>
      </c>
      <c r="E468">
        <f t="shared" si="7"/>
        <v>55.777345101664544</v>
      </c>
    </row>
    <row r="469" spans="1:5">
      <c r="A469" s="98" t="s">
        <v>1932</v>
      </c>
      <c r="B469">
        <v>19961102</v>
      </c>
      <c r="C469" t="s">
        <v>1933</v>
      </c>
      <c r="D469">
        <v>140000</v>
      </c>
      <c r="E469">
        <f t="shared" si="7"/>
        <v>72.30396587252811</v>
      </c>
    </row>
    <row r="470" spans="1:5">
      <c r="A470" s="98" t="s">
        <v>1934</v>
      </c>
      <c r="B470">
        <v>19961102</v>
      </c>
      <c r="C470" t="s">
        <v>6101</v>
      </c>
      <c r="D470">
        <v>143000</v>
      </c>
      <c r="E470">
        <f t="shared" si="7"/>
        <v>73.853336569796568</v>
      </c>
    </row>
    <row r="471" spans="1:5">
      <c r="A471" s="98" t="s">
        <v>6102</v>
      </c>
      <c r="B471">
        <v>19961102</v>
      </c>
      <c r="C471" t="s">
        <v>6103</v>
      </c>
      <c r="D471">
        <v>171000</v>
      </c>
      <c r="E471">
        <f t="shared" si="7"/>
        <v>88.314129744302193</v>
      </c>
    </row>
    <row r="472" spans="1:5">
      <c r="A472" s="98" t="s">
        <v>6104</v>
      </c>
      <c r="B472">
        <v>19961102</v>
      </c>
      <c r="C472" t="s">
        <v>5112</v>
      </c>
      <c r="D472">
        <v>273000</v>
      </c>
      <c r="E472">
        <f t="shared" si="7"/>
        <v>140.99273345142981</v>
      </c>
    </row>
    <row r="473" spans="1:5">
      <c r="A473" s="98" t="s">
        <v>6106</v>
      </c>
      <c r="B473">
        <v>19961102</v>
      </c>
      <c r="C473" t="s">
        <v>6107</v>
      </c>
      <c r="D473">
        <v>171000</v>
      </c>
      <c r="E473">
        <f t="shared" si="7"/>
        <v>88.314129744302193</v>
      </c>
    </row>
    <row r="474" spans="1:5">
      <c r="A474" s="98" t="s">
        <v>6108</v>
      </c>
      <c r="B474">
        <v>19961102</v>
      </c>
      <c r="C474" t="s">
        <v>5113</v>
      </c>
      <c r="D474">
        <v>273000</v>
      </c>
      <c r="E474">
        <f t="shared" si="7"/>
        <v>140.99273345142981</v>
      </c>
    </row>
    <row r="475" spans="1:5">
      <c r="A475" s="98" t="s">
        <v>5869</v>
      </c>
      <c r="B475">
        <v>19961102</v>
      </c>
      <c r="C475" t="s">
        <v>8537</v>
      </c>
      <c r="D475">
        <v>223000</v>
      </c>
      <c r="E475">
        <f t="shared" si="7"/>
        <v>115.16988849695549</v>
      </c>
    </row>
    <row r="476" spans="1:5">
      <c r="A476" s="98" t="s">
        <v>8538</v>
      </c>
      <c r="B476">
        <v>19961102</v>
      </c>
      <c r="C476" t="s">
        <v>5114</v>
      </c>
      <c r="D476">
        <v>340000</v>
      </c>
      <c r="E476">
        <f t="shared" si="7"/>
        <v>175.5953456904254</v>
      </c>
    </row>
    <row r="477" spans="1:5">
      <c r="A477" s="98" t="s">
        <v>5908</v>
      </c>
      <c r="B477">
        <v>19961102</v>
      </c>
      <c r="C477" t="s">
        <v>5909</v>
      </c>
      <c r="D477">
        <v>105000</v>
      </c>
      <c r="E477">
        <f t="shared" si="7"/>
        <v>54.227974404396079</v>
      </c>
    </row>
    <row r="478" spans="1:5">
      <c r="A478" s="98" t="s">
        <v>5910</v>
      </c>
      <c r="B478">
        <v>19961102</v>
      </c>
      <c r="C478" t="s">
        <v>4139</v>
      </c>
      <c r="D478">
        <v>244000</v>
      </c>
      <c r="E478">
        <f t="shared" si="7"/>
        <v>126.0154833778347</v>
      </c>
    </row>
    <row r="479" spans="1:5">
      <c r="A479" s="98" t="s">
        <v>4140</v>
      </c>
      <c r="B479">
        <v>19961102</v>
      </c>
      <c r="C479" t="s">
        <v>4141</v>
      </c>
      <c r="D479">
        <v>37500</v>
      </c>
      <c r="E479">
        <f t="shared" si="7"/>
        <v>19.367133715855744</v>
      </c>
    </row>
    <row r="480" spans="1:5">
      <c r="A480" s="98" t="s">
        <v>4142</v>
      </c>
      <c r="B480">
        <v>19961102</v>
      </c>
      <c r="C480" t="s">
        <v>714</v>
      </c>
      <c r="D480">
        <v>34500</v>
      </c>
      <c r="E480">
        <f t="shared" si="7"/>
        <v>17.817763018587286</v>
      </c>
    </row>
    <row r="481" spans="1:5">
      <c r="A481" s="98" t="s">
        <v>4032</v>
      </c>
      <c r="B481">
        <v>19961102</v>
      </c>
      <c r="C481" t="s">
        <v>716</v>
      </c>
      <c r="D481">
        <v>29000</v>
      </c>
      <c r="E481">
        <f t="shared" si="7"/>
        <v>14.977250073595108</v>
      </c>
    </row>
    <row r="482" spans="1:5">
      <c r="A482" s="98" t="s">
        <v>4033</v>
      </c>
      <c r="B482">
        <v>19961102</v>
      </c>
      <c r="C482" t="s">
        <v>718</v>
      </c>
      <c r="D482">
        <v>27500</v>
      </c>
      <c r="E482">
        <f t="shared" si="7"/>
        <v>14.202564724960878</v>
      </c>
    </row>
    <row r="483" spans="1:5">
      <c r="A483" s="98" t="s">
        <v>4034</v>
      </c>
      <c r="B483">
        <v>19961102</v>
      </c>
      <c r="C483" t="s">
        <v>4035</v>
      </c>
      <c r="D483">
        <v>34000</v>
      </c>
      <c r="E483">
        <f t="shared" si="7"/>
        <v>17.55953456904254</v>
      </c>
    </row>
    <row r="484" spans="1:5">
      <c r="A484" s="98" t="s">
        <v>4036</v>
      </c>
      <c r="B484">
        <v>19961102</v>
      </c>
      <c r="C484" t="s">
        <v>720</v>
      </c>
      <c r="D484">
        <v>34000</v>
      </c>
      <c r="E484">
        <f t="shared" si="7"/>
        <v>17.55953456904254</v>
      </c>
    </row>
    <row r="485" spans="1:5">
      <c r="A485" s="98" t="s">
        <v>4037</v>
      </c>
      <c r="B485">
        <v>19961102</v>
      </c>
      <c r="C485" t="s">
        <v>722</v>
      </c>
      <c r="D485">
        <v>41000</v>
      </c>
      <c r="E485">
        <f t="shared" si="7"/>
        <v>21.174732862668947</v>
      </c>
    </row>
    <row r="486" spans="1:5">
      <c r="A486" s="98" t="s">
        <v>6305</v>
      </c>
      <c r="B486">
        <v>19961102</v>
      </c>
      <c r="C486" t="s">
        <v>2684</v>
      </c>
      <c r="D486">
        <v>34500</v>
      </c>
      <c r="E486">
        <f t="shared" si="7"/>
        <v>17.817763018587286</v>
      </c>
    </row>
    <row r="487" spans="1:5">
      <c r="A487" s="98" t="s">
        <v>6306</v>
      </c>
      <c r="B487">
        <v>19961102</v>
      </c>
      <c r="C487" t="s">
        <v>5115</v>
      </c>
      <c r="D487">
        <v>58500</v>
      </c>
      <c r="E487">
        <f t="shared" si="7"/>
        <v>30.212728596734959</v>
      </c>
    </row>
    <row r="488" spans="1:5">
      <c r="A488" s="98" t="s">
        <v>4686</v>
      </c>
      <c r="B488">
        <v>19961102</v>
      </c>
      <c r="C488" t="s">
        <v>4687</v>
      </c>
      <c r="D488">
        <v>51000</v>
      </c>
      <c r="E488">
        <f t="shared" si="7"/>
        <v>26.339301853563811</v>
      </c>
    </row>
    <row r="489" spans="1:5">
      <c r="A489" s="98" t="s">
        <v>4688</v>
      </c>
      <c r="B489">
        <v>19961102</v>
      </c>
      <c r="C489" t="s">
        <v>4689</v>
      </c>
      <c r="D489">
        <v>175000</v>
      </c>
      <c r="E489">
        <f t="shared" si="7"/>
        <v>90.379957340660141</v>
      </c>
    </row>
    <row r="490" spans="1:5">
      <c r="A490" s="98" t="s">
        <v>4690</v>
      </c>
      <c r="B490">
        <v>19961102</v>
      </c>
      <c r="C490" t="s">
        <v>4691</v>
      </c>
      <c r="D490">
        <v>43500</v>
      </c>
      <c r="E490">
        <f t="shared" si="7"/>
        <v>22.465875110392663</v>
      </c>
    </row>
    <row r="491" spans="1:5">
      <c r="A491" s="98" t="s">
        <v>4692</v>
      </c>
      <c r="B491">
        <v>19961102</v>
      </c>
      <c r="C491" t="s">
        <v>6372</v>
      </c>
      <c r="D491">
        <v>159000</v>
      </c>
      <c r="E491">
        <f t="shared" si="7"/>
        <v>82.116646955228347</v>
      </c>
    </row>
    <row r="492" spans="1:5">
      <c r="A492" s="98" t="s">
        <v>6373</v>
      </c>
      <c r="B492">
        <v>19961102</v>
      </c>
      <c r="C492" t="s">
        <v>6374</v>
      </c>
      <c r="D492">
        <v>23500</v>
      </c>
      <c r="E492">
        <f t="shared" si="7"/>
        <v>12.136737128602933</v>
      </c>
    </row>
    <row r="493" spans="1:5">
      <c r="A493" s="98" t="s">
        <v>6375</v>
      </c>
      <c r="B493">
        <v>19961102</v>
      </c>
      <c r="C493" t="s">
        <v>5116</v>
      </c>
      <c r="D493">
        <v>61000</v>
      </c>
      <c r="E493">
        <f t="shared" si="7"/>
        <v>31.503870844458675</v>
      </c>
    </row>
    <row r="494" spans="1:5">
      <c r="A494" s="98" t="s">
        <v>6377</v>
      </c>
      <c r="B494">
        <v>19961102</v>
      </c>
      <c r="C494" t="s">
        <v>6378</v>
      </c>
      <c r="D494">
        <v>105000</v>
      </c>
      <c r="E494">
        <f t="shared" si="7"/>
        <v>54.227974404396079</v>
      </c>
    </row>
    <row r="495" spans="1:5">
      <c r="A495" s="98" t="s">
        <v>6379</v>
      </c>
      <c r="B495">
        <v>19961102</v>
      </c>
      <c r="C495" t="s">
        <v>6380</v>
      </c>
      <c r="D495">
        <v>105000</v>
      </c>
      <c r="E495">
        <f t="shared" si="7"/>
        <v>54.227974404396079</v>
      </c>
    </row>
    <row r="496" spans="1:5">
      <c r="A496" s="98" t="s">
        <v>6381</v>
      </c>
      <c r="B496">
        <v>19961102</v>
      </c>
      <c r="C496" t="s">
        <v>6770</v>
      </c>
      <c r="D496">
        <v>167000</v>
      </c>
      <c r="E496">
        <f t="shared" si="7"/>
        <v>86.248302147944244</v>
      </c>
    </row>
    <row r="497" spans="1:5">
      <c r="A497" s="98" t="s">
        <v>6383</v>
      </c>
      <c r="B497">
        <v>19961102</v>
      </c>
      <c r="C497" t="s">
        <v>6770</v>
      </c>
      <c r="D497">
        <v>267000</v>
      </c>
      <c r="E497">
        <f t="shared" si="7"/>
        <v>137.8939920568929</v>
      </c>
    </row>
    <row r="498" spans="1:5">
      <c r="A498" s="98" t="s">
        <v>5405</v>
      </c>
      <c r="B498">
        <v>19961102</v>
      </c>
      <c r="C498" t="s">
        <v>2763</v>
      </c>
      <c r="D498">
        <v>176000</v>
      </c>
      <c r="E498">
        <f t="shared" si="7"/>
        <v>90.896414239749618</v>
      </c>
    </row>
    <row r="499" spans="1:5">
      <c r="A499" s="98" t="s">
        <v>5406</v>
      </c>
      <c r="B499">
        <v>19961102</v>
      </c>
      <c r="C499" t="s">
        <v>6771</v>
      </c>
      <c r="D499">
        <v>279000</v>
      </c>
      <c r="E499">
        <f t="shared" si="7"/>
        <v>144.09147484596673</v>
      </c>
    </row>
    <row r="500" spans="1:5">
      <c r="A500" s="98" t="s">
        <v>5407</v>
      </c>
      <c r="B500">
        <v>19961102</v>
      </c>
      <c r="C500" t="s">
        <v>5408</v>
      </c>
      <c r="D500">
        <v>167500</v>
      </c>
      <c r="E500">
        <f t="shared" si="7"/>
        <v>86.50653059748899</v>
      </c>
    </row>
    <row r="501" spans="1:5">
      <c r="A501" s="98" t="s">
        <v>5409</v>
      </c>
      <c r="B501">
        <v>19961102</v>
      </c>
      <c r="C501" t="s">
        <v>2768</v>
      </c>
      <c r="D501">
        <v>167500</v>
      </c>
      <c r="E501">
        <f t="shared" si="7"/>
        <v>86.50653059748899</v>
      </c>
    </row>
    <row r="502" spans="1:5">
      <c r="A502" s="98" t="s">
        <v>5410</v>
      </c>
      <c r="B502">
        <v>19961102</v>
      </c>
      <c r="C502" t="s">
        <v>7190</v>
      </c>
      <c r="D502">
        <v>267000</v>
      </c>
      <c r="E502">
        <f t="shared" si="7"/>
        <v>137.8939920568929</v>
      </c>
    </row>
    <row r="503" spans="1:5">
      <c r="A503" s="98" t="s">
        <v>5106</v>
      </c>
      <c r="B503">
        <v>19961102</v>
      </c>
      <c r="C503" t="s">
        <v>5107</v>
      </c>
      <c r="D503">
        <v>292000</v>
      </c>
      <c r="E503">
        <f t="shared" si="7"/>
        <v>150.80541453413005</v>
      </c>
    </row>
    <row r="504" spans="1:5">
      <c r="A504" s="98" t="s">
        <v>5108</v>
      </c>
      <c r="B504">
        <v>19961102</v>
      </c>
      <c r="C504" t="s">
        <v>3347</v>
      </c>
      <c r="D504">
        <v>30000</v>
      </c>
      <c r="E504">
        <f t="shared" si="7"/>
        <v>15.493706972684596</v>
      </c>
    </row>
    <row r="505" spans="1:5">
      <c r="A505" s="98" t="s">
        <v>6242</v>
      </c>
      <c r="B505">
        <v>19961102</v>
      </c>
      <c r="C505" t="s">
        <v>6243</v>
      </c>
      <c r="D505">
        <v>548500</v>
      </c>
      <c r="E505">
        <f t="shared" si="7"/>
        <v>283.27660915058334</v>
      </c>
    </row>
    <row r="506" spans="1:5">
      <c r="A506" s="98" t="s">
        <v>6244</v>
      </c>
      <c r="B506">
        <v>19961102</v>
      </c>
      <c r="C506" t="s">
        <v>6245</v>
      </c>
      <c r="D506">
        <v>548500</v>
      </c>
      <c r="E506">
        <f t="shared" si="7"/>
        <v>283.27660915058334</v>
      </c>
    </row>
    <row r="507" spans="1:5">
      <c r="A507" s="98" t="s">
        <v>6246</v>
      </c>
      <c r="B507">
        <v>19961102</v>
      </c>
      <c r="C507" t="s">
        <v>6247</v>
      </c>
      <c r="D507">
        <v>548500</v>
      </c>
      <c r="E507">
        <f t="shared" si="7"/>
        <v>283.27660915058334</v>
      </c>
    </row>
    <row r="508" spans="1:5">
      <c r="A508" s="98" t="s">
        <v>6248</v>
      </c>
      <c r="B508">
        <v>19961102</v>
      </c>
      <c r="C508" t="s">
        <v>6249</v>
      </c>
      <c r="D508">
        <v>511000</v>
      </c>
      <c r="E508">
        <f t="shared" si="7"/>
        <v>263.9094754347276</v>
      </c>
    </row>
    <row r="509" spans="1:5">
      <c r="A509" s="98" t="s">
        <v>6250</v>
      </c>
      <c r="B509">
        <v>19961102</v>
      </c>
      <c r="C509" t="s">
        <v>5622</v>
      </c>
      <c r="D509">
        <v>190000</v>
      </c>
      <c r="E509">
        <f t="shared" si="7"/>
        <v>98.12681082700243</v>
      </c>
    </row>
    <row r="510" spans="1:5">
      <c r="A510" s="98" t="s">
        <v>5623</v>
      </c>
      <c r="B510">
        <v>19961102</v>
      </c>
      <c r="C510" t="s">
        <v>5624</v>
      </c>
      <c r="D510">
        <v>497000</v>
      </c>
      <c r="E510">
        <f t="shared" si="7"/>
        <v>256.67907884747478</v>
      </c>
    </row>
    <row r="511" spans="1:5">
      <c r="A511" s="98" t="s">
        <v>5625</v>
      </c>
      <c r="B511">
        <v>19961102</v>
      </c>
      <c r="C511" t="s">
        <v>5626</v>
      </c>
      <c r="D511">
        <v>497000</v>
      </c>
      <c r="E511">
        <f t="shared" si="7"/>
        <v>256.67907884747478</v>
      </c>
    </row>
    <row r="512" spans="1:5">
      <c r="A512" s="98" t="s">
        <v>5627</v>
      </c>
      <c r="B512">
        <v>19961102</v>
      </c>
      <c r="C512" t="s">
        <v>5628</v>
      </c>
      <c r="D512">
        <v>477000</v>
      </c>
      <c r="E512">
        <f t="shared" si="7"/>
        <v>246.34994086568506</v>
      </c>
    </row>
    <row r="513" spans="1:5">
      <c r="A513" s="98" t="s">
        <v>5629</v>
      </c>
      <c r="B513">
        <v>19961102</v>
      </c>
      <c r="C513" t="s">
        <v>5630</v>
      </c>
      <c r="D513">
        <v>477000</v>
      </c>
      <c r="E513">
        <f t="shared" si="7"/>
        <v>246.34994086568506</v>
      </c>
    </row>
    <row r="514" spans="1:5">
      <c r="A514" s="98" t="s">
        <v>5631</v>
      </c>
      <c r="B514">
        <v>19961102</v>
      </c>
      <c r="C514" t="s">
        <v>5632</v>
      </c>
      <c r="D514">
        <v>477000</v>
      </c>
      <c r="E514">
        <f t="shared" si="7"/>
        <v>246.34994086568506</v>
      </c>
    </row>
    <row r="515" spans="1:5">
      <c r="A515" s="98" t="s">
        <v>5633</v>
      </c>
      <c r="B515">
        <v>19961102</v>
      </c>
      <c r="C515" t="s">
        <v>5634</v>
      </c>
      <c r="D515">
        <v>497000</v>
      </c>
      <c r="E515">
        <f t="shared" ref="E515:E578" si="8">D515/1936.27</f>
        <v>256.67907884747478</v>
      </c>
    </row>
    <row r="516" spans="1:5">
      <c r="A516" s="98" t="s">
        <v>5635</v>
      </c>
      <c r="B516">
        <v>19961102</v>
      </c>
      <c r="C516" t="s">
        <v>5636</v>
      </c>
      <c r="D516">
        <v>477000</v>
      </c>
      <c r="E516">
        <f t="shared" si="8"/>
        <v>246.34994086568506</v>
      </c>
    </row>
    <row r="517" spans="1:5">
      <c r="A517" s="98" t="s">
        <v>5637</v>
      </c>
      <c r="B517">
        <v>19961102</v>
      </c>
      <c r="C517" t="s">
        <v>5636</v>
      </c>
      <c r="D517">
        <v>552000</v>
      </c>
      <c r="E517">
        <f t="shared" si="8"/>
        <v>285.08420829739657</v>
      </c>
    </row>
    <row r="518" spans="1:5">
      <c r="A518" s="98" t="s">
        <v>5638</v>
      </c>
      <c r="B518">
        <v>19961102</v>
      </c>
      <c r="C518" t="s">
        <v>5334</v>
      </c>
      <c r="D518">
        <v>60500</v>
      </c>
      <c r="E518">
        <f t="shared" si="8"/>
        <v>31.245642394913933</v>
      </c>
    </row>
    <row r="519" spans="1:5">
      <c r="A519" s="98" t="s">
        <v>2856</v>
      </c>
      <c r="B519">
        <v>19961102</v>
      </c>
      <c r="C519" t="s">
        <v>2857</v>
      </c>
      <c r="D519">
        <v>89000</v>
      </c>
      <c r="E519">
        <f t="shared" si="8"/>
        <v>45.964664018964299</v>
      </c>
    </row>
    <row r="520" spans="1:5">
      <c r="A520" s="98" t="s">
        <v>2858</v>
      </c>
      <c r="B520">
        <v>19961102</v>
      </c>
      <c r="C520" t="s">
        <v>2859</v>
      </c>
      <c r="D520">
        <v>95000</v>
      </c>
      <c r="E520">
        <f t="shared" si="8"/>
        <v>49.063405413501215</v>
      </c>
    </row>
    <row r="521" spans="1:5">
      <c r="A521" s="98" t="s">
        <v>2075</v>
      </c>
      <c r="B521">
        <v>19961102</v>
      </c>
      <c r="C521" t="s">
        <v>2076</v>
      </c>
      <c r="D521">
        <v>55000</v>
      </c>
      <c r="E521">
        <f t="shared" si="8"/>
        <v>28.405129449921755</v>
      </c>
    </row>
    <row r="522" spans="1:5">
      <c r="A522" s="98" t="s">
        <v>2860</v>
      </c>
      <c r="B522">
        <v>19961102</v>
      </c>
      <c r="C522" t="s">
        <v>2861</v>
      </c>
      <c r="D522">
        <v>100000</v>
      </c>
      <c r="E522">
        <f t="shared" si="8"/>
        <v>51.645689908948647</v>
      </c>
    </row>
    <row r="523" spans="1:5">
      <c r="A523" s="98" t="s">
        <v>2862</v>
      </c>
      <c r="B523">
        <v>19961102</v>
      </c>
      <c r="C523" t="s">
        <v>2863</v>
      </c>
      <c r="D523">
        <v>117000</v>
      </c>
      <c r="E523">
        <f t="shared" si="8"/>
        <v>60.425457193469917</v>
      </c>
    </row>
    <row r="524" spans="1:5">
      <c r="A524" s="98" t="s">
        <v>2864</v>
      </c>
      <c r="B524">
        <v>19961102</v>
      </c>
      <c r="C524" t="s">
        <v>8253</v>
      </c>
      <c r="D524">
        <v>120000</v>
      </c>
      <c r="E524">
        <f t="shared" si="8"/>
        <v>61.974827890738382</v>
      </c>
    </row>
    <row r="525" spans="1:5">
      <c r="A525" s="98" t="s">
        <v>7694</v>
      </c>
      <c r="B525">
        <v>19961102</v>
      </c>
      <c r="C525" t="s">
        <v>7695</v>
      </c>
      <c r="D525">
        <v>150000</v>
      </c>
      <c r="E525">
        <f t="shared" si="8"/>
        <v>77.468534863422974</v>
      </c>
    </row>
    <row r="526" spans="1:5">
      <c r="A526" s="98" t="s">
        <v>7696</v>
      </c>
      <c r="B526">
        <v>19961102</v>
      </c>
      <c r="C526" t="s">
        <v>7697</v>
      </c>
      <c r="D526">
        <v>80000</v>
      </c>
      <c r="E526">
        <f t="shared" si="8"/>
        <v>41.316551927158919</v>
      </c>
    </row>
    <row r="527" spans="1:5">
      <c r="A527" s="98" t="s">
        <v>5335</v>
      </c>
      <c r="B527">
        <v>19961102</v>
      </c>
      <c r="C527" t="s">
        <v>5336</v>
      </c>
      <c r="D527">
        <v>69500</v>
      </c>
      <c r="E527">
        <f t="shared" si="8"/>
        <v>35.89375448671931</v>
      </c>
    </row>
    <row r="528" spans="1:5">
      <c r="A528" s="98" t="s">
        <v>5337</v>
      </c>
      <c r="B528">
        <v>19961102</v>
      </c>
      <c r="C528" t="s">
        <v>5336</v>
      </c>
      <c r="D528">
        <v>41000</v>
      </c>
      <c r="E528">
        <f t="shared" si="8"/>
        <v>21.174732862668947</v>
      </c>
    </row>
    <row r="529" spans="1:5">
      <c r="A529" s="98" t="s">
        <v>5338</v>
      </c>
      <c r="B529">
        <v>19961102</v>
      </c>
      <c r="C529" t="s">
        <v>6541</v>
      </c>
      <c r="D529">
        <v>69500</v>
      </c>
      <c r="E529">
        <f t="shared" si="8"/>
        <v>35.89375448671931</v>
      </c>
    </row>
    <row r="530" spans="1:5">
      <c r="A530" s="98" t="s">
        <v>4827</v>
      </c>
      <c r="B530">
        <v>19961102</v>
      </c>
      <c r="C530" t="s">
        <v>6554</v>
      </c>
      <c r="D530">
        <v>59500</v>
      </c>
      <c r="E530">
        <f t="shared" si="8"/>
        <v>30.729185495824446</v>
      </c>
    </row>
    <row r="531" spans="1:5">
      <c r="A531" s="98" t="s">
        <v>7698</v>
      </c>
      <c r="B531">
        <v>19961102</v>
      </c>
      <c r="C531" t="s">
        <v>7699</v>
      </c>
      <c r="D531">
        <v>85000</v>
      </c>
      <c r="E531">
        <f t="shared" si="8"/>
        <v>43.898836422606351</v>
      </c>
    </row>
    <row r="532" spans="1:5">
      <c r="A532" s="98" t="s">
        <v>6555</v>
      </c>
      <c r="B532">
        <v>19961102</v>
      </c>
      <c r="C532" t="s">
        <v>6556</v>
      </c>
      <c r="D532">
        <v>85000</v>
      </c>
      <c r="E532">
        <f t="shared" si="8"/>
        <v>43.898836422606351</v>
      </c>
    </row>
    <row r="533" spans="1:5">
      <c r="A533" s="98" t="s">
        <v>6557</v>
      </c>
      <c r="B533">
        <v>19961102</v>
      </c>
      <c r="C533" t="s">
        <v>6558</v>
      </c>
      <c r="D533">
        <v>84000</v>
      </c>
      <c r="E533">
        <f t="shared" si="8"/>
        <v>43.382379523516867</v>
      </c>
    </row>
    <row r="534" spans="1:5">
      <c r="A534" s="98" t="s">
        <v>6559</v>
      </c>
      <c r="B534">
        <v>19961102</v>
      </c>
      <c r="C534" t="s">
        <v>6560</v>
      </c>
      <c r="D534">
        <v>84000</v>
      </c>
      <c r="E534">
        <f t="shared" si="8"/>
        <v>43.382379523516867</v>
      </c>
    </row>
    <row r="535" spans="1:5">
      <c r="A535" s="98" t="s">
        <v>6561</v>
      </c>
      <c r="B535">
        <v>19961102</v>
      </c>
      <c r="C535" t="s">
        <v>6562</v>
      </c>
      <c r="D535">
        <v>84000</v>
      </c>
      <c r="E535">
        <f t="shared" si="8"/>
        <v>43.382379523516867</v>
      </c>
    </row>
    <row r="536" spans="1:5">
      <c r="A536" s="98" t="s">
        <v>6563</v>
      </c>
      <c r="B536">
        <v>19961102</v>
      </c>
      <c r="C536" t="s">
        <v>1935</v>
      </c>
      <c r="D536">
        <v>66000</v>
      </c>
      <c r="E536">
        <f t="shared" si="8"/>
        <v>34.086155339906107</v>
      </c>
    </row>
    <row r="537" spans="1:5">
      <c r="A537" s="98" t="s">
        <v>1936</v>
      </c>
      <c r="B537">
        <v>19961102</v>
      </c>
      <c r="C537" t="s">
        <v>1937</v>
      </c>
      <c r="D537">
        <v>62000</v>
      </c>
      <c r="E537">
        <f t="shared" si="8"/>
        <v>32.020327743548165</v>
      </c>
    </row>
    <row r="538" spans="1:5">
      <c r="A538" s="98" t="s">
        <v>1938</v>
      </c>
      <c r="B538">
        <v>19961102</v>
      </c>
      <c r="C538" t="s">
        <v>1954</v>
      </c>
      <c r="D538">
        <v>97000</v>
      </c>
      <c r="E538">
        <f t="shared" si="8"/>
        <v>50.096319211680189</v>
      </c>
    </row>
    <row r="539" spans="1:5">
      <c r="A539" s="98" t="s">
        <v>1955</v>
      </c>
      <c r="B539">
        <v>19961102</v>
      </c>
      <c r="C539" t="s">
        <v>1956</v>
      </c>
      <c r="D539">
        <v>117000</v>
      </c>
      <c r="E539">
        <f t="shared" si="8"/>
        <v>60.425457193469917</v>
      </c>
    </row>
    <row r="540" spans="1:5">
      <c r="A540" s="98" t="s">
        <v>2039</v>
      </c>
      <c r="B540">
        <v>19961102</v>
      </c>
      <c r="C540" t="s">
        <v>2040</v>
      </c>
      <c r="D540">
        <v>62000</v>
      </c>
      <c r="E540">
        <f t="shared" si="8"/>
        <v>32.020327743548165</v>
      </c>
    </row>
    <row r="541" spans="1:5">
      <c r="A541" s="98" t="s">
        <v>7700</v>
      </c>
      <c r="B541">
        <v>19961102</v>
      </c>
      <c r="C541" t="s">
        <v>6826</v>
      </c>
      <c r="D541">
        <v>48000</v>
      </c>
      <c r="E541">
        <f t="shared" si="8"/>
        <v>24.789931156295353</v>
      </c>
    </row>
    <row r="542" spans="1:5">
      <c r="A542" s="98" t="s">
        <v>2606</v>
      </c>
      <c r="B542">
        <v>19961102</v>
      </c>
      <c r="C542" t="s">
        <v>6827</v>
      </c>
      <c r="D542">
        <v>85000</v>
      </c>
      <c r="E542">
        <f t="shared" si="8"/>
        <v>43.898836422606351</v>
      </c>
    </row>
    <row r="543" spans="1:5">
      <c r="A543" s="98" t="s">
        <v>2608</v>
      </c>
      <c r="B543">
        <v>19961102</v>
      </c>
      <c r="C543" t="s">
        <v>2609</v>
      </c>
      <c r="D543">
        <v>45000</v>
      </c>
      <c r="E543">
        <f t="shared" si="8"/>
        <v>23.240560459026891</v>
      </c>
    </row>
    <row r="544" spans="1:5">
      <c r="A544" s="98" t="s">
        <v>920</v>
      </c>
      <c r="B544">
        <v>19961102</v>
      </c>
      <c r="C544" t="s">
        <v>690</v>
      </c>
      <c r="D544">
        <v>60000</v>
      </c>
      <c r="E544">
        <f t="shared" si="8"/>
        <v>30.987413945369191</v>
      </c>
    </row>
    <row r="545" spans="1:5">
      <c r="A545" s="98" t="s">
        <v>1957</v>
      </c>
      <c r="B545">
        <v>19961102</v>
      </c>
      <c r="C545" t="s">
        <v>1958</v>
      </c>
      <c r="D545">
        <v>44500</v>
      </c>
      <c r="E545">
        <f t="shared" si="8"/>
        <v>22.98233200948215</v>
      </c>
    </row>
    <row r="546" spans="1:5">
      <c r="A546" s="98" t="s">
        <v>691</v>
      </c>
      <c r="B546">
        <v>19961102</v>
      </c>
      <c r="C546" t="s">
        <v>692</v>
      </c>
      <c r="D546">
        <v>60000</v>
      </c>
      <c r="E546">
        <f t="shared" si="8"/>
        <v>30.987413945369191</v>
      </c>
    </row>
    <row r="547" spans="1:5">
      <c r="A547" s="98" t="s">
        <v>1959</v>
      </c>
      <c r="B547">
        <v>19961102</v>
      </c>
      <c r="C547" t="s">
        <v>1960</v>
      </c>
      <c r="D547">
        <v>55000</v>
      </c>
      <c r="E547">
        <f t="shared" si="8"/>
        <v>28.405129449921755</v>
      </c>
    </row>
    <row r="548" spans="1:5">
      <c r="A548" s="98" t="s">
        <v>1961</v>
      </c>
      <c r="B548">
        <v>19961102</v>
      </c>
      <c r="C548" t="s">
        <v>1962</v>
      </c>
      <c r="D548">
        <v>63000</v>
      </c>
      <c r="E548">
        <f t="shared" si="8"/>
        <v>32.536784642637649</v>
      </c>
    </row>
    <row r="549" spans="1:5">
      <c r="A549" s="98" t="s">
        <v>1963</v>
      </c>
      <c r="B549">
        <v>19961102</v>
      </c>
      <c r="C549" t="s">
        <v>4150</v>
      </c>
      <c r="D549">
        <v>55000</v>
      </c>
      <c r="E549">
        <f t="shared" si="8"/>
        <v>28.405129449921755</v>
      </c>
    </row>
    <row r="550" spans="1:5">
      <c r="A550" s="98" t="s">
        <v>4151</v>
      </c>
      <c r="B550">
        <v>19961102</v>
      </c>
      <c r="C550" t="s">
        <v>4152</v>
      </c>
      <c r="D550">
        <v>98000</v>
      </c>
      <c r="E550">
        <f t="shared" si="8"/>
        <v>50.612776110769673</v>
      </c>
    </row>
    <row r="551" spans="1:5">
      <c r="A551" s="98" t="s">
        <v>4153</v>
      </c>
      <c r="B551">
        <v>19961102</v>
      </c>
      <c r="C551" t="s">
        <v>4154</v>
      </c>
      <c r="D551">
        <v>60000</v>
      </c>
      <c r="E551">
        <f t="shared" si="8"/>
        <v>30.987413945369191</v>
      </c>
    </row>
    <row r="552" spans="1:5">
      <c r="A552" s="98" t="s">
        <v>4155</v>
      </c>
      <c r="B552">
        <v>19961102</v>
      </c>
      <c r="C552" t="s">
        <v>4156</v>
      </c>
      <c r="D552">
        <v>60000</v>
      </c>
      <c r="E552">
        <f t="shared" si="8"/>
        <v>30.987413945369191</v>
      </c>
    </row>
    <row r="553" spans="1:5">
      <c r="A553" s="98" t="s">
        <v>4157</v>
      </c>
      <c r="B553">
        <v>19961102</v>
      </c>
      <c r="C553" t="s">
        <v>4158</v>
      </c>
      <c r="D553">
        <v>84000</v>
      </c>
      <c r="E553">
        <f t="shared" si="8"/>
        <v>43.382379523516867</v>
      </c>
    </row>
    <row r="554" spans="1:5">
      <c r="A554" s="98" t="s">
        <v>4159</v>
      </c>
      <c r="B554">
        <v>19961102</v>
      </c>
      <c r="C554" t="s">
        <v>4160</v>
      </c>
      <c r="D554">
        <v>84000</v>
      </c>
      <c r="E554">
        <f t="shared" si="8"/>
        <v>43.382379523516867</v>
      </c>
    </row>
    <row r="555" spans="1:5">
      <c r="A555" s="98" t="s">
        <v>4161</v>
      </c>
      <c r="B555">
        <v>19961102</v>
      </c>
      <c r="C555" t="s">
        <v>1092</v>
      </c>
      <c r="D555">
        <v>49000</v>
      </c>
      <c r="E555">
        <f t="shared" si="8"/>
        <v>25.306388055384836</v>
      </c>
    </row>
    <row r="556" spans="1:5">
      <c r="A556" s="98" t="s">
        <v>1093</v>
      </c>
      <c r="B556">
        <v>19961102</v>
      </c>
      <c r="C556" t="s">
        <v>1094</v>
      </c>
      <c r="D556">
        <v>49000</v>
      </c>
      <c r="E556">
        <f t="shared" si="8"/>
        <v>25.306388055384836</v>
      </c>
    </row>
    <row r="557" spans="1:5">
      <c r="A557" s="98" t="s">
        <v>1095</v>
      </c>
      <c r="B557">
        <v>19961102</v>
      </c>
      <c r="C557" t="s">
        <v>1096</v>
      </c>
      <c r="D557">
        <v>49000</v>
      </c>
      <c r="E557">
        <f t="shared" si="8"/>
        <v>25.306388055384836</v>
      </c>
    </row>
    <row r="558" spans="1:5">
      <c r="A558" s="98" t="s">
        <v>1097</v>
      </c>
      <c r="B558">
        <v>19961102</v>
      </c>
      <c r="C558" t="s">
        <v>6828</v>
      </c>
      <c r="D558">
        <v>29000</v>
      </c>
      <c r="E558">
        <f t="shared" si="8"/>
        <v>14.977250073595108</v>
      </c>
    </row>
    <row r="559" spans="1:5">
      <c r="A559" s="98" t="s">
        <v>8279</v>
      </c>
      <c r="B559">
        <v>19961102</v>
      </c>
      <c r="C559" t="s">
        <v>8280</v>
      </c>
      <c r="D559">
        <v>39000</v>
      </c>
      <c r="E559">
        <f t="shared" si="8"/>
        <v>20.141819064489972</v>
      </c>
    </row>
    <row r="560" spans="1:5">
      <c r="A560" s="98" t="s">
        <v>8281</v>
      </c>
      <c r="B560">
        <v>19961102</v>
      </c>
      <c r="C560" t="s">
        <v>6829</v>
      </c>
      <c r="D560">
        <v>57000</v>
      </c>
      <c r="E560">
        <f t="shared" si="8"/>
        <v>29.43804324810073</v>
      </c>
    </row>
    <row r="561" spans="1:5">
      <c r="A561" s="98" t="s">
        <v>8283</v>
      </c>
      <c r="B561">
        <v>19961102</v>
      </c>
      <c r="C561" t="s">
        <v>6830</v>
      </c>
      <c r="D561">
        <v>430000</v>
      </c>
      <c r="E561">
        <f t="shared" si="8"/>
        <v>222.07646660847919</v>
      </c>
    </row>
    <row r="562" spans="1:5">
      <c r="A562" s="98" t="s">
        <v>3553</v>
      </c>
      <c r="B562">
        <v>19961102</v>
      </c>
      <c r="C562" t="s">
        <v>6830</v>
      </c>
      <c r="D562">
        <v>639000</v>
      </c>
      <c r="E562">
        <f t="shared" si="8"/>
        <v>330.01595851818189</v>
      </c>
    </row>
    <row r="563" spans="1:5">
      <c r="A563" s="98" t="s">
        <v>868</v>
      </c>
      <c r="B563">
        <v>19961102</v>
      </c>
      <c r="C563" t="s">
        <v>2023</v>
      </c>
      <c r="D563">
        <v>310000</v>
      </c>
      <c r="E563">
        <f t="shared" si="8"/>
        <v>160.10163871774083</v>
      </c>
    </row>
    <row r="564" spans="1:5">
      <c r="A564" s="98" t="s">
        <v>2024</v>
      </c>
      <c r="B564">
        <v>19961102</v>
      </c>
      <c r="C564" t="s">
        <v>6831</v>
      </c>
      <c r="D564">
        <v>483000</v>
      </c>
      <c r="E564">
        <f t="shared" si="8"/>
        <v>249.44868226022197</v>
      </c>
    </row>
    <row r="565" spans="1:5">
      <c r="A565" s="98" t="s">
        <v>1943</v>
      </c>
      <c r="B565">
        <v>19961102</v>
      </c>
      <c r="C565" t="s">
        <v>1944</v>
      </c>
      <c r="D565">
        <v>477000</v>
      </c>
      <c r="E565">
        <f t="shared" si="8"/>
        <v>246.34994086568506</v>
      </c>
    </row>
    <row r="566" spans="1:5">
      <c r="A566" s="98" t="s">
        <v>1945</v>
      </c>
      <c r="B566">
        <v>19961102</v>
      </c>
      <c r="C566" t="s">
        <v>1946</v>
      </c>
      <c r="D566">
        <v>310000</v>
      </c>
      <c r="E566">
        <f t="shared" si="8"/>
        <v>160.10163871774083</v>
      </c>
    </row>
    <row r="567" spans="1:5">
      <c r="A567" s="98" t="s">
        <v>1947</v>
      </c>
      <c r="B567">
        <v>19961102</v>
      </c>
      <c r="C567" t="s">
        <v>6832</v>
      </c>
      <c r="D567">
        <v>483000</v>
      </c>
      <c r="E567">
        <f t="shared" si="8"/>
        <v>249.44868226022197</v>
      </c>
    </row>
    <row r="568" spans="1:5">
      <c r="A568" s="98" t="s">
        <v>1099</v>
      </c>
      <c r="B568">
        <v>19961102</v>
      </c>
      <c r="C568" t="s">
        <v>1100</v>
      </c>
      <c r="D568">
        <v>477000</v>
      </c>
      <c r="E568">
        <f t="shared" si="8"/>
        <v>246.34994086568506</v>
      </c>
    </row>
    <row r="569" spans="1:5">
      <c r="A569" s="98" t="s">
        <v>1101</v>
      </c>
      <c r="B569">
        <v>19961102</v>
      </c>
      <c r="C569" t="s">
        <v>4432</v>
      </c>
      <c r="D569">
        <v>299000</v>
      </c>
      <c r="E569">
        <f t="shared" si="8"/>
        <v>154.42061282775646</v>
      </c>
    </row>
    <row r="570" spans="1:5">
      <c r="A570" s="98" t="s">
        <v>4433</v>
      </c>
      <c r="B570">
        <v>19961102</v>
      </c>
      <c r="C570" t="s">
        <v>6833</v>
      </c>
      <c r="D570">
        <v>468000</v>
      </c>
      <c r="E570">
        <f t="shared" si="8"/>
        <v>241.70182877387967</v>
      </c>
    </row>
    <row r="571" spans="1:5">
      <c r="A571" s="98" t="s">
        <v>4435</v>
      </c>
      <c r="B571">
        <v>19961102</v>
      </c>
      <c r="C571" t="s">
        <v>7177</v>
      </c>
      <c r="D571">
        <v>477000</v>
      </c>
      <c r="E571">
        <f t="shared" si="8"/>
        <v>246.34994086568506</v>
      </c>
    </row>
    <row r="572" spans="1:5">
      <c r="A572" s="98" t="s">
        <v>7178</v>
      </c>
      <c r="B572">
        <v>19961102</v>
      </c>
      <c r="C572" t="s">
        <v>7179</v>
      </c>
      <c r="D572">
        <v>310000</v>
      </c>
      <c r="E572">
        <f t="shared" si="8"/>
        <v>160.10163871774083</v>
      </c>
    </row>
    <row r="573" spans="1:5">
      <c r="A573" s="98" t="s">
        <v>7180</v>
      </c>
      <c r="B573">
        <v>19961102</v>
      </c>
      <c r="C573" t="s">
        <v>6834</v>
      </c>
      <c r="D573">
        <v>483000</v>
      </c>
      <c r="E573">
        <f t="shared" si="8"/>
        <v>249.44868226022197</v>
      </c>
    </row>
    <row r="574" spans="1:5">
      <c r="A574" s="98" t="s">
        <v>7182</v>
      </c>
      <c r="B574">
        <v>19961102</v>
      </c>
      <c r="C574" t="s">
        <v>7183</v>
      </c>
      <c r="D574">
        <v>601000</v>
      </c>
      <c r="E574">
        <f t="shared" si="8"/>
        <v>310.39059635278136</v>
      </c>
    </row>
    <row r="575" spans="1:5">
      <c r="A575" s="98" t="s">
        <v>4162</v>
      </c>
      <c r="B575">
        <v>19961102</v>
      </c>
      <c r="C575" t="s">
        <v>6124</v>
      </c>
      <c r="D575">
        <v>287000</v>
      </c>
      <c r="E575">
        <f t="shared" si="8"/>
        <v>148.22313003868263</v>
      </c>
    </row>
    <row r="576" spans="1:5">
      <c r="A576" s="98" t="s">
        <v>6125</v>
      </c>
      <c r="B576">
        <v>19961102</v>
      </c>
      <c r="C576" t="s">
        <v>1469</v>
      </c>
      <c r="D576">
        <v>453000</v>
      </c>
      <c r="E576">
        <f t="shared" si="8"/>
        <v>233.95497528753739</v>
      </c>
    </row>
    <row r="577" spans="1:5">
      <c r="A577" s="98" t="s">
        <v>3519</v>
      </c>
      <c r="B577">
        <v>19961102</v>
      </c>
      <c r="C577" t="s">
        <v>6124</v>
      </c>
      <c r="D577">
        <v>310000</v>
      </c>
      <c r="E577">
        <f t="shared" si="8"/>
        <v>160.10163871774083</v>
      </c>
    </row>
    <row r="578" spans="1:5">
      <c r="A578" s="98" t="s">
        <v>3520</v>
      </c>
      <c r="B578">
        <v>19961102</v>
      </c>
      <c r="C578" t="s">
        <v>1469</v>
      </c>
      <c r="D578">
        <v>483000</v>
      </c>
      <c r="E578">
        <f t="shared" si="8"/>
        <v>249.44868226022197</v>
      </c>
    </row>
    <row r="579" spans="1:5">
      <c r="A579" s="98" t="s">
        <v>3521</v>
      </c>
      <c r="B579">
        <v>19961102</v>
      </c>
      <c r="C579" t="s">
        <v>3522</v>
      </c>
      <c r="D579">
        <v>299000</v>
      </c>
      <c r="E579">
        <f t="shared" ref="E579:E642" si="9">D579/1936.27</f>
        <v>154.42061282775646</v>
      </c>
    </row>
    <row r="580" spans="1:5">
      <c r="A580" s="98" t="s">
        <v>3523</v>
      </c>
      <c r="B580">
        <v>19961102</v>
      </c>
      <c r="C580" t="s">
        <v>1470</v>
      </c>
      <c r="D580">
        <v>468000</v>
      </c>
      <c r="E580">
        <f t="shared" si="9"/>
        <v>241.70182877387967</v>
      </c>
    </row>
    <row r="581" spans="1:5">
      <c r="A581" s="98" t="s">
        <v>3525</v>
      </c>
      <c r="B581">
        <v>19961102</v>
      </c>
      <c r="C581" t="s">
        <v>1102</v>
      </c>
      <c r="D581">
        <v>344000</v>
      </c>
      <c r="E581">
        <f t="shared" si="9"/>
        <v>177.66117328678337</v>
      </c>
    </row>
    <row r="582" spans="1:5">
      <c r="A582" s="98" t="s">
        <v>1103</v>
      </c>
      <c r="B582">
        <v>19961102</v>
      </c>
      <c r="C582" t="s">
        <v>7521</v>
      </c>
      <c r="D582">
        <v>527000</v>
      </c>
      <c r="E582">
        <f t="shared" si="9"/>
        <v>272.17278582015939</v>
      </c>
    </row>
    <row r="583" spans="1:5">
      <c r="A583" s="98" t="s">
        <v>1105</v>
      </c>
      <c r="B583">
        <v>19961102</v>
      </c>
      <c r="C583" t="s">
        <v>1106</v>
      </c>
      <c r="D583">
        <v>477000</v>
      </c>
      <c r="E583">
        <f t="shared" si="9"/>
        <v>246.34994086568506</v>
      </c>
    </row>
    <row r="584" spans="1:5">
      <c r="A584" s="98" t="s">
        <v>1107</v>
      </c>
      <c r="B584">
        <v>19961102</v>
      </c>
      <c r="C584" t="s">
        <v>4163</v>
      </c>
      <c r="D584">
        <v>310000</v>
      </c>
      <c r="E584">
        <f t="shared" si="9"/>
        <v>160.10163871774083</v>
      </c>
    </row>
    <row r="585" spans="1:5">
      <c r="A585" s="98" t="s">
        <v>4164</v>
      </c>
      <c r="B585">
        <v>19961102</v>
      </c>
      <c r="C585" t="s">
        <v>7522</v>
      </c>
      <c r="D585">
        <v>483000</v>
      </c>
      <c r="E585">
        <f t="shared" si="9"/>
        <v>249.44868226022197</v>
      </c>
    </row>
    <row r="586" spans="1:5">
      <c r="A586" s="98" t="s">
        <v>4166</v>
      </c>
      <c r="B586">
        <v>19961102</v>
      </c>
      <c r="C586" t="s">
        <v>4167</v>
      </c>
      <c r="D586">
        <v>477000</v>
      </c>
      <c r="E586">
        <f t="shared" si="9"/>
        <v>246.34994086568506</v>
      </c>
    </row>
    <row r="587" spans="1:5">
      <c r="A587" s="98" t="s">
        <v>4168</v>
      </c>
      <c r="B587">
        <v>19961102</v>
      </c>
      <c r="C587" t="s">
        <v>7523</v>
      </c>
      <c r="D587">
        <v>310000</v>
      </c>
      <c r="E587">
        <f t="shared" si="9"/>
        <v>160.10163871774083</v>
      </c>
    </row>
    <row r="588" spans="1:5">
      <c r="A588" s="98" t="s">
        <v>4170</v>
      </c>
      <c r="B588">
        <v>19961102</v>
      </c>
      <c r="C588" t="s">
        <v>7523</v>
      </c>
      <c r="D588">
        <v>483000</v>
      </c>
      <c r="E588">
        <f t="shared" si="9"/>
        <v>249.44868226022197</v>
      </c>
    </row>
    <row r="589" spans="1:5">
      <c r="A589" s="98" t="s">
        <v>4172</v>
      </c>
      <c r="B589">
        <v>19961102</v>
      </c>
      <c r="C589" t="s">
        <v>5442</v>
      </c>
      <c r="D589">
        <v>477000</v>
      </c>
      <c r="E589">
        <f t="shared" si="9"/>
        <v>246.34994086568506</v>
      </c>
    </row>
    <row r="590" spans="1:5">
      <c r="A590" s="98" t="s">
        <v>5443</v>
      </c>
      <c r="B590">
        <v>19961102</v>
      </c>
      <c r="C590" t="s">
        <v>7524</v>
      </c>
      <c r="D590">
        <v>41000</v>
      </c>
      <c r="E590">
        <f t="shared" si="9"/>
        <v>21.174732862668947</v>
      </c>
    </row>
    <row r="591" spans="1:5">
      <c r="A591" s="98" t="s">
        <v>5445</v>
      </c>
      <c r="B591">
        <v>19961102</v>
      </c>
      <c r="C591" t="s">
        <v>3472</v>
      </c>
      <c r="D591">
        <v>61000</v>
      </c>
      <c r="E591">
        <f t="shared" si="9"/>
        <v>31.503870844458675</v>
      </c>
    </row>
    <row r="592" spans="1:5">
      <c r="A592" s="98" t="s">
        <v>3473</v>
      </c>
      <c r="B592">
        <v>19961102</v>
      </c>
      <c r="C592" t="s">
        <v>3472</v>
      </c>
      <c r="D592">
        <v>84000</v>
      </c>
      <c r="E592">
        <f t="shared" si="9"/>
        <v>43.382379523516867</v>
      </c>
    </row>
    <row r="593" spans="1:5">
      <c r="A593" s="98" t="s">
        <v>3474</v>
      </c>
      <c r="B593">
        <v>19961102</v>
      </c>
      <c r="C593" t="s">
        <v>3475</v>
      </c>
      <c r="D593">
        <v>149000</v>
      </c>
      <c r="E593">
        <f t="shared" si="9"/>
        <v>76.952077964333483</v>
      </c>
    </row>
    <row r="594" spans="1:5">
      <c r="A594" s="98" t="s">
        <v>3443</v>
      </c>
      <c r="B594">
        <v>19961102</v>
      </c>
      <c r="C594" t="s">
        <v>3444</v>
      </c>
      <c r="D594">
        <v>34000</v>
      </c>
      <c r="E594">
        <f t="shared" si="9"/>
        <v>17.55953456904254</v>
      </c>
    </row>
    <row r="595" spans="1:5">
      <c r="A595" s="98" t="s">
        <v>5747</v>
      </c>
      <c r="B595">
        <v>19961102</v>
      </c>
      <c r="C595" t="s">
        <v>5748</v>
      </c>
      <c r="D595">
        <v>25000</v>
      </c>
      <c r="E595">
        <f t="shared" si="9"/>
        <v>12.911422477237162</v>
      </c>
    </row>
    <row r="596" spans="1:5">
      <c r="A596" s="98" t="s">
        <v>5749</v>
      </c>
      <c r="B596">
        <v>19961102</v>
      </c>
      <c r="C596" t="s">
        <v>5750</v>
      </c>
      <c r="D596">
        <v>40000</v>
      </c>
      <c r="E596">
        <f t="shared" si="9"/>
        <v>20.658275963579459</v>
      </c>
    </row>
    <row r="597" spans="1:5">
      <c r="A597" s="98" t="s">
        <v>5751</v>
      </c>
      <c r="B597">
        <v>19961102</v>
      </c>
      <c r="C597" t="s">
        <v>4484</v>
      </c>
      <c r="D597">
        <v>90000</v>
      </c>
      <c r="E597">
        <f t="shared" si="9"/>
        <v>46.481120918053783</v>
      </c>
    </row>
    <row r="598" spans="1:5">
      <c r="A598" s="98" t="s">
        <v>5304</v>
      </c>
      <c r="B598">
        <v>19961102</v>
      </c>
      <c r="C598" t="s">
        <v>5305</v>
      </c>
      <c r="D598">
        <v>27000</v>
      </c>
      <c r="E598">
        <f t="shared" si="9"/>
        <v>13.944336275416136</v>
      </c>
    </row>
    <row r="599" spans="1:5">
      <c r="A599" s="98" t="s">
        <v>5306</v>
      </c>
      <c r="B599">
        <v>19961102</v>
      </c>
      <c r="C599" t="s">
        <v>5307</v>
      </c>
      <c r="D599">
        <v>27000</v>
      </c>
      <c r="E599">
        <f t="shared" si="9"/>
        <v>13.944336275416136</v>
      </c>
    </row>
    <row r="600" spans="1:5">
      <c r="A600" s="98" t="s">
        <v>3786</v>
      </c>
      <c r="B600">
        <v>19961212</v>
      </c>
      <c r="C600" t="s">
        <v>3877</v>
      </c>
      <c r="D600">
        <v>32000</v>
      </c>
      <c r="E600">
        <f t="shared" si="9"/>
        <v>16.526620770863566</v>
      </c>
    </row>
    <row r="601" spans="1:5">
      <c r="A601" s="98" t="s">
        <v>3878</v>
      </c>
      <c r="B601">
        <v>19961102</v>
      </c>
      <c r="C601" t="s">
        <v>3879</v>
      </c>
      <c r="D601">
        <v>45000</v>
      </c>
      <c r="E601">
        <f t="shared" si="9"/>
        <v>23.240560459026891</v>
      </c>
    </row>
    <row r="602" spans="1:5">
      <c r="A602" s="98" t="s">
        <v>3880</v>
      </c>
      <c r="B602">
        <v>19961102</v>
      </c>
      <c r="C602" t="s">
        <v>3881</v>
      </c>
      <c r="D602">
        <v>67500</v>
      </c>
      <c r="E602">
        <f t="shared" si="9"/>
        <v>34.860840688540335</v>
      </c>
    </row>
    <row r="603" spans="1:5">
      <c r="A603" s="98" t="s">
        <v>3882</v>
      </c>
      <c r="B603">
        <v>19961102</v>
      </c>
      <c r="C603" t="s">
        <v>3883</v>
      </c>
      <c r="D603">
        <v>67500</v>
      </c>
      <c r="E603">
        <f t="shared" si="9"/>
        <v>34.860840688540335</v>
      </c>
    </row>
    <row r="604" spans="1:5">
      <c r="A604" s="98" t="s">
        <v>3884</v>
      </c>
      <c r="B604">
        <v>19961102</v>
      </c>
      <c r="C604" t="s">
        <v>3885</v>
      </c>
      <c r="D604">
        <v>90000</v>
      </c>
      <c r="E604">
        <f t="shared" si="9"/>
        <v>46.481120918053783</v>
      </c>
    </row>
    <row r="605" spans="1:5">
      <c r="A605" s="98" t="s">
        <v>3886</v>
      </c>
      <c r="B605">
        <v>19961102</v>
      </c>
      <c r="C605" t="s">
        <v>3887</v>
      </c>
      <c r="D605">
        <v>67500</v>
      </c>
      <c r="E605">
        <f t="shared" si="9"/>
        <v>34.860840688540335</v>
      </c>
    </row>
    <row r="606" spans="1:5">
      <c r="A606" s="98" t="s">
        <v>3888</v>
      </c>
      <c r="B606">
        <v>19961102</v>
      </c>
      <c r="C606" t="s">
        <v>3214</v>
      </c>
      <c r="D606">
        <v>67500</v>
      </c>
      <c r="E606">
        <f t="shared" si="9"/>
        <v>34.860840688540335</v>
      </c>
    </row>
    <row r="607" spans="1:5">
      <c r="A607" s="98" t="s">
        <v>6754</v>
      </c>
      <c r="B607">
        <v>19961102</v>
      </c>
      <c r="C607" t="s">
        <v>6755</v>
      </c>
      <c r="D607">
        <v>45000</v>
      </c>
      <c r="E607">
        <f t="shared" si="9"/>
        <v>23.240560459026891</v>
      </c>
    </row>
    <row r="608" spans="1:5">
      <c r="A608" s="98" t="s">
        <v>6756</v>
      </c>
      <c r="B608">
        <v>19961102</v>
      </c>
      <c r="C608" t="s">
        <v>6757</v>
      </c>
      <c r="D608">
        <v>94500</v>
      </c>
      <c r="E608">
        <f t="shared" si="9"/>
        <v>48.805176963956477</v>
      </c>
    </row>
    <row r="609" spans="1:5">
      <c r="A609" s="98" t="s">
        <v>6758</v>
      </c>
      <c r="B609">
        <v>19961102</v>
      </c>
      <c r="C609" t="s">
        <v>6759</v>
      </c>
      <c r="D609">
        <v>67500</v>
      </c>
      <c r="E609">
        <f t="shared" si="9"/>
        <v>34.860840688540335</v>
      </c>
    </row>
    <row r="610" spans="1:5">
      <c r="A610" s="98" t="s">
        <v>6760</v>
      </c>
      <c r="B610">
        <v>19961102</v>
      </c>
      <c r="C610" t="s">
        <v>6761</v>
      </c>
      <c r="D610">
        <v>67500</v>
      </c>
      <c r="E610">
        <f t="shared" si="9"/>
        <v>34.860840688540335</v>
      </c>
    </row>
    <row r="611" spans="1:5">
      <c r="A611" s="98" t="s">
        <v>6762</v>
      </c>
      <c r="B611">
        <v>19961102</v>
      </c>
      <c r="C611" t="s">
        <v>7525</v>
      </c>
      <c r="D611">
        <v>108000</v>
      </c>
      <c r="E611">
        <f t="shared" si="9"/>
        <v>55.777345101664544</v>
      </c>
    </row>
    <row r="612" spans="1:5">
      <c r="A612" s="98" t="s">
        <v>5729</v>
      </c>
      <c r="B612">
        <v>19961102</v>
      </c>
      <c r="C612" t="s">
        <v>5730</v>
      </c>
      <c r="D612">
        <v>90000</v>
      </c>
      <c r="E612">
        <f t="shared" si="9"/>
        <v>46.481120918053783</v>
      </c>
    </row>
    <row r="613" spans="1:5">
      <c r="A613" s="98" t="s">
        <v>5731</v>
      </c>
      <c r="B613">
        <v>19961102</v>
      </c>
      <c r="C613" t="s">
        <v>5732</v>
      </c>
      <c r="D613">
        <v>90000</v>
      </c>
      <c r="E613">
        <f t="shared" si="9"/>
        <v>46.481120918053783</v>
      </c>
    </row>
    <row r="614" spans="1:5">
      <c r="A614" s="98" t="s">
        <v>5733</v>
      </c>
      <c r="B614">
        <v>19961102</v>
      </c>
      <c r="C614" t="s">
        <v>7168</v>
      </c>
      <c r="D614">
        <v>81000</v>
      </c>
      <c r="E614">
        <f t="shared" si="9"/>
        <v>41.833008826248403</v>
      </c>
    </row>
    <row r="615" spans="1:5">
      <c r="A615" s="98" t="s">
        <v>7169</v>
      </c>
      <c r="B615">
        <v>19961102</v>
      </c>
      <c r="C615" t="s">
        <v>7168</v>
      </c>
      <c r="D615">
        <v>180000</v>
      </c>
      <c r="E615">
        <f t="shared" si="9"/>
        <v>92.962241836107566</v>
      </c>
    </row>
    <row r="616" spans="1:5">
      <c r="A616" s="98" t="s">
        <v>7170</v>
      </c>
      <c r="B616">
        <v>19961102</v>
      </c>
      <c r="C616" t="s">
        <v>7171</v>
      </c>
      <c r="D616">
        <v>270000</v>
      </c>
      <c r="E616">
        <f t="shared" si="9"/>
        <v>139.44336275416134</v>
      </c>
    </row>
    <row r="617" spans="1:5">
      <c r="A617" s="98" t="s">
        <v>7172</v>
      </c>
      <c r="B617">
        <v>19961102</v>
      </c>
      <c r="C617" t="s">
        <v>7173</v>
      </c>
      <c r="D617">
        <v>270000</v>
      </c>
      <c r="E617">
        <f t="shared" si="9"/>
        <v>139.44336275416134</v>
      </c>
    </row>
    <row r="618" spans="1:5">
      <c r="A618" s="98" t="s">
        <v>7174</v>
      </c>
      <c r="B618">
        <v>19961102</v>
      </c>
      <c r="C618" t="s">
        <v>8639</v>
      </c>
      <c r="D618">
        <v>270000</v>
      </c>
      <c r="E618">
        <f t="shared" si="9"/>
        <v>139.44336275416134</v>
      </c>
    </row>
    <row r="619" spans="1:5">
      <c r="A619" s="98" t="s">
        <v>8640</v>
      </c>
      <c r="B619">
        <v>19961102</v>
      </c>
      <c r="C619" t="s">
        <v>8641</v>
      </c>
      <c r="D619">
        <v>54000</v>
      </c>
      <c r="E619">
        <f t="shared" si="9"/>
        <v>27.888672550832272</v>
      </c>
    </row>
    <row r="620" spans="1:5">
      <c r="A620" s="98" t="s">
        <v>8642</v>
      </c>
      <c r="B620">
        <v>19961102</v>
      </c>
      <c r="C620" t="s">
        <v>8643</v>
      </c>
      <c r="D620">
        <v>99000</v>
      </c>
      <c r="E620">
        <f t="shared" si="9"/>
        <v>51.129233009859163</v>
      </c>
    </row>
    <row r="621" spans="1:5">
      <c r="A621" s="98" t="s">
        <v>5429</v>
      </c>
      <c r="B621">
        <v>19961102</v>
      </c>
      <c r="C621" t="s">
        <v>5430</v>
      </c>
      <c r="D621">
        <v>108000</v>
      </c>
      <c r="E621">
        <f t="shared" si="9"/>
        <v>55.777345101664544</v>
      </c>
    </row>
    <row r="622" spans="1:5">
      <c r="A622" s="98" t="s">
        <v>5431</v>
      </c>
      <c r="B622">
        <v>19961102</v>
      </c>
      <c r="C622" t="s">
        <v>5432</v>
      </c>
      <c r="D622">
        <v>45000</v>
      </c>
      <c r="E622">
        <f t="shared" si="9"/>
        <v>23.240560459026891</v>
      </c>
    </row>
    <row r="623" spans="1:5">
      <c r="A623" s="98" t="s">
        <v>5433</v>
      </c>
      <c r="B623">
        <v>19961102</v>
      </c>
      <c r="C623" t="s">
        <v>5434</v>
      </c>
      <c r="D623">
        <v>22500</v>
      </c>
      <c r="E623">
        <f t="shared" si="9"/>
        <v>11.620280229513446</v>
      </c>
    </row>
    <row r="624" spans="1:5">
      <c r="A624" s="98" t="s">
        <v>5435</v>
      </c>
      <c r="B624">
        <v>19961102</v>
      </c>
      <c r="C624" t="s">
        <v>5436</v>
      </c>
      <c r="D624">
        <v>22500</v>
      </c>
      <c r="E624">
        <f t="shared" si="9"/>
        <v>11.620280229513446</v>
      </c>
    </row>
    <row r="625" spans="1:5">
      <c r="A625" s="98" t="s">
        <v>693</v>
      </c>
      <c r="B625">
        <v>19961212</v>
      </c>
      <c r="C625" t="s">
        <v>694</v>
      </c>
      <c r="D625">
        <v>32000</v>
      </c>
      <c r="E625">
        <f t="shared" si="9"/>
        <v>16.526620770863566</v>
      </c>
    </row>
    <row r="626" spans="1:5">
      <c r="A626" s="98" t="s">
        <v>3305</v>
      </c>
      <c r="B626">
        <v>19961102</v>
      </c>
      <c r="C626" t="s">
        <v>3306</v>
      </c>
      <c r="D626">
        <v>130000</v>
      </c>
      <c r="E626">
        <f t="shared" si="9"/>
        <v>67.139396881633246</v>
      </c>
    </row>
    <row r="627" spans="1:5">
      <c r="A627" s="98" t="s">
        <v>3307</v>
      </c>
      <c r="B627">
        <v>19961102</v>
      </c>
      <c r="C627" t="s">
        <v>3308</v>
      </c>
      <c r="D627">
        <v>180000</v>
      </c>
      <c r="E627">
        <f t="shared" si="9"/>
        <v>92.962241836107566</v>
      </c>
    </row>
    <row r="628" spans="1:5">
      <c r="A628" s="98" t="s">
        <v>6652</v>
      </c>
      <c r="B628">
        <v>19961102</v>
      </c>
      <c r="C628" t="s">
        <v>6653</v>
      </c>
      <c r="D628">
        <v>45000</v>
      </c>
      <c r="E628">
        <f t="shared" si="9"/>
        <v>23.240560459026891</v>
      </c>
    </row>
    <row r="629" spans="1:5">
      <c r="A629" s="98" t="s">
        <v>6654</v>
      </c>
      <c r="B629">
        <v>19961102</v>
      </c>
      <c r="C629" t="s">
        <v>2914</v>
      </c>
      <c r="D629">
        <v>72000</v>
      </c>
      <c r="E629">
        <f t="shared" si="9"/>
        <v>37.184896734443029</v>
      </c>
    </row>
    <row r="630" spans="1:5">
      <c r="A630" s="98" t="s">
        <v>2915</v>
      </c>
      <c r="B630">
        <v>19961102</v>
      </c>
      <c r="C630" t="s">
        <v>2223</v>
      </c>
      <c r="D630">
        <v>90000</v>
      </c>
      <c r="E630">
        <f t="shared" si="9"/>
        <v>46.481120918053783</v>
      </c>
    </row>
    <row r="631" spans="1:5">
      <c r="A631" s="98" t="s">
        <v>2224</v>
      </c>
      <c r="B631">
        <v>19961102</v>
      </c>
      <c r="C631" t="s">
        <v>2225</v>
      </c>
      <c r="D631">
        <v>72000</v>
      </c>
      <c r="E631">
        <f t="shared" si="9"/>
        <v>37.184896734443029</v>
      </c>
    </row>
    <row r="632" spans="1:5">
      <c r="A632" s="98" t="s">
        <v>2226</v>
      </c>
      <c r="B632">
        <v>19961102</v>
      </c>
      <c r="C632" t="s">
        <v>2227</v>
      </c>
      <c r="D632">
        <v>108000</v>
      </c>
      <c r="E632">
        <f t="shared" si="9"/>
        <v>55.777345101664544</v>
      </c>
    </row>
    <row r="633" spans="1:5">
      <c r="A633" s="98" t="s">
        <v>2228</v>
      </c>
      <c r="B633">
        <v>19961102</v>
      </c>
      <c r="C633" t="s">
        <v>2229</v>
      </c>
      <c r="D633">
        <v>90000</v>
      </c>
      <c r="E633">
        <f t="shared" si="9"/>
        <v>46.481120918053783</v>
      </c>
    </row>
    <row r="634" spans="1:5">
      <c r="A634" s="98" t="s">
        <v>2230</v>
      </c>
      <c r="B634">
        <v>19961102</v>
      </c>
      <c r="C634" t="s">
        <v>2231</v>
      </c>
      <c r="D634">
        <v>45000</v>
      </c>
      <c r="E634">
        <f t="shared" si="9"/>
        <v>23.240560459026891</v>
      </c>
    </row>
    <row r="635" spans="1:5">
      <c r="A635" s="98" t="s">
        <v>2232</v>
      </c>
      <c r="B635">
        <v>19961102</v>
      </c>
      <c r="C635" t="s">
        <v>5170</v>
      </c>
      <c r="D635">
        <v>45000</v>
      </c>
      <c r="E635">
        <f t="shared" si="9"/>
        <v>23.240560459026891</v>
      </c>
    </row>
    <row r="636" spans="1:5">
      <c r="A636" s="98" t="s">
        <v>5171</v>
      </c>
      <c r="B636">
        <v>19961102</v>
      </c>
      <c r="C636" t="s">
        <v>5172</v>
      </c>
      <c r="D636">
        <v>45000</v>
      </c>
      <c r="E636">
        <f t="shared" si="9"/>
        <v>23.240560459026891</v>
      </c>
    </row>
    <row r="637" spans="1:5">
      <c r="A637" s="98" t="s">
        <v>5173</v>
      </c>
      <c r="B637">
        <v>19961102</v>
      </c>
      <c r="C637" t="s">
        <v>5174</v>
      </c>
      <c r="D637">
        <v>90000</v>
      </c>
      <c r="E637">
        <f t="shared" si="9"/>
        <v>46.481120918053783</v>
      </c>
    </row>
    <row r="638" spans="1:5">
      <c r="A638" s="98" t="s">
        <v>5175</v>
      </c>
      <c r="B638">
        <v>19961102</v>
      </c>
      <c r="C638" t="s">
        <v>2082</v>
      </c>
      <c r="D638">
        <v>45000</v>
      </c>
      <c r="E638">
        <f t="shared" si="9"/>
        <v>23.240560459026891</v>
      </c>
    </row>
    <row r="639" spans="1:5">
      <c r="A639" s="98" t="s">
        <v>2083</v>
      </c>
      <c r="B639">
        <v>19961102</v>
      </c>
      <c r="C639" t="s">
        <v>7526</v>
      </c>
      <c r="D639">
        <v>135000</v>
      </c>
      <c r="E639">
        <f t="shared" si="9"/>
        <v>69.721681377080671</v>
      </c>
    </row>
    <row r="640" spans="1:5">
      <c r="A640" s="98" t="s">
        <v>2085</v>
      </c>
      <c r="B640">
        <v>19961102</v>
      </c>
      <c r="C640" t="s">
        <v>7527</v>
      </c>
      <c r="D640">
        <v>90000</v>
      </c>
      <c r="E640">
        <f t="shared" si="9"/>
        <v>46.481120918053783</v>
      </c>
    </row>
    <row r="641" spans="1:5">
      <c r="A641" s="98" t="s">
        <v>2087</v>
      </c>
      <c r="B641">
        <v>19961102</v>
      </c>
      <c r="C641" t="s">
        <v>2088</v>
      </c>
      <c r="D641">
        <v>45000</v>
      </c>
      <c r="E641">
        <f t="shared" si="9"/>
        <v>23.240560459026891</v>
      </c>
    </row>
    <row r="642" spans="1:5">
      <c r="A642" s="98" t="s">
        <v>2089</v>
      </c>
      <c r="B642">
        <v>19961102</v>
      </c>
      <c r="C642" t="s">
        <v>7528</v>
      </c>
      <c r="D642">
        <v>45000</v>
      </c>
      <c r="E642">
        <f t="shared" si="9"/>
        <v>23.240560459026891</v>
      </c>
    </row>
    <row r="643" spans="1:5">
      <c r="A643" s="215" t="s">
        <v>8652</v>
      </c>
      <c r="B643" s="212">
        <v>19961102</v>
      </c>
      <c r="C643" s="212" t="s">
        <v>8653</v>
      </c>
      <c r="D643" s="212">
        <v>13500</v>
      </c>
      <c r="E643" s="212">
        <f t="shared" ref="E643:E706" si="10">D643/1936.27</f>
        <v>6.972168137708068</v>
      </c>
    </row>
    <row r="644" spans="1:5">
      <c r="A644" s="215" t="s">
        <v>1485</v>
      </c>
      <c r="B644" s="212">
        <v>19961102</v>
      </c>
      <c r="C644" s="212" t="s">
        <v>1486</v>
      </c>
      <c r="D644" s="212">
        <v>13500</v>
      </c>
      <c r="E644" s="212">
        <f t="shared" si="10"/>
        <v>6.972168137708068</v>
      </c>
    </row>
    <row r="645" spans="1:5">
      <c r="A645" s="215" t="s">
        <v>1487</v>
      </c>
      <c r="B645" s="212">
        <v>19961102</v>
      </c>
      <c r="C645" s="212" t="s">
        <v>1488</v>
      </c>
      <c r="D645" s="212">
        <v>36000</v>
      </c>
      <c r="E645" s="212">
        <f t="shared" si="10"/>
        <v>18.592448367221515</v>
      </c>
    </row>
    <row r="646" spans="1:5">
      <c r="A646" s="98" t="s">
        <v>5308</v>
      </c>
      <c r="B646">
        <v>19961102</v>
      </c>
      <c r="C646" t="s">
        <v>7529</v>
      </c>
      <c r="D646">
        <v>18000</v>
      </c>
      <c r="E646">
        <f t="shared" si="10"/>
        <v>9.2962241836107573</v>
      </c>
    </row>
    <row r="647" spans="1:5">
      <c r="A647" s="98" t="s">
        <v>5310</v>
      </c>
      <c r="B647">
        <v>19961102</v>
      </c>
      <c r="C647" t="s">
        <v>4102</v>
      </c>
      <c r="D647">
        <v>14400</v>
      </c>
      <c r="E647">
        <f t="shared" si="10"/>
        <v>7.4369793468886058</v>
      </c>
    </row>
    <row r="648" spans="1:5">
      <c r="A648" s="98" t="s">
        <v>2610</v>
      </c>
      <c r="B648">
        <v>19961102</v>
      </c>
      <c r="C648" t="s">
        <v>8163</v>
      </c>
      <c r="D648">
        <v>108000</v>
      </c>
      <c r="E648">
        <f t="shared" si="10"/>
        <v>55.777345101664544</v>
      </c>
    </row>
    <row r="649" spans="1:5">
      <c r="A649" s="98" t="s">
        <v>8164</v>
      </c>
      <c r="B649">
        <v>19961102</v>
      </c>
      <c r="C649" t="s">
        <v>6343</v>
      </c>
      <c r="D649">
        <v>36000</v>
      </c>
      <c r="E649">
        <f t="shared" si="10"/>
        <v>18.592448367221515</v>
      </c>
    </row>
    <row r="650" spans="1:5">
      <c r="A650" s="98" t="s">
        <v>6344</v>
      </c>
      <c r="B650">
        <v>19961102</v>
      </c>
      <c r="C650" t="s">
        <v>6345</v>
      </c>
      <c r="D650">
        <v>108000</v>
      </c>
      <c r="E650">
        <f t="shared" si="10"/>
        <v>55.777345101664544</v>
      </c>
    </row>
    <row r="651" spans="1:5">
      <c r="A651" s="98" t="s">
        <v>6346</v>
      </c>
      <c r="B651">
        <v>19961102</v>
      </c>
      <c r="C651" t="s">
        <v>6347</v>
      </c>
      <c r="D651">
        <v>108000</v>
      </c>
      <c r="E651">
        <f t="shared" si="10"/>
        <v>55.777345101664544</v>
      </c>
    </row>
    <row r="652" spans="1:5">
      <c r="A652" s="98" t="s">
        <v>2091</v>
      </c>
      <c r="B652">
        <v>19961102</v>
      </c>
      <c r="C652" t="s">
        <v>2092</v>
      </c>
      <c r="D652">
        <v>162000</v>
      </c>
      <c r="E652">
        <f t="shared" si="10"/>
        <v>83.666017652496805</v>
      </c>
    </row>
    <row r="653" spans="1:5">
      <c r="A653" s="98" t="s">
        <v>2093</v>
      </c>
      <c r="B653">
        <v>19961102</v>
      </c>
      <c r="C653" t="s">
        <v>7079</v>
      </c>
      <c r="D653">
        <v>108000</v>
      </c>
      <c r="E653">
        <f t="shared" si="10"/>
        <v>55.777345101664544</v>
      </c>
    </row>
    <row r="654" spans="1:5">
      <c r="A654" s="98" t="s">
        <v>6348</v>
      </c>
      <c r="B654">
        <v>19961102</v>
      </c>
      <c r="C654" t="s">
        <v>8398</v>
      </c>
      <c r="D654">
        <v>45000</v>
      </c>
      <c r="E654">
        <f t="shared" si="10"/>
        <v>23.240560459026891</v>
      </c>
    </row>
    <row r="655" spans="1:5">
      <c r="A655" s="98" t="s">
        <v>1852</v>
      </c>
      <c r="B655">
        <v>19961102</v>
      </c>
      <c r="C655" t="s">
        <v>1853</v>
      </c>
      <c r="D655">
        <v>120000</v>
      </c>
      <c r="E655">
        <f t="shared" si="10"/>
        <v>61.974827890738382</v>
      </c>
    </row>
    <row r="656" spans="1:5">
      <c r="A656" s="98" t="s">
        <v>1854</v>
      </c>
      <c r="B656">
        <v>19961102</v>
      </c>
      <c r="C656" t="s">
        <v>1855</v>
      </c>
      <c r="D656">
        <v>22500</v>
      </c>
      <c r="E656">
        <f t="shared" si="10"/>
        <v>11.620280229513446</v>
      </c>
    </row>
    <row r="657" spans="1:5">
      <c r="A657" s="98" t="s">
        <v>1856</v>
      </c>
      <c r="B657">
        <v>19961102</v>
      </c>
      <c r="C657" t="s">
        <v>1857</v>
      </c>
      <c r="D657">
        <v>90000</v>
      </c>
      <c r="E657">
        <f t="shared" si="10"/>
        <v>46.481120918053783</v>
      </c>
    </row>
    <row r="658" spans="1:5">
      <c r="A658" s="98" t="s">
        <v>7319</v>
      </c>
      <c r="B658">
        <v>19961102</v>
      </c>
      <c r="C658" t="s">
        <v>7320</v>
      </c>
      <c r="D658">
        <v>36000</v>
      </c>
      <c r="E658">
        <f t="shared" si="10"/>
        <v>18.592448367221515</v>
      </c>
    </row>
    <row r="659" spans="1:5">
      <c r="A659" s="98" t="s">
        <v>7321</v>
      </c>
      <c r="B659">
        <v>19961102</v>
      </c>
      <c r="C659" t="s">
        <v>7322</v>
      </c>
      <c r="D659">
        <v>54000</v>
      </c>
      <c r="E659">
        <f t="shared" si="10"/>
        <v>27.888672550832272</v>
      </c>
    </row>
    <row r="660" spans="1:5">
      <c r="A660" s="98" t="s">
        <v>7323</v>
      </c>
      <c r="B660">
        <v>19961102</v>
      </c>
      <c r="C660" t="s">
        <v>7324</v>
      </c>
      <c r="D660">
        <v>36000</v>
      </c>
      <c r="E660">
        <f t="shared" si="10"/>
        <v>18.592448367221515</v>
      </c>
    </row>
    <row r="661" spans="1:5">
      <c r="A661" s="98" t="s">
        <v>7325</v>
      </c>
      <c r="B661">
        <v>19961102</v>
      </c>
      <c r="C661" t="s">
        <v>4917</v>
      </c>
      <c r="D661">
        <v>36000</v>
      </c>
      <c r="E661">
        <f t="shared" si="10"/>
        <v>18.592448367221515</v>
      </c>
    </row>
    <row r="662" spans="1:5">
      <c r="A662" s="98" t="s">
        <v>7327</v>
      </c>
      <c r="B662">
        <v>19961102</v>
      </c>
      <c r="C662" t="s">
        <v>4918</v>
      </c>
      <c r="D662">
        <v>54000</v>
      </c>
      <c r="E662">
        <f t="shared" si="10"/>
        <v>27.888672550832272</v>
      </c>
    </row>
    <row r="663" spans="1:5">
      <c r="A663" s="98" t="s">
        <v>7329</v>
      </c>
      <c r="B663">
        <v>19961102</v>
      </c>
      <c r="C663" t="s">
        <v>7330</v>
      </c>
      <c r="D663">
        <v>40000</v>
      </c>
      <c r="E663">
        <f t="shared" si="10"/>
        <v>20.658275963579459</v>
      </c>
    </row>
    <row r="664" spans="1:5">
      <c r="A664" s="98" t="s">
        <v>7331</v>
      </c>
      <c r="B664">
        <v>19961102</v>
      </c>
      <c r="C664" t="s">
        <v>7332</v>
      </c>
      <c r="D664">
        <v>36000</v>
      </c>
      <c r="E664">
        <f t="shared" si="10"/>
        <v>18.592448367221515</v>
      </c>
    </row>
    <row r="665" spans="1:5">
      <c r="A665" s="98" t="s">
        <v>7333</v>
      </c>
      <c r="B665">
        <v>19961102</v>
      </c>
      <c r="C665" t="s">
        <v>7334</v>
      </c>
      <c r="D665">
        <v>36000</v>
      </c>
      <c r="E665">
        <f t="shared" si="10"/>
        <v>18.592448367221515</v>
      </c>
    </row>
    <row r="666" spans="1:5">
      <c r="A666" s="98" t="s">
        <v>7335</v>
      </c>
      <c r="B666">
        <v>19961102</v>
      </c>
      <c r="C666" t="s">
        <v>7947</v>
      </c>
      <c r="D666">
        <v>80000</v>
      </c>
      <c r="E666">
        <f t="shared" si="10"/>
        <v>41.316551927158919</v>
      </c>
    </row>
    <row r="667" spans="1:5">
      <c r="A667" s="98" t="s">
        <v>7950</v>
      </c>
      <c r="B667">
        <v>19961102</v>
      </c>
      <c r="C667" t="s">
        <v>4919</v>
      </c>
      <c r="D667">
        <v>80000</v>
      </c>
      <c r="E667">
        <f t="shared" si="10"/>
        <v>41.316551927158919</v>
      </c>
    </row>
    <row r="668" spans="1:5">
      <c r="A668" s="98" t="s">
        <v>7952</v>
      </c>
      <c r="B668">
        <v>19961102</v>
      </c>
      <c r="C668" t="s">
        <v>7953</v>
      </c>
      <c r="D668">
        <v>90000</v>
      </c>
      <c r="E668">
        <f t="shared" si="10"/>
        <v>46.481120918053783</v>
      </c>
    </row>
    <row r="669" spans="1:5">
      <c r="A669" s="98" t="s">
        <v>7076</v>
      </c>
      <c r="B669">
        <v>19961102</v>
      </c>
      <c r="C669" t="s">
        <v>7077</v>
      </c>
      <c r="D669">
        <v>26500</v>
      </c>
      <c r="E669">
        <f t="shared" si="10"/>
        <v>13.686107825871392</v>
      </c>
    </row>
    <row r="670" spans="1:5">
      <c r="A670" s="98" t="s">
        <v>7080</v>
      </c>
      <c r="B670">
        <v>19961102</v>
      </c>
      <c r="C670" t="s">
        <v>1467</v>
      </c>
      <c r="D670">
        <v>36000</v>
      </c>
      <c r="E670">
        <f t="shared" si="10"/>
        <v>18.592448367221515</v>
      </c>
    </row>
    <row r="671" spans="1:5">
      <c r="A671" s="98" t="s">
        <v>1468</v>
      </c>
      <c r="B671">
        <v>19961102</v>
      </c>
      <c r="C671" t="s">
        <v>38</v>
      </c>
      <c r="D671">
        <v>36000</v>
      </c>
      <c r="E671">
        <f t="shared" si="10"/>
        <v>18.592448367221515</v>
      </c>
    </row>
    <row r="672" spans="1:5">
      <c r="A672" s="98" t="s">
        <v>39</v>
      </c>
      <c r="B672">
        <v>19961102</v>
      </c>
      <c r="C672" t="s">
        <v>925</v>
      </c>
      <c r="D672">
        <v>36000</v>
      </c>
      <c r="E672">
        <f t="shared" si="10"/>
        <v>18.592448367221515</v>
      </c>
    </row>
    <row r="673" spans="1:6">
      <c r="A673" s="98" t="s">
        <v>926</v>
      </c>
      <c r="B673">
        <v>19961102</v>
      </c>
      <c r="C673" t="s">
        <v>927</v>
      </c>
      <c r="D673">
        <v>18000</v>
      </c>
      <c r="E673">
        <f t="shared" si="10"/>
        <v>9.2962241836107573</v>
      </c>
    </row>
    <row r="674" spans="1:6">
      <c r="A674" s="98" t="s">
        <v>928</v>
      </c>
      <c r="B674">
        <v>19961102</v>
      </c>
      <c r="C674" t="s">
        <v>929</v>
      </c>
      <c r="D674">
        <v>36000</v>
      </c>
      <c r="E674">
        <f t="shared" si="10"/>
        <v>18.592448367221515</v>
      </c>
    </row>
    <row r="675" spans="1:6">
      <c r="A675" s="98" t="s">
        <v>7078</v>
      </c>
      <c r="B675">
        <v>19961102</v>
      </c>
      <c r="C675" t="s">
        <v>8363</v>
      </c>
      <c r="D675">
        <v>36000</v>
      </c>
      <c r="E675">
        <f t="shared" si="10"/>
        <v>18.592448367221515</v>
      </c>
    </row>
    <row r="676" spans="1:6">
      <c r="A676" s="98" t="s">
        <v>4485</v>
      </c>
      <c r="B676">
        <v>19961212</v>
      </c>
      <c r="C676" t="s">
        <v>4486</v>
      </c>
      <c r="D676">
        <v>32000</v>
      </c>
      <c r="E676">
        <f t="shared" si="10"/>
        <v>16.526620770863566</v>
      </c>
    </row>
    <row r="677" spans="1:6">
      <c r="A677" s="213" t="s">
        <v>4920</v>
      </c>
      <c r="B677" s="214">
        <v>19961102</v>
      </c>
      <c r="C677" s="214" t="s">
        <v>7177</v>
      </c>
      <c r="D677" s="214">
        <v>477000</v>
      </c>
      <c r="E677" s="214">
        <f t="shared" si="10"/>
        <v>246.34994086568506</v>
      </c>
      <c r="F677" t="s">
        <v>5137</v>
      </c>
    </row>
    <row r="678" spans="1:6">
      <c r="A678" s="98" t="s">
        <v>8364</v>
      </c>
      <c r="B678">
        <v>19961102</v>
      </c>
      <c r="C678" t="s">
        <v>8920</v>
      </c>
      <c r="D678">
        <v>31700</v>
      </c>
      <c r="E678">
        <f t="shared" si="10"/>
        <v>16.371683701136721</v>
      </c>
    </row>
    <row r="679" spans="1:6">
      <c r="A679" s="98" t="s">
        <v>8921</v>
      </c>
      <c r="B679">
        <v>19961102</v>
      </c>
      <c r="C679" t="s">
        <v>8922</v>
      </c>
      <c r="D679">
        <v>20600</v>
      </c>
      <c r="E679">
        <f t="shared" si="10"/>
        <v>10.639012121243422</v>
      </c>
    </row>
    <row r="680" spans="1:6">
      <c r="A680" s="98" t="s">
        <v>8923</v>
      </c>
      <c r="B680">
        <v>19961102</v>
      </c>
      <c r="C680" t="s">
        <v>4921</v>
      </c>
      <c r="D680">
        <v>20700</v>
      </c>
      <c r="E680">
        <f t="shared" si="10"/>
        <v>10.69065781115237</v>
      </c>
    </row>
    <row r="681" spans="1:6">
      <c r="A681" s="98" t="s">
        <v>8925</v>
      </c>
      <c r="B681">
        <v>19961102</v>
      </c>
      <c r="C681" t="s">
        <v>4922</v>
      </c>
      <c r="D681">
        <v>22000</v>
      </c>
      <c r="E681">
        <f t="shared" si="10"/>
        <v>11.362051779968702</v>
      </c>
    </row>
    <row r="682" spans="1:6">
      <c r="A682" s="98" t="s">
        <v>8927</v>
      </c>
      <c r="B682">
        <v>19961102</v>
      </c>
      <c r="C682" t="s">
        <v>8928</v>
      </c>
      <c r="D682">
        <v>17700</v>
      </c>
      <c r="E682">
        <f t="shared" si="10"/>
        <v>9.1412871138839105</v>
      </c>
    </row>
    <row r="683" spans="1:6">
      <c r="A683" s="98" t="s">
        <v>8931</v>
      </c>
      <c r="B683">
        <v>19961102</v>
      </c>
      <c r="C683" t="s">
        <v>4923</v>
      </c>
      <c r="D683">
        <v>30900</v>
      </c>
      <c r="E683">
        <f t="shared" si="10"/>
        <v>15.958518181865132</v>
      </c>
    </row>
    <row r="684" spans="1:6">
      <c r="A684" s="98" t="s">
        <v>6900</v>
      </c>
      <c r="B684">
        <v>19961102</v>
      </c>
      <c r="C684" t="s">
        <v>6901</v>
      </c>
      <c r="D684">
        <v>8000</v>
      </c>
      <c r="E684">
        <f t="shared" si="10"/>
        <v>4.1316551927158915</v>
      </c>
    </row>
    <row r="685" spans="1:6">
      <c r="A685" s="98" t="s">
        <v>6903</v>
      </c>
      <c r="B685">
        <v>19961102</v>
      </c>
      <c r="C685" t="s">
        <v>6904</v>
      </c>
      <c r="D685">
        <v>18600</v>
      </c>
      <c r="E685">
        <f t="shared" si="10"/>
        <v>9.6060983230644492</v>
      </c>
    </row>
    <row r="686" spans="1:6">
      <c r="A686" s="98" t="s">
        <v>6905</v>
      </c>
      <c r="B686">
        <v>19961102</v>
      </c>
      <c r="C686" t="s">
        <v>6906</v>
      </c>
      <c r="D686">
        <v>11300</v>
      </c>
      <c r="E686">
        <f t="shared" si="10"/>
        <v>5.8359629597111971</v>
      </c>
    </row>
    <row r="687" spans="1:6">
      <c r="A687" s="98" t="s">
        <v>6907</v>
      </c>
      <c r="B687">
        <v>19961102</v>
      </c>
      <c r="C687" t="s">
        <v>6908</v>
      </c>
      <c r="D687">
        <v>10300</v>
      </c>
      <c r="E687">
        <f t="shared" si="10"/>
        <v>5.3195060606217108</v>
      </c>
    </row>
    <row r="688" spans="1:6">
      <c r="A688" s="98" t="s">
        <v>6909</v>
      </c>
      <c r="B688">
        <v>19961102</v>
      </c>
      <c r="C688" t="s">
        <v>6910</v>
      </c>
      <c r="D688">
        <v>15100</v>
      </c>
      <c r="E688">
        <f t="shared" si="10"/>
        <v>7.7984991762512461</v>
      </c>
    </row>
    <row r="689" spans="1:5">
      <c r="A689" s="98" t="s">
        <v>6911</v>
      </c>
      <c r="B689">
        <v>19961102</v>
      </c>
      <c r="C689" t="s">
        <v>6912</v>
      </c>
      <c r="D689">
        <v>7700</v>
      </c>
      <c r="E689">
        <f t="shared" si="10"/>
        <v>3.976718122989046</v>
      </c>
    </row>
    <row r="690" spans="1:5">
      <c r="A690" s="98" t="s">
        <v>6913</v>
      </c>
      <c r="B690">
        <v>19961102</v>
      </c>
      <c r="C690" t="s">
        <v>6914</v>
      </c>
      <c r="D690">
        <v>27000</v>
      </c>
      <c r="E690">
        <f t="shared" si="10"/>
        <v>13.944336275416136</v>
      </c>
    </row>
    <row r="691" spans="1:5">
      <c r="A691" s="98" t="s">
        <v>6915</v>
      </c>
      <c r="B691">
        <v>19961102</v>
      </c>
      <c r="C691" t="s">
        <v>6916</v>
      </c>
      <c r="D691">
        <v>18000</v>
      </c>
      <c r="E691">
        <f t="shared" si="10"/>
        <v>9.2962241836107573</v>
      </c>
    </row>
    <row r="692" spans="1:5">
      <c r="A692" s="98" t="s">
        <v>6917</v>
      </c>
      <c r="B692">
        <v>19961102</v>
      </c>
      <c r="C692" t="s">
        <v>4924</v>
      </c>
      <c r="D692">
        <v>39900</v>
      </c>
      <c r="E692">
        <f t="shared" si="10"/>
        <v>20.606630273670511</v>
      </c>
    </row>
    <row r="693" spans="1:5">
      <c r="A693" s="98" t="s">
        <v>6919</v>
      </c>
      <c r="B693">
        <v>19961102</v>
      </c>
      <c r="C693" t="s">
        <v>6920</v>
      </c>
      <c r="D693">
        <v>17700</v>
      </c>
      <c r="E693">
        <f t="shared" si="10"/>
        <v>9.1412871138839105</v>
      </c>
    </row>
    <row r="694" spans="1:5">
      <c r="A694" s="98" t="s">
        <v>6921</v>
      </c>
      <c r="B694">
        <v>19961102</v>
      </c>
      <c r="C694" t="s">
        <v>4925</v>
      </c>
      <c r="D694">
        <v>44300</v>
      </c>
      <c r="E694">
        <f t="shared" si="10"/>
        <v>22.879040629664253</v>
      </c>
    </row>
    <row r="695" spans="1:5">
      <c r="A695" s="98" t="s">
        <v>7796</v>
      </c>
      <c r="B695">
        <v>19961102</v>
      </c>
      <c r="C695" t="s">
        <v>4926</v>
      </c>
      <c r="D695">
        <v>44300</v>
      </c>
      <c r="E695">
        <f t="shared" si="10"/>
        <v>22.879040629664253</v>
      </c>
    </row>
    <row r="696" spans="1:5">
      <c r="A696" s="98" t="s">
        <v>7798</v>
      </c>
      <c r="B696">
        <v>19961102</v>
      </c>
      <c r="C696" t="s">
        <v>7799</v>
      </c>
      <c r="D696">
        <v>10100</v>
      </c>
      <c r="E696">
        <f t="shared" si="10"/>
        <v>5.2162146808038132</v>
      </c>
    </row>
    <row r="697" spans="1:5">
      <c r="A697" s="98" t="s">
        <v>7800</v>
      </c>
      <c r="B697">
        <v>19961102</v>
      </c>
      <c r="C697" t="s">
        <v>4927</v>
      </c>
      <c r="D697">
        <v>2200</v>
      </c>
      <c r="E697">
        <f t="shared" si="10"/>
        <v>1.1362051779968703</v>
      </c>
    </row>
    <row r="698" spans="1:5">
      <c r="A698" s="98" t="s">
        <v>7802</v>
      </c>
      <c r="B698">
        <v>19961102</v>
      </c>
      <c r="C698" t="s">
        <v>4928</v>
      </c>
      <c r="D698">
        <v>5000</v>
      </c>
      <c r="E698">
        <f t="shared" si="10"/>
        <v>2.5822844954474324</v>
      </c>
    </row>
    <row r="699" spans="1:5">
      <c r="A699" s="98" t="s">
        <v>4896</v>
      </c>
      <c r="B699">
        <v>19961102</v>
      </c>
      <c r="C699" t="s">
        <v>4929</v>
      </c>
      <c r="D699">
        <v>5400</v>
      </c>
      <c r="E699">
        <f t="shared" si="10"/>
        <v>2.7888672550832272</v>
      </c>
    </row>
    <row r="700" spans="1:5">
      <c r="A700" s="98" t="s">
        <v>4898</v>
      </c>
      <c r="B700">
        <v>19961102</v>
      </c>
      <c r="C700" t="s">
        <v>4930</v>
      </c>
      <c r="D700">
        <v>28300</v>
      </c>
      <c r="E700">
        <f t="shared" si="10"/>
        <v>14.615730244232468</v>
      </c>
    </row>
    <row r="701" spans="1:5">
      <c r="A701" s="98" t="s">
        <v>4900</v>
      </c>
      <c r="B701">
        <v>19961102</v>
      </c>
      <c r="C701" t="s">
        <v>8105</v>
      </c>
      <c r="D701">
        <v>12200</v>
      </c>
      <c r="E701">
        <f t="shared" si="10"/>
        <v>6.3007741688917349</v>
      </c>
    </row>
    <row r="702" spans="1:5">
      <c r="A702" s="98" t="s">
        <v>4902</v>
      </c>
      <c r="B702">
        <v>19961102</v>
      </c>
      <c r="C702" t="s">
        <v>8106</v>
      </c>
      <c r="D702">
        <v>20900</v>
      </c>
      <c r="E702">
        <f t="shared" si="10"/>
        <v>10.793949190970269</v>
      </c>
    </row>
    <row r="703" spans="1:5">
      <c r="A703" s="98" t="s">
        <v>4904</v>
      </c>
      <c r="B703">
        <v>19961102</v>
      </c>
      <c r="C703" t="s">
        <v>8107</v>
      </c>
      <c r="D703">
        <v>14700</v>
      </c>
      <c r="E703">
        <f t="shared" si="10"/>
        <v>7.5919164166154518</v>
      </c>
    </row>
    <row r="704" spans="1:5">
      <c r="A704" s="98" t="s">
        <v>4906</v>
      </c>
      <c r="B704">
        <v>19961102</v>
      </c>
      <c r="C704" t="s">
        <v>8108</v>
      </c>
      <c r="D704">
        <v>21000</v>
      </c>
      <c r="E704">
        <f t="shared" si="10"/>
        <v>10.845594880879217</v>
      </c>
    </row>
    <row r="705" spans="1:5">
      <c r="A705" s="98" t="s">
        <v>4908</v>
      </c>
      <c r="B705">
        <v>19961102</v>
      </c>
      <c r="C705" t="s">
        <v>3243</v>
      </c>
      <c r="D705">
        <v>8100</v>
      </c>
      <c r="E705">
        <f t="shared" si="10"/>
        <v>4.1833008826248408</v>
      </c>
    </row>
    <row r="706" spans="1:5">
      <c r="A706" s="98" t="s">
        <v>3244</v>
      </c>
      <c r="B706">
        <v>19961102</v>
      </c>
      <c r="C706" t="s">
        <v>8109</v>
      </c>
      <c r="D706">
        <v>4700</v>
      </c>
      <c r="E706">
        <f t="shared" si="10"/>
        <v>2.4273474257205865</v>
      </c>
    </row>
    <row r="707" spans="1:5">
      <c r="A707" s="98" t="s">
        <v>3246</v>
      </c>
      <c r="B707">
        <v>19961102</v>
      </c>
      <c r="C707" t="s">
        <v>3247</v>
      </c>
      <c r="D707">
        <v>10100</v>
      </c>
      <c r="E707">
        <f t="shared" ref="E707:E770" si="11">D707/1936.27</f>
        <v>5.2162146808038132</v>
      </c>
    </row>
    <row r="708" spans="1:5">
      <c r="A708" s="98" t="s">
        <v>3248</v>
      </c>
      <c r="B708">
        <v>19961102</v>
      </c>
      <c r="C708" t="s">
        <v>8110</v>
      </c>
      <c r="D708">
        <v>17600</v>
      </c>
      <c r="E708">
        <f t="shared" si="11"/>
        <v>9.0896414239749621</v>
      </c>
    </row>
    <row r="709" spans="1:5">
      <c r="A709" s="98" t="s">
        <v>3250</v>
      </c>
      <c r="B709">
        <v>19961102</v>
      </c>
      <c r="C709" t="s">
        <v>2233</v>
      </c>
      <c r="D709">
        <v>6700</v>
      </c>
      <c r="E709">
        <f t="shared" si="11"/>
        <v>3.4602612238995594</v>
      </c>
    </row>
    <row r="710" spans="1:5">
      <c r="A710" s="98" t="s">
        <v>6877</v>
      </c>
      <c r="B710">
        <v>19961102</v>
      </c>
      <c r="C710" t="s">
        <v>2234</v>
      </c>
      <c r="D710">
        <v>24900</v>
      </c>
      <c r="E710">
        <f t="shared" si="11"/>
        <v>12.859776787328213</v>
      </c>
    </row>
    <row r="711" spans="1:5">
      <c r="A711" s="98" t="s">
        <v>6879</v>
      </c>
      <c r="B711">
        <v>19961102</v>
      </c>
      <c r="C711" t="s">
        <v>6880</v>
      </c>
      <c r="D711">
        <v>14200</v>
      </c>
      <c r="E711">
        <f t="shared" si="11"/>
        <v>7.3336879670707082</v>
      </c>
    </row>
    <row r="712" spans="1:5">
      <c r="A712" s="98" t="s">
        <v>6881</v>
      </c>
      <c r="B712">
        <v>19961102</v>
      </c>
      <c r="C712" t="s">
        <v>2235</v>
      </c>
      <c r="D712">
        <v>17600</v>
      </c>
      <c r="E712">
        <f t="shared" si="11"/>
        <v>9.0896414239749621</v>
      </c>
    </row>
    <row r="713" spans="1:5">
      <c r="A713" s="98" t="s">
        <v>6883</v>
      </c>
      <c r="B713">
        <v>19961102</v>
      </c>
      <c r="C713" t="s">
        <v>2236</v>
      </c>
      <c r="D713">
        <v>24200</v>
      </c>
      <c r="E713">
        <f t="shared" si="11"/>
        <v>12.498256957965573</v>
      </c>
    </row>
    <row r="714" spans="1:5">
      <c r="A714" s="98" t="s">
        <v>8829</v>
      </c>
      <c r="B714">
        <v>19961102</v>
      </c>
      <c r="C714" t="s">
        <v>8830</v>
      </c>
      <c r="D714">
        <v>27000</v>
      </c>
      <c r="E714">
        <f t="shared" si="11"/>
        <v>13.944336275416136</v>
      </c>
    </row>
    <row r="715" spans="1:5">
      <c r="A715" s="98" t="s">
        <v>8831</v>
      </c>
      <c r="B715">
        <v>19961102</v>
      </c>
      <c r="C715" t="s">
        <v>8832</v>
      </c>
      <c r="D715">
        <v>14200</v>
      </c>
      <c r="E715">
        <f t="shared" si="11"/>
        <v>7.3336879670707082</v>
      </c>
    </row>
    <row r="716" spans="1:5">
      <c r="A716" s="98" t="s">
        <v>8833</v>
      </c>
      <c r="B716">
        <v>19961102</v>
      </c>
      <c r="C716" t="s">
        <v>8834</v>
      </c>
      <c r="D716">
        <v>11800</v>
      </c>
      <c r="E716">
        <f t="shared" si="11"/>
        <v>6.0941914092559406</v>
      </c>
    </row>
    <row r="717" spans="1:5">
      <c r="A717" s="98" t="s">
        <v>8835</v>
      </c>
      <c r="B717">
        <v>19961102</v>
      </c>
      <c r="C717" t="s">
        <v>8836</v>
      </c>
      <c r="D717">
        <v>11500</v>
      </c>
      <c r="E717">
        <f t="shared" si="11"/>
        <v>5.9392543395290947</v>
      </c>
    </row>
    <row r="718" spans="1:5">
      <c r="A718" s="98" t="s">
        <v>8837</v>
      </c>
      <c r="B718">
        <v>19961102</v>
      </c>
      <c r="C718" t="s">
        <v>8838</v>
      </c>
      <c r="D718">
        <v>9000</v>
      </c>
      <c r="E718">
        <f t="shared" si="11"/>
        <v>4.6481120918053787</v>
      </c>
    </row>
    <row r="719" spans="1:5">
      <c r="A719" s="98" t="s">
        <v>8839</v>
      </c>
      <c r="B719">
        <v>19961102</v>
      </c>
      <c r="C719" t="s">
        <v>2237</v>
      </c>
      <c r="D719">
        <v>2200</v>
      </c>
      <c r="E719">
        <f t="shared" si="11"/>
        <v>1.1362051779968703</v>
      </c>
    </row>
    <row r="720" spans="1:5">
      <c r="A720" s="98" t="s">
        <v>8841</v>
      </c>
      <c r="B720">
        <v>19961102</v>
      </c>
      <c r="C720" t="s">
        <v>8842</v>
      </c>
      <c r="D720">
        <v>15500</v>
      </c>
      <c r="E720">
        <f t="shared" si="11"/>
        <v>8.0050819358870413</v>
      </c>
    </row>
    <row r="721" spans="1:5">
      <c r="A721" s="98" t="s">
        <v>8843</v>
      </c>
      <c r="B721">
        <v>19961102</v>
      </c>
      <c r="C721" t="s">
        <v>8844</v>
      </c>
      <c r="D721">
        <v>17100</v>
      </c>
      <c r="E721">
        <f t="shared" si="11"/>
        <v>8.8314129744302186</v>
      </c>
    </row>
    <row r="722" spans="1:5">
      <c r="A722" s="98" t="s">
        <v>8845</v>
      </c>
      <c r="B722">
        <v>19961102</v>
      </c>
      <c r="C722" t="s">
        <v>8846</v>
      </c>
      <c r="D722">
        <v>17800</v>
      </c>
      <c r="E722">
        <f t="shared" si="11"/>
        <v>9.1929328037928588</v>
      </c>
    </row>
    <row r="723" spans="1:5">
      <c r="A723" s="98" t="s">
        <v>8847</v>
      </c>
      <c r="B723">
        <v>19961102</v>
      </c>
      <c r="C723" t="s">
        <v>1439</v>
      </c>
      <c r="D723">
        <v>20900</v>
      </c>
      <c r="E723">
        <f t="shared" si="11"/>
        <v>10.793949190970269</v>
      </c>
    </row>
    <row r="724" spans="1:5">
      <c r="A724" s="98" t="s">
        <v>8849</v>
      </c>
      <c r="B724">
        <v>19961102</v>
      </c>
      <c r="C724" t="s">
        <v>8850</v>
      </c>
      <c r="D724">
        <v>1400</v>
      </c>
      <c r="E724">
        <f t="shared" si="11"/>
        <v>0.72303965872528109</v>
      </c>
    </row>
    <row r="725" spans="1:5">
      <c r="A725" s="98" t="s">
        <v>8851</v>
      </c>
      <c r="B725">
        <v>19961102</v>
      </c>
      <c r="C725" t="s">
        <v>8852</v>
      </c>
      <c r="D725">
        <v>1700</v>
      </c>
      <c r="E725">
        <f t="shared" si="11"/>
        <v>0.87797672845212704</v>
      </c>
    </row>
    <row r="726" spans="1:5">
      <c r="A726" s="98" t="s">
        <v>8853</v>
      </c>
      <c r="B726">
        <v>19961102</v>
      </c>
      <c r="C726" t="s">
        <v>8854</v>
      </c>
      <c r="D726">
        <v>2400</v>
      </c>
      <c r="E726">
        <f t="shared" si="11"/>
        <v>1.2394965578147676</v>
      </c>
    </row>
    <row r="727" spans="1:5">
      <c r="A727" s="98" t="s">
        <v>8855</v>
      </c>
      <c r="B727">
        <v>19961102</v>
      </c>
      <c r="C727" t="s">
        <v>8856</v>
      </c>
      <c r="D727">
        <v>3000</v>
      </c>
      <c r="E727">
        <f t="shared" si="11"/>
        <v>1.5493706972684596</v>
      </c>
    </row>
    <row r="728" spans="1:5">
      <c r="A728" s="98" t="s">
        <v>8857</v>
      </c>
      <c r="B728">
        <v>19961102</v>
      </c>
      <c r="C728" t="s">
        <v>8858</v>
      </c>
      <c r="D728">
        <v>22400</v>
      </c>
      <c r="E728">
        <f t="shared" si="11"/>
        <v>11.568634539604497</v>
      </c>
    </row>
    <row r="729" spans="1:5">
      <c r="A729" s="98" t="s">
        <v>8859</v>
      </c>
      <c r="B729">
        <v>19961102</v>
      </c>
      <c r="C729" t="s">
        <v>8860</v>
      </c>
      <c r="D729">
        <v>93400</v>
      </c>
      <c r="E729">
        <f t="shared" si="11"/>
        <v>48.237074374958041</v>
      </c>
    </row>
    <row r="730" spans="1:5">
      <c r="A730" s="98" t="s">
        <v>8861</v>
      </c>
      <c r="B730">
        <v>19961102</v>
      </c>
      <c r="C730" t="s">
        <v>8862</v>
      </c>
      <c r="D730">
        <v>17600</v>
      </c>
      <c r="E730">
        <f t="shared" si="11"/>
        <v>9.0896414239749621</v>
      </c>
    </row>
    <row r="731" spans="1:5">
      <c r="A731" s="98" t="s">
        <v>8863</v>
      </c>
      <c r="B731">
        <v>19961102</v>
      </c>
      <c r="C731" t="s">
        <v>1440</v>
      </c>
      <c r="D731">
        <v>2400</v>
      </c>
      <c r="E731">
        <f t="shared" si="11"/>
        <v>1.2394965578147676</v>
      </c>
    </row>
    <row r="732" spans="1:5">
      <c r="A732" s="98" t="s">
        <v>8865</v>
      </c>
      <c r="B732">
        <v>19961102</v>
      </c>
      <c r="C732" t="s">
        <v>8866</v>
      </c>
      <c r="D732">
        <v>28200</v>
      </c>
      <c r="E732">
        <f t="shared" si="11"/>
        <v>14.56408455432352</v>
      </c>
    </row>
    <row r="733" spans="1:5">
      <c r="A733" s="98" t="s">
        <v>8869</v>
      </c>
      <c r="B733">
        <v>19961102</v>
      </c>
      <c r="C733" t="s">
        <v>8870</v>
      </c>
      <c r="D733">
        <v>19500</v>
      </c>
      <c r="E733">
        <f t="shared" si="11"/>
        <v>10.070909532244986</v>
      </c>
    </row>
    <row r="734" spans="1:5">
      <c r="A734" s="98" t="s">
        <v>8871</v>
      </c>
      <c r="B734">
        <v>19961102</v>
      </c>
      <c r="C734" t="s">
        <v>8872</v>
      </c>
      <c r="D734">
        <v>10300</v>
      </c>
      <c r="E734">
        <f t="shared" si="11"/>
        <v>5.3195060606217108</v>
      </c>
    </row>
    <row r="735" spans="1:5">
      <c r="A735" s="98" t="s">
        <v>8873</v>
      </c>
      <c r="B735">
        <v>19961102</v>
      </c>
      <c r="C735" t="s">
        <v>8874</v>
      </c>
      <c r="D735">
        <v>25900</v>
      </c>
      <c r="E735">
        <f t="shared" si="11"/>
        <v>13.3762336864177</v>
      </c>
    </row>
    <row r="736" spans="1:5">
      <c r="A736" s="98" t="s">
        <v>8875</v>
      </c>
      <c r="B736">
        <v>19961102</v>
      </c>
      <c r="C736" t="s">
        <v>8876</v>
      </c>
      <c r="D736">
        <v>24400</v>
      </c>
      <c r="E736">
        <f t="shared" si="11"/>
        <v>12.60154833778347</v>
      </c>
    </row>
    <row r="737" spans="1:5">
      <c r="A737" s="98" t="s">
        <v>8877</v>
      </c>
      <c r="B737">
        <v>19961102</v>
      </c>
      <c r="C737" t="s">
        <v>8878</v>
      </c>
      <c r="D737">
        <v>11000</v>
      </c>
      <c r="E737">
        <f t="shared" si="11"/>
        <v>5.6810258899843511</v>
      </c>
    </row>
    <row r="738" spans="1:5">
      <c r="A738" s="98" t="s">
        <v>8881</v>
      </c>
      <c r="B738">
        <v>19961102</v>
      </c>
      <c r="C738" t="s">
        <v>1441</v>
      </c>
      <c r="D738">
        <v>10500</v>
      </c>
      <c r="E738">
        <f t="shared" si="11"/>
        <v>5.4227974404396084</v>
      </c>
    </row>
    <row r="739" spans="1:5">
      <c r="A739" s="98" t="s">
        <v>8883</v>
      </c>
      <c r="B739">
        <v>19961102</v>
      </c>
      <c r="C739" t="s">
        <v>8884</v>
      </c>
      <c r="D739">
        <v>31500</v>
      </c>
      <c r="E739">
        <f t="shared" si="11"/>
        <v>16.268392321318824</v>
      </c>
    </row>
    <row r="740" spans="1:5">
      <c r="A740" s="98" t="s">
        <v>8675</v>
      </c>
      <c r="B740">
        <v>19961102</v>
      </c>
      <c r="C740" t="s">
        <v>1442</v>
      </c>
      <c r="D740">
        <v>2400</v>
      </c>
      <c r="E740">
        <f t="shared" si="11"/>
        <v>1.2394965578147676</v>
      </c>
    </row>
    <row r="741" spans="1:5">
      <c r="A741" s="98" t="s">
        <v>8677</v>
      </c>
      <c r="B741">
        <v>19961102</v>
      </c>
      <c r="C741" t="s">
        <v>3476</v>
      </c>
      <c r="D741">
        <v>16300</v>
      </c>
      <c r="E741">
        <f t="shared" si="11"/>
        <v>8.4182474551586299</v>
      </c>
    </row>
    <row r="742" spans="1:5">
      <c r="A742" s="98" t="s">
        <v>8679</v>
      </c>
      <c r="B742">
        <v>19961102</v>
      </c>
      <c r="C742" t="s">
        <v>3477</v>
      </c>
      <c r="D742">
        <v>17600</v>
      </c>
      <c r="E742">
        <f t="shared" si="11"/>
        <v>9.0896414239749621</v>
      </c>
    </row>
    <row r="743" spans="1:5">
      <c r="A743" s="98" t="s">
        <v>8681</v>
      </c>
      <c r="B743">
        <v>19961102</v>
      </c>
      <c r="C743" t="s">
        <v>8682</v>
      </c>
      <c r="D743">
        <v>3600</v>
      </c>
      <c r="E743">
        <f t="shared" si="11"/>
        <v>1.8592448367221515</v>
      </c>
    </row>
    <row r="744" spans="1:5">
      <c r="A744" s="98" t="s">
        <v>8683</v>
      </c>
      <c r="B744">
        <v>19961102</v>
      </c>
      <c r="C744" t="s">
        <v>8684</v>
      </c>
      <c r="D744">
        <v>1300</v>
      </c>
      <c r="E744">
        <f t="shared" si="11"/>
        <v>0.6713939688163324</v>
      </c>
    </row>
    <row r="745" spans="1:5">
      <c r="A745" s="98" t="s">
        <v>8685</v>
      </c>
      <c r="B745">
        <v>19961102</v>
      </c>
      <c r="C745" t="s">
        <v>8686</v>
      </c>
      <c r="D745">
        <v>2200</v>
      </c>
      <c r="E745">
        <f t="shared" si="11"/>
        <v>1.1362051779968703</v>
      </c>
    </row>
    <row r="746" spans="1:5">
      <c r="A746" s="98" t="s">
        <v>8687</v>
      </c>
      <c r="B746">
        <v>19961102</v>
      </c>
      <c r="C746" t="s">
        <v>1427</v>
      </c>
      <c r="D746">
        <v>3000</v>
      </c>
      <c r="E746">
        <f t="shared" si="11"/>
        <v>1.5493706972684596</v>
      </c>
    </row>
    <row r="747" spans="1:5">
      <c r="A747" s="98" t="s">
        <v>1428</v>
      </c>
      <c r="B747">
        <v>19961102</v>
      </c>
      <c r="C747" t="s">
        <v>1429</v>
      </c>
      <c r="D747">
        <v>12400</v>
      </c>
      <c r="E747">
        <f t="shared" si="11"/>
        <v>6.4040655487096325</v>
      </c>
    </row>
    <row r="748" spans="1:5">
      <c r="A748" s="98" t="s">
        <v>1430</v>
      </c>
      <c r="B748">
        <v>19961102</v>
      </c>
      <c r="C748" t="s">
        <v>3450</v>
      </c>
      <c r="D748">
        <v>1500</v>
      </c>
      <c r="E748">
        <f t="shared" si="11"/>
        <v>0.77468534863422978</v>
      </c>
    </row>
    <row r="749" spans="1:5">
      <c r="A749" s="98" t="s">
        <v>3451</v>
      </c>
      <c r="B749">
        <v>19961102</v>
      </c>
      <c r="C749" t="s">
        <v>3478</v>
      </c>
      <c r="D749">
        <v>39800</v>
      </c>
      <c r="E749">
        <f t="shared" si="11"/>
        <v>20.554984583761563</v>
      </c>
    </row>
    <row r="750" spans="1:5">
      <c r="A750" s="98" t="s">
        <v>3453</v>
      </c>
      <c r="B750">
        <v>19961102</v>
      </c>
      <c r="C750" t="s">
        <v>3479</v>
      </c>
      <c r="D750">
        <v>20600</v>
      </c>
      <c r="E750">
        <f t="shared" si="11"/>
        <v>10.639012121243422</v>
      </c>
    </row>
    <row r="751" spans="1:5">
      <c r="A751" s="98" t="s">
        <v>3455</v>
      </c>
      <c r="B751">
        <v>19961102</v>
      </c>
      <c r="C751" t="s">
        <v>3456</v>
      </c>
      <c r="D751">
        <v>3800</v>
      </c>
      <c r="E751">
        <f t="shared" si="11"/>
        <v>1.9625362165400486</v>
      </c>
    </row>
    <row r="752" spans="1:5">
      <c r="A752" s="98" t="s">
        <v>3457</v>
      </c>
      <c r="B752">
        <v>19961102</v>
      </c>
      <c r="C752" t="s">
        <v>3458</v>
      </c>
      <c r="D752">
        <v>7200</v>
      </c>
      <c r="E752">
        <f t="shared" si="11"/>
        <v>3.7184896734443029</v>
      </c>
    </row>
    <row r="753" spans="1:5">
      <c r="A753" s="98" t="s">
        <v>3459</v>
      </c>
      <c r="B753">
        <v>19961102</v>
      </c>
      <c r="C753" t="s">
        <v>3460</v>
      </c>
      <c r="D753">
        <v>5400</v>
      </c>
      <c r="E753">
        <f t="shared" si="11"/>
        <v>2.7888672550832272</v>
      </c>
    </row>
    <row r="754" spans="1:5">
      <c r="A754" s="98" t="s">
        <v>3461</v>
      </c>
      <c r="B754">
        <v>19961102</v>
      </c>
      <c r="C754" t="s">
        <v>3462</v>
      </c>
      <c r="D754">
        <v>24300</v>
      </c>
      <c r="E754">
        <f t="shared" si="11"/>
        <v>12.549902647874521</v>
      </c>
    </row>
    <row r="755" spans="1:5">
      <c r="A755" s="98" t="s">
        <v>3463</v>
      </c>
      <c r="B755">
        <v>19961102</v>
      </c>
      <c r="C755" t="s">
        <v>3480</v>
      </c>
      <c r="D755">
        <v>2400</v>
      </c>
      <c r="E755">
        <f t="shared" si="11"/>
        <v>1.2394965578147676</v>
      </c>
    </row>
    <row r="756" spans="1:5">
      <c r="A756" s="98" t="s">
        <v>8285</v>
      </c>
      <c r="B756">
        <v>19961102</v>
      </c>
      <c r="C756" t="s">
        <v>8286</v>
      </c>
      <c r="D756">
        <v>3400</v>
      </c>
      <c r="E756">
        <f t="shared" si="11"/>
        <v>1.7559534569042541</v>
      </c>
    </row>
    <row r="757" spans="1:5">
      <c r="A757" s="98" t="s">
        <v>8287</v>
      </c>
      <c r="B757">
        <v>19961102</v>
      </c>
      <c r="C757" t="s">
        <v>8288</v>
      </c>
      <c r="D757">
        <v>17600</v>
      </c>
      <c r="E757">
        <f t="shared" si="11"/>
        <v>9.0896414239749621</v>
      </c>
    </row>
    <row r="758" spans="1:5">
      <c r="A758" s="98" t="s">
        <v>8291</v>
      </c>
      <c r="B758">
        <v>19961102</v>
      </c>
      <c r="C758" t="s">
        <v>8292</v>
      </c>
      <c r="D758">
        <v>20700</v>
      </c>
      <c r="E758">
        <f t="shared" si="11"/>
        <v>10.69065781115237</v>
      </c>
    </row>
    <row r="759" spans="1:5">
      <c r="A759" s="98" t="s">
        <v>869</v>
      </c>
      <c r="B759">
        <v>19961102</v>
      </c>
      <c r="C759" t="s">
        <v>870</v>
      </c>
      <c r="D759">
        <v>29800</v>
      </c>
      <c r="E759">
        <f t="shared" si="11"/>
        <v>15.390415592866697</v>
      </c>
    </row>
    <row r="760" spans="1:5">
      <c r="A760" s="98" t="s">
        <v>871</v>
      </c>
      <c r="B760">
        <v>19961102</v>
      </c>
      <c r="C760" t="s">
        <v>872</v>
      </c>
      <c r="D760">
        <v>18600</v>
      </c>
      <c r="E760">
        <f t="shared" si="11"/>
        <v>9.6060983230644492</v>
      </c>
    </row>
    <row r="761" spans="1:5">
      <c r="A761" s="98" t="s">
        <v>873</v>
      </c>
      <c r="B761">
        <v>19961102</v>
      </c>
      <c r="C761" t="s">
        <v>874</v>
      </c>
      <c r="D761">
        <v>14200</v>
      </c>
      <c r="E761">
        <f t="shared" si="11"/>
        <v>7.3336879670707082</v>
      </c>
    </row>
    <row r="762" spans="1:5">
      <c r="A762" s="98" t="s">
        <v>875</v>
      </c>
      <c r="B762">
        <v>19961102</v>
      </c>
      <c r="C762" t="s">
        <v>876</v>
      </c>
      <c r="D762">
        <v>44300</v>
      </c>
      <c r="E762">
        <f t="shared" si="11"/>
        <v>22.879040629664253</v>
      </c>
    </row>
    <row r="763" spans="1:5">
      <c r="A763" s="98" t="s">
        <v>2048</v>
      </c>
      <c r="B763">
        <v>19961102</v>
      </c>
      <c r="C763" t="s">
        <v>3481</v>
      </c>
      <c r="D763">
        <v>25800</v>
      </c>
      <c r="E763">
        <f t="shared" si="11"/>
        <v>13.324587996508752</v>
      </c>
    </row>
    <row r="764" spans="1:5">
      <c r="A764" s="98" t="s">
        <v>2050</v>
      </c>
      <c r="B764">
        <v>19961102</v>
      </c>
      <c r="C764" t="s">
        <v>2051</v>
      </c>
      <c r="D764">
        <v>14200</v>
      </c>
      <c r="E764">
        <f t="shared" si="11"/>
        <v>7.3336879670707082</v>
      </c>
    </row>
    <row r="765" spans="1:5">
      <c r="A765" s="98" t="s">
        <v>2052</v>
      </c>
      <c r="B765">
        <v>19961102</v>
      </c>
      <c r="C765" t="s">
        <v>2053</v>
      </c>
      <c r="D765">
        <v>11600</v>
      </c>
      <c r="E765">
        <f t="shared" si="11"/>
        <v>5.990900029438043</v>
      </c>
    </row>
    <row r="766" spans="1:5">
      <c r="A766" s="98" t="s">
        <v>2054</v>
      </c>
      <c r="B766">
        <v>19961102</v>
      </c>
      <c r="C766" t="s">
        <v>2055</v>
      </c>
      <c r="D766">
        <v>35700</v>
      </c>
      <c r="E766">
        <f t="shared" si="11"/>
        <v>18.437511297494666</v>
      </c>
    </row>
    <row r="767" spans="1:5">
      <c r="A767" s="98" t="s">
        <v>2056</v>
      </c>
      <c r="B767">
        <v>19961102</v>
      </c>
      <c r="C767" t="s">
        <v>2057</v>
      </c>
      <c r="D767">
        <v>34200</v>
      </c>
      <c r="E767">
        <f t="shared" si="11"/>
        <v>17.662825948860437</v>
      </c>
    </row>
    <row r="768" spans="1:5">
      <c r="A768" s="98" t="s">
        <v>2913</v>
      </c>
      <c r="B768">
        <v>19961102</v>
      </c>
      <c r="C768" t="s">
        <v>7989</v>
      </c>
      <c r="D768">
        <v>10500</v>
      </c>
      <c r="E768">
        <f t="shared" si="11"/>
        <v>5.4227974404396084</v>
      </c>
    </row>
    <row r="769" spans="1:5">
      <c r="A769" s="98" t="s">
        <v>7990</v>
      </c>
      <c r="B769">
        <v>19961102</v>
      </c>
      <c r="C769" t="s">
        <v>3482</v>
      </c>
      <c r="D769">
        <v>25200</v>
      </c>
      <c r="E769">
        <f t="shared" si="11"/>
        <v>13.01471385705506</v>
      </c>
    </row>
    <row r="770" spans="1:5">
      <c r="A770" s="98" t="s">
        <v>7992</v>
      </c>
      <c r="B770">
        <v>19961102</v>
      </c>
      <c r="C770" t="s">
        <v>3483</v>
      </c>
      <c r="D770">
        <v>14900</v>
      </c>
      <c r="E770">
        <f t="shared" si="11"/>
        <v>7.6952077964333485</v>
      </c>
    </row>
    <row r="771" spans="1:5">
      <c r="A771" s="98" t="s">
        <v>7994</v>
      </c>
      <c r="B771">
        <v>19961102</v>
      </c>
      <c r="C771" t="s">
        <v>7995</v>
      </c>
      <c r="D771">
        <v>17800</v>
      </c>
      <c r="E771">
        <f t="shared" ref="E771:E834" si="12">D771/1936.27</f>
        <v>9.1929328037928588</v>
      </c>
    </row>
    <row r="772" spans="1:5">
      <c r="A772" s="98" t="s">
        <v>1846</v>
      </c>
      <c r="B772">
        <v>19961102</v>
      </c>
      <c r="C772" t="s">
        <v>1847</v>
      </c>
      <c r="D772">
        <v>29300</v>
      </c>
      <c r="E772">
        <f t="shared" si="12"/>
        <v>15.132187143321953</v>
      </c>
    </row>
    <row r="773" spans="1:5">
      <c r="A773" s="98" t="s">
        <v>1848</v>
      </c>
      <c r="B773">
        <v>19961102</v>
      </c>
      <c r="C773" t="s">
        <v>1849</v>
      </c>
      <c r="D773">
        <v>11200</v>
      </c>
      <c r="E773">
        <f t="shared" si="12"/>
        <v>5.7843172698022487</v>
      </c>
    </row>
    <row r="774" spans="1:5">
      <c r="A774" s="98" t="s">
        <v>1850</v>
      </c>
      <c r="B774">
        <v>19961102</v>
      </c>
      <c r="C774" t="s">
        <v>7998</v>
      </c>
      <c r="D774">
        <v>17600</v>
      </c>
      <c r="E774">
        <f t="shared" si="12"/>
        <v>9.0896414239749621</v>
      </c>
    </row>
    <row r="775" spans="1:5">
      <c r="A775" s="98" t="s">
        <v>7999</v>
      </c>
      <c r="B775">
        <v>19961102</v>
      </c>
      <c r="C775" t="s">
        <v>8000</v>
      </c>
      <c r="D775">
        <v>17600</v>
      </c>
      <c r="E775">
        <f t="shared" si="12"/>
        <v>9.0896414239749621</v>
      </c>
    </row>
    <row r="776" spans="1:5">
      <c r="A776" s="98" t="s">
        <v>8001</v>
      </c>
      <c r="B776">
        <v>19961102</v>
      </c>
      <c r="C776" t="s">
        <v>688</v>
      </c>
      <c r="D776">
        <v>14000</v>
      </c>
      <c r="E776">
        <f t="shared" si="12"/>
        <v>7.2303965872528106</v>
      </c>
    </row>
    <row r="777" spans="1:5">
      <c r="A777" s="98" t="s">
        <v>689</v>
      </c>
      <c r="B777">
        <v>19961102</v>
      </c>
      <c r="C777" t="s">
        <v>460</v>
      </c>
      <c r="D777">
        <v>18100</v>
      </c>
      <c r="E777">
        <f t="shared" si="12"/>
        <v>9.3478698735197057</v>
      </c>
    </row>
    <row r="778" spans="1:5">
      <c r="A778" s="98" t="s">
        <v>461</v>
      </c>
      <c r="B778">
        <v>19961102</v>
      </c>
      <c r="C778" t="s">
        <v>3040</v>
      </c>
      <c r="D778">
        <v>21500</v>
      </c>
      <c r="E778">
        <f t="shared" si="12"/>
        <v>11.10382333042396</v>
      </c>
    </row>
    <row r="779" spans="1:5">
      <c r="A779" s="98" t="s">
        <v>3136</v>
      </c>
      <c r="B779">
        <v>19961102</v>
      </c>
      <c r="C779" t="s">
        <v>3137</v>
      </c>
      <c r="D779">
        <v>17700</v>
      </c>
      <c r="E779">
        <f t="shared" si="12"/>
        <v>9.1412871138839105</v>
      </c>
    </row>
    <row r="780" spans="1:5">
      <c r="A780" s="98" t="s">
        <v>3138</v>
      </c>
      <c r="B780">
        <v>19961102</v>
      </c>
      <c r="C780" t="s">
        <v>3484</v>
      </c>
      <c r="D780">
        <v>9500</v>
      </c>
      <c r="E780">
        <f t="shared" si="12"/>
        <v>4.9063405413501213</v>
      </c>
    </row>
    <row r="781" spans="1:5">
      <c r="A781" s="98" t="s">
        <v>3139</v>
      </c>
      <c r="B781">
        <v>19961102</v>
      </c>
      <c r="C781" t="s">
        <v>3140</v>
      </c>
      <c r="D781">
        <v>7500</v>
      </c>
      <c r="E781">
        <f t="shared" si="12"/>
        <v>3.8734267431711489</v>
      </c>
    </row>
    <row r="782" spans="1:5">
      <c r="A782" s="98" t="s">
        <v>3141</v>
      </c>
      <c r="B782">
        <v>19961102</v>
      </c>
      <c r="C782" t="s">
        <v>3142</v>
      </c>
      <c r="D782">
        <v>6700</v>
      </c>
      <c r="E782">
        <f t="shared" si="12"/>
        <v>3.4602612238995594</v>
      </c>
    </row>
    <row r="783" spans="1:5">
      <c r="A783" s="98" t="s">
        <v>3073</v>
      </c>
      <c r="B783">
        <v>19961102</v>
      </c>
      <c r="C783" t="s">
        <v>3074</v>
      </c>
      <c r="D783">
        <v>21000</v>
      </c>
      <c r="E783">
        <f t="shared" si="12"/>
        <v>10.845594880879217</v>
      </c>
    </row>
    <row r="784" spans="1:5">
      <c r="A784" s="98" t="s">
        <v>3075</v>
      </c>
      <c r="B784">
        <v>19961102</v>
      </c>
      <c r="C784" t="s">
        <v>3485</v>
      </c>
      <c r="D784">
        <v>6900</v>
      </c>
      <c r="E784">
        <f t="shared" si="12"/>
        <v>3.563552603717457</v>
      </c>
    </row>
    <row r="785" spans="1:5">
      <c r="A785" s="98" t="s">
        <v>3077</v>
      </c>
      <c r="B785">
        <v>19961102</v>
      </c>
      <c r="C785" t="s">
        <v>3486</v>
      </c>
      <c r="D785">
        <v>17600</v>
      </c>
      <c r="E785">
        <f t="shared" si="12"/>
        <v>9.0896414239749621</v>
      </c>
    </row>
    <row r="786" spans="1:5">
      <c r="A786" s="98" t="s">
        <v>3079</v>
      </c>
      <c r="B786">
        <v>19961102</v>
      </c>
      <c r="C786" t="s">
        <v>3487</v>
      </c>
      <c r="D786">
        <v>10300</v>
      </c>
      <c r="E786">
        <f t="shared" si="12"/>
        <v>5.3195060606217108</v>
      </c>
    </row>
    <row r="787" spans="1:5">
      <c r="A787" s="98" t="s">
        <v>3081</v>
      </c>
      <c r="B787">
        <v>19961102</v>
      </c>
      <c r="C787" t="s">
        <v>3488</v>
      </c>
      <c r="D787">
        <v>3000</v>
      </c>
      <c r="E787">
        <f t="shared" si="12"/>
        <v>1.5493706972684596</v>
      </c>
    </row>
    <row r="788" spans="1:5">
      <c r="A788" s="98" t="s">
        <v>3083</v>
      </c>
      <c r="B788">
        <v>19961102</v>
      </c>
      <c r="C788" t="s">
        <v>3084</v>
      </c>
      <c r="D788">
        <v>12100</v>
      </c>
      <c r="E788">
        <f t="shared" si="12"/>
        <v>6.2491284789827866</v>
      </c>
    </row>
    <row r="789" spans="1:5">
      <c r="A789" s="98" t="s">
        <v>3085</v>
      </c>
      <c r="B789">
        <v>19961102</v>
      </c>
      <c r="C789" t="s">
        <v>3489</v>
      </c>
      <c r="D789">
        <v>17600</v>
      </c>
      <c r="E789">
        <f t="shared" si="12"/>
        <v>9.0896414239749621</v>
      </c>
    </row>
    <row r="790" spans="1:5">
      <c r="A790" s="98" t="s">
        <v>3087</v>
      </c>
      <c r="B790">
        <v>19961102</v>
      </c>
      <c r="C790" t="s">
        <v>3490</v>
      </c>
      <c r="D790">
        <v>13200</v>
      </c>
      <c r="E790">
        <f t="shared" si="12"/>
        <v>6.817231067981222</v>
      </c>
    </row>
    <row r="791" spans="1:5">
      <c r="A791" s="98" t="s">
        <v>3089</v>
      </c>
      <c r="B791">
        <v>19961102</v>
      </c>
      <c r="C791" t="s">
        <v>3090</v>
      </c>
      <c r="D791">
        <v>3400</v>
      </c>
      <c r="E791">
        <f t="shared" si="12"/>
        <v>1.7559534569042541</v>
      </c>
    </row>
    <row r="792" spans="1:5">
      <c r="A792" s="98" t="s">
        <v>3091</v>
      </c>
      <c r="B792">
        <v>19961102</v>
      </c>
      <c r="C792" t="s">
        <v>3092</v>
      </c>
      <c r="D792">
        <v>2700</v>
      </c>
      <c r="E792">
        <f t="shared" si="12"/>
        <v>1.3944336275416136</v>
      </c>
    </row>
    <row r="793" spans="1:5">
      <c r="A793" s="98" t="s">
        <v>3093</v>
      </c>
      <c r="B793">
        <v>19961102</v>
      </c>
      <c r="C793" t="s">
        <v>3094</v>
      </c>
      <c r="D793">
        <v>20400</v>
      </c>
      <c r="E793">
        <f t="shared" si="12"/>
        <v>10.535720741425525</v>
      </c>
    </row>
    <row r="794" spans="1:5">
      <c r="A794" s="98" t="s">
        <v>3095</v>
      </c>
      <c r="B794">
        <v>19961102</v>
      </c>
      <c r="C794" t="s">
        <v>3096</v>
      </c>
      <c r="D794">
        <v>21900</v>
      </c>
      <c r="E794">
        <f t="shared" si="12"/>
        <v>11.310406090059754</v>
      </c>
    </row>
    <row r="795" spans="1:5">
      <c r="A795" s="98" t="s">
        <v>3097</v>
      </c>
      <c r="B795">
        <v>19961102</v>
      </c>
      <c r="C795" t="s">
        <v>3491</v>
      </c>
      <c r="D795">
        <v>3100</v>
      </c>
      <c r="E795">
        <f t="shared" si="12"/>
        <v>1.6010163871774081</v>
      </c>
    </row>
    <row r="796" spans="1:5">
      <c r="A796" s="98" t="s">
        <v>3099</v>
      </c>
      <c r="B796">
        <v>19961102</v>
      </c>
      <c r="C796" t="s">
        <v>3100</v>
      </c>
      <c r="D796">
        <v>2100</v>
      </c>
      <c r="E796">
        <f t="shared" si="12"/>
        <v>1.0845594880879217</v>
      </c>
    </row>
    <row r="797" spans="1:5">
      <c r="A797" s="98" t="s">
        <v>3101</v>
      </c>
      <c r="B797">
        <v>19961102</v>
      </c>
      <c r="C797" t="s">
        <v>3102</v>
      </c>
      <c r="D797">
        <v>1900</v>
      </c>
      <c r="E797">
        <f t="shared" si="12"/>
        <v>0.98126810827002431</v>
      </c>
    </row>
    <row r="798" spans="1:5">
      <c r="A798" s="98" t="s">
        <v>3103</v>
      </c>
      <c r="B798">
        <v>19961102</v>
      </c>
      <c r="C798" t="s">
        <v>3492</v>
      </c>
      <c r="D798">
        <v>6100</v>
      </c>
      <c r="E798">
        <f t="shared" si="12"/>
        <v>3.1503870844458675</v>
      </c>
    </row>
    <row r="799" spans="1:5">
      <c r="A799" s="98" t="s">
        <v>3105</v>
      </c>
      <c r="B799">
        <v>19961102</v>
      </c>
      <c r="C799" t="s">
        <v>3493</v>
      </c>
      <c r="D799">
        <v>8000</v>
      </c>
      <c r="E799">
        <f t="shared" si="12"/>
        <v>4.1316551927158915</v>
      </c>
    </row>
    <row r="800" spans="1:5">
      <c r="A800" s="98" t="s">
        <v>3107</v>
      </c>
      <c r="B800">
        <v>19961102</v>
      </c>
      <c r="C800" t="s">
        <v>3108</v>
      </c>
      <c r="D800">
        <v>13400</v>
      </c>
      <c r="E800">
        <f t="shared" si="12"/>
        <v>6.9205224477991187</v>
      </c>
    </row>
    <row r="801" spans="1:5">
      <c r="A801" s="98" t="s">
        <v>3109</v>
      </c>
      <c r="B801">
        <v>19961102</v>
      </c>
      <c r="C801" t="s">
        <v>3494</v>
      </c>
      <c r="D801">
        <v>4100</v>
      </c>
      <c r="E801">
        <f t="shared" si="12"/>
        <v>2.1174732862668946</v>
      </c>
    </row>
    <row r="802" spans="1:5">
      <c r="A802" s="98" t="s">
        <v>3111</v>
      </c>
      <c r="B802">
        <v>19961102</v>
      </c>
      <c r="C802" t="s">
        <v>1424</v>
      </c>
      <c r="D802">
        <v>2400</v>
      </c>
      <c r="E802">
        <f t="shared" si="12"/>
        <v>1.2394965578147676</v>
      </c>
    </row>
    <row r="803" spans="1:5">
      <c r="A803" s="98" t="s">
        <v>3115</v>
      </c>
      <c r="B803">
        <v>19961102</v>
      </c>
      <c r="C803" t="s">
        <v>1425</v>
      </c>
      <c r="D803">
        <v>22500</v>
      </c>
      <c r="E803">
        <f t="shared" si="12"/>
        <v>11.620280229513446</v>
      </c>
    </row>
    <row r="804" spans="1:5">
      <c r="A804" s="98" t="s">
        <v>3117</v>
      </c>
      <c r="B804">
        <v>19961102</v>
      </c>
      <c r="C804" t="s">
        <v>3118</v>
      </c>
      <c r="D804">
        <v>14400</v>
      </c>
      <c r="E804">
        <f t="shared" si="12"/>
        <v>7.4369793468886058</v>
      </c>
    </row>
    <row r="805" spans="1:5">
      <c r="A805" s="98" t="s">
        <v>3119</v>
      </c>
      <c r="B805">
        <v>19961102</v>
      </c>
      <c r="C805" t="s">
        <v>1426</v>
      </c>
      <c r="D805">
        <v>16100</v>
      </c>
      <c r="E805">
        <f t="shared" si="12"/>
        <v>8.3149560753407332</v>
      </c>
    </row>
    <row r="806" spans="1:5">
      <c r="A806" s="98" t="s">
        <v>3121</v>
      </c>
      <c r="B806">
        <v>19961102</v>
      </c>
      <c r="C806" t="s">
        <v>7776</v>
      </c>
      <c r="D806">
        <v>4700</v>
      </c>
      <c r="E806">
        <f t="shared" si="12"/>
        <v>2.4273474257205865</v>
      </c>
    </row>
    <row r="807" spans="1:5">
      <c r="A807" s="98" t="s">
        <v>7777</v>
      </c>
      <c r="B807">
        <v>19961102</v>
      </c>
      <c r="C807" t="s">
        <v>7778</v>
      </c>
      <c r="D807">
        <v>9200</v>
      </c>
      <c r="E807">
        <f t="shared" si="12"/>
        <v>4.7514034716232754</v>
      </c>
    </row>
    <row r="808" spans="1:5">
      <c r="A808" s="98" t="s">
        <v>7779</v>
      </c>
      <c r="B808">
        <v>19961102</v>
      </c>
      <c r="C808" t="s">
        <v>5179</v>
      </c>
      <c r="D808">
        <v>2500</v>
      </c>
      <c r="E808">
        <f t="shared" si="12"/>
        <v>1.2911422477237162</v>
      </c>
    </row>
    <row r="809" spans="1:5">
      <c r="A809" s="98" t="s">
        <v>7781</v>
      </c>
      <c r="B809">
        <v>19961102</v>
      </c>
      <c r="C809" t="s">
        <v>5180</v>
      </c>
      <c r="D809">
        <v>18000</v>
      </c>
      <c r="E809">
        <f t="shared" si="12"/>
        <v>9.2962241836107573</v>
      </c>
    </row>
    <row r="810" spans="1:5">
      <c r="A810" s="98" t="s">
        <v>7783</v>
      </c>
      <c r="B810">
        <v>19961102</v>
      </c>
      <c r="C810" t="s">
        <v>5181</v>
      </c>
      <c r="D810">
        <v>12800</v>
      </c>
      <c r="E810">
        <f t="shared" si="12"/>
        <v>6.6106483083454268</v>
      </c>
    </row>
    <row r="811" spans="1:5">
      <c r="A811" s="98" t="s">
        <v>5912</v>
      </c>
      <c r="B811">
        <v>19961102</v>
      </c>
      <c r="C811" t="s">
        <v>5182</v>
      </c>
      <c r="D811">
        <v>24400</v>
      </c>
      <c r="E811">
        <f t="shared" si="12"/>
        <v>12.60154833778347</v>
      </c>
    </row>
    <row r="812" spans="1:5">
      <c r="A812" s="98" t="s">
        <v>5914</v>
      </c>
      <c r="B812">
        <v>19961102</v>
      </c>
      <c r="C812" t="s">
        <v>5183</v>
      </c>
      <c r="D812">
        <v>27600</v>
      </c>
      <c r="E812">
        <f t="shared" si="12"/>
        <v>14.254210414869828</v>
      </c>
    </row>
    <row r="813" spans="1:5">
      <c r="A813" s="98" t="s">
        <v>5918</v>
      </c>
      <c r="B813">
        <v>19961102</v>
      </c>
      <c r="C813" t="s">
        <v>5919</v>
      </c>
      <c r="D813">
        <v>20500</v>
      </c>
      <c r="E813">
        <f t="shared" si="12"/>
        <v>10.587366431334473</v>
      </c>
    </row>
    <row r="814" spans="1:5">
      <c r="A814" s="98" t="s">
        <v>5920</v>
      </c>
      <c r="B814">
        <v>19961102</v>
      </c>
      <c r="C814" t="s">
        <v>5184</v>
      </c>
      <c r="D814">
        <v>34500</v>
      </c>
      <c r="E814">
        <f t="shared" si="12"/>
        <v>17.817763018587286</v>
      </c>
    </row>
    <row r="815" spans="1:5">
      <c r="A815" s="98" t="s">
        <v>5922</v>
      </c>
      <c r="B815">
        <v>19961102</v>
      </c>
      <c r="C815" t="s">
        <v>5923</v>
      </c>
      <c r="D815">
        <v>27600</v>
      </c>
      <c r="E815">
        <f t="shared" si="12"/>
        <v>14.254210414869828</v>
      </c>
    </row>
    <row r="816" spans="1:5">
      <c r="A816" s="98" t="s">
        <v>5924</v>
      </c>
      <c r="B816">
        <v>19961102</v>
      </c>
      <c r="C816" t="s">
        <v>5185</v>
      </c>
      <c r="D816">
        <v>18000</v>
      </c>
      <c r="E816">
        <f t="shared" si="12"/>
        <v>9.2962241836107573</v>
      </c>
    </row>
    <row r="817" spans="1:5">
      <c r="A817" s="98" t="s">
        <v>5926</v>
      </c>
      <c r="B817">
        <v>19961102</v>
      </c>
      <c r="C817" t="s">
        <v>8165</v>
      </c>
      <c r="D817">
        <v>59200</v>
      </c>
      <c r="E817">
        <f t="shared" si="12"/>
        <v>30.574248426097601</v>
      </c>
    </row>
    <row r="818" spans="1:5">
      <c r="A818" s="98" t="s">
        <v>5928</v>
      </c>
      <c r="B818">
        <v>19961102</v>
      </c>
      <c r="C818" t="s">
        <v>8166</v>
      </c>
      <c r="D818">
        <v>18600</v>
      </c>
      <c r="E818">
        <f t="shared" si="12"/>
        <v>9.6060983230644492</v>
      </c>
    </row>
    <row r="819" spans="1:5">
      <c r="A819" s="98" t="s">
        <v>5930</v>
      </c>
      <c r="B819">
        <v>19961102</v>
      </c>
      <c r="C819" t="s">
        <v>8167</v>
      </c>
      <c r="D819">
        <v>2400</v>
      </c>
      <c r="E819">
        <f t="shared" si="12"/>
        <v>1.2394965578147676</v>
      </c>
    </row>
    <row r="820" spans="1:5">
      <c r="A820" s="98" t="s">
        <v>5932</v>
      </c>
      <c r="B820">
        <v>19961102</v>
      </c>
      <c r="C820" t="s">
        <v>975</v>
      </c>
      <c r="D820">
        <v>7700</v>
      </c>
      <c r="E820">
        <f t="shared" si="12"/>
        <v>3.976718122989046</v>
      </c>
    </row>
    <row r="821" spans="1:5">
      <c r="A821" s="98" t="s">
        <v>976</v>
      </c>
      <c r="B821">
        <v>19961102</v>
      </c>
      <c r="C821" t="s">
        <v>8168</v>
      </c>
      <c r="D821">
        <v>4900</v>
      </c>
      <c r="E821">
        <f t="shared" si="12"/>
        <v>2.5306388055384836</v>
      </c>
    </row>
    <row r="822" spans="1:5">
      <c r="A822" s="98" t="s">
        <v>978</v>
      </c>
      <c r="B822">
        <v>19961102</v>
      </c>
      <c r="C822" t="s">
        <v>8169</v>
      </c>
      <c r="D822">
        <v>5400</v>
      </c>
      <c r="E822">
        <f t="shared" si="12"/>
        <v>2.7888672550832272</v>
      </c>
    </row>
    <row r="823" spans="1:5">
      <c r="A823" s="98" t="s">
        <v>980</v>
      </c>
      <c r="B823">
        <v>19961102</v>
      </c>
      <c r="C823" t="s">
        <v>981</v>
      </c>
      <c r="D823">
        <v>14200</v>
      </c>
      <c r="E823">
        <f t="shared" si="12"/>
        <v>7.3336879670707082</v>
      </c>
    </row>
    <row r="824" spans="1:5">
      <c r="A824" s="98" t="s">
        <v>982</v>
      </c>
      <c r="B824">
        <v>19961102</v>
      </c>
      <c r="C824" t="s">
        <v>8170</v>
      </c>
      <c r="D824">
        <v>6200</v>
      </c>
      <c r="E824">
        <f t="shared" si="12"/>
        <v>3.2020327743548163</v>
      </c>
    </row>
    <row r="825" spans="1:5">
      <c r="A825" s="98" t="s">
        <v>984</v>
      </c>
      <c r="B825">
        <v>19961102</v>
      </c>
      <c r="C825" t="s">
        <v>985</v>
      </c>
      <c r="D825">
        <v>26400</v>
      </c>
      <c r="E825">
        <f t="shared" si="12"/>
        <v>13.634462135962444</v>
      </c>
    </row>
    <row r="826" spans="1:5">
      <c r="A826" s="98" t="s">
        <v>986</v>
      </c>
      <c r="B826">
        <v>19961102</v>
      </c>
      <c r="C826" t="s">
        <v>934</v>
      </c>
      <c r="D826">
        <v>7700</v>
      </c>
      <c r="E826">
        <f t="shared" si="12"/>
        <v>3.976718122989046</v>
      </c>
    </row>
    <row r="827" spans="1:5">
      <c r="A827" s="98" t="s">
        <v>935</v>
      </c>
      <c r="B827">
        <v>19961102</v>
      </c>
      <c r="C827" t="s">
        <v>936</v>
      </c>
      <c r="D827">
        <v>2000</v>
      </c>
      <c r="E827">
        <f t="shared" si="12"/>
        <v>1.0329137981789729</v>
      </c>
    </row>
    <row r="828" spans="1:5">
      <c r="A828" s="98" t="s">
        <v>937</v>
      </c>
      <c r="B828">
        <v>19961102</v>
      </c>
      <c r="C828" t="s">
        <v>938</v>
      </c>
      <c r="D828">
        <v>22000</v>
      </c>
      <c r="E828">
        <f t="shared" si="12"/>
        <v>11.362051779968702</v>
      </c>
    </row>
    <row r="829" spans="1:5">
      <c r="A829" s="98" t="s">
        <v>939</v>
      </c>
      <c r="B829">
        <v>19961102</v>
      </c>
      <c r="C829" t="s">
        <v>940</v>
      </c>
      <c r="D829">
        <v>34200</v>
      </c>
      <c r="E829">
        <f t="shared" si="12"/>
        <v>17.662825948860437</v>
      </c>
    </row>
    <row r="830" spans="1:5">
      <c r="A830" s="98" t="s">
        <v>941</v>
      </c>
      <c r="B830">
        <v>19961102</v>
      </c>
      <c r="C830" t="s">
        <v>942</v>
      </c>
      <c r="D830">
        <v>2000</v>
      </c>
      <c r="E830">
        <f t="shared" si="12"/>
        <v>1.0329137981789729</v>
      </c>
    </row>
    <row r="831" spans="1:5">
      <c r="A831" s="98" t="s">
        <v>943</v>
      </c>
      <c r="B831">
        <v>19961102</v>
      </c>
      <c r="C831" t="s">
        <v>3021</v>
      </c>
      <c r="D831">
        <v>8100</v>
      </c>
      <c r="E831">
        <f t="shared" si="12"/>
        <v>4.1833008826248408</v>
      </c>
    </row>
    <row r="832" spans="1:5">
      <c r="A832" s="98" t="s">
        <v>3022</v>
      </c>
      <c r="B832">
        <v>19961102</v>
      </c>
      <c r="C832" t="s">
        <v>3023</v>
      </c>
      <c r="D832">
        <v>14700</v>
      </c>
      <c r="E832">
        <f t="shared" si="12"/>
        <v>7.5919164166154518</v>
      </c>
    </row>
    <row r="833" spans="1:5">
      <c r="A833" s="98" t="s">
        <v>3024</v>
      </c>
      <c r="B833">
        <v>19961102</v>
      </c>
      <c r="C833" t="s">
        <v>3025</v>
      </c>
      <c r="D833">
        <v>5000</v>
      </c>
      <c r="E833">
        <f t="shared" si="12"/>
        <v>2.5822844954474324</v>
      </c>
    </row>
    <row r="834" spans="1:5">
      <c r="A834" s="98" t="s">
        <v>3026</v>
      </c>
      <c r="B834">
        <v>19961102</v>
      </c>
      <c r="C834" t="s">
        <v>8171</v>
      </c>
      <c r="D834">
        <v>8000</v>
      </c>
      <c r="E834">
        <f t="shared" si="12"/>
        <v>4.1316551927158915</v>
      </c>
    </row>
    <row r="835" spans="1:5">
      <c r="A835" s="98" t="s">
        <v>3028</v>
      </c>
      <c r="B835">
        <v>19961102</v>
      </c>
      <c r="C835" t="s">
        <v>8172</v>
      </c>
      <c r="D835">
        <v>19900</v>
      </c>
      <c r="E835">
        <f t="shared" ref="E835:E898" si="13">D835/1936.27</f>
        <v>10.277492291880781</v>
      </c>
    </row>
    <row r="836" spans="1:5">
      <c r="A836" s="98" t="s">
        <v>3030</v>
      </c>
      <c r="B836">
        <v>19961102</v>
      </c>
      <c r="C836" t="s">
        <v>8173</v>
      </c>
      <c r="D836">
        <v>108200</v>
      </c>
      <c r="E836">
        <f t="shared" si="13"/>
        <v>55.880636481482441</v>
      </c>
    </row>
    <row r="837" spans="1:5">
      <c r="A837" s="98" t="s">
        <v>3032</v>
      </c>
      <c r="B837">
        <v>19961102</v>
      </c>
      <c r="C837" t="s">
        <v>8174</v>
      </c>
      <c r="D837">
        <v>3300</v>
      </c>
      <c r="E837">
        <f t="shared" si="13"/>
        <v>1.7043077669953055</v>
      </c>
    </row>
    <row r="838" spans="1:5">
      <c r="A838" s="98" t="s">
        <v>2198</v>
      </c>
      <c r="B838">
        <v>19961102</v>
      </c>
      <c r="C838" t="s">
        <v>8175</v>
      </c>
      <c r="D838">
        <v>12100</v>
      </c>
      <c r="E838">
        <f t="shared" si="13"/>
        <v>6.2491284789827866</v>
      </c>
    </row>
    <row r="839" spans="1:5">
      <c r="A839" s="98" t="s">
        <v>2200</v>
      </c>
      <c r="B839">
        <v>19961102</v>
      </c>
      <c r="C839" t="s">
        <v>2201</v>
      </c>
      <c r="D839">
        <v>14200</v>
      </c>
      <c r="E839">
        <f t="shared" si="13"/>
        <v>7.3336879670707082</v>
      </c>
    </row>
    <row r="840" spans="1:5">
      <c r="A840" s="98" t="s">
        <v>2202</v>
      </c>
      <c r="B840">
        <v>19961102</v>
      </c>
      <c r="C840" t="s">
        <v>2203</v>
      </c>
      <c r="D840">
        <v>17600</v>
      </c>
      <c r="E840">
        <f t="shared" si="13"/>
        <v>9.0896414239749621</v>
      </c>
    </row>
    <row r="841" spans="1:5">
      <c r="A841" s="98" t="s">
        <v>2204</v>
      </c>
      <c r="B841">
        <v>19961102</v>
      </c>
      <c r="C841" t="s">
        <v>2205</v>
      </c>
      <c r="D841">
        <v>9000</v>
      </c>
      <c r="E841">
        <f t="shared" si="13"/>
        <v>4.6481120918053787</v>
      </c>
    </row>
    <row r="842" spans="1:5">
      <c r="A842" s="98" t="s">
        <v>2206</v>
      </c>
      <c r="B842">
        <v>19961102</v>
      </c>
      <c r="C842" t="s">
        <v>8176</v>
      </c>
      <c r="D842">
        <v>14700</v>
      </c>
      <c r="E842">
        <f t="shared" si="13"/>
        <v>7.5919164166154518</v>
      </c>
    </row>
    <row r="843" spans="1:5">
      <c r="A843" s="98" t="s">
        <v>8102</v>
      </c>
      <c r="B843">
        <v>19961102</v>
      </c>
      <c r="C843" t="s">
        <v>8103</v>
      </c>
      <c r="D843">
        <v>21100</v>
      </c>
      <c r="E843">
        <f t="shared" si="13"/>
        <v>10.897240570788165</v>
      </c>
    </row>
    <row r="844" spans="1:5">
      <c r="A844" s="98" t="s">
        <v>8104</v>
      </c>
      <c r="B844">
        <v>19961102</v>
      </c>
      <c r="C844" t="s">
        <v>3759</v>
      </c>
      <c r="D844">
        <v>19600</v>
      </c>
      <c r="E844">
        <f t="shared" si="13"/>
        <v>10.122555222153935</v>
      </c>
    </row>
    <row r="845" spans="1:5">
      <c r="A845" s="98" t="s">
        <v>3760</v>
      </c>
      <c r="B845">
        <v>19961102</v>
      </c>
      <c r="C845" t="s">
        <v>3761</v>
      </c>
      <c r="D845">
        <v>10500</v>
      </c>
      <c r="E845">
        <f t="shared" si="13"/>
        <v>5.4227974404396084</v>
      </c>
    </row>
    <row r="846" spans="1:5">
      <c r="A846" s="98" t="s">
        <v>3762</v>
      </c>
      <c r="B846">
        <v>19961102</v>
      </c>
      <c r="C846" t="s">
        <v>3763</v>
      </c>
      <c r="D846">
        <v>13400</v>
      </c>
      <c r="E846">
        <f t="shared" si="13"/>
        <v>6.9205224477991187</v>
      </c>
    </row>
    <row r="847" spans="1:5">
      <c r="A847" s="98" t="s">
        <v>3764</v>
      </c>
      <c r="B847">
        <v>19961102</v>
      </c>
      <c r="C847" t="s">
        <v>8177</v>
      </c>
      <c r="D847">
        <v>21300</v>
      </c>
      <c r="E847">
        <f t="shared" si="13"/>
        <v>11.000531950606062</v>
      </c>
    </row>
    <row r="848" spans="1:5">
      <c r="A848" s="98" t="s">
        <v>3768</v>
      </c>
      <c r="B848">
        <v>19961102</v>
      </c>
      <c r="C848" t="s">
        <v>8178</v>
      </c>
      <c r="D848">
        <v>20500</v>
      </c>
      <c r="E848">
        <f t="shared" si="13"/>
        <v>10.587366431334473</v>
      </c>
    </row>
    <row r="849" spans="1:5">
      <c r="A849" s="98" t="s">
        <v>4563</v>
      </c>
      <c r="B849">
        <v>19961102</v>
      </c>
      <c r="C849" t="s">
        <v>4564</v>
      </c>
      <c r="D849">
        <v>64000</v>
      </c>
      <c r="E849">
        <f t="shared" si="13"/>
        <v>33.053241541727132</v>
      </c>
    </row>
    <row r="850" spans="1:5">
      <c r="A850" s="98" t="s">
        <v>4565</v>
      </c>
      <c r="B850">
        <v>19961102</v>
      </c>
      <c r="C850" t="s">
        <v>8179</v>
      </c>
      <c r="D850">
        <v>17300</v>
      </c>
      <c r="E850">
        <f t="shared" si="13"/>
        <v>8.934704354248117</v>
      </c>
    </row>
    <row r="851" spans="1:5">
      <c r="A851" s="98" t="s">
        <v>4567</v>
      </c>
      <c r="B851">
        <v>19961102</v>
      </c>
      <c r="C851" t="s">
        <v>4568</v>
      </c>
      <c r="D851">
        <v>49200</v>
      </c>
      <c r="E851">
        <f t="shared" si="13"/>
        <v>25.409679435202737</v>
      </c>
    </row>
    <row r="852" spans="1:5">
      <c r="A852" s="98" t="s">
        <v>4569</v>
      </c>
      <c r="B852">
        <v>19961102</v>
      </c>
      <c r="C852" t="s">
        <v>8180</v>
      </c>
      <c r="D852">
        <v>40700</v>
      </c>
      <c r="E852">
        <f t="shared" si="13"/>
        <v>21.019795792942102</v>
      </c>
    </row>
    <row r="853" spans="1:5">
      <c r="A853" s="98" t="s">
        <v>4571</v>
      </c>
      <c r="B853">
        <v>19961102</v>
      </c>
      <c r="C853" t="s">
        <v>8181</v>
      </c>
      <c r="D853">
        <v>12100</v>
      </c>
      <c r="E853">
        <f t="shared" si="13"/>
        <v>6.2491284789827866</v>
      </c>
    </row>
    <row r="854" spans="1:5">
      <c r="A854" s="98" t="s">
        <v>4573</v>
      </c>
      <c r="B854">
        <v>19961102</v>
      </c>
      <c r="C854" t="s">
        <v>4574</v>
      </c>
      <c r="D854">
        <v>14400</v>
      </c>
      <c r="E854">
        <f t="shared" si="13"/>
        <v>7.4369793468886058</v>
      </c>
    </row>
    <row r="855" spans="1:5">
      <c r="A855" s="98" t="s">
        <v>4575</v>
      </c>
      <c r="B855">
        <v>19961102</v>
      </c>
      <c r="C855" t="s">
        <v>8182</v>
      </c>
      <c r="D855">
        <v>39200</v>
      </c>
      <c r="E855">
        <f t="shared" si="13"/>
        <v>20.245110444307869</v>
      </c>
    </row>
    <row r="856" spans="1:5">
      <c r="A856" s="98" t="s">
        <v>4577</v>
      </c>
      <c r="B856">
        <v>19961102</v>
      </c>
      <c r="C856" t="s">
        <v>8183</v>
      </c>
      <c r="D856">
        <v>15200</v>
      </c>
      <c r="E856">
        <f t="shared" si="13"/>
        <v>7.8501448661601945</v>
      </c>
    </row>
    <row r="857" spans="1:5">
      <c r="A857" s="98" t="s">
        <v>4514</v>
      </c>
      <c r="B857">
        <v>19961102</v>
      </c>
      <c r="C857" t="s">
        <v>4507</v>
      </c>
      <c r="D857">
        <v>12100</v>
      </c>
      <c r="E857">
        <f t="shared" si="13"/>
        <v>6.2491284789827866</v>
      </c>
    </row>
    <row r="858" spans="1:5">
      <c r="A858" s="98" t="s">
        <v>4512</v>
      </c>
      <c r="B858">
        <v>19961102</v>
      </c>
      <c r="C858" t="s">
        <v>6209</v>
      </c>
      <c r="D858">
        <v>25800</v>
      </c>
      <c r="E858">
        <f t="shared" si="13"/>
        <v>13.324587996508752</v>
      </c>
    </row>
    <row r="859" spans="1:5">
      <c r="A859" s="98" t="s">
        <v>6210</v>
      </c>
      <c r="B859">
        <v>19961102</v>
      </c>
      <c r="C859" t="s">
        <v>8184</v>
      </c>
      <c r="D859">
        <v>11500</v>
      </c>
      <c r="E859">
        <f t="shared" si="13"/>
        <v>5.9392543395290947</v>
      </c>
    </row>
    <row r="860" spans="1:5">
      <c r="A860" s="98" t="s">
        <v>2901</v>
      </c>
      <c r="B860">
        <v>19961102</v>
      </c>
      <c r="C860" t="s">
        <v>4450</v>
      </c>
      <c r="D860">
        <v>5400</v>
      </c>
      <c r="E860">
        <f t="shared" si="13"/>
        <v>2.7888672550832272</v>
      </c>
    </row>
    <row r="861" spans="1:5">
      <c r="A861" s="98" t="s">
        <v>4451</v>
      </c>
      <c r="B861">
        <v>19961102</v>
      </c>
      <c r="C861" t="s">
        <v>8185</v>
      </c>
      <c r="D861">
        <v>2400</v>
      </c>
      <c r="E861">
        <f t="shared" si="13"/>
        <v>1.2394965578147676</v>
      </c>
    </row>
    <row r="862" spans="1:5">
      <c r="A862" s="98" t="s">
        <v>4453</v>
      </c>
      <c r="B862">
        <v>19961102</v>
      </c>
      <c r="C862" t="s">
        <v>4454</v>
      </c>
      <c r="D862">
        <v>17600</v>
      </c>
      <c r="E862">
        <f t="shared" si="13"/>
        <v>9.0896414239749621</v>
      </c>
    </row>
    <row r="863" spans="1:5">
      <c r="A863" s="98" t="s">
        <v>8086</v>
      </c>
      <c r="B863">
        <v>19961102</v>
      </c>
      <c r="C863" t="s">
        <v>8186</v>
      </c>
      <c r="D863">
        <v>24100</v>
      </c>
      <c r="E863">
        <f t="shared" si="13"/>
        <v>12.446611268056625</v>
      </c>
    </row>
    <row r="864" spans="1:5">
      <c r="A864" s="98" t="s">
        <v>8088</v>
      </c>
      <c r="B864">
        <v>19961102</v>
      </c>
      <c r="C864" t="s">
        <v>8187</v>
      </c>
      <c r="D864">
        <v>18700</v>
      </c>
      <c r="E864">
        <f t="shared" si="13"/>
        <v>9.6577440129733976</v>
      </c>
    </row>
    <row r="865" spans="1:5">
      <c r="A865" s="98" t="s">
        <v>8090</v>
      </c>
      <c r="B865">
        <v>19961102</v>
      </c>
      <c r="C865" t="s">
        <v>8091</v>
      </c>
      <c r="D865">
        <v>54500</v>
      </c>
      <c r="E865">
        <f t="shared" si="13"/>
        <v>28.146901000377014</v>
      </c>
    </row>
    <row r="866" spans="1:5">
      <c r="A866" s="98" t="s">
        <v>8092</v>
      </c>
      <c r="B866">
        <v>19961102</v>
      </c>
      <c r="C866" t="s">
        <v>8188</v>
      </c>
      <c r="D866">
        <v>9000</v>
      </c>
      <c r="E866">
        <f t="shared" si="13"/>
        <v>4.6481120918053787</v>
      </c>
    </row>
    <row r="867" spans="1:5">
      <c r="A867" s="98" t="s">
        <v>8094</v>
      </c>
      <c r="B867">
        <v>19961102</v>
      </c>
      <c r="C867" t="s">
        <v>8189</v>
      </c>
      <c r="D867">
        <v>2400</v>
      </c>
      <c r="E867">
        <f t="shared" si="13"/>
        <v>1.2394965578147676</v>
      </c>
    </row>
    <row r="868" spans="1:5">
      <c r="A868" s="98" t="s">
        <v>7585</v>
      </c>
      <c r="B868">
        <v>19961102</v>
      </c>
      <c r="C868" t="s">
        <v>7377</v>
      </c>
      <c r="D868">
        <v>9000</v>
      </c>
      <c r="E868">
        <f t="shared" si="13"/>
        <v>4.6481120918053787</v>
      </c>
    </row>
    <row r="869" spans="1:5">
      <c r="A869" s="98" t="s">
        <v>7378</v>
      </c>
      <c r="B869">
        <v>19961102</v>
      </c>
      <c r="C869" t="s">
        <v>7379</v>
      </c>
      <c r="D869">
        <v>14900</v>
      </c>
      <c r="E869">
        <f t="shared" si="13"/>
        <v>7.6952077964333485</v>
      </c>
    </row>
    <row r="870" spans="1:5">
      <c r="A870" s="98" t="s">
        <v>7380</v>
      </c>
      <c r="B870">
        <v>19961102</v>
      </c>
      <c r="C870" t="s">
        <v>7381</v>
      </c>
      <c r="D870">
        <v>20400</v>
      </c>
      <c r="E870">
        <f t="shared" si="13"/>
        <v>10.535720741425525</v>
      </c>
    </row>
    <row r="871" spans="1:5">
      <c r="A871" s="98" t="s">
        <v>7382</v>
      </c>
      <c r="B871">
        <v>19961102</v>
      </c>
      <c r="C871" t="s">
        <v>8190</v>
      </c>
      <c r="D871">
        <v>9600</v>
      </c>
      <c r="E871">
        <f t="shared" si="13"/>
        <v>4.9579862312590706</v>
      </c>
    </row>
    <row r="872" spans="1:5">
      <c r="A872" s="98" t="s">
        <v>7932</v>
      </c>
      <c r="B872">
        <v>19961102</v>
      </c>
      <c r="C872" t="s">
        <v>7933</v>
      </c>
      <c r="D872">
        <v>41000</v>
      </c>
      <c r="E872">
        <f t="shared" si="13"/>
        <v>21.174732862668947</v>
      </c>
    </row>
    <row r="873" spans="1:5">
      <c r="A873" s="98" t="s">
        <v>7934</v>
      </c>
      <c r="B873">
        <v>19961102</v>
      </c>
      <c r="C873" t="s">
        <v>7935</v>
      </c>
      <c r="D873">
        <v>34000</v>
      </c>
      <c r="E873">
        <f t="shared" si="13"/>
        <v>17.55953456904254</v>
      </c>
    </row>
    <row r="874" spans="1:5">
      <c r="A874" s="98" t="s">
        <v>7936</v>
      </c>
      <c r="B874">
        <v>19961102</v>
      </c>
      <c r="C874" t="s">
        <v>8191</v>
      </c>
      <c r="D874">
        <v>50000</v>
      </c>
      <c r="E874">
        <f t="shared" si="13"/>
        <v>25.822844954474323</v>
      </c>
    </row>
    <row r="875" spans="1:5">
      <c r="A875" s="98" t="s">
        <v>7938</v>
      </c>
      <c r="B875">
        <v>19961102</v>
      </c>
      <c r="C875" t="s">
        <v>7939</v>
      </c>
      <c r="D875">
        <v>13400</v>
      </c>
      <c r="E875">
        <f t="shared" si="13"/>
        <v>6.9205224477991187</v>
      </c>
    </row>
    <row r="876" spans="1:5">
      <c r="A876" s="98" t="s">
        <v>7940</v>
      </c>
      <c r="B876">
        <v>19961102</v>
      </c>
      <c r="C876" t="s">
        <v>8192</v>
      </c>
      <c r="D876">
        <v>2400</v>
      </c>
      <c r="E876">
        <f t="shared" si="13"/>
        <v>1.2394965578147676</v>
      </c>
    </row>
    <row r="877" spans="1:5">
      <c r="A877" s="98" t="s">
        <v>7942</v>
      </c>
      <c r="B877">
        <v>19961102</v>
      </c>
      <c r="C877" t="s">
        <v>6037</v>
      </c>
      <c r="D877">
        <v>9000</v>
      </c>
      <c r="E877">
        <f t="shared" si="13"/>
        <v>4.6481120918053787</v>
      </c>
    </row>
    <row r="878" spans="1:5">
      <c r="A878" s="98" t="s">
        <v>389</v>
      </c>
      <c r="B878">
        <v>19961102</v>
      </c>
      <c r="C878" t="s">
        <v>390</v>
      </c>
      <c r="D878">
        <v>1700</v>
      </c>
      <c r="E878">
        <f t="shared" si="13"/>
        <v>0.87797672845212704</v>
      </c>
    </row>
    <row r="879" spans="1:5">
      <c r="A879" s="98" t="s">
        <v>391</v>
      </c>
      <c r="B879">
        <v>19961102</v>
      </c>
      <c r="C879" t="s">
        <v>392</v>
      </c>
      <c r="D879">
        <v>21300</v>
      </c>
      <c r="E879">
        <f t="shared" si="13"/>
        <v>11.000531950606062</v>
      </c>
    </row>
    <row r="880" spans="1:5">
      <c r="A880" s="98" t="s">
        <v>393</v>
      </c>
      <c r="B880">
        <v>19961102</v>
      </c>
      <c r="C880" t="s">
        <v>6789</v>
      </c>
      <c r="D880">
        <v>23500</v>
      </c>
      <c r="E880">
        <f t="shared" si="13"/>
        <v>12.136737128602933</v>
      </c>
    </row>
    <row r="881" spans="1:5">
      <c r="A881" s="98" t="s">
        <v>395</v>
      </c>
      <c r="B881">
        <v>19961102</v>
      </c>
      <c r="C881" t="s">
        <v>396</v>
      </c>
      <c r="D881">
        <v>30600</v>
      </c>
      <c r="E881">
        <f t="shared" si="13"/>
        <v>15.803581112138287</v>
      </c>
    </row>
    <row r="882" spans="1:5">
      <c r="A882" s="98" t="s">
        <v>397</v>
      </c>
      <c r="B882">
        <v>19961102</v>
      </c>
      <c r="C882" t="s">
        <v>398</v>
      </c>
      <c r="D882">
        <v>30300</v>
      </c>
      <c r="E882">
        <f t="shared" si="13"/>
        <v>15.648644042411441</v>
      </c>
    </row>
    <row r="883" spans="1:5">
      <c r="A883" s="98" t="s">
        <v>403</v>
      </c>
      <c r="B883">
        <v>19961102</v>
      </c>
      <c r="C883" t="s">
        <v>404</v>
      </c>
      <c r="D883">
        <v>15100</v>
      </c>
      <c r="E883">
        <f t="shared" si="13"/>
        <v>7.7984991762512461</v>
      </c>
    </row>
    <row r="884" spans="1:5">
      <c r="A884" s="98" t="s">
        <v>405</v>
      </c>
      <c r="B884">
        <v>19961102</v>
      </c>
      <c r="C884" t="s">
        <v>7816</v>
      </c>
      <c r="D884">
        <v>45000</v>
      </c>
      <c r="E884">
        <f t="shared" si="13"/>
        <v>23.240560459026891</v>
      </c>
    </row>
    <row r="885" spans="1:5">
      <c r="A885" s="98" t="s">
        <v>7817</v>
      </c>
      <c r="B885">
        <v>19961102</v>
      </c>
      <c r="C885" t="s">
        <v>7818</v>
      </c>
      <c r="D885">
        <v>17600</v>
      </c>
      <c r="E885">
        <f t="shared" si="13"/>
        <v>9.0896414239749621</v>
      </c>
    </row>
    <row r="886" spans="1:5">
      <c r="A886" s="98" t="s">
        <v>6211</v>
      </c>
      <c r="B886">
        <v>19961102</v>
      </c>
      <c r="C886" t="s">
        <v>6790</v>
      </c>
      <c r="D886">
        <v>7700</v>
      </c>
      <c r="E886">
        <f t="shared" si="13"/>
        <v>3.976718122989046</v>
      </c>
    </row>
    <row r="887" spans="1:5">
      <c r="A887" s="98" t="s">
        <v>6213</v>
      </c>
      <c r="B887">
        <v>19961102</v>
      </c>
      <c r="C887" t="s">
        <v>6791</v>
      </c>
      <c r="D887">
        <v>10000</v>
      </c>
      <c r="E887">
        <f t="shared" si="13"/>
        <v>5.1645689908948649</v>
      </c>
    </row>
    <row r="888" spans="1:5">
      <c r="A888" s="98" t="s">
        <v>6217</v>
      </c>
      <c r="B888">
        <v>19961102</v>
      </c>
      <c r="C888" t="s">
        <v>6218</v>
      </c>
      <c r="D888">
        <v>38600</v>
      </c>
      <c r="E888">
        <f t="shared" si="13"/>
        <v>19.935236304854179</v>
      </c>
    </row>
    <row r="889" spans="1:5">
      <c r="A889" s="98" t="s">
        <v>6219</v>
      </c>
      <c r="B889">
        <v>19961102</v>
      </c>
      <c r="C889" t="s">
        <v>6220</v>
      </c>
      <c r="D889">
        <v>2500</v>
      </c>
      <c r="E889">
        <f t="shared" si="13"/>
        <v>1.2911422477237162</v>
      </c>
    </row>
    <row r="890" spans="1:5">
      <c r="A890" s="98" t="s">
        <v>6221</v>
      </c>
      <c r="B890">
        <v>19961102</v>
      </c>
      <c r="C890" t="s">
        <v>6222</v>
      </c>
      <c r="D890">
        <v>17700</v>
      </c>
      <c r="E890">
        <f t="shared" si="13"/>
        <v>9.1412871138839105</v>
      </c>
    </row>
    <row r="891" spans="1:5">
      <c r="A891" s="98" t="s">
        <v>6223</v>
      </c>
      <c r="B891">
        <v>19961102</v>
      </c>
      <c r="C891" t="s">
        <v>6792</v>
      </c>
      <c r="D891">
        <v>20300</v>
      </c>
      <c r="E891">
        <f t="shared" si="13"/>
        <v>10.484075051516577</v>
      </c>
    </row>
    <row r="892" spans="1:5">
      <c r="A892" s="98" t="s">
        <v>8730</v>
      </c>
      <c r="B892">
        <v>19961102</v>
      </c>
      <c r="C892" t="s">
        <v>6793</v>
      </c>
      <c r="D892">
        <v>2400</v>
      </c>
      <c r="E892">
        <f t="shared" si="13"/>
        <v>1.2394965578147676</v>
      </c>
    </row>
    <row r="893" spans="1:5">
      <c r="A893" s="98" t="s">
        <v>8734</v>
      </c>
      <c r="B893">
        <v>19961102</v>
      </c>
      <c r="C893" t="s">
        <v>6794</v>
      </c>
      <c r="D893">
        <v>2400</v>
      </c>
      <c r="E893">
        <f t="shared" si="13"/>
        <v>1.2394965578147676</v>
      </c>
    </row>
    <row r="894" spans="1:5">
      <c r="A894" s="98" t="s">
        <v>8736</v>
      </c>
      <c r="B894">
        <v>19961102</v>
      </c>
      <c r="C894" t="s">
        <v>8737</v>
      </c>
      <c r="D894">
        <v>7500</v>
      </c>
      <c r="E894">
        <f t="shared" si="13"/>
        <v>3.8734267431711489</v>
      </c>
    </row>
    <row r="895" spans="1:5">
      <c r="A895" s="98" t="s">
        <v>8738</v>
      </c>
      <c r="B895">
        <v>19961102</v>
      </c>
      <c r="C895" t="s">
        <v>8739</v>
      </c>
      <c r="D895">
        <v>4000</v>
      </c>
      <c r="E895">
        <f t="shared" si="13"/>
        <v>2.0658275963579458</v>
      </c>
    </row>
    <row r="896" spans="1:5">
      <c r="A896" s="98" t="s">
        <v>8740</v>
      </c>
      <c r="B896">
        <v>19961102</v>
      </c>
      <c r="C896" t="s">
        <v>8125</v>
      </c>
      <c r="D896">
        <v>1400</v>
      </c>
      <c r="E896">
        <f t="shared" si="13"/>
        <v>0.72303965872528109</v>
      </c>
    </row>
    <row r="897" spans="1:5">
      <c r="A897" s="98" t="s">
        <v>8126</v>
      </c>
      <c r="B897">
        <v>19961102</v>
      </c>
      <c r="C897" t="s">
        <v>8127</v>
      </c>
      <c r="D897">
        <v>31500</v>
      </c>
      <c r="E897">
        <f t="shared" si="13"/>
        <v>16.268392321318824</v>
      </c>
    </row>
    <row r="898" spans="1:5">
      <c r="A898" s="98" t="s">
        <v>7619</v>
      </c>
      <c r="B898">
        <v>19961102</v>
      </c>
      <c r="C898" t="s">
        <v>7620</v>
      </c>
      <c r="D898">
        <v>20200</v>
      </c>
      <c r="E898">
        <f t="shared" si="13"/>
        <v>10.432429361607626</v>
      </c>
    </row>
    <row r="899" spans="1:5">
      <c r="A899" s="98" t="s">
        <v>7621</v>
      </c>
      <c r="B899">
        <v>19961102</v>
      </c>
      <c r="C899" t="s">
        <v>8193</v>
      </c>
      <c r="D899">
        <v>20200</v>
      </c>
      <c r="E899">
        <f t="shared" ref="E899:E962" si="14">D899/1936.27</f>
        <v>10.432429361607626</v>
      </c>
    </row>
    <row r="900" spans="1:5">
      <c r="A900" s="98" t="s">
        <v>8194</v>
      </c>
      <c r="B900">
        <v>19961102</v>
      </c>
      <c r="C900" t="s">
        <v>8195</v>
      </c>
      <c r="D900">
        <v>11500</v>
      </c>
      <c r="E900">
        <f t="shared" si="14"/>
        <v>5.9392543395290947</v>
      </c>
    </row>
    <row r="901" spans="1:5">
      <c r="A901" s="98" t="s">
        <v>8196</v>
      </c>
      <c r="B901">
        <v>19961102</v>
      </c>
      <c r="C901" t="s">
        <v>6795</v>
      </c>
      <c r="D901">
        <v>12100</v>
      </c>
      <c r="E901">
        <f t="shared" si="14"/>
        <v>6.2491284789827866</v>
      </c>
    </row>
    <row r="902" spans="1:5">
      <c r="A902" s="98" t="s">
        <v>8198</v>
      </c>
      <c r="B902">
        <v>19961102</v>
      </c>
      <c r="C902" t="s">
        <v>6796</v>
      </c>
      <c r="D902">
        <v>16500</v>
      </c>
      <c r="E902">
        <f t="shared" si="14"/>
        <v>8.5215388349765266</v>
      </c>
    </row>
    <row r="903" spans="1:5">
      <c r="A903" s="98" t="s">
        <v>8200</v>
      </c>
      <c r="B903">
        <v>19961102</v>
      </c>
      <c r="C903" t="s">
        <v>8201</v>
      </c>
      <c r="D903">
        <v>14400</v>
      </c>
      <c r="E903">
        <f t="shared" si="14"/>
        <v>7.4369793468886058</v>
      </c>
    </row>
    <row r="904" spans="1:5">
      <c r="A904" s="98" t="s">
        <v>8202</v>
      </c>
      <c r="B904">
        <v>19961102</v>
      </c>
      <c r="C904" t="s">
        <v>8203</v>
      </c>
      <c r="D904">
        <v>17000</v>
      </c>
      <c r="E904">
        <f t="shared" si="14"/>
        <v>8.7797672845212702</v>
      </c>
    </row>
    <row r="905" spans="1:5">
      <c r="A905" s="98" t="s">
        <v>8204</v>
      </c>
      <c r="B905">
        <v>19961102</v>
      </c>
      <c r="C905" t="s">
        <v>8205</v>
      </c>
      <c r="D905">
        <v>9000</v>
      </c>
      <c r="E905">
        <f t="shared" si="14"/>
        <v>4.6481120918053787</v>
      </c>
    </row>
    <row r="906" spans="1:5">
      <c r="A906" s="98" t="s">
        <v>8206</v>
      </c>
      <c r="B906">
        <v>19961102</v>
      </c>
      <c r="C906" t="s">
        <v>8207</v>
      </c>
      <c r="D906">
        <v>9000</v>
      </c>
      <c r="E906">
        <f t="shared" si="14"/>
        <v>4.6481120918053787</v>
      </c>
    </row>
    <row r="907" spans="1:5">
      <c r="A907" s="98" t="s">
        <v>8208</v>
      </c>
      <c r="B907">
        <v>19961102</v>
      </c>
      <c r="C907" t="s">
        <v>8209</v>
      </c>
      <c r="D907">
        <v>8100</v>
      </c>
      <c r="E907">
        <f t="shared" si="14"/>
        <v>4.1833008826248408</v>
      </c>
    </row>
    <row r="908" spans="1:5">
      <c r="A908" s="98" t="s">
        <v>8210</v>
      </c>
      <c r="B908">
        <v>19961102</v>
      </c>
      <c r="C908" t="s">
        <v>6978</v>
      </c>
      <c r="D908">
        <v>25800</v>
      </c>
      <c r="E908">
        <f t="shared" si="14"/>
        <v>13.324587996508752</v>
      </c>
    </row>
    <row r="909" spans="1:5">
      <c r="A909" s="98" t="s">
        <v>6979</v>
      </c>
      <c r="B909">
        <v>19961102</v>
      </c>
      <c r="C909" t="s">
        <v>6980</v>
      </c>
      <c r="D909">
        <v>22100</v>
      </c>
      <c r="E909">
        <f t="shared" si="14"/>
        <v>11.413697469877652</v>
      </c>
    </row>
    <row r="910" spans="1:5">
      <c r="A910" s="98" t="s">
        <v>6981</v>
      </c>
      <c r="B910">
        <v>19961102</v>
      </c>
      <c r="C910" t="s">
        <v>6982</v>
      </c>
      <c r="D910">
        <v>24300</v>
      </c>
      <c r="E910">
        <f t="shared" si="14"/>
        <v>12.549902647874521</v>
      </c>
    </row>
    <row r="911" spans="1:5">
      <c r="A911" s="98" t="s">
        <v>6983</v>
      </c>
      <c r="B911">
        <v>19961102</v>
      </c>
      <c r="C911" t="s">
        <v>6984</v>
      </c>
      <c r="D911">
        <v>16200</v>
      </c>
      <c r="E911">
        <f t="shared" si="14"/>
        <v>8.3666017652496816</v>
      </c>
    </row>
    <row r="912" spans="1:5">
      <c r="A912" s="98" t="s">
        <v>6985</v>
      </c>
      <c r="B912">
        <v>19961102</v>
      </c>
      <c r="C912" t="s">
        <v>6986</v>
      </c>
      <c r="D912">
        <v>22100</v>
      </c>
      <c r="E912">
        <f t="shared" si="14"/>
        <v>11.413697469877652</v>
      </c>
    </row>
    <row r="913" spans="1:5">
      <c r="A913" s="98" t="s">
        <v>6987</v>
      </c>
      <c r="B913">
        <v>19961102</v>
      </c>
      <c r="C913" t="s">
        <v>6988</v>
      </c>
      <c r="D913">
        <v>23000</v>
      </c>
      <c r="E913">
        <f t="shared" si="14"/>
        <v>11.878508679058189</v>
      </c>
    </row>
    <row r="914" spans="1:5">
      <c r="A914" s="98" t="s">
        <v>6989</v>
      </c>
      <c r="B914">
        <v>19961102</v>
      </c>
      <c r="C914" t="s">
        <v>6990</v>
      </c>
      <c r="D914">
        <v>3400</v>
      </c>
      <c r="E914">
        <f t="shared" si="14"/>
        <v>1.7559534569042541</v>
      </c>
    </row>
    <row r="915" spans="1:5">
      <c r="A915" s="98" t="s">
        <v>6991</v>
      </c>
      <c r="B915">
        <v>19961102</v>
      </c>
      <c r="C915" t="s">
        <v>6992</v>
      </c>
      <c r="D915">
        <v>16200</v>
      </c>
      <c r="E915">
        <f t="shared" si="14"/>
        <v>8.3666017652496816</v>
      </c>
    </row>
    <row r="916" spans="1:5">
      <c r="A916" s="98" t="s">
        <v>6999</v>
      </c>
      <c r="B916">
        <v>19961102</v>
      </c>
      <c r="C916" t="s">
        <v>7000</v>
      </c>
      <c r="D916">
        <v>36600</v>
      </c>
      <c r="E916">
        <f t="shared" si="14"/>
        <v>18.902322506675205</v>
      </c>
    </row>
    <row r="917" spans="1:5">
      <c r="A917" s="98" t="s">
        <v>7001</v>
      </c>
      <c r="B917">
        <v>19961102</v>
      </c>
      <c r="C917" t="s">
        <v>7002</v>
      </c>
      <c r="D917">
        <v>47000</v>
      </c>
      <c r="E917">
        <f t="shared" si="14"/>
        <v>24.273474257205866</v>
      </c>
    </row>
    <row r="918" spans="1:5">
      <c r="A918" s="98" t="s">
        <v>7003</v>
      </c>
      <c r="B918">
        <v>19961102</v>
      </c>
      <c r="C918" t="s">
        <v>6797</v>
      </c>
      <c r="D918">
        <v>18000</v>
      </c>
      <c r="E918">
        <f t="shared" si="14"/>
        <v>9.2962241836107573</v>
      </c>
    </row>
    <row r="919" spans="1:5">
      <c r="A919" s="98" t="s">
        <v>8689</v>
      </c>
      <c r="B919">
        <v>19961102</v>
      </c>
      <c r="C919" t="s">
        <v>8690</v>
      </c>
      <c r="D919">
        <v>22100</v>
      </c>
      <c r="E919">
        <f t="shared" si="14"/>
        <v>11.413697469877652</v>
      </c>
    </row>
    <row r="920" spans="1:5">
      <c r="A920" s="98" t="s">
        <v>8691</v>
      </c>
      <c r="B920">
        <v>19961102</v>
      </c>
      <c r="C920" t="s">
        <v>2840</v>
      </c>
      <c r="D920">
        <v>22100</v>
      </c>
      <c r="E920">
        <f t="shared" si="14"/>
        <v>11.413697469877652</v>
      </c>
    </row>
    <row r="921" spans="1:5">
      <c r="A921" s="98" t="s">
        <v>2845</v>
      </c>
      <c r="B921">
        <v>19961102</v>
      </c>
      <c r="C921" t="s">
        <v>6622</v>
      </c>
      <c r="D921">
        <v>69400</v>
      </c>
      <c r="E921">
        <f t="shared" si="14"/>
        <v>35.842108796810365</v>
      </c>
    </row>
    <row r="922" spans="1:5">
      <c r="A922" s="98" t="s">
        <v>6623</v>
      </c>
      <c r="B922">
        <v>19961102</v>
      </c>
      <c r="C922" t="s">
        <v>6798</v>
      </c>
      <c r="D922">
        <v>69400</v>
      </c>
      <c r="E922">
        <f t="shared" si="14"/>
        <v>35.842108796810365</v>
      </c>
    </row>
    <row r="923" spans="1:5">
      <c r="A923" s="98" t="s">
        <v>6625</v>
      </c>
      <c r="B923">
        <v>19961102</v>
      </c>
      <c r="C923" t="s">
        <v>6799</v>
      </c>
      <c r="D923">
        <v>40600</v>
      </c>
      <c r="E923">
        <f t="shared" si="14"/>
        <v>20.968150103033153</v>
      </c>
    </row>
    <row r="924" spans="1:5">
      <c r="A924" s="98" t="s">
        <v>6627</v>
      </c>
      <c r="B924">
        <v>19961102</v>
      </c>
      <c r="C924" t="s">
        <v>7611</v>
      </c>
      <c r="D924">
        <v>36400</v>
      </c>
      <c r="E924">
        <f t="shared" si="14"/>
        <v>18.799031126857308</v>
      </c>
    </row>
    <row r="925" spans="1:5">
      <c r="A925" s="98" t="s">
        <v>7946</v>
      </c>
      <c r="B925">
        <v>19961102</v>
      </c>
      <c r="C925" t="s">
        <v>2131</v>
      </c>
      <c r="D925">
        <v>16700</v>
      </c>
      <c r="E925">
        <f t="shared" si="14"/>
        <v>8.6248302147944251</v>
      </c>
    </row>
    <row r="926" spans="1:5">
      <c r="A926" s="98" t="s">
        <v>2132</v>
      </c>
      <c r="B926">
        <v>19961102</v>
      </c>
      <c r="C926" t="s">
        <v>2133</v>
      </c>
      <c r="D926">
        <v>23600</v>
      </c>
      <c r="E926">
        <f t="shared" si="14"/>
        <v>12.188382818511881</v>
      </c>
    </row>
    <row r="927" spans="1:5">
      <c r="A927" s="98" t="s">
        <v>2134</v>
      </c>
      <c r="B927">
        <v>19961102</v>
      </c>
      <c r="C927" t="s">
        <v>2135</v>
      </c>
      <c r="D927">
        <v>81100</v>
      </c>
      <c r="E927">
        <f t="shared" si="14"/>
        <v>41.884654516157354</v>
      </c>
    </row>
    <row r="928" spans="1:5">
      <c r="A928" s="98" t="s">
        <v>2136</v>
      </c>
      <c r="B928">
        <v>19961102</v>
      </c>
      <c r="C928" t="s">
        <v>2137</v>
      </c>
      <c r="D928">
        <v>22100</v>
      </c>
      <c r="E928">
        <f t="shared" si="14"/>
        <v>11.413697469877652</v>
      </c>
    </row>
    <row r="929" spans="1:5">
      <c r="A929" s="98" t="s">
        <v>2138</v>
      </c>
      <c r="B929">
        <v>19961102</v>
      </c>
      <c r="C929" t="s">
        <v>2139</v>
      </c>
      <c r="D929">
        <v>22100</v>
      </c>
      <c r="E929">
        <f t="shared" si="14"/>
        <v>11.413697469877652</v>
      </c>
    </row>
    <row r="930" spans="1:5">
      <c r="A930" s="98" t="s">
        <v>2140</v>
      </c>
      <c r="B930">
        <v>19961102</v>
      </c>
      <c r="C930" t="s">
        <v>2141</v>
      </c>
      <c r="D930">
        <v>16000</v>
      </c>
      <c r="E930">
        <f t="shared" si="14"/>
        <v>8.2633103854317831</v>
      </c>
    </row>
    <row r="931" spans="1:5">
      <c r="A931" s="98" t="s">
        <v>2146</v>
      </c>
      <c r="B931">
        <v>19961102</v>
      </c>
      <c r="C931" t="s">
        <v>2147</v>
      </c>
      <c r="D931">
        <v>18300</v>
      </c>
      <c r="E931">
        <f t="shared" si="14"/>
        <v>9.4511612533376024</v>
      </c>
    </row>
    <row r="932" spans="1:5">
      <c r="A932" s="98" t="s">
        <v>2148</v>
      </c>
      <c r="B932">
        <v>19961102</v>
      </c>
      <c r="C932" t="s">
        <v>2149</v>
      </c>
      <c r="D932">
        <v>14400</v>
      </c>
      <c r="E932">
        <f t="shared" si="14"/>
        <v>7.4369793468886058</v>
      </c>
    </row>
    <row r="933" spans="1:5">
      <c r="A933" s="98" t="s">
        <v>2150</v>
      </c>
      <c r="B933">
        <v>19961102</v>
      </c>
      <c r="C933" t="s">
        <v>2151</v>
      </c>
      <c r="D933">
        <v>14400</v>
      </c>
      <c r="E933">
        <f t="shared" si="14"/>
        <v>7.4369793468886058</v>
      </c>
    </row>
    <row r="934" spans="1:5">
      <c r="A934" s="98" t="s">
        <v>2152</v>
      </c>
      <c r="B934">
        <v>19961102</v>
      </c>
      <c r="C934" t="s">
        <v>2153</v>
      </c>
      <c r="D934">
        <v>18700</v>
      </c>
      <c r="E934">
        <f t="shared" si="14"/>
        <v>9.6577440129733976</v>
      </c>
    </row>
    <row r="935" spans="1:5">
      <c r="A935" s="98" t="s">
        <v>2154</v>
      </c>
      <c r="B935">
        <v>19961102</v>
      </c>
      <c r="C935" t="s">
        <v>2155</v>
      </c>
      <c r="D935">
        <v>28100</v>
      </c>
      <c r="E935">
        <f t="shared" si="14"/>
        <v>14.51243886441457</v>
      </c>
    </row>
    <row r="936" spans="1:5">
      <c r="A936" s="98" t="s">
        <v>5867</v>
      </c>
      <c r="B936">
        <v>19961102</v>
      </c>
      <c r="C936" t="s">
        <v>2892</v>
      </c>
      <c r="D936">
        <v>14400</v>
      </c>
      <c r="E936">
        <f t="shared" si="14"/>
        <v>7.4369793468886058</v>
      </c>
    </row>
    <row r="937" spans="1:5">
      <c r="A937" s="98" t="s">
        <v>7759</v>
      </c>
      <c r="B937">
        <v>19961102</v>
      </c>
      <c r="C937" t="s">
        <v>7760</v>
      </c>
      <c r="D937">
        <v>82900</v>
      </c>
      <c r="E937">
        <f t="shared" si="14"/>
        <v>42.814276934518432</v>
      </c>
    </row>
    <row r="938" spans="1:5">
      <c r="A938" s="98" t="s">
        <v>7761</v>
      </c>
      <c r="B938">
        <v>19961102</v>
      </c>
      <c r="C938" t="s">
        <v>7762</v>
      </c>
      <c r="D938">
        <v>170800</v>
      </c>
      <c r="E938">
        <f t="shared" si="14"/>
        <v>88.210838364484289</v>
      </c>
    </row>
    <row r="939" spans="1:5">
      <c r="A939" s="98" t="s">
        <v>7763</v>
      </c>
      <c r="B939">
        <v>19961102</v>
      </c>
      <c r="C939" t="s">
        <v>7764</v>
      </c>
      <c r="D939">
        <v>49000</v>
      </c>
      <c r="E939">
        <f t="shared" si="14"/>
        <v>25.306388055384836</v>
      </c>
    </row>
    <row r="940" spans="1:5">
      <c r="A940" s="98" t="s">
        <v>7765</v>
      </c>
      <c r="B940">
        <v>19961102</v>
      </c>
      <c r="C940" t="s">
        <v>7766</v>
      </c>
      <c r="D940">
        <v>49000</v>
      </c>
      <c r="E940">
        <f t="shared" si="14"/>
        <v>25.306388055384836</v>
      </c>
    </row>
    <row r="941" spans="1:5">
      <c r="A941" s="98" t="s">
        <v>352</v>
      </c>
      <c r="B941">
        <v>19961102</v>
      </c>
      <c r="C941" t="s">
        <v>353</v>
      </c>
      <c r="D941">
        <v>16700</v>
      </c>
      <c r="E941">
        <f t="shared" si="14"/>
        <v>8.6248302147944251</v>
      </c>
    </row>
    <row r="942" spans="1:5">
      <c r="A942" s="98" t="s">
        <v>354</v>
      </c>
      <c r="B942">
        <v>19961102</v>
      </c>
      <c r="C942" t="s">
        <v>355</v>
      </c>
      <c r="D942">
        <v>16700</v>
      </c>
      <c r="E942">
        <f t="shared" si="14"/>
        <v>8.6248302147944251</v>
      </c>
    </row>
    <row r="943" spans="1:5">
      <c r="A943" s="98" t="s">
        <v>356</v>
      </c>
      <c r="B943">
        <v>19961102</v>
      </c>
      <c r="C943" t="s">
        <v>357</v>
      </c>
      <c r="D943">
        <v>14400</v>
      </c>
      <c r="E943">
        <f t="shared" si="14"/>
        <v>7.4369793468886058</v>
      </c>
    </row>
    <row r="944" spans="1:5">
      <c r="A944" s="98" t="s">
        <v>358</v>
      </c>
      <c r="B944">
        <v>19961102</v>
      </c>
      <c r="C944" t="s">
        <v>359</v>
      </c>
      <c r="D944">
        <v>24600</v>
      </c>
      <c r="E944">
        <f t="shared" si="14"/>
        <v>12.704839717601368</v>
      </c>
    </row>
    <row r="945" spans="1:5">
      <c r="A945" s="98" t="s">
        <v>360</v>
      </c>
      <c r="B945">
        <v>19961102</v>
      </c>
      <c r="C945" t="s">
        <v>2865</v>
      </c>
      <c r="D945">
        <v>13500</v>
      </c>
      <c r="E945">
        <f t="shared" si="14"/>
        <v>6.972168137708068</v>
      </c>
    </row>
    <row r="946" spans="1:5">
      <c r="A946" s="98" t="s">
        <v>2870</v>
      </c>
      <c r="B946">
        <v>19961102</v>
      </c>
      <c r="C946" t="s">
        <v>7578</v>
      </c>
      <c r="D946">
        <v>35900</v>
      </c>
      <c r="E946">
        <f t="shared" si="14"/>
        <v>18.540802677312566</v>
      </c>
    </row>
    <row r="947" spans="1:5">
      <c r="A947" s="98" t="s">
        <v>7579</v>
      </c>
      <c r="B947">
        <v>19961102</v>
      </c>
      <c r="C947" t="s">
        <v>7612</v>
      </c>
      <c r="D947">
        <v>35000</v>
      </c>
      <c r="E947">
        <f t="shared" si="14"/>
        <v>18.075991468132028</v>
      </c>
    </row>
    <row r="948" spans="1:5">
      <c r="A948" s="98" t="s">
        <v>7581</v>
      </c>
      <c r="B948">
        <v>19961102</v>
      </c>
      <c r="C948" t="s">
        <v>7613</v>
      </c>
      <c r="D948">
        <v>31800</v>
      </c>
      <c r="E948">
        <f t="shared" si="14"/>
        <v>16.423329391045669</v>
      </c>
    </row>
    <row r="949" spans="1:5">
      <c r="A949" s="98" t="s">
        <v>7583</v>
      </c>
      <c r="B949">
        <v>19961102</v>
      </c>
      <c r="C949" t="s">
        <v>8600</v>
      </c>
      <c r="D949">
        <v>30000</v>
      </c>
      <c r="E949">
        <f t="shared" si="14"/>
        <v>15.493706972684596</v>
      </c>
    </row>
    <row r="950" spans="1:5">
      <c r="A950" s="98" t="s">
        <v>7352</v>
      </c>
      <c r="B950">
        <v>19961102</v>
      </c>
      <c r="C950" t="s">
        <v>7353</v>
      </c>
      <c r="D950">
        <v>30000</v>
      </c>
      <c r="E950">
        <f t="shared" si="14"/>
        <v>15.493706972684596</v>
      </c>
    </row>
    <row r="951" spans="1:5">
      <c r="A951" s="98" t="s">
        <v>7354</v>
      </c>
      <c r="B951">
        <v>19961102</v>
      </c>
      <c r="C951" t="s">
        <v>7355</v>
      </c>
      <c r="D951">
        <v>35700</v>
      </c>
      <c r="E951">
        <f t="shared" si="14"/>
        <v>18.437511297494666</v>
      </c>
    </row>
    <row r="952" spans="1:5">
      <c r="A952" s="98" t="s">
        <v>7356</v>
      </c>
      <c r="B952">
        <v>19961102</v>
      </c>
      <c r="C952" t="s">
        <v>7357</v>
      </c>
      <c r="D952">
        <v>23400</v>
      </c>
      <c r="E952">
        <f t="shared" si="14"/>
        <v>12.085091438693985</v>
      </c>
    </row>
    <row r="953" spans="1:5">
      <c r="A953" s="98" t="s">
        <v>7358</v>
      </c>
      <c r="B953">
        <v>19961102</v>
      </c>
      <c r="C953" t="s">
        <v>7359</v>
      </c>
      <c r="D953">
        <v>20500</v>
      </c>
      <c r="E953">
        <f t="shared" si="14"/>
        <v>10.587366431334473</v>
      </c>
    </row>
    <row r="954" spans="1:5">
      <c r="A954" s="98" t="s">
        <v>7360</v>
      </c>
      <c r="B954">
        <v>19961102</v>
      </c>
      <c r="C954" t="s">
        <v>7361</v>
      </c>
      <c r="D954">
        <v>35700</v>
      </c>
      <c r="E954">
        <f t="shared" si="14"/>
        <v>18.437511297494666</v>
      </c>
    </row>
    <row r="955" spans="1:5">
      <c r="A955" s="98" t="s">
        <v>7362</v>
      </c>
      <c r="B955">
        <v>19961102</v>
      </c>
      <c r="C955" t="s">
        <v>7363</v>
      </c>
      <c r="D955">
        <v>20500</v>
      </c>
      <c r="E955">
        <f t="shared" si="14"/>
        <v>10.587366431334473</v>
      </c>
    </row>
    <row r="956" spans="1:5">
      <c r="A956" s="98" t="s">
        <v>7365</v>
      </c>
      <c r="B956">
        <v>19961102</v>
      </c>
      <c r="C956" t="s">
        <v>7366</v>
      </c>
      <c r="D956">
        <v>42700</v>
      </c>
      <c r="E956">
        <f t="shared" si="14"/>
        <v>22.052709591121072</v>
      </c>
    </row>
    <row r="957" spans="1:5">
      <c r="A957" s="98" t="s">
        <v>7367</v>
      </c>
      <c r="B957">
        <v>19961102</v>
      </c>
      <c r="C957" t="s">
        <v>7368</v>
      </c>
      <c r="D957">
        <v>33100</v>
      </c>
      <c r="E957">
        <f t="shared" si="14"/>
        <v>17.094723359862002</v>
      </c>
    </row>
    <row r="958" spans="1:5">
      <c r="A958" s="98" t="s">
        <v>7369</v>
      </c>
      <c r="B958">
        <v>19961102</v>
      </c>
      <c r="C958" t="s">
        <v>7370</v>
      </c>
      <c r="D958">
        <v>33700</v>
      </c>
      <c r="E958">
        <f t="shared" si="14"/>
        <v>17.404597499315695</v>
      </c>
    </row>
    <row r="959" spans="1:5">
      <c r="A959" s="98" t="s">
        <v>7371</v>
      </c>
      <c r="B959">
        <v>19961102</v>
      </c>
      <c r="C959" t="s">
        <v>7372</v>
      </c>
      <c r="D959">
        <v>81600</v>
      </c>
      <c r="E959">
        <f t="shared" si="14"/>
        <v>42.1428829657021</v>
      </c>
    </row>
    <row r="960" spans="1:5">
      <c r="A960" s="98" t="s">
        <v>7373</v>
      </c>
      <c r="B960">
        <v>19961102</v>
      </c>
      <c r="C960" t="s">
        <v>6401</v>
      </c>
      <c r="D960">
        <v>5400</v>
      </c>
      <c r="E960">
        <f t="shared" si="14"/>
        <v>2.7888672550832272</v>
      </c>
    </row>
    <row r="961" spans="1:5">
      <c r="A961" s="98" t="s">
        <v>6402</v>
      </c>
      <c r="B961">
        <v>19961102</v>
      </c>
      <c r="C961" t="s">
        <v>6403</v>
      </c>
      <c r="D961">
        <v>35700</v>
      </c>
      <c r="E961">
        <f t="shared" si="14"/>
        <v>18.437511297494666</v>
      </c>
    </row>
    <row r="962" spans="1:5">
      <c r="A962" s="98" t="s">
        <v>6404</v>
      </c>
      <c r="B962">
        <v>19961102</v>
      </c>
      <c r="C962" t="s">
        <v>7614</v>
      </c>
      <c r="D962">
        <v>13300</v>
      </c>
      <c r="E962">
        <f t="shared" si="14"/>
        <v>6.8688767578901704</v>
      </c>
    </row>
    <row r="963" spans="1:5">
      <c r="A963" s="98" t="s">
        <v>6406</v>
      </c>
      <c r="B963">
        <v>19961102</v>
      </c>
      <c r="C963" t="s">
        <v>6407</v>
      </c>
      <c r="D963">
        <v>17700</v>
      </c>
      <c r="E963">
        <f t="shared" ref="E963:E1026" si="15">D963/1936.27</f>
        <v>9.1412871138839105</v>
      </c>
    </row>
    <row r="964" spans="1:5">
      <c r="A964" s="98" t="s">
        <v>6408</v>
      </c>
      <c r="B964">
        <v>19961102</v>
      </c>
      <c r="C964" t="s">
        <v>7615</v>
      </c>
      <c r="D964">
        <v>7800</v>
      </c>
      <c r="E964">
        <f t="shared" si="15"/>
        <v>4.0283638128979948</v>
      </c>
    </row>
    <row r="965" spans="1:5">
      <c r="A965" s="98" t="s">
        <v>6518</v>
      </c>
      <c r="B965">
        <v>19961102</v>
      </c>
      <c r="C965" t="s">
        <v>6519</v>
      </c>
      <c r="D965">
        <v>47300</v>
      </c>
      <c r="E965">
        <f t="shared" si="15"/>
        <v>24.428411326932711</v>
      </c>
    </row>
    <row r="966" spans="1:5">
      <c r="A966" s="98" t="s">
        <v>6520</v>
      </c>
      <c r="B966">
        <v>19961102</v>
      </c>
      <c r="C966" t="s">
        <v>6521</v>
      </c>
      <c r="D966">
        <v>43300</v>
      </c>
      <c r="E966">
        <f t="shared" si="15"/>
        <v>22.362583730574766</v>
      </c>
    </row>
    <row r="967" spans="1:5">
      <c r="A967" s="98" t="s">
        <v>6522</v>
      </c>
      <c r="B967">
        <v>19961102</v>
      </c>
      <c r="C967" t="s">
        <v>6523</v>
      </c>
      <c r="D967">
        <v>43300</v>
      </c>
      <c r="E967">
        <f t="shared" si="15"/>
        <v>22.362583730574766</v>
      </c>
    </row>
    <row r="968" spans="1:5">
      <c r="A968" s="98" t="s">
        <v>6524</v>
      </c>
      <c r="B968">
        <v>19961102</v>
      </c>
      <c r="C968" t="s">
        <v>6525</v>
      </c>
      <c r="D968">
        <v>37600</v>
      </c>
      <c r="E968">
        <f t="shared" si="15"/>
        <v>19.418779405764692</v>
      </c>
    </row>
    <row r="969" spans="1:5">
      <c r="A969" s="98" t="s">
        <v>6526</v>
      </c>
      <c r="B969">
        <v>19961102</v>
      </c>
      <c r="C969" t="s">
        <v>6527</v>
      </c>
      <c r="D969">
        <v>181800</v>
      </c>
      <c r="E969">
        <f t="shared" si="15"/>
        <v>93.891864254468643</v>
      </c>
    </row>
    <row r="970" spans="1:5">
      <c r="A970" s="98" t="s">
        <v>6528</v>
      </c>
      <c r="B970">
        <v>19961102</v>
      </c>
      <c r="C970" t="s">
        <v>6529</v>
      </c>
      <c r="D970">
        <v>12000</v>
      </c>
      <c r="E970">
        <f t="shared" si="15"/>
        <v>6.1974827890738382</v>
      </c>
    </row>
    <row r="971" spans="1:5">
      <c r="A971" s="98" t="s">
        <v>5998</v>
      </c>
      <c r="B971">
        <v>19961102</v>
      </c>
      <c r="C971" t="s">
        <v>7616</v>
      </c>
      <c r="D971">
        <v>12800</v>
      </c>
      <c r="E971">
        <f t="shared" si="15"/>
        <v>6.6106483083454268</v>
      </c>
    </row>
    <row r="972" spans="1:5">
      <c r="A972" s="98" t="s">
        <v>6000</v>
      </c>
      <c r="B972">
        <v>19961102</v>
      </c>
      <c r="C972" t="s">
        <v>7617</v>
      </c>
      <c r="D972">
        <v>700000</v>
      </c>
      <c r="E972">
        <f t="shared" si="15"/>
        <v>361.51982936264056</v>
      </c>
    </row>
    <row r="973" spans="1:5">
      <c r="A973" s="98" t="s">
        <v>6543</v>
      </c>
      <c r="B973">
        <v>19961102</v>
      </c>
      <c r="C973" t="s">
        <v>6544</v>
      </c>
      <c r="D973">
        <v>4700</v>
      </c>
      <c r="E973">
        <f t="shared" si="15"/>
        <v>2.4273474257205865</v>
      </c>
    </row>
    <row r="974" spans="1:5">
      <c r="A974" s="98" t="s">
        <v>6545</v>
      </c>
      <c r="B974">
        <v>19961102</v>
      </c>
      <c r="C974" t="s">
        <v>6546</v>
      </c>
      <c r="D974">
        <v>63700</v>
      </c>
      <c r="E974">
        <f t="shared" si="15"/>
        <v>32.898304472000291</v>
      </c>
    </row>
    <row r="975" spans="1:5">
      <c r="A975" s="98" t="s">
        <v>6547</v>
      </c>
      <c r="B975">
        <v>19961102</v>
      </c>
      <c r="C975" t="s">
        <v>6703</v>
      </c>
      <c r="D975">
        <v>3400</v>
      </c>
      <c r="E975">
        <f t="shared" si="15"/>
        <v>1.7559534569042541</v>
      </c>
    </row>
    <row r="976" spans="1:5">
      <c r="A976" s="98" t="s">
        <v>6704</v>
      </c>
      <c r="B976">
        <v>19961102</v>
      </c>
      <c r="C976" t="s">
        <v>6705</v>
      </c>
      <c r="D976">
        <v>22600</v>
      </c>
      <c r="E976">
        <f t="shared" si="15"/>
        <v>11.671925919422394</v>
      </c>
    </row>
    <row r="977" spans="1:5">
      <c r="A977" s="98" t="s">
        <v>6706</v>
      </c>
      <c r="B977">
        <v>19961102</v>
      </c>
      <c r="C977" t="s">
        <v>6707</v>
      </c>
      <c r="D977">
        <v>41000</v>
      </c>
      <c r="E977">
        <f t="shared" si="15"/>
        <v>21.174732862668947</v>
      </c>
    </row>
    <row r="978" spans="1:5">
      <c r="A978" s="98" t="s">
        <v>6708</v>
      </c>
      <c r="B978">
        <v>19961102</v>
      </c>
      <c r="C978" t="s">
        <v>6709</v>
      </c>
      <c r="D978">
        <v>16500</v>
      </c>
      <c r="E978">
        <f t="shared" si="15"/>
        <v>8.5215388349765266</v>
      </c>
    </row>
    <row r="979" spans="1:5">
      <c r="A979" s="98" t="s">
        <v>6710</v>
      </c>
      <c r="B979">
        <v>19961102</v>
      </c>
      <c r="C979" t="s">
        <v>6711</v>
      </c>
      <c r="D979">
        <v>13800</v>
      </c>
      <c r="E979">
        <f t="shared" si="15"/>
        <v>7.1271052074349139</v>
      </c>
    </row>
    <row r="980" spans="1:5">
      <c r="A980" s="98" t="s">
        <v>6869</v>
      </c>
      <c r="B980">
        <v>19961102</v>
      </c>
      <c r="C980" t="s">
        <v>6870</v>
      </c>
      <c r="D980">
        <v>1900</v>
      </c>
      <c r="E980">
        <f t="shared" si="15"/>
        <v>0.98126810827002431</v>
      </c>
    </row>
    <row r="981" spans="1:5">
      <c r="A981" s="98" t="s">
        <v>6871</v>
      </c>
      <c r="B981">
        <v>19961102</v>
      </c>
      <c r="C981" t="s">
        <v>7618</v>
      </c>
      <c r="D981">
        <v>6200</v>
      </c>
      <c r="E981">
        <f t="shared" si="15"/>
        <v>3.2020327743548163</v>
      </c>
    </row>
    <row r="982" spans="1:5">
      <c r="A982" s="98" t="s">
        <v>6873</v>
      </c>
      <c r="B982">
        <v>19961102</v>
      </c>
      <c r="C982" t="s">
        <v>6874</v>
      </c>
      <c r="D982">
        <v>23400</v>
      </c>
      <c r="E982">
        <f t="shared" si="15"/>
        <v>12.085091438693985</v>
      </c>
    </row>
    <row r="983" spans="1:5">
      <c r="A983" s="98" t="s">
        <v>6875</v>
      </c>
      <c r="B983">
        <v>19961102</v>
      </c>
      <c r="C983" t="s">
        <v>5328</v>
      </c>
      <c r="D983">
        <v>30000</v>
      </c>
      <c r="E983">
        <f t="shared" si="15"/>
        <v>15.493706972684596</v>
      </c>
    </row>
    <row r="984" spans="1:5">
      <c r="A984" s="98" t="s">
        <v>5329</v>
      </c>
      <c r="B984">
        <v>19961102</v>
      </c>
      <c r="C984" t="s">
        <v>8155</v>
      </c>
      <c r="D984">
        <v>4800</v>
      </c>
      <c r="E984">
        <f t="shared" si="15"/>
        <v>2.4789931156295353</v>
      </c>
    </row>
    <row r="985" spans="1:5">
      <c r="A985" s="98" t="s">
        <v>5331</v>
      </c>
      <c r="B985">
        <v>19961102</v>
      </c>
      <c r="C985" t="s">
        <v>5332</v>
      </c>
      <c r="D985">
        <v>21400</v>
      </c>
      <c r="E985">
        <f t="shared" si="15"/>
        <v>11.05217764051501</v>
      </c>
    </row>
    <row r="986" spans="1:5">
      <c r="A986" s="98" t="s">
        <v>5333</v>
      </c>
      <c r="B986">
        <v>19961102</v>
      </c>
      <c r="C986" t="s">
        <v>8814</v>
      </c>
      <c r="D986">
        <v>13000</v>
      </c>
      <c r="E986">
        <f t="shared" si="15"/>
        <v>6.7139396881633244</v>
      </c>
    </row>
    <row r="987" spans="1:5">
      <c r="A987" s="98" t="s">
        <v>8815</v>
      </c>
      <c r="B987">
        <v>19961102</v>
      </c>
      <c r="C987" t="s">
        <v>8816</v>
      </c>
      <c r="D987">
        <v>40400</v>
      </c>
      <c r="E987">
        <f t="shared" si="15"/>
        <v>20.864858723215253</v>
      </c>
    </row>
    <row r="988" spans="1:5">
      <c r="A988" s="98" t="s">
        <v>8817</v>
      </c>
      <c r="B988">
        <v>19961102</v>
      </c>
      <c r="C988" t="s">
        <v>8818</v>
      </c>
      <c r="D988">
        <v>7200</v>
      </c>
      <c r="E988">
        <f t="shared" si="15"/>
        <v>3.7184896734443029</v>
      </c>
    </row>
    <row r="989" spans="1:5">
      <c r="A989" s="98" t="s">
        <v>8819</v>
      </c>
      <c r="B989">
        <v>19961102</v>
      </c>
      <c r="C989" t="s">
        <v>8156</v>
      </c>
      <c r="D989">
        <v>36400</v>
      </c>
      <c r="E989">
        <f t="shared" si="15"/>
        <v>18.799031126857308</v>
      </c>
    </row>
    <row r="990" spans="1:5">
      <c r="A990" s="98" t="s">
        <v>2344</v>
      </c>
      <c r="B990">
        <v>19961102</v>
      </c>
      <c r="C990" t="s">
        <v>2345</v>
      </c>
      <c r="D990">
        <v>46400</v>
      </c>
      <c r="E990">
        <f t="shared" si="15"/>
        <v>23.963600117752172</v>
      </c>
    </row>
    <row r="991" spans="1:5">
      <c r="A991" s="98" t="s">
        <v>2346</v>
      </c>
      <c r="B991">
        <v>19961102</v>
      </c>
      <c r="C991" t="s">
        <v>2347</v>
      </c>
      <c r="D991">
        <v>9200</v>
      </c>
      <c r="E991">
        <f t="shared" si="15"/>
        <v>4.7514034716232754</v>
      </c>
    </row>
    <row r="992" spans="1:5">
      <c r="A992" s="98" t="s">
        <v>2348</v>
      </c>
      <c r="B992">
        <v>19961102</v>
      </c>
      <c r="C992" t="s">
        <v>8157</v>
      </c>
      <c r="D992">
        <v>27700</v>
      </c>
      <c r="E992">
        <f t="shared" si="15"/>
        <v>14.305856104778776</v>
      </c>
    </row>
    <row r="993" spans="1:5">
      <c r="A993" s="98" t="s">
        <v>2350</v>
      </c>
      <c r="B993">
        <v>19961102</v>
      </c>
      <c r="C993" t="s">
        <v>2351</v>
      </c>
      <c r="D993">
        <v>20500</v>
      </c>
      <c r="E993">
        <f t="shared" si="15"/>
        <v>10.587366431334473</v>
      </c>
    </row>
    <row r="994" spans="1:5">
      <c r="A994" s="98" t="s">
        <v>2352</v>
      </c>
      <c r="B994">
        <v>19961102</v>
      </c>
      <c r="C994" t="s">
        <v>8158</v>
      </c>
      <c r="D994">
        <v>26200</v>
      </c>
      <c r="E994">
        <f t="shared" si="15"/>
        <v>13.531170756144546</v>
      </c>
    </row>
    <row r="995" spans="1:5">
      <c r="A995" s="98" t="s">
        <v>2354</v>
      </c>
      <c r="B995">
        <v>19961102</v>
      </c>
      <c r="C995" t="s">
        <v>2355</v>
      </c>
      <c r="D995">
        <v>5100</v>
      </c>
      <c r="E995">
        <f t="shared" si="15"/>
        <v>2.6339301853563812</v>
      </c>
    </row>
    <row r="996" spans="1:5">
      <c r="A996" s="98" t="s">
        <v>2356</v>
      </c>
      <c r="B996">
        <v>19961102</v>
      </c>
      <c r="C996" t="s">
        <v>2357</v>
      </c>
      <c r="D996">
        <v>17700</v>
      </c>
      <c r="E996">
        <f t="shared" si="15"/>
        <v>9.1412871138839105</v>
      </c>
    </row>
    <row r="997" spans="1:5">
      <c r="A997" s="98" t="s">
        <v>2358</v>
      </c>
      <c r="B997">
        <v>19961102</v>
      </c>
      <c r="C997" t="s">
        <v>3918</v>
      </c>
      <c r="D997">
        <v>15000</v>
      </c>
      <c r="E997">
        <f t="shared" si="15"/>
        <v>7.7468534863422978</v>
      </c>
    </row>
    <row r="998" spans="1:5">
      <c r="A998" s="98" t="s">
        <v>3919</v>
      </c>
      <c r="B998">
        <v>19961102</v>
      </c>
      <c r="C998" t="s">
        <v>3920</v>
      </c>
      <c r="D998">
        <v>10000</v>
      </c>
      <c r="E998">
        <f t="shared" si="15"/>
        <v>5.1645689908948649</v>
      </c>
    </row>
    <row r="999" spans="1:5">
      <c r="A999" s="98" t="s">
        <v>3921</v>
      </c>
      <c r="B999">
        <v>19961102</v>
      </c>
      <c r="C999" t="s">
        <v>3922</v>
      </c>
      <c r="D999">
        <v>210000</v>
      </c>
      <c r="E999">
        <f t="shared" si="15"/>
        <v>108.45594880879216</v>
      </c>
    </row>
    <row r="1000" spans="1:5">
      <c r="A1000" s="98" t="s">
        <v>3923</v>
      </c>
      <c r="B1000">
        <v>19961102</v>
      </c>
      <c r="C1000" t="s">
        <v>8159</v>
      </c>
      <c r="D1000">
        <v>3400</v>
      </c>
      <c r="E1000">
        <f t="shared" si="15"/>
        <v>1.7559534569042541</v>
      </c>
    </row>
    <row r="1001" spans="1:5">
      <c r="A1001" s="98" t="s">
        <v>5621</v>
      </c>
      <c r="B1001">
        <v>19961102</v>
      </c>
      <c r="C1001" t="s">
        <v>3939</v>
      </c>
      <c r="D1001">
        <v>18600</v>
      </c>
      <c r="E1001">
        <f t="shared" si="15"/>
        <v>9.6060983230644492</v>
      </c>
    </row>
    <row r="1002" spans="1:5">
      <c r="A1002" s="98" t="s">
        <v>3940</v>
      </c>
      <c r="B1002">
        <v>19961102</v>
      </c>
      <c r="C1002" t="s">
        <v>3941</v>
      </c>
      <c r="D1002">
        <v>7700</v>
      </c>
      <c r="E1002">
        <f t="shared" si="15"/>
        <v>3.976718122989046</v>
      </c>
    </row>
    <row r="1003" spans="1:5">
      <c r="A1003" s="98" t="s">
        <v>3942</v>
      </c>
      <c r="B1003">
        <v>19961102</v>
      </c>
      <c r="C1003" t="s">
        <v>8160</v>
      </c>
      <c r="D1003">
        <v>27800</v>
      </c>
      <c r="E1003">
        <f t="shared" si="15"/>
        <v>14.357501794687725</v>
      </c>
    </row>
    <row r="1004" spans="1:5">
      <c r="A1004" s="98" t="s">
        <v>3946</v>
      </c>
      <c r="B1004">
        <v>19961102</v>
      </c>
      <c r="C1004" t="s">
        <v>4524</v>
      </c>
      <c r="D1004">
        <v>26900</v>
      </c>
      <c r="E1004">
        <f t="shared" si="15"/>
        <v>13.892690585507186</v>
      </c>
    </row>
    <row r="1005" spans="1:5">
      <c r="A1005" s="98" t="s">
        <v>4525</v>
      </c>
      <c r="B1005">
        <v>19961102</v>
      </c>
      <c r="C1005" t="s">
        <v>4526</v>
      </c>
      <c r="D1005">
        <v>24900</v>
      </c>
      <c r="E1005">
        <f t="shared" si="15"/>
        <v>12.859776787328213</v>
      </c>
    </row>
    <row r="1006" spans="1:5">
      <c r="A1006" s="98" t="s">
        <v>4527</v>
      </c>
      <c r="B1006">
        <v>19961102</v>
      </c>
      <c r="C1006" t="s">
        <v>8161</v>
      </c>
      <c r="D1006">
        <v>3400</v>
      </c>
      <c r="E1006">
        <f t="shared" si="15"/>
        <v>1.7559534569042541</v>
      </c>
    </row>
    <row r="1007" spans="1:5">
      <c r="A1007" s="98" t="s">
        <v>4529</v>
      </c>
      <c r="B1007">
        <v>19961102</v>
      </c>
      <c r="C1007" t="s">
        <v>8162</v>
      </c>
      <c r="D1007">
        <v>168300</v>
      </c>
      <c r="E1007">
        <f t="shared" si="15"/>
        <v>86.919696116760576</v>
      </c>
    </row>
    <row r="1008" spans="1:5">
      <c r="A1008" s="98" t="s">
        <v>4531</v>
      </c>
      <c r="B1008">
        <v>19961102</v>
      </c>
      <c r="C1008" t="s">
        <v>8823</v>
      </c>
      <c r="D1008">
        <v>14200</v>
      </c>
      <c r="E1008">
        <f t="shared" si="15"/>
        <v>7.3336879670707082</v>
      </c>
    </row>
    <row r="1009" spans="1:5">
      <c r="A1009" s="98" t="s">
        <v>4533</v>
      </c>
      <c r="B1009">
        <v>19961102</v>
      </c>
      <c r="C1009" t="s">
        <v>8824</v>
      </c>
      <c r="D1009">
        <v>196900</v>
      </c>
      <c r="E1009">
        <f t="shared" si="15"/>
        <v>101.69036343071988</v>
      </c>
    </row>
    <row r="1010" spans="1:5">
      <c r="A1010" s="98" t="s">
        <v>4535</v>
      </c>
      <c r="B1010">
        <v>19961102</v>
      </c>
      <c r="C1010" t="s">
        <v>8825</v>
      </c>
      <c r="D1010">
        <v>23300</v>
      </c>
      <c r="E1010">
        <f t="shared" si="15"/>
        <v>12.033445748785036</v>
      </c>
    </row>
    <row r="1011" spans="1:5">
      <c r="A1011" s="98" t="s">
        <v>4537</v>
      </c>
      <c r="B1011">
        <v>19961102</v>
      </c>
      <c r="C1011" t="s">
        <v>4538</v>
      </c>
      <c r="D1011">
        <v>21500</v>
      </c>
      <c r="E1011">
        <f t="shared" si="15"/>
        <v>11.10382333042396</v>
      </c>
    </row>
    <row r="1012" spans="1:5">
      <c r="A1012" s="98" t="s">
        <v>4539</v>
      </c>
      <c r="B1012">
        <v>19961102</v>
      </c>
      <c r="C1012" t="s">
        <v>8826</v>
      </c>
      <c r="D1012">
        <v>30000</v>
      </c>
      <c r="E1012">
        <f t="shared" si="15"/>
        <v>15.493706972684596</v>
      </c>
    </row>
    <row r="1013" spans="1:5">
      <c r="A1013" s="98" t="s">
        <v>4739</v>
      </c>
      <c r="B1013">
        <v>19961102</v>
      </c>
      <c r="C1013" t="s">
        <v>4740</v>
      </c>
      <c r="D1013">
        <v>31700</v>
      </c>
      <c r="E1013">
        <f t="shared" si="15"/>
        <v>16.371683701136721</v>
      </c>
    </row>
    <row r="1014" spans="1:5">
      <c r="A1014" s="98" t="s">
        <v>5576</v>
      </c>
      <c r="B1014">
        <v>19961102</v>
      </c>
      <c r="C1014" t="s">
        <v>5577</v>
      </c>
      <c r="D1014">
        <v>15200</v>
      </c>
      <c r="E1014">
        <f t="shared" si="15"/>
        <v>7.8501448661601945</v>
      </c>
    </row>
    <row r="1015" spans="1:5">
      <c r="A1015" s="98" t="s">
        <v>5578</v>
      </c>
      <c r="B1015">
        <v>19961102</v>
      </c>
      <c r="C1015" t="s">
        <v>5579</v>
      </c>
      <c r="D1015">
        <v>57500</v>
      </c>
      <c r="E1015">
        <f t="shared" si="15"/>
        <v>29.696271697645475</v>
      </c>
    </row>
    <row r="1016" spans="1:5">
      <c r="A1016" s="98" t="s">
        <v>5580</v>
      </c>
      <c r="B1016">
        <v>19961102</v>
      </c>
      <c r="C1016" t="s">
        <v>3873</v>
      </c>
      <c r="D1016">
        <v>31700</v>
      </c>
      <c r="E1016">
        <f t="shared" si="15"/>
        <v>16.371683701136721</v>
      </c>
    </row>
    <row r="1017" spans="1:5">
      <c r="A1017" s="98" t="s">
        <v>3874</v>
      </c>
      <c r="B1017">
        <v>19961102</v>
      </c>
      <c r="C1017" t="s">
        <v>6314</v>
      </c>
      <c r="D1017">
        <v>11300</v>
      </c>
      <c r="E1017">
        <f t="shared" si="15"/>
        <v>5.8359629597111971</v>
      </c>
    </row>
    <row r="1018" spans="1:5">
      <c r="A1018" s="98" t="s">
        <v>6315</v>
      </c>
      <c r="B1018">
        <v>19961102</v>
      </c>
      <c r="C1018" t="s">
        <v>6316</v>
      </c>
      <c r="D1018">
        <v>18600</v>
      </c>
      <c r="E1018">
        <f t="shared" si="15"/>
        <v>9.6060983230644492</v>
      </c>
    </row>
    <row r="1019" spans="1:5">
      <c r="A1019" s="98" t="s">
        <v>6317</v>
      </c>
      <c r="B1019">
        <v>19961102</v>
      </c>
      <c r="C1019" t="s">
        <v>6318</v>
      </c>
      <c r="D1019">
        <v>44300</v>
      </c>
      <c r="E1019">
        <f t="shared" si="15"/>
        <v>22.879040629664253</v>
      </c>
    </row>
    <row r="1020" spans="1:5">
      <c r="A1020" s="98" t="s">
        <v>6319</v>
      </c>
      <c r="B1020">
        <v>19961102</v>
      </c>
      <c r="C1020" t="s">
        <v>6320</v>
      </c>
      <c r="D1020">
        <v>38000</v>
      </c>
      <c r="E1020">
        <f t="shared" si="15"/>
        <v>19.625362165400485</v>
      </c>
    </row>
    <row r="1021" spans="1:5">
      <c r="A1021" s="98" t="s">
        <v>6321</v>
      </c>
      <c r="B1021">
        <v>19961102</v>
      </c>
      <c r="C1021" t="s">
        <v>8827</v>
      </c>
      <c r="D1021">
        <v>10700</v>
      </c>
      <c r="E1021">
        <f t="shared" si="15"/>
        <v>5.5260888202575051</v>
      </c>
    </row>
    <row r="1022" spans="1:5">
      <c r="A1022" s="98" t="s">
        <v>6323</v>
      </c>
      <c r="B1022">
        <v>19961102</v>
      </c>
      <c r="C1022" t="s">
        <v>8828</v>
      </c>
      <c r="D1022">
        <v>8400</v>
      </c>
      <c r="E1022">
        <f t="shared" si="15"/>
        <v>4.3382379523516867</v>
      </c>
    </row>
    <row r="1023" spans="1:5">
      <c r="A1023" s="98" t="s">
        <v>6325</v>
      </c>
      <c r="B1023">
        <v>19961102</v>
      </c>
      <c r="C1023" t="s">
        <v>6283</v>
      </c>
      <c r="D1023">
        <v>1900</v>
      </c>
      <c r="E1023">
        <f t="shared" si="15"/>
        <v>0.98126810827002431</v>
      </c>
    </row>
    <row r="1024" spans="1:5">
      <c r="A1024" s="98" t="s">
        <v>6327</v>
      </c>
      <c r="B1024">
        <v>19961102</v>
      </c>
      <c r="C1024" t="s">
        <v>6284</v>
      </c>
      <c r="D1024">
        <v>5400</v>
      </c>
      <c r="E1024">
        <f t="shared" si="15"/>
        <v>2.7888672550832272</v>
      </c>
    </row>
    <row r="1025" spans="1:5">
      <c r="A1025" s="98" t="s">
        <v>6329</v>
      </c>
      <c r="B1025">
        <v>19961102</v>
      </c>
      <c r="C1025" t="s">
        <v>1696</v>
      </c>
      <c r="D1025">
        <v>13700</v>
      </c>
      <c r="E1025">
        <f t="shared" si="15"/>
        <v>7.0754595175259647</v>
      </c>
    </row>
    <row r="1026" spans="1:5">
      <c r="A1026" s="98" t="s">
        <v>1697</v>
      </c>
      <c r="B1026">
        <v>19961102</v>
      </c>
      <c r="C1026" t="s">
        <v>6285</v>
      </c>
      <c r="D1026">
        <v>2400</v>
      </c>
      <c r="E1026">
        <f t="shared" si="15"/>
        <v>1.2394965578147676</v>
      </c>
    </row>
    <row r="1027" spans="1:5">
      <c r="A1027" s="98" t="s">
        <v>1699</v>
      </c>
      <c r="B1027">
        <v>19961102</v>
      </c>
      <c r="C1027" t="s">
        <v>1700</v>
      </c>
      <c r="D1027">
        <v>5400</v>
      </c>
      <c r="E1027">
        <f t="shared" ref="E1027:E1090" si="16">D1027/1936.27</f>
        <v>2.7888672550832272</v>
      </c>
    </row>
    <row r="1028" spans="1:5">
      <c r="A1028" s="98" t="s">
        <v>1701</v>
      </c>
      <c r="B1028">
        <v>19961102</v>
      </c>
      <c r="C1028" t="s">
        <v>1702</v>
      </c>
      <c r="D1028">
        <v>22600</v>
      </c>
      <c r="E1028">
        <f t="shared" si="16"/>
        <v>11.671925919422394</v>
      </c>
    </row>
    <row r="1029" spans="1:5">
      <c r="A1029" s="98" t="s">
        <v>1703</v>
      </c>
      <c r="B1029">
        <v>19961102</v>
      </c>
      <c r="C1029" t="s">
        <v>6286</v>
      </c>
      <c r="D1029">
        <v>17600</v>
      </c>
      <c r="E1029">
        <f t="shared" si="16"/>
        <v>9.0896414239749621</v>
      </c>
    </row>
    <row r="1030" spans="1:5">
      <c r="A1030" s="98" t="s">
        <v>1705</v>
      </c>
      <c r="B1030">
        <v>19961102</v>
      </c>
      <c r="C1030" t="s">
        <v>8821</v>
      </c>
      <c r="D1030">
        <v>17600</v>
      </c>
      <c r="E1030">
        <f t="shared" si="16"/>
        <v>9.0896414239749621</v>
      </c>
    </row>
    <row r="1031" spans="1:5">
      <c r="A1031" s="98" t="s">
        <v>1707</v>
      </c>
      <c r="B1031">
        <v>19961102</v>
      </c>
      <c r="C1031" t="s">
        <v>1016</v>
      </c>
      <c r="D1031">
        <v>9200</v>
      </c>
      <c r="E1031">
        <f t="shared" si="16"/>
        <v>4.7514034716232754</v>
      </c>
    </row>
    <row r="1032" spans="1:5">
      <c r="A1032" s="98" t="s">
        <v>1017</v>
      </c>
      <c r="B1032">
        <v>19961102</v>
      </c>
      <c r="C1032" t="s">
        <v>8822</v>
      </c>
      <c r="D1032">
        <v>19000</v>
      </c>
      <c r="E1032">
        <f t="shared" si="16"/>
        <v>9.8126810827002426</v>
      </c>
    </row>
    <row r="1033" spans="1:5">
      <c r="A1033" s="98" t="s">
        <v>3656</v>
      </c>
      <c r="B1033">
        <v>19961102</v>
      </c>
      <c r="C1033" t="s">
        <v>4540</v>
      </c>
      <c r="D1033">
        <v>19000</v>
      </c>
      <c r="E1033">
        <f t="shared" si="16"/>
        <v>9.8126810827002426</v>
      </c>
    </row>
    <row r="1034" spans="1:5">
      <c r="A1034" s="98" t="s">
        <v>3601</v>
      </c>
      <c r="B1034">
        <v>19961102</v>
      </c>
      <c r="C1034" t="s">
        <v>3602</v>
      </c>
      <c r="D1034">
        <v>9000</v>
      </c>
      <c r="E1034">
        <f t="shared" si="16"/>
        <v>4.6481120918053787</v>
      </c>
    </row>
    <row r="1035" spans="1:5">
      <c r="A1035" s="98" t="s">
        <v>3603</v>
      </c>
      <c r="B1035">
        <v>19961102</v>
      </c>
      <c r="C1035" t="s">
        <v>3604</v>
      </c>
      <c r="D1035">
        <v>16400</v>
      </c>
      <c r="E1035">
        <f t="shared" si="16"/>
        <v>8.4698931450675783</v>
      </c>
    </row>
    <row r="1036" spans="1:5">
      <c r="A1036" s="98" t="s">
        <v>7713</v>
      </c>
      <c r="B1036">
        <v>19961102</v>
      </c>
      <c r="C1036" t="s">
        <v>7714</v>
      </c>
      <c r="D1036">
        <v>11700</v>
      </c>
      <c r="E1036">
        <f t="shared" si="16"/>
        <v>6.0425457193469923</v>
      </c>
    </row>
    <row r="1037" spans="1:5">
      <c r="A1037" s="98" t="s">
        <v>7715</v>
      </c>
      <c r="B1037">
        <v>19961102</v>
      </c>
      <c r="C1037" t="s">
        <v>4541</v>
      </c>
      <c r="D1037">
        <v>228300</v>
      </c>
      <c r="E1037">
        <f t="shared" si="16"/>
        <v>117.90711006212976</v>
      </c>
    </row>
    <row r="1038" spans="1:5">
      <c r="A1038" s="98" t="s">
        <v>7717</v>
      </c>
      <c r="B1038">
        <v>19961102</v>
      </c>
      <c r="C1038" t="s">
        <v>7718</v>
      </c>
      <c r="D1038">
        <v>103800</v>
      </c>
      <c r="E1038">
        <f t="shared" si="16"/>
        <v>53.608226125488699</v>
      </c>
    </row>
    <row r="1039" spans="1:5">
      <c r="A1039" s="98" t="s">
        <v>7719</v>
      </c>
      <c r="B1039">
        <v>19961102</v>
      </c>
      <c r="C1039" t="s">
        <v>4542</v>
      </c>
      <c r="D1039">
        <v>99100</v>
      </c>
      <c r="E1039">
        <f t="shared" si="16"/>
        <v>51.180878699768108</v>
      </c>
    </row>
    <row r="1040" spans="1:5">
      <c r="A1040" s="98" t="s">
        <v>7721</v>
      </c>
      <c r="B1040">
        <v>19961102</v>
      </c>
      <c r="C1040" t="s">
        <v>7722</v>
      </c>
      <c r="D1040">
        <v>5900</v>
      </c>
      <c r="E1040">
        <f t="shared" si="16"/>
        <v>3.0470957046279703</v>
      </c>
    </row>
    <row r="1041" spans="1:5">
      <c r="A1041" s="98" t="s">
        <v>7723</v>
      </c>
      <c r="B1041">
        <v>19961102</v>
      </c>
      <c r="C1041" t="s">
        <v>7724</v>
      </c>
      <c r="D1041">
        <v>8100</v>
      </c>
      <c r="E1041">
        <f t="shared" si="16"/>
        <v>4.1833008826248408</v>
      </c>
    </row>
    <row r="1042" spans="1:5">
      <c r="A1042" s="98" t="s">
        <v>7725</v>
      </c>
      <c r="B1042">
        <v>19961102</v>
      </c>
      <c r="C1042" t="s">
        <v>7726</v>
      </c>
      <c r="D1042">
        <v>16500</v>
      </c>
      <c r="E1042">
        <f t="shared" si="16"/>
        <v>8.5215388349765266</v>
      </c>
    </row>
    <row r="1043" spans="1:5">
      <c r="A1043" s="98" t="s">
        <v>7603</v>
      </c>
      <c r="B1043">
        <v>19961102</v>
      </c>
      <c r="C1043" t="s">
        <v>4543</v>
      </c>
      <c r="D1043">
        <v>10600</v>
      </c>
      <c r="E1043">
        <f t="shared" si="16"/>
        <v>5.4744431303485568</v>
      </c>
    </row>
    <row r="1044" spans="1:5">
      <c r="A1044" s="98" t="s">
        <v>7605</v>
      </c>
      <c r="B1044">
        <v>19961102</v>
      </c>
      <c r="C1044" t="s">
        <v>7606</v>
      </c>
      <c r="D1044">
        <v>6600</v>
      </c>
      <c r="E1044">
        <f t="shared" si="16"/>
        <v>3.408615533990611</v>
      </c>
    </row>
    <row r="1045" spans="1:5">
      <c r="A1045" s="98" t="s">
        <v>7607</v>
      </c>
      <c r="B1045">
        <v>19961102</v>
      </c>
      <c r="C1045" t="s">
        <v>4544</v>
      </c>
      <c r="D1045">
        <v>3100</v>
      </c>
      <c r="E1045">
        <f t="shared" si="16"/>
        <v>1.6010163871774081</v>
      </c>
    </row>
    <row r="1046" spans="1:5">
      <c r="A1046" s="98" t="s">
        <v>5582</v>
      </c>
      <c r="B1046">
        <v>19961102</v>
      </c>
      <c r="C1046" t="s">
        <v>5583</v>
      </c>
      <c r="D1046">
        <v>3400</v>
      </c>
      <c r="E1046">
        <f t="shared" si="16"/>
        <v>1.7559534569042541</v>
      </c>
    </row>
    <row r="1047" spans="1:5">
      <c r="A1047" s="98" t="s">
        <v>5584</v>
      </c>
      <c r="B1047">
        <v>19961102</v>
      </c>
      <c r="C1047" t="s">
        <v>5585</v>
      </c>
      <c r="D1047">
        <v>5000</v>
      </c>
      <c r="E1047">
        <f t="shared" si="16"/>
        <v>2.5822844954474324</v>
      </c>
    </row>
    <row r="1048" spans="1:5">
      <c r="A1048" s="98" t="s">
        <v>5586</v>
      </c>
      <c r="B1048">
        <v>19961102</v>
      </c>
      <c r="C1048" t="s">
        <v>5587</v>
      </c>
      <c r="D1048">
        <v>5400</v>
      </c>
      <c r="E1048">
        <f t="shared" si="16"/>
        <v>2.7888672550832272</v>
      </c>
    </row>
    <row r="1049" spans="1:5">
      <c r="A1049" s="98" t="s">
        <v>5588</v>
      </c>
      <c r="B1049">
        <v>19961102</v>
      </c>
      <c r="C1049" t="s">
        <v>5589</v>
      </c>
      <c r="D1049">
        <v>4900</v>
      </c>
      <c r="E1049">
        <f t="shared" si="16"/>
        <v>2.5306388055384836</v>
      </c>
    </row>
    <row r="1050" spans="1:5">
      <c r="A1050" s="98" t="s">
        <v>5590</v>
      </c>
      <c r="B1050">
        <v>19961102</v>
      </c>
      <c r="C1050" t="s">
        <v>2451</v>
      </c>
      <c r="D1050">
        <v>7700</v>
      </c>
      <c r="E1050">
        <f t="shared" si="16"/>
        <v>3.976718122989046</v>
      </c>
    </row>
    <row r="1051" spans="1:5">
      <c r="A1051" s="98" t="s">
        <v>2452</v>
      </c>
      <c r="B1051">
        <v>19961102</v>
      </c>
      <c r="C1051" t="s">
        <v>2453</v>
      </c>
      <c r="D1051">
        <v>5400</v>
      </c>
      <c r="E1051">
        <f t="shared" si="16"/>
        <v>2.7888672550832272</v>
      </c>
    </row>
    <row r="1052" spans="1:5">
      <c r="A1052" s="98" t="s">
        <v>2454</v>
      </c>
      <c r="B1052">
        <v>19961102</v>
      </c>
      <c r="C1052" t="s">
        <v>2455</v>
      </c>
      <c r="D1052">
        <v>5400</v>
      </c>
      <c r="E1052">
        <f t="shared" si="16"/>
        <v>2.7888672550832272</v>
      </c>
    </row>
    <row r="1053" spans="1:5">
      <c r="A1053" s="98" t="s">
        <v>2456</v>
      </c>
      <c r="B1053">
        <v>19961102</v>
      </c>
      <c r="C1053" t="s">
        <v>2457</v>
      </c>
      <c r="D1053">
        <v>9300</v>
      </c>
      <c r="E1053">
        <f t="shared" si="16"/>
        <v>4.8030491615322246</v>
      </c>
    </row>
    <row r="1054" spans="1:5">
      <c r="A1054" s="98" t="s">
        <v>2458</v>
      </c>
      <c r="B1054">
        <v>19961102</v>
      </c>
      <c r="C1054" t="s">
        <v>2459</v>
      </c>
      <c r="D1054">
        <v>5200</v>
      </c>
      <c r="E1054">
        <f t="shared" si="16"/>
        <v>2.6855758752653296</v>
      </c>
    </row>
    <row r="1055" spans="1:5">
      <c r="A1055" s="98" t="s">
        <v>2460</v>
      </c>
      <c r="B1055">
        <v>19961102</v>
      </c>
      <c r="C1055" t="s">
        <v>506</v>
      </c>
      <c r="D1055">
        <v>17500</v>
      </c>
      <c r="E1055">
        <f t="shared" si="16"/>
        <v>9.0379957340660138</v>
      </c>
    </row>
    <row r="1056" spans="1:5">
      <c r="A1056" s="98" t="s">
        <v>507</v>
      </c>
      <c r="B1056">
        <v>19961102</v>
      </c>
      <c r="C1056" t="s">
        <v>4651</v>
      </c>
      <c r="D1056">
        <v>70500</v>
      </c>
      <c r="E1056">
        <f t="shared" si="16"/>
        <v>36.4102113858088</v>
      </c>
    </row>
    <row r="1057" spans="1:5">
      <c r="A1057" s="98" t="s">
        <v>4652</v>
      </c>
      <c r="B1057">
        <v>19961102</v>
      </c>
      <c r="C1057" t="s">
        <v>4653</v>
      </c>
      <c r="D1057">
        <v>70500</v>
      </c>
      <c r="E1057">
        <f t="shared" si="16"/>
        <v>36.4102113858088</v>
      </c>
    </row>
    <row r="1058" spans="1:5">
      <c r="A1058" s="98" t="s">
        <v>4654</v>
      </c>
      <c r="B1058">
        <v>19961102</v>
      </c>
      <c r="C1058" t="s">
        <v>4655</v>
      </c>
      <c r="D1058">
        <v>924000</v>
      </c>
      <c r="E1058">
        <f t="shared" si="16"/>
        <v>477.20617475868551</v>
      </c>
    </row>
    <row r="1059" spans="1:5">
      <c r="A1059" s="98" t="s">
        <v>4656</v>
      </c>
      <c r="B1059">
        <v>19961102</v>
      </c>
      <c r="C1059" t="s">
        <v>4657</v>
      </c>
      <c r="D1059">
        <v>6700</v>
      </c>
      <c r="E1059">
        <f t="shared" si="16"/>
        <v>3.4602612238995594</v>
      </c>
    </row>
    <row r="1060" spans="1:5">
      <c r="A1060" s="98" t="s">
        <v>4658</v>
      </c>
      <c r="B1060">
        <v>19961102</v>
      </c>
      <c r="C1060" t="s">
        <v>4659</v>
      </c>
      <c r="D1060">
        <v>196500</v>
      </c>
      <c r="E1060">
        <f t="shared" si="16"/>
        <v>101.48378067108409</v>
      </c>
    </row>
    <row r="1061" spans="1:5">
      <c r="A1061" s="98" t="s">
        <v>4660</v>
      </c>
      <c r="B1061">
        <v>19961102</v>
      </c>
      <c r="C1061" t="s">
        <v>4661</v>
      </c>
      <c r="D1061">
        <v>104800</v>
      </c>
      <c r="E1061">
        <f t="shared" si="16"/>
        <v>54.124683024578182</v>
      </c>
    </row>
    <row r="1062" spans="1:5">
      <c r="A1062" s="98" t="s">
        <v>4662</v>
      </c>
      <c r="B1062">
        <v>19961102</v>
      </c>
      <c r="C1062" t="s">
        <v>4663</v>
      </c>
      <c r="D1062">
        <v>196500</v>
      </c>
      <c r="E1062">
        <f t="shared" si="16"/>
        <v>101.48378067108409</v>
      </c>
    </row>
    <row r="1063" spans="1:5">
      <c r="A1063" s="98" t="s">
        <v>512</v>
      </c>
      <c r="B1063">
        <v>19961102</v>
      </c>
      <c r="C1063" t="s">
        <v>513</v>
      </c>
      <c r="D1063">
        <v>104800</v>
      </c>
      <c r="E1063">
        <f t="shared" si="16"/>
        <v>54.124683024578182</v>
      </c>
    </row>
    <row r="1064" spans="1:5">
      <c r="A1064" s="98" t="s">
        <v>514</v>
      </c>
      <c r="B1064">
        <v>19961102</v>
      </c>
      <c r="C1064" t="s">
        <v>515</v>
      </c>
      <c r="D1064">
        <v>196500</v>
      </c>
      <c r="E1064">
        <f t="shared" si="16"/>
        <v>101.48378067108409</v>
      </c>
    </row>
    <row r="1065" spans="1:5">
      <c r="A1065" s="98" t="s">
        <v>516</v>
      </c>
      <c r="B1065">
        <v>19961102</v>
      </c>
      <c r="C1065" t="s">
        <v>517</v>
      </c>
      <c r="D1065">
        <v>104800</v>
      </c>
      <c r="E1065">
        <f t="shared" si="16"/>
        <v>54.124683024578182</v>
      </c>
    </row>
    <row r="1066" spans="1:5">
      <c r="A1066" s="98" t="s">
        <v>518</v>
      </c>
      <c r="B1066">
        <v>19961102</v>
      </c>
      <c r="C1066" t="s">
        <v>519</v>
      </c>
      <c r="D1066">
        <v>104800</v>
      </c>
      <c r="E1066">
        <f t="shared" si="16"/>
        <v>54.124683024578182</v>
      </c>
    </row>
    <row r="1067" spans="1:5">
      <c r="A1067" s="98" t="s">
        <v>520</v>
      </c>
      <c r="B1067">
        <v>19961102</v>
      </c>
      <c r="C1067" t="s">
        <v>521</v>
      </c>
      <c r="D1067">
        <v>300700</v>
      </c>
      <c r="E1067">
        <f t="shared" si="16"/>
        <v>155.29858955620858</v>
      </c>
    </row>
    <row r="1068" spans="1:5">
      <c r="A1068" s="98" t="s">
        <v>522</v>
      </c>
      <c r="B1068">
        <v>19961102</v>
      </c>
      <c r="C1068" t="s">
        <v>523</v>
      </c>
      <c r="D1068">
        <v>365400</v>
      </c>
      <c r="E1068">
        <f t="shared" si="16"/>
        <v>188.71335092729836</v>
      </c>
    </row>
    <row r="1069" spans="1:5">
      <c r="A1069" s="98" t="s">
        <v>524</v>
      </c>
      <c r="B1069">
        <v>19961102</v>
      </c>
      <c r="C1069" t="s">
        <v>525</v>
      </c>
      <c r="D1069">
        <v>104800</v>
      </c>
      <c r="E1069">
        <f t="shared" si="16"/>
        <v>54.124683024578182</v>
      </c>
    </row>
    <row r="1070" spans="1:5">
      <c r="A1070" s="98" t="s">
        <v>526</v>
      </c>
      <c r="B1070">
        <v>19961102</v>
      </c>
      <c r="C1070" t="s">
        <v>6384</v>
      </c>
      <c r="D1070">
        <v>345400</v>
      </c>
      <c r="E1070">
        <f t="shared" si="16"/>
        <v>178.38421294550864</v>
      </c>
    </row>
    <row r="1071" spans="1:5">
      <c r="A1071" s="98" t="s">
        <v>6385</v>
      </c>
      <c r="B1071">
        <v>19961102</v>
      </c>
      <c r="C1071" t="s">
        <v>6386</v>
      </c>
      <c r="D1071">
        <v>211300</v>
      </c>
      <c r="E1071">
        <f t="shared" si="16"/>
        <v>109.12734277760849</v>
      </c>
    </row>
    <row r="1072" spans="1:5">
      <c r="A1072" s="98" t="s">
        <v>6387</v>
      </c>
      <c r="B1072">
        <v>19961102</v>
      </c>
      <c r="C1072" t="s">
        <v>6388</v>
      </c>
      <c r="D1072">
        <v>345400</v>
      </c>
      <c r="E1072">
        <f t="shared" si="16"/>
        <v>178.38421294550864</v>
      </c>
    </row>
    <row r="1073" spans="1:5">
      <c r="A1073" s="98" t="s">
        <v>6389</v>
      </c>
      <c r="B1073">
        <v>19961102</v>
      </c>
      <c r="C1073" t="s">
        <v>6390</v>
      </c>
      <c r="D1073">
        <v>104800</v>
      </c>
      <c r="E1073">
        <f t="shared" si="16"/>
        <v>54.124683024578182</v>
      </c>
    </row>
    <row r="1074" spans="1:5">
      <c r="A1074" s="98" t="s">
        <v>6391</v>
      </c>
      <c r="B1074">
        <v>19961102</v>
      </c>
      <c r="C1074" t="s">
        <v>6224</v>
      </c>
      <c r="D1074">
        <v>413100</v>
      </c>
      <c r="E1074">
        <f t="shared" si="16"/>
        <v>213.34834501386686</v>
      </c>
    </row>
    <row r="1075" spans="1:5">
      <c r="A1075" s="98" t="s">
        <v>8615</v>
      </c>
      <c r="B1075">
        <v>19961102</v>
      </c>
      <c r="C1075" t="s">
        <v>3871</v>
      </c>
      <c r="D1075">
        <v>603300</v>
      </c>
      <c r="E1075">
        <f t="shared" si="16"/>
        <v>311.57844722068722</v>
      </c>
    </row>
    <row r="1076" spans="1:5">
      <c r="A1076" s="98" t="s">
        <v>8617</v>
      </c>
      <c r="B1076">
        <v>19961102</v>
      </c>
      <c r="C1076" t="s">
        <v>3872</v>
      </c>
      <c r="D1076">
        <v>289000</v>
      </c>
      <c r="E1076">
        <f t="shared" si="16"/>
        <v>149.25604383686161</v>
      </c>
    </row>
    <row r="1077" spans="1:5">
      <c r="A1077" s="98" t="s">
        <v>8619</v>
      </c>
      <c r="B1077">
        <v>19961102</v>
      </c>
      <c r="C1077" t="s">
        <v>2631</v>
      </c>
      <c r="D1077">
        <v>307200</v>
      </c>
      <c r="E1077">
        <f t="shared" si="16"/>
        <v>158.65555940029026</v>
      </c>
    </row>
    <row r="1078" spans="1:5">
      <c r="A1078" s="98" t="s">
        <v>4735</v>
      </c>
      <c r="B1078">
        <v>19961102</v>
      </c>
      <c r="C1078" t="s">
        <v>2632</v>
      </c>
      <c r="D1078">
        <v>33100</v>
      </c>
      <c r="E1078">
        <f t="shared" si="16"/>
        <v>17.094723359862002</v>
      </c>
    </row>
    <row r="1079" spans="1:5">
      <c r="A1079" s="98" t="s">
        <v>5518</v>
      </c>
      <c r="B1079">
        <v>19961102</v>
      </c>
      <c r="C1079" t="s">
        <v>5519</v>
      </c>
      <c r="D1079">
        <v>5400</v>
      </c>
      <c r="E1079">
        <f t="shared" si="16"/>
        <v>2.7888672550832272</v>
      </c>
    </row>
    <row r="1080" spans="1:5">
      <c r="A1080" s="98" t="s">
        <v>5520</v>
      </c>
      <c r="B1080">
        <v>19961102</v>
      </c>
      <c r="C1080" t="s">
        <v>5521</v>
      </c>
      <c r="D1080">
        <v>10900</v>
      </c>
      <c r="E1080">
        <f t="shared" si="16"/>
        <v>5.6293802000754027</v>
      </c>
    </row>
    <row r="1081" spans="1:5">
      <c r="A1081" s="98" t="s">
        <v>5522</v>
      </c>
      <c r="B1081">
        <v>19961102</v>
      </c>
      <c r="C1081" t="s">
        <v>5523</v>
      </c>
      <c r="D1081">
        <v>31700</v>
      </c>
      <c r="E1081">
        <f t="shared" si="16"/>
        <v>16.371683701136721</v>
      </c>
    </row>
    <row r="1082" spans="1:5">
      <c r="A1082" s="98" t="s">
        <v>5524</v>
      </c>
      <c r="B1082">
        <v>19961102</v>
      </c>
      <c r="C1082" t="s">
        <v>5525</v>
      </c>
      <c r="D1082">
        <v>1500</v>
      </c>
      <c r="E1082">
        <f t="shared" si="16"/>
        <v>0.77468534863422978</v>
      </c>
    </row>
    <row r="1083" spans="1:5">
      <c r="A1083" s="98" t="s">
        <v>5526</v>
      </c>
      <c r="B1083">
        <v>19961102</v>
      </c>
      <c r="C1083" t="s">
        <v>5527</v>
      </c>
      <c r="D1083">
        <v>3500</v>
      </c>
      <c r="E1083">
        <f t="shared" si="16"/>
        <v>1.8075991468132027</v>
      </c>
    </row>
    <row r="1084" spans="1:5">
      <c r="A1084" s="98" t="s">
        <v>5528</v>
      </c>
      <c r="B1084">
        <v>19961102</v>
      </c>
      <c r="C1084" t="s">
        <v>5529</v>
      </c>
      <c r="D1084">
        <v>51000</v>
      </c>
      <c r="E1084">
        <f t="shared" si="16"/>
        <v>26.339301853563811</v>
      </c>
    </row>
    <row r="1085" spans="1:5">
      <c r="A1085" s="98" t="s">
        <v>5530</v>
      </c>
      <c r="B1085">
        <v>19961102</v>
      </c>
      <c r="C1085" t="s">
        <v>5531</v>
      </c>
      <c r="D1085">
        <v>12000</v>
      </c>
      <c r="E1085">
        <f t="shared" si="16"/>
        <v>6.1974827890738382</v>
      </c>
    </row>
    <row r="1086" spans="1:5">
      <c r="A1086" s="98" t="s">
        <v>5532</v>
      </c>
      <c r="B1086">
        <v>19961102</v>
      </c>
      <c r="C1086" t="s">
        <v>5533</v>
      </c>
      <c r="D1086">
        <v>16600</v>
      </c>
      <c r="E1086">
        <f t="shared" si="16"/>
        <v>8.573184524885475</v>
      </c>
    </row>
    <row r="1087" spans="1:5">
      <c r="A1087" s="98" t="s">
        <v>5534</v>
      </c>
      <c r="B1087">
        <v>19961102</v>
      </c>
      <c r="C1087" t="s">
        <v>5535</v>
      </c>
      <c r="D1087">
        <v>116000</v>
      </c>
      <c r="E1087">
        <f t="shared" si="16"/>
        <v>59.909000294380434</v>
      </c>
    </row>
    <row r="1088" spans="1:5">
      <c r="A1088" s="98" t="s">
        <v>5536</v>
      </c>
      <c r="B1088">
        <v>19961102</v>
      </c>
      <c r="C1088" t="s">
        <v>2633</v>
      </c>
      <c r="D1088">
        <v>66000</v>
      </c>
      <c r="E1088">
        <f t="shared" si="16"/>
        <v>34.086155339906107</v>
      </c>
    </row>
    <row r="1089" spans="1:5">
      <c r="A1089" s="98" t="s">
        <v>7337</v>
      </c>
      <c r="B1089">
        <v>19961102</v>
      </c>
      <c r="C1089" t="s">
        <v>2634</v>
      </c>
      <c r="D1089">
        <v>23600</v>
      </c>
      <c r="E1089">
        <f t="shared" si="16"/>
        <v>12.188382818511881</v>
      </c>
    </row>
    <row r="1090" spans="1:5">
      <c r="A1090" s="98" t="s">
        <v>8024</v>
      </c>
      <c r="B1090">
        <v>19961102</v>
      </c>
      <c r="C1090" t="s">
        <v>8025</v>
      </c>
      <c r="D1090">
        <v>15800</v>
      </c>
      <c r="E1090">
        <f t="shared" si="16"/>
        <v>8.1600190056138864</v>
      </c>
    </row>
    <row r="1091" spans="1:5">
      <c r="A1091" s="98" t="s">
        <v>8026</v>
      </c>
      <c r="B1091">
        <v>19961102</v>
      </c>
      <c r="C1091" t="s">
        <v>7996</v>
      </c>
      <c r="D1091">
        <v>22100</v>
      </c>
      <c r="E1091">
        <f t="shared" ref="E1091:E1154" si="17">D1091/1936.27</f>
        <v>11.413697469877652</v>
      </c>
    </row>
    <row r="1092" spans="1:5">
      <c r="A1092" s="98" t="s">
        <v>7997</v>
      </c>
      <c r="B1092">
        <v>19961102</v>
      </c>
      <c r="C1092" t="s">
        <v>2635</v>
      </c>
      <c r="D1092">
        <v>12300</v>
      </c>
      <c r="E1092">
        <f t="shared" si="17"/>
        <v>6.3524198588006842</v>
      </c>
    </row>
    <row r="1093" spans="1:5">
      <c r="A1093" s="98" t="s">
        <v>7426</v>
      </c>
      <c r="B1093">
        <v>19961102</v>
      </c>
      <c r="C1093" t="s">
        <v>2636</v>
      </c>
      <c r="D1093">
        <v>12300</v>
      </c>
      <c r="E1093">
        <f t="shared" si="17"/>
        <v>6.3524198588006842</v>
      </c>
    </row>
    <row r="1094" spans="1:5">
      <c r="A1094" s="98" t="s">
        <v>7428</v>
      </c>
      <c r="B1094">
        <v>19961102</v>
      </c>
      <c r="C1094" t="s">
        <v>2637</v>
      </c>
      <c r="D1094">
        <v>12300</v>
      </c>
      <c r="E1094">
        <f t="shared" si="17"/>
        <v>6.3524198588006842</v>
      </c>
    </row>
    <row r="1095" spans="1:5">
      <c r="A1095" s="98" t="s">
        <v>7430</v>
      </c>
      <c r="B1095">
        <v>19961102</v>
      </c>
      <c r="C1095" t="s">
        <v>2638</v>
      </c>
      <c r="D1095">
        <v>23600</v>
      </c>
      <c r="E1095">
        <f t="shared" si="17"/>
        <v>12.188382818511881</v>
      </c>
    </row>
    <row r="1096" spans="1:5">
      <c r="A1096" s="98" t="s">
        <v>7432</v>
      </c>
      <c r="B1096">
        <v>19961102</v>
      </c>
      <c r="C1096" t="s">
        <v>2639</v>
      </c>
      <c r="D1096">
        <v>11300</v>
      </c>
      <c r="E1096">
        <f t="shared" si="17"/>
        <v>5.8359629597111971</v>
      </c>
    </row>
    <row r="1097" spans="1:5">
      <c r="A1097" s="98" t="s">
        <v>7403</v>
      </c>
      <c r="B1097">
        <v>19961102</v>
      </c>
      <c r="C1097" t="s">
        <v>2639</v>
      </c>
      <c r="D1097">
        <v>2500</v>
      </c>
      <c r="E1097">
        <f t="shared" si="17"/>
        <v>1.2911422477237162</v>
      </c>
    </row>
    <row r="1098" spans="1:5">
      <c r="A1098" s="98" t="s">
        <v>7404</v>
      </c>
      <c r="B1098">
        <v>19961102</v>
      </c>
      <c r="C1098" t="s">
        <v>2639</v>
      </c>
      <c r="D1098">
        <v>4400</v>
      </c>
      <c r="E1098">
        <f t="shared" si="17"/>
        <v>2.2724103559937405</v>
      </c>
    </row>
    <row r="1099" spans="1:5">
      <c r="A1099" s="98" t="s">
        <v>8049</v>
      </c>
      <c r="B1099">
        <v>19961102</v>
      </c>
      <c r="C1099" t="s">
        <v>8050</v>
      </c>
      <c r="D1099">
        <v>23600</v>
      </c>
      <c r="E1099">
        <f t="shared" si="17"/>
        <v>12.188382818511881</v>
      </c>
    </row>
    <row r="1100" spans="1:5">
      <c r="A1100" s="98" t="s">
        <v>8051</v>
      </c>
      <c r="B1100">
        <v>19961102</v>
      </c>
      <c r="C1100" t="s">
        <v>8052</v>
      </c>
      <c r="D1100">
        <v>13200</v>
      </c>
      <c r="E1100">
        <f t="shared" si="17"/>
        <v>6.817231067981222</v>
      </c>
    </row>
    <row r="1101" spans="1:5">
      <c r="A1101" s="98" t="s">
        <v>8053</v>
      </c>
      <c r="B1101">
        <v>19961102</v>
      </c>
      <c r="C1101" t="s">
        <v>2640</v>
      </c>
      <c r="D1101">
        <v>7400</v>
      </c>
      <c r="E1101">
        <f t="shared" si="17"/>
        <v>3.8217810532622001</v>
      </c>
    </row>
    <row r="1102" spans="1:5">
      <c r="A1102" s="98" t="s">
        <v>8055</v>
      </c>
      <c r="B1102">
        <v>19961102</v>
      </c>
      <c r="C1102" t="s">
        <v>8056</v>
      </c>
      <c r="D1102">
        <v>3600</v>
      </c>
      <c r="E1102">
        <f t="shared" si="17"/>
        <v>1.8592448367221515</v>
      </c>
    </row>
    <row r="1103" spans="1:5">
      <c r="A1103" s="98" t="s">
        <v>8057</v>
      </c>
      <c r="B1103">
        <v>19961102</v>
      </c>
      <c r="C1103" t="s">
        <v>8056</v>
      </c>
      <c r="D1103">
        <v>4700</v>
      </c>
      <c r="E1103">
        <f t="shared" si="17"/>
        <v>2.4273474257205865</v>
      </c>
    </row>
    <row r="1104" spans="1:5">
      <c r="A1104" s="98" t="s">
        <v>8058</v>
      </c>
      <c r="B1104">
        <v>19961102</v>
      </c>
      <c r="C1104" t="s">
        <v>2641</v>
      </c>
      <c r="D1104">
        <v>9000</v>
      </c>
      <c r="E1104">
        <f t="shared" si="17"/>
        <v>4.6481120918053787</v>
      </c>
    </row>
    <row r="1105" spans="1:5">
      <c r="A1105" s="98" t="s">
        <v>8060</v>
      </c>
      <c r="B1105">
        <v>19961102</v>
      </c>
      <c r="C1105" t="s">
        <v>7917</v>
      </c>
      <c r="D1105">
        <v>12300</v>
      </c>
      <c r="E1105">
        <f t="shared" si="17"/>
        <v>6.3524198588006842</v>
      </c>
    </row>
    <row r="1106" spans="1:5">
      <c r="A1106" s="98" t="s">
        <v>7918</v>
      </c>
      <c r="B1106">
        <v>19961102</v>
      </c>
      <c r="C1106" t="s">
        <v>2642</v>
      </c>
      <c r="D1106">
        <v>4400</v>
      </c>
      <c r="E1106">
        <f t="shared" si="17"/>
        <v>2.2724103559937405</v>
      </c>
    </row>
    <row r="1107" spans="1:5">
      <c r="A1107" s="98" t="s">
        <v>7920</v>
      </c>
      <c r="B1107">
        <v>19961102</v>
      </c>
      <c r="C1107" t="s">
        <v>2643</v>
      </c>
      <c r="D1107">
        <v>17600</v>
      </c>
      <c r="E1107">
        <f t="shared" si="17"/>
        <v>9.0896414239749621</v>
      </c>
    </row>
    <row r="1108" spans="1:5">
      <c r="A1108" s="98" t="s">
        <v>7922</v>
      </c>
      <c r="B1108">
        <v>19961102</v>
      </c>
      <c r="C1108" t="s">
        <v>2644</v>
      </c>
      <c r="D1108">
        <v>14500</v>
      </c>
      <c r="E1108">
        <f t="shared" si="17"/>
        <v>7.4886250367975542</v>
      </c>
    </row>
    <row r="1109" spans="1:5">
      <c r="A1109" s="98" t="s">
        <v>6658</v>
      </c>
      <c r="B1109">
        <v>19961102</v>
      </c>
      <c r="C1109" t="s">
        <v>2645</v>
      </c>
      <c r="D1109">
        <v>24400</v>
      </c>
      <c r="E1109">
        <f t="shared" si="17"/>
        <v>12.60154833778347</v>
      </c>
    </row>
    <row r="1110" spans="1:5">
      <c r="A1110" s="98" t="s">
        <v>6660</v>
      </c>
      <c r="B1110">
        <v>19961102</v>
      </c>
      <c r="C1110" t="s">
        <v>6572</v>
      </c>
      <c r="D1110">
        <v>6400</v>
      </c>
      <c r="E1110">
        <f t="shared" si="17"/>
        <v>3.3053241541727134</v>
      </c>
    </row>
    <row r="1111" spans="1:5">
      <c r="A1111" s="98" t="s">
        <v>6662</v>
      </c>
      <c r="B1111">
        <v>19961102</v>
      </c>
      <c r="C1111" t="s">
        <v>6663</v>
      </c>
      <c r="D1111">
        <v>14800</v>
      </c>
      <c r="E1111">
        <f t="shared" si="17"/>
        <v>7.6435621065244002</v>
      </c>
    </row>
    <row r="1112" spans="1:5">
      <c r="A1112" s="98" t="s">
        <v>6664</v>
      </c>
      <c r="B1112">
        <v>19961102</v>
      </c>
      <c r="C1112" t="s">
        <v>6665</v>
      </c>
      <c r="D1112">
        <v>12000</v>
      </c>
      <c r="E1112">
        <f t="shared" si="17"/>
        <v>6.1974827890738382</v>
      </c>
    </row>
    <row r="1113" spans="1:5">
      <c r="A1113" s="98" t="s">
        <v>6666</v>
      </c>
      <c r="B1113">
        <v>19961102</v>
      </c>
      <c r="C1113" t="s">
        <v>6573</v>
      </c>
      <c r="D1113">
        <v>9400</v>
      </c>
      <c r="E1113">
        <f t="shared" si="17"/>
        <v>4.854694851441173</v>
      </c>
    </row>
    <row r="1114" spans="1:5">
      <c r="A1114" s="98" t="s">
        <v>6672</v>
      </c>
      <c r="B1114">
        <v>19961102</v>
      </c>
      <c r="C1114" t="s">
        <v>8501</v>
      </c>
      <c r="D1114">
        <v>22400</v>
      </c>
      <c r="E1114">
        <f t="shared" si="17"/>
        <v>11.568634539604497</v>
      </c>
    </row>
    <row r="1115" spans="1:5">
      <c r="A1115" s="98" t="s">
        <v>6674</v>
      </c>
      <c r="B1115">
        <v>19961102</v>
      </c>
      <c r="C1115" t="s">
        <v>8486</v>
      </c>
      <c r="D1115">
        <v>10100</v>
      </c>
      <c r="E1115">
        <f t="shared" si="17"/>
        <v>5.2162146808038132</v>
      </c>
    </row>
    <row r="1116" spans="1:5">
      <c r="A1116" s="98" t="s">
        <v>6676</v>
      </c>
      <c r="B1116">
        <v>19961102</v>
      </c>
      <c r="C1116" t="s">
        <v>8487</v>
      </c>
      <c r="D1116">
        <v>6600</v>
      </c>
      <c r="E1116">
        <f t="shared" si="17"/>
        <v>3.408615533990611</v>
      </c>
    </row>
    <row r="1117" spans="1:5">
      <c r="A1117" s="98" t="s">
        <v>6678</v>
      </c>
      <c r="B1117">
        <v>19961102</v>
      </c>
      <c r="C1117" t="s">
        <v>8488</v>
      </c>
      <c r="D1117">
        <v>7000</v>
      </c>
      <c r="E1117">
        <f t="shared" si="17"/>
        <v>3.6151982936264053</v>
      </c>
    </row>
    <row r="1118" spans="1:5">
      <c r="A1118" s="98" t="s">
        <v>7509</v>
      </c>
      <c r="B1118">
        <v>19961102</v>
      </c>
      <c r="C1118" t="s">
        <v>7510</v>
      </c>
      <c r="D1118">
        <v>48800</v>
      </c>
      <c r="E1118">
        <f t="shared" si="17"/>
        <v>25.20309667556694</v>
      </c>
    </row>
    <row r="1119" spans="1:5">
      <c r="A1119" s="98" t="s">
        <v>7511</v>
      </c>
      <c r="B1119">
        <v>19961102</v>
      </c>
      <c r="C1119" t="s">
        <v>8489</v>
      </c>
      <c r="D1119">
        <v>15000</v>
      </c>
      <c r="E1119">
        <f t="shared" si="17"/>
        <v>7.7468534863422978</v>
      </c>
    </row>
    <row r="1120" spans="1:5">
      <c r="A1120" s="98" t="s">
        <v>7513</v>
      </c>
      <c r="B1120">
        <v>19961102</v>
      </c>
      <c r="C1120" t="s">
        <v>8490</v>
      </c>
      <c r="D1120">
        <v>27100</v>
      </c>
      <c r="E1120">
        <f t="shared" si="17"/>
        <v>13.995981965325084</v>
      </c>
    </row>
    <row r="1121" spans="1:5">
      <c r="A1121" s="98" t="s">
        <v>7515</v>
      </c>
      <c r="B1121">
        <v>19961102</v>
      </c>
      <c r="C1121" t="s">
        <v>7516</v>
      </c>
      <c r="D1121">
        <v>51700</v>
      </c>
      <c r="E1121">
        <f t="shared" si="17"/>
        <v>26.700821682926453</v>
      </c>
    </row>
    <row r="1122" spans="1:5">
      <c r="A1122" s="98" t="s">
        <v>7517</v>
      </c>
      <c r="B1122">
        <v>19961102</v>
      </c>
      <c r="C1122" t="s">
        <v>7518</v>
      </c>
      <c r="D1122">
        <v>22000</v>
      </c>
      <c r="E1122">
        <f t="shared" si="17"/>
        <v>11.362051779968702</v>
      </c>
    </row>
    <row r="1123" spans="1:5">
      <c r="A1123" s="98" t="s">
        <v>7662</v>
      </c>
      <c r="B1123">
        <v>19961102</v>
      </c>
      <c r="C1123" t="s">
        <v>8033</v>
      </c>
      <c r="D1123">
        <v>22100</v>
      </c>
      <c r="E1123">
        <f t="shared" si="17"/>
        <v>11.413697469877652</v>
      </c>
    </row>
    <row r="1124" spans="1:5">
      <c r="A1124" s="98" t="s">
        <v>8034</v>
      </c>
      <c r="B1124">
        <v>19961102</v>
      </c>
      <c r="C1124" t="s">
        <v>8491</v>
      </c>
      <c r="D1124">
        <v>11300</v>
      </c>
      <c r="E1124">
        <f t="shared" si="17"/>
        <v>5.8359629597111971</v>
      </c>
    </row>
    <row r="1125" spans="1:5">
      <c r="A1125" s="98" t="s">
        <v>8036</v>
      </c>
      <c r="B1125">
        <v>19961102</v>
      </c>
      <c r="C1125" t="s">
        <v>6451</v>
      </c>
      <c r="D1125">
        <v>6600</v>
      </c>
      <c r="E1125">
        <f t="shared" si="17"/>
        <v>3.408615533990611</v>
      </c>
    </row>
    <row r="1126" spans="1:5">
      <c r="A1126" s="98" t="s">
        <v>8038</v>
      </c>
      <c r="B1126">
        <v>19961102</v>
      </c>
      <c r="C1126" t="s">
        <v>6452</v>
      </c>
      <c r="D1126">
        <v>10000</v>
      </c>
      <c r="E1126">
        <f t="shared" si="17"/>
        <v>5.1645689908948649</v>
      </c>
    </row>
    <row r="1127" spans="1:5">
      <c r="A1127" s="98" t="s">
        <v>6655</v>
      </c>
      <c r="B1127">
        <v>19961102</v>
      </c>
      <c r="C1127" t="s">
        <v>6453</v>
      </c>
      <c r="D1127">
        <v>4000</v>
      </c>
      <c r="E1127">
        <f t="shared" si="17"/>
        <v>2.0658275963579458</v>
      </c>
    </row>
    <row r="1128" spans="1:5">
      <c r="A1128" s="98" t="s">
        <v>6657</v>
      </c>
      <c r="B1128">
        <v>19961102</v>
      </c>
      <c r="C1128" t="s">
        <v>6454</v>
      </c>
      <c r="D1128">
        <v>15800</v>
      </c>
      <c r="E1128">
        <f t="shared" si="17"/>
        <v>8.1600190056138864</v>
      </c>
    </row>
    <row r="1129" spans="1:5">
      <c r="A1129" s="98" t="s">
        <v>3613</v>
      </c>
      <c r="B1129">
        <v>19961102</v>
      </c>
      <c r="C1129" t="s">
        <v>6436</v>
      </c>
      <c r="D1129">
        <v>12000</v>
      </c>
      <c r="E1129">
        <f t="shared" si="17"/>
        <v>6.1974827890738382</v>
      </c>
    </row>
    <row r="1130" spans="1:5">
      <c r="A1130" s="98" t="s">
        <v>3615</v>
      </c>
      <c r="B1130">
        <v>19961102</v>
      </c>
      <c r="C1130" t="s">
        <v>7728</v>
      </c>
      <c r="D1130">
        <v>15000</v>
      </c>
      <c r="E1130">
        <f t="shared" si="17"/>
        <v>7.7468534863422978</v>
      </c>
    </row>
    <row r="1131" spans="1:5">
      <c r="A1131" s="98" t="s">
        <v>5447</v>
      </c>
      <c r="B1131">
        <v>19961102</v>
      </c>
      <c r="C1131" t="s">
        <v>7729</v>
      </c>
      <c r="D1131">
        <v>15600</v>
      </c>
      <c r="E1131">
        <f t="shared" si="17"/>
        <v>8.0567276257959897</v>
      </c>
    </row>
    <row r="1132" spans="1:5">
      <c r="A1132" s="98" t="s">
        <v>7282</v>
      </c>
      <c r="B1132">
        <v>19961102</v>
      </c>
      <c r="C1132" t="s">
        <v>7730</v>
      </c>
      <c r="D1132">
        <v>30900</v>
      </c>
      <c r="E1132">
        <f t="shared" si="17"/>
        <v>15.958518181865132</v>
      </c>
    </row>
    <row r="1133" spans="1:5">
      <c r="A1133" s="98" t="s">
        <v>7284</v>
      </c>
      <c r="B1133">
        <v>19961102</v>
      </c>
      <c r="C1133" t="s">
        <v>7731</v>
      </c>
      <c r="D1133">
        <v>12000</v>
      </c>
      <c r="E1133">
        <f t="shared" si="17"/>
        <v>6.1974827890738382</v>
      </c>
    </row>
    <row r="1134" spans="1:5">
      <c r="A1134" s="98" t="s">
        <v>912</v>
      </c>
      <c r="B1134">
        <v>19961102</v>
      </c>
      <c r="C1134" t="s">
        <v>5023</v>
      </c>
      <c r="D1134">
        <v>14800</v>
      </c>
      <c r="E1134">
        <f t="shared" si="17"/>
        <v>7.6435621065244002</v>
      </c>
    </row>
    <row r="1135" spans="1:5">
      <c r="A1135" s="98" t="s">
        <v>2670</v>
      </c>
      <c r="B1135">
        <v>19961102</v>
      </c>
      <c r="C1135" t="s">
        <v>2097</v>
      </c>
      <c r="D1135">
        <v>5900</v>
      </c>
      <c r="E1135">
        <f t="shared" si="17"/>
        <v>3.0470957046279703</v>
      </c>
    </row>
    <row r="1136" spans="1:5">
      <c r="A1136" s="98" t="s">
        <v>675</v>
      </c>
      <c r="B1136">
        <v>19961102</v>
      </c>
      <c r="C1136" t="s">
        <v>676</v>
      </c>
      <c r="D1136">
        <v>12900</v>
      </c>
      <c r="E1136">
        <f t="shared" si="17"/>
        <v>6.6622939982543761</v>
      </c>
    </row>
    <row r="1137" spans="1:5">
      <c r="A1137" s="98" t="s">
        <v>677</v>
      </c>
      <c r="B1137">
        <v>19961102</v>
      </c>
      <c r="C1137" t="s">
        <v>678</v>
      </c>
      <c r="D1137">
        <v>12000</v>
      </c>
      <c r="E1137">
        <f t="shared" si="17"/>
        <v>6.1974827890738382</v>
      </c>
    </row>
    <row r="1138" spans="1:5">
      <c r="A1138" s="98" t="s">
        <v>679</v>
      </c>
      <c r="B1138">
        <v>19961102</v>
      </c>
      <c r="C1138" t="s">
        <v>680</v>
      </c>
      <c r="D1138">
        <v>12000</v>
      </c>
      <c r="E1138">
        <f t="shared" si="17"/>
        <v>6.1974827890738382</v>
      </c>
    </row>
    <row r="1139" spans="1:5">
      <c r="A1139" s="98" t="s">
        <v>681</v>
      </c>
      <c r="B1139">
        <v>19961102</v>
      </c>
      <c r="C1139" t="s">
        <v>2098</v>
      </c>
      <c r="D1139">
        <v>51200</v>
      </c>
      <c r="E1139">
        <f t="shared" si="17"/>
        <v>26.442593233381707</v>
      </c>
    </row>
    <row r="1140" spans="1:5">
      <c r="A1140" s="98" t="s">
        <v>683</v>
      </c>
      <c r="B1140">
        <v>19961102</v>
      </c>
      <c r="C1140" t="s">
        <v>2099</v>
      </c>
      <c r="D1140">
        <v>16100</v>
      </c>
      <c r="E1140">
        <f t="shared" si="17"/>
        <v>8.3149560753407332</v>
      </c>
    </row>
    <row r="1141" spans="1:5">
      <c r="A1141" s="98" t="s">
        <v>685</v>
      </c>
      <c r="B1141">
        <v>19961102</v>
      </c>
      <c r="C1141" t="s">
        <v>2100</v>
      </c>
      <c r="D1141">
        <v>18200</v>
      </c>
      <c r="E1141">
        <f t="shared" si="17"/>
        <v>9.399515563428654</v>
      </c>
    </row>
    <row r="1142" spans="1:5">
      <c r="A1142" s="98" t="s">
        <v>687</v>
      </c>
      <c r="B1142">
        <v>19961102</v>
      </c>
      <c r="C1142" t="s">
        <v>2101</v>
      </c>
      <c r="D1142">
        <v>15800</v>
      </c>
      <c r="E1142">
        <f t="shared" si="17"/>
        <v>8.1600190056138864</v>
      </c>
    </row>
    <row r="1143" spans="1:5">
      <c r="A1143" s="98" t="s">
        <v>4378</v>
      </c>
      <c r="B1143">
        <v>19961102</v>
      </c>
      <c r="C1143" t="s">
        <v>4379</v>
      </c>
      <c r="D1143">
        <v>8600</v>
      </c>
      <c r="E1143">
        <f t="shared" si="17"/>
        <v>4.4415293321695835</v>
      </c>
    </row>
    <row r="1144" spans="1:5">
      <c r="A1144" s="98" t="s">
        <v>8894</v>
      </c>
      <c r="B1144">
        <v>19961102</v>
      </c>
      <c r="C1144" t="s">
        <v>2111</v>
      </c>
      <c r="D1144">
        <v>12000</v>
      </c>
      <c r="E1144">
        <f t="shared" si="17"/>
        <v>6.1974827890738382</v>
      </c>
    </row>
    <row r="1145" spans="1:5">
      <c r="A1145" s="98" t="s">
        <v>8896</v>
      </c>
      <c r="B1145">
        <v>19961102</v>
      </c>
      <c r="C1145" t="s">
        <v>2112</v>
      </c>
      <c r="D1145">
        <v>12600</v>
      </c>
      <c r="E1145">
        <f t="shared" si="17"/>
        <v>6.5073569285275301</v>
      </c>
    </row>
    <row r="1146" spans="1:5">
      <c r="A1146" s="98" t="s">
        <v>8898</v>
      </c>
      <c r="B1146">
        <v>19961102</v>
      </c>
      <c r="C1146" t="s">
        <v>2113</v>
      </c>
      <c r="D1146">
        <v>35700</v>
      </c>
      <c r="E1146">
        <f t="shared" si="17"/>
        <v>18.437511297494666</v>
      </c>
    </row>
    <row r="1147" spans="1:5">
      <c r="A1147" s="98" t="s">
        <v>8900</v>
      </c>
      <c r="B1147">
        <v>19961102</v>
      </c>
      <c r="C1147" t="s">
        <v>8901</v>
      </c>
      <c r="D1147">
        <v>14800</v>
      </c>
      <c r="E1147">
        <f t="shared" si="17"/>
        <v>7.6435621065244002</v>
      </c>
    </row>
    <row r="1148" spans="1:5">
      <c r="A1148" s="98" t="s">
        <v>8902</v>
      </c>
      <c r="B1148">
        <v>19961102</v>
      </c>
      <c r="C1148" t="s">
        <v>2114</v>
      </c>
      <c r="D1148">
        <v>27000</v>
      </c>
      <c r="E1148">
        <f t="shared" si="17"/>
        <v>13.944336275416136</v>
      </c>
    </row>
    <row r="1149" spans="1:5">
      <c r="A1149" s="98" t="s">
        <v>8906</v>
      </c>
      <c r="B1149">
        <v>19961102</v>
      </c>
      <c r="C1149" t="s">
        <v>2115</v>
      </c>
      <c r="D1149">
        <v>20500</v>
      </c>
      <c r="E1149">
        <f t="shared" si="17"/>
        <v>10.587366431334473</v>
      </c>
    </row>
    <row r="1150" spans="1:5">
      <c r="A1150" s="98" t="s">
        <v>8908</v>
      </c>
      <c r="B1150">
        <v>19961102</v>
      </c>
      <c r="C1150" t="s">
        <v>2116</v>
      </c>
      <c r="D1150">
        <v>7700</v>
      </c>
      <c r="E1150">
        <f t="shared" si="17"/>
        <v>3.976718122989046</v>
      </c>
    </row>
    <row r="1151" spans="1:5">
      <c r="A1151" s="98" t="s">
        <v>8910</v>
      </c>
      <c r="B1151">
        <v>19961102</v>
      </c>
      <c r="C1151" t="s">
        <v>2117</v>
      </c>
      <c r="D1151">
        <v>27000</v>
      </c>
      <c r="E1151">
        <f t="shared" si="17"/>
        <v>13.944336275416136</v>
      </c>
    </row>
    <row r="1152" spans="1:5">
      <c r="A1152" s="98" t="s">
        <v>8912</v>
      </c>
      <c r="B1152">
        <v>19961102</v>
      </c>
      <c r="C1152" t="s">
        <v>2118</v>
      </c>
      <c r="D1152">
        <v>15200</v>
      </c>
      <c r="E1152">
        <f t="shared" si="17"/>
        <v>7.8501448661601945</v>
      </c>
    </row>
    <row r="1153" spans="1:5">
      <c r="A1153" s="98" t="s">
        <v>8914</v>
      </c>
      <c r="B1153">
        <v>19961102</v>
      </c>
      <c r="C1153" t="s">
        <v>7750</v>
      </c>
      <c r="D1153">
        <v>18500</v>
      </c>
      <c r="E1153">
        <f t="shared" si="17"/>
        <v>9.5544526331555009</v>
      </c>
    </row>
    <row r="1154" spans="1:5">
      <c r="A1154" s="98" t="s">
        <v>2805</v>
      </c>
      <c r="B1154">
        <v>19961102</v>
      </c>
      <c r="C1154" t="s">
        <v>6364</v>
      </c>
      <c r="D1154">
        <v>7200</v>
      </c>
      <c r="E1154">
        <f t="shared" si="17"/>
        <v>3.7184896734443029</v>
      </c>
    </row>
    <row r="1155" spans="1:5">
      <c r="A1155" s="98" t="s">
        <v>2807</v>
      </c>
      <c r="B1155">
        <v>19961102</v>
      </c>
      <c r="C1155" t="s">
        <v>6365</v>
      </c>
      <c r="D1155">
        <v>21900</v>
      </c>
      <c r="E1155">
        <f t="shared" ref="E1155:E1218" si="18">D1155/1936.27</f>
        <v>11.310406090059754</v>
      </c>
    </row>
    <row r="1156" spans="1:5">
      <c r="A1156" s="98" t="s">
        <v>2809</v>
      </c>
      <c r="B1156">
        <v>19961102</v>
      </c>
      <c r="C1156" t="s">
        <v>6366</v>
      </c>
      <c r="D1156">
        <v>20400</v>
      </c>
      <c r="E1156">
        <f t="shared" si="18"/>
        <v>10.535720741425525</v>
      </c>
    </row>
    <row r="1157" spans="1:5">
      <c r="A1157" s="98" t="s">
        <v>5817</v>
      </c>
      <c r="B1157">
        <v>19961102</v>
      </c>
      <c r="C1157" t="s">
        <v>6367</v>
      </c>
      <c r="D1157">
        <v>22000</v>
      </c>
      <c r="E1157">
        <f t="shared" si="18"/>
        <v>11.362051779968702</v>
      </c>
    </row>
    <row r="1158" spans="1:5">
      <c r="A1158" s="98" t="s">
        <v>4988</v>
      </c>
      <c r="B1158">
        <v>19961102</v>
      </c>
      <c r="C1158" t="s">
        <v>4989</v>
      </c>
      <c r="D1158">
        <v>11500</v>
      </c>
      <c r="E1158">
        <f t="shared" si="18"/>
        <v>5.9392543395290947</v>
      </c>
    </row>
    <row r="1159" spans="1:5">
      <c r="A1159" s="98" t="s">
        <v>4990</v>
      </c>
      <c r="B1159">
        <v>19961102</v>
      </c>
      <c r="C1159" t="s">
        <v>6368</v>
      </c>
      <c r="D1159">
        <v>10300</v>
      </c>
      <c r="E1159">
        <f t="shared" si="18"/>
        <v>5.3195060606217108</v>
      </c>
    </row>
    <row r="1160" spans="1:5">
      <c r="A1160" s="98" t="s">
        <v>881</v>
      </c>
      <c r="B1160">
        <v>19961102</v>
      </c>
      <c r="C1160" t="s">
        <v>6369</v>
      </c>
      <c r="D1160">
        <v>5300</v>
      </c>
      <c r="E1160">
        <f t="shared" si="18"/>
        <v>2.7372215651742784</v>
      </c>
    </row>
    <row r="1161" spans="1:5">
      <c r="A1161" s="98" t="s">
        <v>3123</v>
      </c>
      <c r="B1161">
        <v>19961102</v>
      </c>
      <c r="C1161" t="s">
        <v>3124</v>
      </c>
      <c r="D1161">
        <v>12000</v>
      </c>
      <c r="E1161">
        <f t="shared" si="18"/>
        <v>6.1974827890738382</v>
      </c>
    </row>
    <row r="1162" spans="1:5">
      <c r="A1162" s="98" t="s">
        <v>3125</v>
      </c>
      <c r="B1162">
        <v>19961102</v>
      </c>
      <c r="C1162" t="s">
        <v>3126</v>
      </c>
      <c r="D1162">
        <v>6400</v>
      </c>
      <c r="E1162">
        <f t="shared" si="18"/>
        <v>3.3053241541727134</v>
      </c>
    </row>
    <row r="1163" spans="1:5">
      <c r="A1163" s="98" t="s">
        <v>3127</v>
      </c>
      <c r="B1163">
        <v>19961102</v>
      </c>
      <c r="C1163" t="s">
        <v>3128</v>
      </c>
      <c r="D1163">
        <v>5300</v>
      </c>
      <c r="E1163">
        <f t="shared" si="18"/>
        <v>2.7372215651742784</v>
      </c>
    </row>
    <row r="1164" spans="1:5">
      <c r="A1164" s="98" t="s">
        <v>3131</v>
      </c>
      <c r="B1164">
        <v>19961102</v>
      </c>
      <c r="C1164" t="s">
        <v>6118</v>
      </c>
      <c r="D1164">
        <v>110000</v>
      </c>
      <c r="E1164">
        <f t="shared" si="18"/>
        <v>56.810258899843511</v>
      </c>
    </row>
    <row r="1165" spans="1:5">
      <c r="A1165" s="98" t="s">
        <v>1967</v>
      </c>
      <c r="B1165">
        <v>19961102</v>
      </c>
      <c r="C1165" t="s">
        <v>6119</v>
      </c>
      <c r="D1165">
        <v>20900</v>
      </c>
      <c r="E1165">
        <f t="shared" si="18"/>
        <v>10.793949190970269</v>
      </c>
    </row>
    <row r="1166" spans="1:5">
      <c r="A1166" s="98" t="s">
        <v>1969</v>
      </c>
      <c r="B1166">
        <v>19961102</v>
      </c>
      <c r="C1166" t="s">
        <v>6120</v>
      </c>
      <c r="D1166">
        <v>20900</v>
      </c>
      <c r="E1166">
        <f t="shared" si="18"/>
        <v>10.793949190970269</v>
      </c>
    </row>
    <row r="1167" spans="1:5">
      <c r="A1167" s="98" t="s">
        <v>1971</v>
      </c>
      <c r="B1167">
        <v>19961102</v>
      </c>
      <c r="C1167" t="s">
        <v>6121</v>
      </c>
      <c r="D1167">
        <v>30000</v>
      </c>
      <c r="E1167">
        <f t="shared" si="18"/>
        <v>15.493706972684596</v>
      </c>
    </row>
    <row r="1168" spans="1:5">
      <c r="A1168" s="98" t="s">
        <v>1973</v>
      </c>
      <c r="B1168">
        <v>19961102</v>
      </c>
      <c r="C1168" t="s">
        <v>1974</v>
      </c>
      <c r="D1168">
        <v>15800</v>
      </c>
      <c r="E1168">
        <f t="shared" si="18"/>
        <v>8.1600190056138864</v>
      </c>
    </row>
    <row r="1169" spans="1:5">
      <c r="A1169" s="98" t="s">
        <v>1975</v>
      </c>
      <c r="B1169">
        <v>19961102</v>
      </c>
      <c r="C1169" t="s">
        <v>6122</v>
      </c>
      <c r="D1169">
        <v>72600</v>
      </c>
      <c r="E1169">
        <f t="shared" si="18"/>
        <v>37.494770873896719</v>
      </c>
    </row>
    <row r="1170" spans="1:5">
      <c r="A1170" s="98" t="s">
        <v>1977</v>
      </c>
      <c r="B1170">
        <v>19961102</v>
      </c>
      <c r="C1170" t="s">
        <v>6123</v>
      </c>
      <c r="D1170">
        <v>31000</v>
      </c>
      <c r="E1170">
        <f t="shared" si="18"/>
        <v>16.010163871774083</v>
      </c>
    </row>
    <row r="1171" spans="1:5">
      <c r="A1171" s="98" t="s">
        <v>1979</v>
      </c>
      <c r="B1171">
        <v>19961102</v>
      </c>
      <c r="C1171" t="s">
        <v>5997</v>
      </c>
      <c r="D1171">
        <v>16700</v>
      </c>
      <c r="E1171">
        <f t="shared" si="18"/>
        <v>8.6248302147944251</v>
      </c>
    </row>
    <row r="1172" spans="1:5">
      <c r="A1172" s="98" t="s">
        <v>1981</v>
      </c>
      <c r="B1172">
        <v>19961102</v>
      </c>
      <c r="C1172" t="s">
        <v>4120</v>
      </c>
      <c r="D1172">
        <v>6900</v>
      </c>
      <c r="E1172">
        <f t="shared" si="18"/>
        <v>3.563552603717457</v>
      </c>
    </row>
    <row r="1173" spans="1:5">
      <c r="A1173" s="98" t="s">
        <v>1141</v>
      </c>
      <c r="B1173">
        <v>19961102</v>
      </c>
      <c r="C1173" t="s">
        <v>5891</v>
      </c>
      <c r="D1173">
        <v>21700</v>
      </c>
      <c r="E1173">
        <f t="shared" si="18"/>
        <v>11.207114710241857</v>
      </c>
    </row>
    <row r="1174" spans="1:5">
      <c r="A1174" s="98" t="s">
        <v>2773</v>
      </c>
      <c r="B1174">
        <v>19961102</v>
      </c>
      <c r="C1174" t="s">
        <v>5892</v>
      </c>
      <c r="D1174">
        <v>13700</v>
      </c>
      <c r="E1174">
        <f t="shared" si="18"/>
        <v>7.0754595175259647</v>
      </c>
    </row>
    <row r="1175" spans="1:5">
      <c r="A1175" s="98" t="s">
        <v>2775</v>
      </c>
      <c r="B1175">
        <v>19961102</v>
      </c>
      <c r="C1175" t="s">
        <v>2776</v>
      </c>
      <c r="D1175">
        <v>15800</v>
      </c>
      <c r="E1175">
        <f t="shared" si="18"/>
        <v>8.1600190056138864</v>
      </c>
    </row>
    <row r="1176" spans="1:5">
      <c r="A1176" s="98" t="s">
        <v>2777</v>
      </c>
      <c r="B1176">
        <v>19961102</v>
      </c>
      <c r="C1176" t="s">
        <v>2778</v>
      </c>
      <c r="D1176">
        <v>12000</v>
      </c>
      <c r="E1176">
        <f t="shared" si="18"/>
        <v>6.1974827890738382</v>
      </c>
    </row>
    <row r="1177" spans="1:5">
      <c r="A1177" s="98" t="s">
        <v>2779</v>
      </c>
      <c r="B1177">
        <v>19961102</v>
      </c>
      <c r="C1177" t="s">
        <v>5893</v>
      </c>
      <c r="D1177">
        <v>15000</v>
      </c>
      <c r="E1177">
        <f t="shared" si="18"/>
        <v>7.7468534863422978</v>
      </c>
    </row>
    <row r="1178" spans="1:5">
      <c r="A1178" s="98" t="s">
        <v>2781</v>
      </c>
      <c r="B1178">
        <v>19961102</v>
      </c>
      <c r="C1178" t="s">
        <v>2782</v>
      </c>
      <c r="D1178">
        <v>6100</v>
      </c>
      <c r="E1178">
        <f t="shared" si="18"/>
        <v>3.1503870844458675</v>
      </c>
    </row>
    <row r="1179" spans="1:5">
      <c r="A1179" s="98" t="s">
        <v>2785</v>
      </c>
      <c r="B1179">
        <v>19961102</v>
      </c>
      <c r="C1179" t="s">
        <v>2786</v>
      </c>
      <c r="D1179">
        <v>6100</v>
      </c>
      <c r="E1179">
        <f t="shared" si="18"/>
        <v>3.1503870844458675</v>
      </c>
    </row>
    <row r="1180" spans="1:5">
      <c r="A1180" s="98" t="s">
        <v>2787</v>
      </c>
      <c r="B1180">
        <v>19961102</v>
      </c>
      <c r="C1180" t="s">
        <v>2788</v>
      </c>
      <c r="D1180">
        <v>22000</v>
      </c>
      <c r="E1180">
        <f t="shared" si="18"/>
        <v>11.362051779968702</v>
      </c>
    </row>
    <row r="1181" spans="1:5">
      <c r="A1181" s="98" t="s">
        <v>2789</v>
      </c>
      <c r="B1181">
        <v>19961102</v>
      </c>
      <c r="C1181" t="s">
        <v>5192</v>
      </c>
      <c r="D1181">
        <v>12000</v>
      </c>
      <c r="E1181">
        <f t="shared" si="18"/>
        <v>6.1974827890738382</v>
      </c>
    </row>
    <row r="1182" spans="1:5">
      <c r="A1182" s="98" t="s">
        <v>5193</v>
      </c>
      <c r="B1182">
        <v>19961102</v>
      </c>
      <c r="C1182" t="s">
        <v>5894</v>
      </c>
      <c r="D1182">
        <v>6900</v>
      </c>
      <c r="E1182">
        <f t="shared" si="18"/>
        <v>3.563552603717457</v>
      </c>
    </row>
    <row r="1183" spans="1:5">
      <c r="A1183" s="98" t="s">
        <v>5194</v>
      </c>
      <c r="B1183">
        <v>19961102</v>
      </c>
      <c r="C1183" t="s">
        <v>5195</v>
      </c>
      <c r="D1183">
        <v>6900</v>
      </c>
      <c r="E1183">
        <f t="shared" si="18"/>
        <v>3.563552603717457</v>
      </c>
    </row>
    <row r="1184" spans="1:5">
      <c r="A1184" s="98" t="s">
        <v>1250</v>
      </c>
      <c r="B1184">
        <v>19961102</v>
      </c>
      <c r="C1184" t="s">
        <v>5870</v>
      </c>
      <c r="D1184">
        <v>5300</v>
      </c>
      <c r="E1184">
        <f t="shared" si="18"/>
        <v>2.7372215651742784</v>
      </c>
    </row>
    <row r="1185" spans="1:5">
      <c r="A1185" s="98" t="s">
        <v>1770</v>
      </c>
      <c r="B1185">
        <v>19961102</v>
      </c>
      <c r="C1185" t="s">
        <v>5871</v>
      </c>
      <c r="D1185">
        <v>9100</v>
      </c>
      <c r="E1185">
        <f t="shared" si="18"/>
        <v>4.699757781714327</v>
      </c>
    </row>
    <row r="1186" spans="1:5">
      <c r="A1186" s="98" t="s">
        <v>1772</v>
      </c>
      <c r="B1186">
        <v>19961102</v>
      </c>
      <c r="C1186" t="s">
        <v>5872</v>
      </c>
      <c r="D1186">
        <v>14800</v>
      </c>
      <c r="E1186">
        <f t="shared" si="18"/>
        <v>7.6435621065244002</v>
      </c>
    </row>
    <row r="1187" spans="1:5">
      <c r="A1187" s="98" t="s">
        <v>1774</v>
      </c>
      <c r="B1187">
        <v>19961102</v>
      </c>
      <c r="C1187" t="s">
        <v>5873</v>
      </c>
      <c r="D1187">
        <v>9100</v>
      </c>
      <c r="E1187">
        <f t="shared" si="18"/>
        <v>4.699757781714327</v>
      </c>
    </row>
    <row r="1188" spans="1:5">
      <c r="A1188" s="98" t="s">
        <v>1689</v>
      </c>
      <c r="B1188">
        <v>19961102</v>
      </c>
      <c r="C1188" t="s">
        <v>1690</v>
      </c>
      <c r="D1188">
        <v>6900</v>
      </c>
      <c r="E1188">
        <f t="shared" si="18"/>
        <v>3.563552603717457</v>
      </c>
    </row>
    <row r="1189" spans="1:5">
      <c r="A1189" s="98" t="s">
        <v>4623</v>
      </c>
      <c r="B1189">
        <v>19961102</v>
      </c>
      <c r="C1189" t="s">
        <v>5874</v>
      </c>
      <c r="D1189">
        <v>15200</v>
      </c>
      <c r="E1189">
        <f t="shared" si="18"/>
        <v>7.8501448661601945</v>
      </c>
    </row>
    <row r="1190" spans="1:5">
      <c r="A1190" s="98" t="s">
        <v>4625</v>
      </c>
      <c r="B1190">
        <v>19961102</v>
      </c>
      <c r="C1190" t="s">
        <v>5466</v>
      </c>
      <c r="D1190">
        <v>7700</v>
      </c>
      <c r="E1190">
        <f t="shared" si="18"/>
        <v>3.976718122989046</v>
      </c>
    </row>
    <row r="1191" spans="1:5">
      <c r="A1191" s="98" t="s">
        <v>5467</v>
      </c>
      <c r="B1191">
        <v>19961102</v>
      </c>
      <c r="C1191" t="s">
        <v>5311</v>
      </c>
      <c r="D1191">
        <v>14000</v>
      </c>
      <c r="E1191">
        <f t="shared" si="18"/>
        <v>7.2303965872528106</v>
      </c>
    </row>
    <row r="1192" spans="1:5">
      <c r="A1192" s="98" t="s">
        <v>3530</v>
      </c>
      <c r="B1192">
        <v>19961102</v>
      </c>
      <c r="C1192" t="s">
        <v>5312</v>
      </c>
      <c r="D1192">
        <v>14800</v>
      </c>
      <c r="E1192">
        <f t="shared" si="18"/>
        <v>7.6435621065244002</v>
      </c>
    </row>
    <row r="1193" spans="1:5">
      <c r="A1193" s="98" t="s">
        <v>3532</v>
      </c>
      <c r="B1193">
        <v>19961102</v>
      </c>
      <c r="C1193" t="s">
        <v>5313</v>
      </c>
      <c r="D1193">
        <v>9600</v>
      </c>
      <c r="E1193">
        <f t="shared" si="18"/>
        <v>4.9579862312590706</v>
      </c>
    </row>
    <row r="1194" spans="1:5">
      <c r="A1194" s="98" t="s">
        <v>3534</v>
      </c>
      <c r="B1194">
        <v>19961102</v>
      </c>
      <c r="C1194" t="s">
        <v>5314</v>
      </c>
      <c r="D1194">
        <v>15900</v>
      </c>
      <c r="E1194">
        <f t="shared" si="18"/>
        <v>8.2116646955228347</v>
      </c>
    </row>
    <row r="1195" spans="1:5">
      <c r="A1195" s="98" t="s">
        <v>7926</v>
      </c>
      <c r="B1195">
        <v>19961102</v>
      </c>
      <c r="C1195" t="s">
        <v>5315</v>
      </c>
      <c r="D1195">
        <v>12800</v>
      </c>
      <c r="E1195">
        <f t="shared" si="18"/>
        <v>6.6106483083454268</v>
      </c>
    </row>
    <row r="1196" spans="1:5">
      <c r="A1196" s="98" t="s">
        <v>7928</v>
      </c>
      <c r="B1196">
        <v>19961102</v>
      </c>
      <c r="C1196" t="s">
        <v>5316</v>
      </c>
      <c r="D1196">
        <v>6400</v>
      </c>
      <c r="E1196">
        <f t="shared" si="18"/>
        <v>3.3053241541727134</v>
      </c>
    </row>
    <row r="1197" spans="1:5">
      <c r="A1197" s="98" t="s">
        <v>7637</v>
      </c>
      <c r="B1197">
        <v>19961102</v>
      </c>
      <c r="C1197" t="s">
        <v>5317</v>
      </c>
      <c r="D1197">
        <v>14200</v>
      </c>
      <c r="E1197">
        <f t="shared" si="18"/>
        <v>7.3336879670707082</v>
      </c>
    </row>
    <row r="1198" spans="1:5">
      <c r="A1198" s="98" t="s">
        <v>7060</v>
      </c>
      <c r="B1198">
        <v>19961102</v>
      </c>
      <c r="C1198" t="s">
        <v>7061</v>
      </c>
      <c r="D1198">
        <v>17600</v>
      </c>
      <c r="E1198">
        <f t="shared" si="18"/>
        <v>9.0896414239749621</v>
      </c>
    </row>
    <row r="1199" spans="1:5">
      <c r="A1199" s="98" t="s">
        <v>7064</v>
      </c>
      <c r="B1199">
        <v>19961102</v>
      </c>
      <c r="C1199" t="s">
        <v>5318</v>
      </c>
      <c r="D1199">
        <v>12800</v>
      </c>
      <c r="E1199">
        <f t="shared" si="18"/>
        <v>6.6106483083454268</v>
      </c>
    </row>
    <row r="1200" spans="1:5">
      <c r="A1200" s="98" t="s">
        <v>3677</v>
      </c>
      <c r="B1200">
        <v>19961102</v>
      </c>
      <c r="C1200" t="s">
        <v>6111</v>
      </c>
      <c r="D1200">
        <v>12000</v>
      </c>
      <c r="E1200">
        <f t="shared" si="18"/>
        <v>6.1974827890738382</v>
      </c>
    </row>
    <row r="1201" spans="1:5">
      <c r="A1201" s="98" t="s">
        <v>3679</v>
      </c>
      <c r="B1201">
        <v>19961102</v>
      </c>
      <c r="C1201" t="s">
        <v>3527</v>
      </c>
      <c r="D1201">
        <v>15800</v>
      </c>
      <c r="E1201">
        <f t="shared" si="18"/>
        <v>8.1600190056138864</v>
      </c>
    </row>
    <row r="1202" spans="1:5">
      <c r="A1202" s="98" t="s">
        <v>3528</v>
      </c>
      <c r="B1202">
        <v>19961102</v>
      </c>
      <c r="C1202" t="s">
        <v>6112</v>
      </c>
      <c r="D1202">
        <v>7200</v>
      </c>
      <c r="E1202">
        <f t="shared" si="18"/>
        <v>3.7184896734443029</v>
      </c>
    </row>
    <row r="1203" spans="1:5">
      <c r="A1203" s="98" t="s">
        <v>5474</v>
      </c>
      <c r="B1203">
        <v>19961102</v>
      </c>
      <c r="C1203" t="s">
        <v>6113</v>
      </c>
      <c r="D1203">
        <v>9400</v>
      </c>
      <c r="E1203">
        <f t="shared" si="18"/>
        <v>4.854694851441173</v>
      </c>
    </row>
    <row r="1204" spans="1:5">
      <c r="A1204" s="98" t="s">
        <v>5476</v>
      </c>
      <c r="B1204">
        <v>19961102</v>
      </c>
      <c r="C1204" t="s">
        <v>5477</v>
      </c>
      <c r="D1204">
        <v>11400</v>
      </c>
      <c r="E1204">
        <f t="shared" si="18"/>
        <v>5.8876086496201463</v>
      </c>
    </row>
    <row r="1205" spans="1:5">
      <c r="A1205" s="98" t="s">
        <v>5478</v>
      </c>
      <c r="B1205">
        <v>19961102</v>
      </c>
      <c r="C1205" t="s">
        <v>5479</v>
      </c>
      <c r="D1205">
        <v>11200</v>
      </c>
      <c r="E1205">
        <f t="shared" si="18"/>
        <v>5.7843172698022487</v>
      </c>
    </row>
    <row r="1206" spans="1:5">
      <c r="A1206" s="98" t="s">
        <v>5480</v>
      </c>
      <c r="B1206">
        <v>19961102</v>
      </c>
      <c r="C1206" t="s">
        <v>6114</v>
      </c>
      <c r="D1206">
        <v>30900</v>
      </c>
      <c r="E1206">
        <f t="shared" si="18"/>
        <v>15.958518181865132</v>
      </c>
    </row>
    <row r="1207" spans="1:5">
      <c r="A1207" s="98" t="s">
        <v>5482</v>
      </c>
      <c r="B1207">
        <v>19961102</v>
      </c>
      <c r="C1207" t="s">
        <v>6115</v>
      </c>
      <c r="D1207">
        <v>15000</v>
      </c>
      <c r="E1207">
        <f t="shared" si="18"/>
        <v>7.7468534863422978</v>
      </c>
    </row>
    <row r="1208" spans="1:5">
      <c r="A1208" s="98" t="s">
        <v>5484</v>
      </c>
      <c r="B1208">
        <v>19961102</v>
      </c>
      <c r="C1208" t="s">
        <v>6116</v>
      </c>
      <c r="D1208">
        <v>6500</v>
      </c>
      <c r="E1208">
        <f t="shared" si="18"/>
        <v>3.3569698440816622</v>
      </c>
    </row>
    <row r="1209" spans="1:5">
      <c r="A1209" s="98" t="s">
        <v>3670</v>
      </c>
      <c r="B1209">
        <v>19961102</v>
      </c>
      <c r="C1209" t="s">
        <v>1948</v>
      </c>
      <c r="D1209">
        <v>22800</v>
      </c>
      <c r="E1209">
        <f t="shared" si="18"/>
        <v>11.775217299240293</v>
      </c>
    </row>
    <row r="1210" spans="1:5">
      <c r="A1210" s="98" t="s">
        <v>3672</v>
      </c>
      <c r="B1210">
        <v>19961102</v>
      </c>
      <c r="C1210" t="s">
        <v>1949</v>
      </c>
      <c r="D1210">
        <v>12800</v>
      </c>
      <c r="E1210">
        <f t="shared" si="18"/>
        <v>6.6106483083454268</v>
      </c>
    </row>
    <row r="1211" spans="1:5">
      <c r="A1211" s="98" t="s">
        <v>3674</v>
      </c>
      <c r="B1211">
        <v>19961102</v>
      </c>
      <c r="C1211" t="s">
        <v>1950</v>
      </c>
      <c r="D1211">
        <v>15800</v>
      </c>
      <c r="E1211">
        <f t="shared" si="18"/>
        <v>8.1600190056138864</v>
      </c>
    </row>
    <row r="1212" spans="1:5">
      <c r="A1212" s="98" t="s">
        <v>5411</v>
      </c>
      <c r="B1212">
        <v>19961102</v>
      </c>
      <c r="C1212" t="s">
        <v>1951</v>
      </c>
      <c r="D1212">
        <v>6700</v>
      </c>
      <c r="E1212">
        <f t="shared" si="18"/>
        <v>3.4602612238995594</v>
      </c>
    </row>
    <row r="1213" spans="1:5">
      <c r="A1213" s="98" t="s">
        <v>2917</v>
      </c>
      <c r="B1213">
        <v>19961102</v>
      </c>
      <c r="C1213" t="s">
        <v>1952</v>
      </c>
      <c r="D1213">
        <v>11200</v>
      </c>
      <c r="E1213">
        <f t="shared" si="18"/>
        <v>5.7843172698022487</v>
      </c>
    </row>
    <row r="1214" spans="1:5">
      <c r="A1214" s="98" t="s">
        <v>4777</v>
      </c>
      <c r="B1214">
        <v>19961102</v>
      </c>
      <c r="C1214" t="s">
        <v>1953</v>
      </c>
      <c r="D1214">
        <v>6500</v>
      </c>
      <c r="E1214">
        <f t="shared" si="18"/>
        <v>3.3569698440816622</v>
      </c>
    </row>
    <row r="1215" spans="1:5">
      <c r="A1215" s="98" t="s">
        <v>3349</v>
      </c>
      <c r="B1215">
        <v>19961102</v>
      </c>
      <c r="C1215" t="s">
        <v>3350</v>
      </c>
      <c r="D1215">
        <v>8000</v>
      </c>
      <c r="E1215">
        <f t="shared" si="18"/>
        <v>4.1316551927158915</v>
      </c>
    </row>
    <row r="1216" spans="1:5">
      <c r="A1216" s="98" t="s">
        <v>3351</v>
      </c>
      <c r="B1216">
        <v>19961102</v>
      </c>
      <c r="C1216" t="s">
        <v>3352</v>
      </c>
      <c r="D1216">
        <v>4000</v>
      </c>
      <c r="E1216">
        <f t="shared" si="18"/>
        <v>2.0658275963579458</v>
      </c>
    </row>
    <row r="1217" spans="1:5">
      <c r="A1217" s="98" t="s">
        <v>3353</v>
      </c>
      <c r="B1217">
        <v>19961102</v>
      </c>
      <c r="C1217" t="s">
        <v>3354</v>
      </c>
      <c r="D1217">
        <v>15800</v>
      </c>
      <c r="E1217">
        <f t="shared" si="18"/>
        <v>8.1600190056138864</v>
      </c>
    </row>
    <row r="1218" spans="1:5">
      <c r="A1218" s="98" t="s">
        <v>3355</v>
      </c>
      <c r="B1218">
        <v>19961102</v>
      </c>
      <c r="C1218" t="s">
        <v>4430</v>
      </c>
      <c r="D1218">
        <v>123000</v>
      </c>
      <c r="E1218">
        <f t="shared" si="18"/>
        <v>63.52419858800684</v>
      </c>
    </row>
    <row r="1219" spans="1:5">
      <c r="A1219" s="98" t="s">
        <v>3385</v>
      </c>
      <c r="B1219">
        <v>19961102</v>
      </c>
      <c r="C1219" t="s">
        <v>4430</v>
      </c>
      <c r="D1219">
        <v>135300</v>
      </c>
      <c r="E1219">
        <f t="shared" ref="E1219:E1282" si="19">D1219/1936.27</f>
        <v>69.876618446807527</v>
      </c>
    </row>
    <row r="1220" spans="1:5">
      <c r="A1220" s="98" t="s">
        <v>3386</v>
      </c>
      <c r="B1220">
        <v>19961102</v>
      </c>
      <c r="C1220" t="s">
        <v>4431</v>
      </c>
      <c r="D1220">
        <v>66000</v>
      </c>
      <c r="E1220">
        <f t="shared" si="19"/>
        <v>34.086155339906107</v>
      </c>
    </row>
    <row r="1221" spans="1:5">
      <c r="A1221" s="98" t="s">
        <v>3388</v>
      </c>
      <c r="B1221">
        <v>19961102</v>
      </c>
      <c r="C1221" t="s">
        <v>8029</v>
      </c>
      <c r="D1221">
        <v>24500</v>
      </c>
      <c r="E1221">
        <f t="shared" si="19"/>
        <v>12.653194027692418</v>
      </c>
    </row>
    <row r="1222" spans="1:5">
      <c r="A1222" s="98" t="s">
        <v>3390</v>
      </c>
      <c r="B1222">
        <v>19961102</v>
      </c>
      <c r="C1222" t="s">
        <v>8030</v>
      </c>
      <c r="D1222">
        <v>12600</v>
      </c>
      <c r="E1222">
        <f t="shared" si="19"/>
        <v>6.5073569285275301</v>
      </c>
    </row>
    <row r="1223" spans="1:5">
      <c r="A1223" s="98" t="s">
        <v>3252</v>
      </c>
      <c r="B1223">
        <v>19961102</v>
      </c>
      <c r="C1223" t="s">
        <v>8031</v>
      </c>
      <c r="D1223">
        <v>54200</v>
      </c>
      <c r="E1223">
        <f t="shared" si="19"/>
        <v>27.991963930650169</v>
      </c>
    </row>
    <row r="1224" spans="1:5">
      <c r="A1224" s="98" t="s">
        <v>4053</v>
      </c>
      <c r="B1224">
        <v>19961102</v>
      </c>
      <c r="C1224" t="s">
        <v>8032</v>
      </c>
      <c r="D1224">
        <v>10100</v>
      </c>
      <c r="E1224">
        <f t="shared" si="19"/>
        <v>5.2162146808038132</v>
      </c>
    </row>
    <row r="1225" spans="1:5">
      <c r="A1225" s="98" t="s">
        <v>4055</v>
      </c>
      <c r="B1225">
        <v>19961102</v>
      </c>
      <c r="C1225" t="s">
        <v>5972</v>
      </c>
      <c r="D1225">
        <v>70100</v>
      </c>
      <c r="E1225">
        <f t="shared" si="19"/>
        <v>36.203628626173</v>
      </c>
    </row>
    <row r="1226" spans="1:5">
      <c r="A1226" s="98" t="s">
        <v>4057</v>
      </c>
      <c r="B1226">
        <v>19961102</v>
      </c>
      <c r="C1226" t="s">
        <v>5973</v>
      </c>
      <c r="D1226">
        <v>12200</v>
      </c>
      <c r="E1226">
        <f t="shared" si="19"/>
        <v>6.3007741688917349</v>
      </c>
    </row>
    <row r="1227" spans="1:5">
      <c r="A1227" s="98" t="s">
        <v>4059</v>
      </c>
      <c r="B1227">
        <v>19961102</v>
      </c>
      <c r="C1227" t="s">
        <v>5974</v>
      </c>
      <c r="D1227">
        <v>12200</v>
      </c>
      <c r="E1227">
        <f t="shared" si="19"/>
        <v>6.3007741688917349</v>
      </c>
    </row>
    <row r="1228" spans="1:5">
      <c r="A1228" s="98" t="s">
        <v>4061</v>
      </c>
      <c r="B1228">
        <v>19961102</v>
      </c>
      <c r="C1228" t="s">
        <v>5975</v>
      </c>
      <c r="D1228">
        <v>19400</v>
      </c>
      <c r="E1228">
        <f t="shared" si="19"/>
        <v>10.019263842336038</v>
      </c>
    </row>
    <row r="1229" spans="1:5">
      <c r="A1229" s="98" t="s">
        <v>4063</v>
      </c>
      <c r="B1229">
        <v>19961102</v>
      </c>
      <c r="C1229" t="s">
        <v>5976</v>
      </c>
      <c r="D1229">
        <v>15000</v>
      </c>
      <c r="E1229">
        <f t="shared" si="19"/>
        <v>7.7468534863422978</v>
      </c>
    </row>
    <row r="1230" spans="1:5">
      <c r="A1230" s="98" t="s">
        <v>4065</v>
      </c>
      <c r="B1230">
        <v>19961102</v>
      </c>
      <c r="C1230" t="s">
        <v>5977</v>
      </c>
      <c r="D1230">
        <v>10300</v>
      </c>
      <c r="E1230">
        <f t="shared" si="19"/>
        <v>5.3195060606217108</v>
      </c>
    </row>
    <row r="1231" spans="1:5">
      <c r="A1231" s="98" t="s">
        <v>4067</v>
      </c>
      <c r="B1231">
        <v>19961102</v>
      </c>
      <c r="C1231" t="s">
        <v>5978</v>
      </c>
      <c r="D1231">
        <v>17000</v>
      </c>
      <c r="E1231">
        <f t="shared" si="19"/>
        <v>8.7797672845212702</v>
      </c>
    </row>
    <row r="1232" spans="1:5">
      <c r="A1232" s="98" t="s">
        <v>4069</v>
      </c>
      <c r="B1232">
        <v>19961102</v>
      </c>
      <c r="C1232" t="s">
        <v>5979</v>
      </c>
      <c r="D1232">
        <v>70000</v>
      </c>
      <c r="E1232">
        <f t="shared" si="19"/>
        <v>36.151982936264055</v>
      </c>
    </row>
    <row r="1233" spans="1:5">
      <c r="A1233" s="98" t="s">
        <v>4071</v>
      </c>
      <c r="B1233">
        <v>19961102</v>
      </c>
      <c r="C1233" t="s">
        <v>5980</v>
      </c>
      <c r="D1233">
        <v>54200</v>
      </c>
      <c r="E1233">
        <f t="shared" si="19"/>
        <v>27.991963930650169</v>
      </c>
    </row>
    <row r="1234" spans="1:5">
      <c r="A1234" s="98" t="s">
        <v>4073</v>
      </c>
      <c r="B1234">
        <v>19961102</v>
      </c>
      <c r="C1234" t="s">
        <v>5981</v>
      </c>
      <c r="D1234">
        <v>97600</v>
      </c>
      <c r="E1234">
        <f t="shared" si="19"/>
        <v>50.406193351133879</v>
      </c>
    </row>
    <row r="1235" spans="1:5">
      <c r="A1235" s="98" t="s">
        <v>4075</v>
      </c>
      <c r="B1235">
        <v>19961102</v>
      </c>
      <c r="C1235" t="s">
        <v>5982</v>
      </c>
      <c r="D1235">
        <v>70000</v>
      </c>
      <c r="E1235">
        <f t="shared" si="19"/>
        <v>36.151982936264055</v>
      </c>
    </row>
    <row r="1236" spans="1:5">
      <c r="A1236" s="98" t="s">
        <v>4077</v>
      </c>
      <c r="B1236">
        <v>19961102</v>
      </c>
      <c r="C1236" t="s">
        <v>5983</v>
      </c>
      <c r="D1236">
        <v>97600</v>
      </c>
      <c r="E1236">
        <f t="shared" si="19"/>
        <v>50.406193351133879</v>
      </c>
    </row>
    <row r="1237" spans="1:5">
      <c r="A1237" s="98" t="s">
        <v>4079</v>
      </c>
      <c r="B1237">
        <v>19961102</v>
      </c>
      <c r="C1237" t="s">
        <v>5984</v>
      </c>
      <c r="D1237">
        <v>97600</v>
      </c>
      <c r="E1237">
        <f t="shared" si="19"/>
        <v>50.406193351133879</v>
      </c>
    </row>
    <row r="1238" spans="1:5">
      <c r="A1238" s="98" t="s">
        <v>4081</v>
      </c>
      <c r="B1238">
        <v>19961102</v>
      </c>
      <c r="C1238" t="s">
        <v>5985</v>
      </c>
      <c r="D1238">
        <v>70000</v>
      </c>
      <c r="E1238">
        <f t="shared" si="19"/>
        <v>36.151982936264055</v>
      </c>
    </row>
    <row r="1239" spans="1:5">
      <c r="A1239" s="98" t="s">
        <v>4083</v>
      </c>
      <c r="B1239">
        <v>19961102</v>
      </c>
      <c r="C1239" t="s">
        <v>5986</v>
      </c>
      <c r="D1239">
        <v>12600</v>
      </c>
      <c r="E1239">
        <f t="shared" si="19"/>
        <v>6.5073569285275301</v>
      </c>
    </row>
    <row r="1240" spans="1:5">
      <c r="A1240" s="98" t="s">
        <v>4085</v>
      </c>
      <c r="B1240">
        <v>19961102</v>
      </c>
      <c r="C1240" t="s">
        <v>5986</v>
      </c>
      <c r="D1240">
        <v>24000</v>
      </c>
      <c r="E1240">
        <f t="shared" si="19"/>
        <v>12.394965578147676</v>
      </c>
    </row>
    <row r="1241" spans="1:5">
      <c r="A1241" s="98" t="s">
        <v>4087</v>
      </c>
      <c r="B1241">
        <v>19961102</v>
      </c>
      <c r="C1241" t="s">
        <v>5987</v>
      </c>
      <c r="D1241">
        <v>10000</v>
      </c>
      <c r="E1241">
        <f t="shared" si="19"/>
        <v>5.1645689908948649</v>
      </c>
    </row>
    <row r="1242" spans="1:5">
      <c r="A1242" s="98" t="s">
        <v>4089</v>
      </c>
      <c r="B1242">
        <v>19961102</v>
      </c>
      <c r="C1242" t="s">
        <v>5988</v>
      </c>
      <c r="D1242">
        <v>54200</v>
      </c>
      <c r="E1242">
        <f t="shared" si="19"/>
        <v>27.991963930650169</v>
      </c>
    </row>
    <row r="1243" spans="1:5">
      <c r="A1243" s="98" t="s">
        <v>4091</v>
      </c>
      <c r="B1243">
        <v>19961102</v>
      </c>
      <c r="C1243" t="s">
        <v>4092</v>
      </c>
      <c r="D1243">
        <v>14700</v>
      </c>
      <c r="E1243">
        <f t="shared" si="19"/>
        <v>7.5919164166154518</v>
      </c>
    </row>
    <row r="1244" spans="1:5">
      <c r="A1244" s="98" t="s">
        <v>4095</v>
      </c>
      <c r="B1244">
        <v>19961102</v>
      </c>
      <c r="C1244" t="s">
        <v>5989</v>
      </c>
      <c r="D1244">
        <v>18100</v>
      </c>
      <c r="E1244">
        <f t="shared" si="19"/>
        <v>9.3478698735197057</v>
      </c>
    </row>
    <row r="1245" spans="1:5">
      <c r="A1245" s="98" t="s">
        <v>5375</v>
      </c>
      <c r="B1245">
        <v>19961102</v>
      </c>
      <c r="C1245" t="s">
        <v>5990</v>
      </c>
      <c r="D1245">
        <v>21300</v>
      </c>
      <c r="E1245">
        <f t="shared" si="19"/>
        <v>11.000531950606062</v>
      </c>
    </row>
    <row r="1246" spans="1:5">
      <c r="A1246" s="98" t="s">
        <v>5377</v>
      </c>
      <c r="B1246">
        <v>19961102</v>
      </c>
      <c r="C1246" t="s">
        <v>5991</v>
      </c>
      <c r="D1246">
        <v>122800</v>
      </c>
      <c r="E1246">
        <f t="shared" si="19"/>
        <v>63.420907208188943</v>
      </c>
    </row>
    <row r="1247" spans="1:5">
      <c r="A1247" s="98" t="s">
        <v>5379</v>
      </c>
      <c r="B1247">
        <v>19961102</v>
      </c>
      <c r="C1247" t="s">
        <v>5992</v>
      </c>
      <c r="D1247">
        <v>70000</v>
      </c>
      <c r="E1247">
        <f t="shared" si="19"/>
        <v>36.151982936264055</v>
      </c>
    </row>
    <row r="1248" spans="1:5">
      <c r="A1248" s="98" t="s">
        <v>5381</v>
      </c>
      <c r="B1248">
        <v>19961102</v>
      </c>
      <c r="C1248" t="s">
        <v>5993</v>
      </c>
      <c r="D1248">
        <v>17100</v>
      </c>
      <c r="E1248">
        <f t="shared" si="19"/>
        <v>8.8314129744302186</v>
      </c>
    </row>
    <row r="1249" spans="1:5">
      <c r="A1249" s="98" t="s">
        <v>5383</v>
      </c>
      <c r="B1249">
        <v>19961102</v>
      </c>
      <c r="C1249" t="s">
        <v>5994</v>
      </c>
      <c r="D1249">
        <v>18300</v>
      </c>
      <c r="E1249">
        <f t="shared" si="19"/>
        <v>9.4511612533376024</v>
      </c>
    </row>
    <row r="1250" spans="1:5">
      <c r="A1250" s="98" t="s">
        <v>5385</v>
      </c>
      <c r="B1250">
        <v>19961102</v>
      </c>
      <c r="C1250" t="s">
        <v>5995</v>
      </c>
      <c r="D1250">
        <v>18100</v>
      </c>
      <c r="E1250">
        <f t="shared" si="19"/>
        <v>9.3478698735197057</v>
      </c>
    </row>
    <row r="1251" spans="1:5">
      <c r="A1251" s="98" t="s">
        <v>5387</v>
      </c>
      <c r="B1251">
        <v>19961102</v>
      </c>
      <c r="C1251" t="s">
        <v>5996</v>
      </c>
      <c r="D1251">
        <v>17400</v>
      </c>
      <c r="E1251">
        <f t="shared" si="19"/>
        <v>8.9863500441570654</v>
      </c>
    </row>
    <row r="1252" spans="1:5">
      <c r="A1252" s="98" t="s">
        <v>5389</v>
      </c>
      <c r="B1252">
        <v>19961102</v>
      </c>
      <c r="C1252" t="s">
        <v>6688</v>
      </c>
      <c r="D1252">
        <v>17500</v>
      </c>
      <c r="E1252">
        <f t="shared" si="19"/>
        <v>9.0379957340660138</v>
      </c>
    </row>
    <row r="1253" spans="1:5">
      <c r="A1253" s="98" t="s">
        <v>5391</v>
      </c>
      <c r="B1253">
        <v>19961102</v>
      </c>
      <c r="C1253" t="s">
        <v>7504</v>
      </c>
      <c r="D1253">
        <v>10700</v>
      </c>
      <c r="E1253">
        <f t="shared" si="19"/>
        <v>5.5260888202575051</v>
      </c>
    </row>
    <row r="1254" spans="1:5">
      <c r="A1254" s="98" t="s">
        <v>5393</v>
      </c>
      <c r="B1254">
        <v>19961102</v>
      </c>
      <c r="C1254" t="s">
        <v>7505</v>
      </c>
      <c r="D1254">
        <v>26800</v>
      </c>
      <c r="E1254">
        <f t="shared" si="19"/>
        <v>13.841044895598237</v>
      </c>
    </row>
    <row r="1255" spans="1:5">
      <c r="A1255" s="98" t="s">
        <v>5395</v>
      </c>
      <c r="B1255">
        <v>19961102</v>
      </c>
      <c r="C1255" t="s">
        <v>7506</v>
      </c>
      <c r="D1255">
        <v>45200</v>
      </c>
      <c r="E1255">
        <f t="shared" si="19"/>
        <v>23.343851838844788</v>
      </c>
    </row>
    <row r="1256" spans="1:5">
      <c r="A1256" s="98" t="s">
        <v>5397</v>
      </c>
      <c r="B1256">
        <v>19961102</v>
      </c>
      <c r="C1256" t="s">
        <v>7507</v>
      </c>
      <c r="D1256">
        <v>122000</v>
      </c>
      <c r="E1256">
        <f t="shared" si="19"/>
        <v>63.007741688917349</v>
      </c>
    </row>
    <row r="1257" spans="1:5">
      <c r="A1257" s="98" t="s">
        <v>5399</v>
      </c>
      <c r="B1257">
        <v>19961102</v>
      </c>
      <c r="C1257" t="s">
        <v>8666</v>
      </c>
      <c r="D1257">
        <v>150000</v>
      </c>
      <c r="E1257">
        <f t="shared" si="19"/>
        <v>77.468534863422974</v>
      </c>
    </row>
    <row r="1258" spans="1:5">
      <c r="A1258" s="98" t="s">
        <v>5401</v>
      </c>
      <c r="B1258">
        <v>19961102</v>
      </c>
      <c r="C1258" t="s">
        <v>8667</v>
      </c>
      <c r="D1258">
        <v>17000</v>
      </c>
      <c r="E1258">
        <f t="shared" si="19"/>
        <v>8.7797672845212702</v>
      </c>
    </row>
    <row r="1259" spans="1:5">
      <c r="A1259" s="98" t="s">
        <v>5403</v>
      </c>
      <c r="B1259">
        <v>19961102</v>
      </c>
      <c r="C1259" t="s">
        <v>8668</v>
      </c>
      <c r="D1259">
        <v>135100</v>
      </c>
      <c r="E1259">
        <f t="shared" si="19"/>
        <v>69.773327066989623</v>
      </c>
    </row>
    <row r="1260" spans="1:5">
      <c r="A1260" s="98" t="s">
        <v>5103</v>
      </c>
      <c r="B1260">
        <v>19961102</v>
      </c>
      <c r="C1260" t="s">
        <v>8669</v>
      </c>
      <c r="D1260">
        <v>150000</v>
      </c>
      <c r="E1260">
        <f t="shared" si="19"/>
        <v>77.468534863422974</v>
      </c>
    </row>
    <row r="1261" spans="1:5">
      <c r="A1261" s="98" t="s">
        <v>5105</v>
      </c>
      <c r="B1261">
        <v>19961102</v>
      </c>
      <c r="C1261" t="s">
        <v>1595</v>
      </c>
      <c r="D1261">
        <v>23300</v>
      </c>
      <c r="E1261">
        <f t="shared" si="19"/>
        <v>12.033445748785036</v>
      </c>
    </row>
    <row r="1262" spans="1:5">
      <c r="A1262" s="98" t="s">
        <v>8474</v>
      </c>
      <c r="B1262">
        <v>19961102</v>
      </c>
      <c r="C1262" t="s">
        <v>1596</v>
      </c>
      <c r="D1262">
        <v>42100</v>
      </c>
      <c r="E1262">
        <f t="shared" si="19"/>
        <v>21.742835451667382</v>
      </c>
    </row>
    <row r="1263" spans="1:5">
      <c r="A1263" s="98" t="s">
        <v>8476</v>
      </c>
      <c r="B1263">
        <v>19961102</v>
      </c>
      <c r="C1263" t="s">
        <v>1597</v>
      </c>
      <c r="D1263">
        <v>34800</v>
      </c>
      <c r="E1263">
        <f t="shared" si="19"/>
        <v>17.972700088314131</v>
      </c>
    </row>
    <row r="1264" spans="1:5">
      <c r="A1264" s="98" t="s">
        <v>8478</v>
      </c>
      <c r="B1264">
        <v>19961102</v>
      </c>
      <c r="C1264" t="s">
        <v>1598</v>
      </c>
      <c r="D1264">
        <v>26100</v>
      </c>
      <c r="E1264">
        <f t="shared" si="19"/>
        <v>13.479525066235597</v>
      </c>
    </row>
    <row r="1265" spans="1:5">
      <c r="A1265" s="98" t="s">
        <v>8423</v>
      </c>
      <c r="B1265">
        <v>19961102</v>
      </c>
      <c r="C1265" t="s">
        <v>1599</v>
      </c>
      <c r="D1265">
        <v>24100</v>
      </c>
      <c r="E1265">
        <f t="shared" si="19"/>
        <v>12.446611268056625</v>
      </c>
    </row>
    <row r="1266" spans="1:5">
      <c r="A1266" s="98" t="s">
        <v>6398</v>
      </c>
      <c r="B1266">
        <v>19961102</v>
      </c>
      <c r="C1266" t="s">
        <v>4437</v>
      </c>
      <c r="D1266">
        <v>14800</v>
      </c>
      <c r="E1266">
        <f t="shared" si="19"/>
        <v>7.6435621065244002</v>
      </c>
    </row>
    <row r="1267" spans="1:5">
      <c r="A1267" s="98" t="s">
        <v>6400</v>
      </c>
      <c r="B1267">
        <v>19961102</v>
      </c>
      <c r="C1267" t="s">
        <v>4438</v>
      </c>
      <c r="D1267">
        <v>16800</v>
      </c>
      <c r="E1267">
        <f t="shared" si="19"/>
        <v>8.6764759047033735</v>
      </c>
    </row>
    <row r="1268" spans="1:5">
      <c r="A1268" s="98" t="s">
        <v>6171</v>
      </c>
      <c r="B1268">
        <v>19961102</v>
      </c>
      <c r="C1268" t="s">
        <v>4439</v>
      </c>
      <c r="D1268">
        <v>12600</v>
      </c>
      <c r="E1268">
        <f t="shared" si="19"/>
        <v>6.5073569285275301</v>
      </c>
    </row>
    <row r="1269" spans="1:5">
      <c r="A1269" s="98" t="s">
        <v>6173</v>
      </c>
      <c r="B1269">
        <v>19961102</v>
      </c>
      <c r="C1269" t="s">
        <v>6174</v>
      </c>
      <c r="D1269">
        <v>15000</v>
      </c>
      <c r="E1269">
        <f t="shared" si="19"/>
        <v>7.7468534863422978</v>
      </c>
    </row>
    <row r="1270" spans="1:5">
      <c r="A1270" s="98" t="s">
        <v>6175</v>
      </c>
      <c r="B1270">
        <v>19961102</v>
      </c>
      <c r="C1270" t="s">
        <v>4440</v>
      </c>
      <c r="D1270">
        <v>122000</v>
      </c>
      <c r="E1270">
        <f t="shared" si="19"/>
        <v>63.007741688917349</v>
      </c>
    </row>
    <row r="1271" spans="1:5">
      <c r="A1271" s="98" t="s">
        <v>5895</v>
      </c>
      <c r="B1271">
        <v>19961102</v>
      </c>
      <c r="C1271" t="s">
        <v>4441</v>
      </c>
      <c r="D1271">
        <v>150000</v>
      </c>
      <c r="E1271">
        <f t="shared" si="19"/>
        <v>77.468534863422974</v>
      </c>
    </row>
    <row r="1272" spans="1:5">
      <c r="A1272" s="98" t="s">
        <v>5897</v>
      </c>
      <c r="B1272">
        <v>19961102</v>
      </c>
      <c r="C1272" t="s">
        <v>4442</v>
      </c>
      <c r="D1272">
        <v>17000</v>
      </c>
      <c r="E1272">
        <f t="shared" si="19"/>
        <v>8.7797672845212702</v>
      </c>
    </row>
    <row r="1273" spans="1:5">
      <c r="A1273" s="98" t="s">
        <v>5899</v>
      </c>
      <c r="B1273">
        <v>19961102</v>
      </c>
      <c r="C1273" t="s">
        <v>4443</v>
      </c>
      <c r="D1273">
        <v>135100</v>
      </c>
      <c r="E1273">
        <f t="shared" si="19"/>
        <v>69.773327066989623</v>
      </c>
    </row>
    <row r="1274" spans="1:5">
      <c r="A1274" s="98" t="s">
        <v>5901</v>
      </c>
      <c r="B1274">
        <v>19961102</v>
      </c>
      <c r="C1274" t="s">
        <v>4444</v>
      </c>
      <c r="D1274">
        <v>165800</v>
      </c>
      <c r="E1274">
        <f t="shared" si="19"/>
        <v>85.628553869036864</v>
      </c>
    </row>
    <row r="1275" spans="1:5">
      <c r="A1275" s="98" t="s">
        <v>5903</v>
      </c>
      <c r="B1275">
        <v>19961102</v>
      </c>
      <c r="C1275" t="s">
        <v>4445</v>
      </c>
      <c r="D1275">
        <v>42100</v>
      </c>
      <c r="E1275">
        <f t="shared" si="19"/>
        <v>21.742835451667382</v>
      </c>
    </row>
    <row r="1276" spans="1:5">
      <c r="A1276" s="98" t="s">
        <v>5905</v>
      </c>
      <c r="B1276">
        <v>19961102</v>
      </c>
      <c r="C1276" t="s">
        <v>6683</v>
      </c>
      <c r="D1276">
        <v>49800</v>
      </c>
      <c r="E1276">
        <f t="shared" si="19"/>
        <v>25.719553574656427</v>
      </c>
    </row>
    <row r="1277" spans="1:5">
      <c r="A1277" s="98" t="s">
        <v>5907</v>
      </c>
      <c r="B1277">
        <v>19961102</v>
      </c>
      <c r="C1277" t="s">
        <v>4414</v>
      </c>
      <c r="D1277">
        <v>135500</v>
      </c>
      <c r="E1277">
        <f t="shared" si="19"/>
        <v>69.979909826625416</v>
      </c>
    </row>
    <row r="1278" spans="1:5">
      <c r="A1278" s="98" t="s">
        <v>6027</v>
      </c>
      <c r="B1278">
        <v>19961102</v>
      </c>
      <c r="C1278" t="s">
        <v>4415</v>
      </c>
      <c r="D1278">
        <v>122800</v>
      </c>
      <c r="E1278">
        <f t="shared" si="19"/>
        <v>63.420907208188943</v>
      </c>
    </row>
    <row r="1279" spans="1:5">
      <c r="A1279" s="98" t="s">
        <v>6029</v>
      </c>
      <c r="B1279">
        <v>19961102</v>
      </c>
      <c r="C1279" t="s">
        <v>6030</v>
      </c>
      <c r="D1279">
        <v>54200</v>
      </c>
      <c r="E1279">
        <f t="shared" si="19"/>
        <v>27.991963930650169</v>
      </c>
    </row>
    <row r="1280" spans="1:5">
      <c r="A1280" s="98" t="s">
        <v>6031</v>
      </c>
      <c r="B1280">
        <v>19961102</v>
      </c>
      <c r="C1280" t="s">
        <v>4416</v>
      </c>
      <c r="D1280">
        <v>97600</v>
      </c>
      <c r="E1280">
        <f t="shared" si="19"/>
        <v>50.406193351133879</v>
      </c>
    </row>
    <row r="1281" spans="1:5">
      <c r="A1281" s="98" t="s">
        <v>5139</v>
      </c>
      <c r="B1281">
        <v>19961102</v>
      </c>
      <c r="C1281" t="s">
        <v>4417</v>
      </c>
      <c r="D1281">
        <v>15000</v>
      </c>
      <c r="E1281">
        <f t="shared" si="19"/>
        <v>7.7468534863422978</v>
      </c>
    </row>
    <row r="1282" spans="1:5">
      <c r="A1282" s="98" t="s">
        <v>5141</v>
      </c>
      <c r="B1282">
        <v>19961102</v>
      </c>
      <c r="C1282" t="s">
        <v>4418</v>
      </c>
      <c r="D1282">
        <v>15000</v>
      </c>
      <c r="E1282">
        <f t="shared" si="19"/>
        <v>7.7468534863422978</v>
      </c>
    </row>
    <row r="1283" spans="1:5">
      <c r="A1283" s="98" t="s">
        <v>5147</v>
      </c>
      <c r="B1283">
        <v>19961102</v>
      </c>
      <c r="C1283" t="s">
        <v>4419</v>
      </c>
      <c r="D1283">
        <v>12600</v>
      </c>
      <c r="E1283">
        <f t="shared" ref="E1283:E1346" si="20">D1283/1936.27</f>
        <v>6.5073569285275301</v>
      </c>
    </row>
    <row r="1284" spans="1:5">
      <c r="A1284" s="98" t="s">
        <v>4694</v>
      </c>
      <c r="B1284">
        <v>19961102</v>
      </c>
      <c r="C1284" t="s">
        <v>4420</v>
      </c>
      <c r="D1284">
        <v>17700</v>
      </c>
      <c r="E1284">
        <f t="shared" si="20"/>
        <v>9.1412871138839105</v>
      </c>
    </row>
    <row r="1285" spans="1:5">
      <c r="A1285" s="98" t="s">
        <v>4696</v>
      </c>
      <c r="B1285">
        <v>19961102</v>
      </c>
      <c r="C1285" t="s">
        <v>4421</v>
      </c>
      <c r="D1285">
        <v>11400</v>
      </c>
      <c r="E1285">
        <f t="shared" si="20"/>
        <v>5.8876086496201463</v>
      </c>
    </row>
    <row r="1286" spans="1:5">
      <c r="A1286" s="98" t="s">
        <v>4698</v>
      </c>
      <c r="B1286">
        <v>19961102</v>
      </c>
      <c r="C1286" t="s">
        <v>4422</v>
      </c>
      <c r="D1286">
        <v>14500</v>
      </c>
      <c r="E1286">
        <f t="shared" si="20"/>
        <v>7.4886250367975542</v>
      </c>
    </row>
    <row r="1287" spans="1:5">
      <c r="A1287" s="98" t="s">
        <v>4700</v>
      </c>
      <c r="B1287">
        <v>19961102</v>
      </c>
      <c r="C1287" t="s">
        <v>4423</v>
      </c>
      <c r="D1287">
        <v>15000</v>
      </c>
      <c r="E1287">
        <f t="shared" si="20"/>
        <v>7.7468534863422978</v>
      </c>
    </row>
    <row r="1288" spans="1:5">
      <c r="A1288" s="98" t="s">
        <v>3688</v>
      </c>
      <c r="B1288">
        <v>19961102</v>
      </c>
      <c r="C1288" t="s">
        <v>4424</v>
      </c>
      <c r="D1288">
        <v>17700</v>
      </c>
      <c r="E1288">
        <f t="shared" si="20"/>
        <v>9.1412871138839105</v>
      </c>
    </row>
    <row r="1289" spans="1:5">
      <c r="A1289" s="98" t="s">
        <v>3690</v>
      </c>
      <c r="B1289">
        <v>19961102</v>
      </c>
      <c r="C1289" t="s">
        <v>4425</v>
      </c>
      <c r="D1289">
        <v>14000</v>
      </c>
      <c r="E1289">
        <f t="shared" si="20"/>
        <v>7.2303965872528106</v>
      </c>
    </row>
    <row r="1290" spans="1:5">
      <c r="A1290" s="98" t="s">
        <v>5558</v>
      </c>
      <c r="B1290">
        <v>19961102</v>
      </c>
      <c r="C1290" t="s">
        <v>4426</v>
      </c>
      <c r="D1290">
        <v>9200</v>
      </c>
      <c r="E1290">
        <f t="shared" si="20"/>
        <v>4.7514034716232754</v>
      </c>
    </row>
    <row r="1291" spans="1:5">
      <c r="A1291" s="98" t="s">
        <v>8082</v>
      </c>
      <c r="B1291">
        <v>19961102</v>
      </c>
      <c r="C1291" t="s">
        <v>4427</v>
      </c>
      <c r="D1291">
        <v>122000</v>
      </c>
      <c r="E1291">
        <f t="shared" si="20"/>
        <v>63.007741688917349</v>
      </c>
    </row>
    <row r="1292" spans="1:5">
      <c r="A1292" s="98" t="s">
        <v>8758</v>
      </c>
      <c r="B1292">
        <v>19961102</v>
      </c>
      <c r="C1292" t="s">
        <v>4428</v>
      </c>
      <c r="D1292">
        <v>15000</v>
      </c>
      <c r="E1292">
        <f t="shared" si="20"/>
        <v>7.7468534863422978</v>
      </c>
    </row>
    <row r="1293" spans="1:5">
      <c r="A1293" s="98" t="s">
        <v>3758</v>
      </c>
      <c r="B1293">
        <v>19961102</v>
      </c>
      <c r="C1293" t="s">
        <v>4429</v>
      </c>
      <c r="D1293">
        <v>7700</v>
      </c>
      <c r="E1293">
        <f t="shared" si="20"/>
        <v>3.976718122989046</v>
      </c>
    </row>
    <row r="1294" spans="1:5">
      <c r="A1294" s="98" t="s">
        <v>3755</v>
      </c>
      <c r="B1294">
        <v>19961102</v>
      </c>
      <c r="C1294" t="s">
        <v>3526</v>
      </c>
      <c r="D1294">
        <v>15000</v>
      </c>
      <c r="E1294">
        <f t="shared" si="20"/>
        <v>7.7468534863422978</v>
      </c>
    </row>
    <row r="1295" spans="1:5">
      <c r="A1295" s="98" t="s">
        <v>3889</v>
      </c>
      <c r="B1295">
        <v>19961102</v>
      </c>
      <c r="C1295" t="s">
        <v>5322</v>
      </c>
      <c r="D1295">
        <v>14000</v>
      </c>
      <c r="E1295">
        <f t="shared" si="20"/>
        <v>7.2303965872528106</v>
      </c>
    </row>
    <row r="1296" spans="1:5">
      <c r="A1296" s="98" t="s">
        <v>3891</v>
      </c>
      <c r="B1296">
        <v>19961102</v>
      </c>
      <c r="C1296" t="s">
        <v>5323</v>
      </c>
      <c r="D1296">
        <v>14000</v>
      </c>
      <c r="E1296">
        <f t="shared" si="20"/>
        <v>7.2303965872528106</v>
      </c>
    </row>
    <row r="1297" spans="1:5">
      <c r="A1297" s="98" t="s">
        <v>3893</v>
      </c>
      <c r="B1297">
        <v>19961102</v>
      </c>
      <c r="C1297" t="s">
        <v>3894</v>
      </c>
      <c r="D1297">
        <v>12600</v>
      </c>
      <c r="E1297">
        <f t="shared" si="20"/>
        <v>6.5073569285275301</v>
      </c>
    </row>
    <row r="1298" spans="1:5">
      <c r="A1298" s="98" t="s">
        <v>3895</v>
      </c>
      <c r="B1298">
        <v>19961102</v>
      </c>
      <c r="C1298" t="s">
        <v>3896</v>
      </c>
      <c r="D1298">
        <v>4000</v>
      </c>
      <c r="E1298">
        <f t="shared" si="20"/>
        <v>2.0658275963579458</v>
      </c>
    </row>
    <row r="1299" spans="1:5">
      <c r="A1299" s="98" t="s">
        <v>3897</v>
      </c>
      <c r="B1299">
        <v>19961102</v>
      </c>
      <c r="C1299" t="s">
        <v>3898</v>
      </c>
      <c r="D1299">
        <v>251900</v>
      </c>
      <c r="E1299">
        <f t="shared" si="20"/>
        <v>130.09549288064164</v>
      </c>
    </row>
    <row r="1300" spans="1:5">
      <c r="A1300" s="98" t="s">
        <v>3899</v>
      </c>
      <c r="B1300">
        <v>19961102</v>
      </c>
      <c r="C1300" t="s">
        <v>7974</v>
      </c>
      <c r="D1300">
        <v>240000</v>
      </c>
      <c r="E1300">
        <f t="shared" si="20"/>
        <v>123.94965578147676</v>
      </c>
    </row>
    <row r="1301" spans="1:5">
      <c r="A1301" s="98" t="s">
        <v>7975</v>
      </c>
      <c r="B1301">
        <v>19961102</v>
      </c>
      <c r="C1301" t="s">
        <v>7976</v>
      </c>
      <c r="D1301">
        <v>233000</v>
      </c>
      <c r="E1301">
        <f t="shared" si="20"/>
        <v>120.33445748785036</v>
      </c>
    </row>
    <row r="1302" spans="1:5">
      <c r="A1302" s="98" t="s">
        <v>7977</v>
      </c>
      <c r="B1302">
        <v>19961102</v>
      </c>
      <c r="C1302" t="s">
        <v>8580</v>
      </c>
      <c r="D1302">
        <v>218000</v>
      </c>
      <c r="E1302">
        <f t="shared" si="20"/>
        <v>112.58760400150805</v>
      </c>
    </row>
    <row r="1303" spans="1:5">
      <c r="A1303" s="98" t="s">
        <v>8581</v>
      </c>
      <c r="B1303">
        <v>19961102</v>
      </c>
      <c r="C1303" t="s">
        <v>5324</v>
      </c>
      <c r="D1303">
        <v>240000</v>
      </c>
      <c r="E1303">
        <f t="shared" si="20"/>
        <v>123.94965578147676</v>
      </c>
    </row>
    <row r="1304" spans="1:5">
      <c r="A1304" s="98" t="s">
        <v>8583</v>
      </c>
      <c r="B1304">
        <v>19961102</v>
      </c>
      <c r="C1304" t="s">
        <v>5325</v>
      </c>
      <c r="D1304">
        <v>245000</v>
      </c>
      <c r="E1304">
        <f t="shared" si="20"/>
        <v>126.53194027692419</v>
      </c>
    </row>
    <row r="1305" spans="1:5">
      <c r="A1305" s="98" t="s">
        <v>8585</v>
      </c>
      <c r="B1305">
        <v>19961102</v>
      </c>
      <c r="C1305" t="s">
        <v>8586</v>
      </c>
      <c r="D1305">
        <v>125000</v>
      </c>
      <c r="E1305">
        <f t="shared" si="20"/>
        <v>64.557112386185807</v>
      </c>
    </row>
    <row r="1306" spans="1:5">
      <c r="A1306" s="98" t="s">
        <v>8587</v>
      </c>
      <c r="B1306">
        <v>19961102</v>
      </c>
      <c r="C1306" t="s">
        <v>8588</v>
      </c>
      <c r="D1306">
        <v>110000</v>
      </c>
      <c r="E1306">
        <f t="shared" si="20"/>
        <v>56.810258899843511</v>
      </c>
    </row>
    <row r="1307" spans="1:5">
      <c r="A1307" s="98" t="s">
        <v>8589</v>
      </c>
      <c r="B1307">
        <v>19961102</v>
      </c>
      <c r="C1307" t="s">
        <v>8588</v>
      </c>
      <c r="D1307">
        <v>232500</v>
      </c>
      <c r="E1307">
        <f t="shared" si="20"/>
        <v>120.07622903830561</v>
      </c>
    </row>
    <row r="1308" spans="1:5">
      <c r="A1308" s="98" t="s">
        <v>8590</v>
      </c>
      <c r="B1308">
        <v>19961102</v>
      </c>
      <c r="C1308" t="s">
        <v>8588</v>
      </c>
      <c r="D1308">
        <v>232500</v>
      </c>
      <c r="E1308">
        <f t="shared" si="20"/>
        <v>120.07622903830561</v>
      </c>
    </row>
    <row r="1309" spans="1:5">
      <c r="A1309" s="98" t="s">
        <v>8591</v>
      </c>
      <c r="B1309">
        <v>19961102</v>
      </c>
      <c r="C1309" t="s">
        <v>8592</v>
      </c>
      <c r="D1309">
        <v>307000</v>
      </c>
      <c r="E1309">
        <f t="shared" si="20"/>
        <v>158.55226802047235</v>
      </c>
    </row>
    <row r="1310" spans="1:5">
      <c r="A1310" s="98" t="s">
        <v>8593</v>
      </c>
      <c r="B1310">
        <v>19961102</v>
      </c>
      <c r="C1310" t="s">
        <v>8594</v>
      </c>
      <c r="D1310">
        <v>247000</v>
      </c>
      <c r="E1310">
        <f t="shared" si="20"/>
        <v>127.56485407510317</v>
      </c>
    </row>
    <row r="1311" spans="1:5">
      <c r="A1311" s="98" t="s">
        <v>8595</v>
      </c>
      <c r="B1311">
        <v>19961102</v>
      </c>
      <c r="C1311" t="s">
        <v>8596</v>
      </c>
      <c r="D1311">
        <v>302000</v>
      </c>
      <c r="E1311">
        <f t="shared" si="20"/>
        <v>155.96998352502493</v>
      </c>
    </row>
    <row r="1312" spans="1:5">
      <c r="A1312" s="98" t="s">
        <v>8597</v>
      </c>
      <c r="B1312">
        <v>19961102</v>
      </c>
      <c r="C1312" t="s">
        <v>8598</v>
      </c>
      <c r="D1312">
        <v>223000</v>
      </c>
      <c r="E1312">
        <f t="shared" si="20"/>
        <v>115.16988849695549</v>
      </c>
    </row>
    <row r="1313" spans="1:5">
      <c r="A1313" s="98" t="s">
        <v>8599</v>
      </c>
      <c r="B1313">
        <v>19961102</v>
      </c>
      <c r="C1313" t="s">
        <v>5326</v>
      </c>
      <c r="D1313">
        <v>180000</v>
      </c>
      <c r="E1313">
        <f t="shared" si="20"/>
        <v>92.962241836107566</v>
      </c>
    </row>
    <row r="1314" spans="1:5">
      <c r="A1314" s="98" t="s">
        <v>7885</v>
      </c>
      <c r="B1314">
        <v>19961102</v>
      </c>
      <c r="C1314" t="s">
        <v>7886</v>
      </c>
      <c r="D1314">
        <v>217000</v>
      </c>
      <c r="E1314">
        <f t="shared" si="20"/>
        <v>112.07114710241856</v>
      </c>
    </row>
    <row r="1315" spans="1:5">
      <c r="A1315" s="98" t="s">
        <v>7887</v>
      </c>
      <c r="B1315">
        <v>19961102</v>
      </c>
      <c r="C1315" t="s">
        <v>7888</v>
      </c>
      <c r="D1315">
        <v>180000</v>
      </c>
      <c r="E1315">
        <f t="shared" si="20"/>
        <v>92.962241836107566</v>
      </c>
    </row>
    <row r="1316" spans="1:5">
      <c r="A1316" s="98" t="s">
        <v>7889</v>
      </c>
      <c r="B1316">
        <v>19961102</v>
      </c>
      <c r="C1316" t="s">
        <v>7890</v>
      </c>
      <c r="D1316">
        <v>214000</v>
      </c>
      <c r="E1316">
        <f t="shared" si="20"/>
        <v>110.52177640515011</v>
      </c>
    </row>
    <row r="1317" spans="1:5">
      <c r="A1317" s="98" t="s">
        <v>7891</v>
      </c>
      <c r="B1317">
        <v>19961102</v>
      </c>
      <c r="C1317" t="s">
        <v>7892</v>
      </c>
      <c r="D1317">
        <v>217000</v>
      </c>
      <c r="E1317">
        <f t="shared" si="20"/>
        <v>112.07114710241856</v>
      </c>
    </row>
    <row r="1318" spans="1:5">
      <c r="A1318" s="98" t="s">
        <v>7893</v>
      </c>
      <c r="B1318">
        <v>19961102</v>
      </c>
      <c r="C1318" t="s">
        <v>7894</v>
      </c>
      <c r="D1318">
        <v>55000</v>
      </c>
      <c r="E1318">
        <f t="shared" si="20"/>
        <v>28.405129449921755</v>
      </c>
    </row>
    <row r="1319" spans="1:5">
      <c r="A1319" s="98" t="s">
        <v>7895</v>
      </c>
      <c r="B1319">
        <v>19961102</v>
      </c>
      <c r="C1319" t="s">
        <v>7896</v>
      </c>
      <c r="D1319">
        <v>55000</v>
      </c>
      <c r="E1319">
        <f t="shared" si="20"/>
        <v>28.405129449921755</v>
      </c>
    </row>
    <row r="1320" spans="1:5">
      <c r="A1320" s="98" t="s">
        <v>7897</v>
      </c>
      <c r="B1320">
        <v>19961102</v>
      </c>
      <c r="C1320" t="s">
        <v>7898</v>
      </c>
      <c r="D1320">
        <v>48000</v>
      </c>
      <c r="E1320">
        <f t="shared" si="20"/>
        <v>24.789931156295353</v>
      </c>
    </row>
    <row r="1321" spans="1:5">
      <c r="A1321" s="98" t="s">
        <v>7899</v>
      </c>
      <c r="B1321">
        <v>19961102</v>
      </c>
      <c r="C1321" t="s">
        <v>7900</v>
      </c>
      <c r="D1321">
        <v>54000</v>
      </c>
      <c r="E1321">
        <f t="shared" si="20"/>
        <v>27.888672550832272</v>
      </c>
    </row>
    <row r="1322" spans="1:5">
      <c r="A1322" s="98" t="s">
        <v>7901</v>
      </c>
      <c r="B1322">
        <v>19961102</v>
      </c>
      <c r="C1322" t="s">
        <v>7902</v>
      </c>
      <c r="D1322">
        <v>55000</v>
      </c>
      <c r="E1322">
        <f t="shared" si="20"/>
        <v>28.405129449921755</v>
      </c>
    </row>
    <row r="1323" spans="1:5">
      <c r="A1323" s="98" t="s">
        <v>7903</v>
      </c>
      <c r="B1323">
        <v>19961102</v>
      </c>
      <c r="C1323" t="s">
        <v>6844</v>
      </c>
      <c r="D1323">
        <v>50500</v>
      </c>
      <c r="E1323">
        <f t="shared" si="20"/>
        <v>26.081073404019069</v>
      </c>
    </row>
    <row r="1324" spans="1:5">
      <c r="A1324" s="98" t="s">
        <v>6845</v>
      </c>
      <c r="B1324">
        <v>19961102</v>
      </c>
      <c r="C1324" t="s">
        <v>6846</v>
      </c>
      <c r="D1324">
        <v>48000</v>
      </c>
      <c r="E1324">
        <f t="shared" si="20"/>
        <v>24.789931156295353</v>
      </c>
    </row>
    <row r="1325" spans="1:5">
      <c r="A1325" s="98" t="s">
        <v>6847</v>
      </c>
      <c r="B1325">
        <v>19961102</v>
      </c>
      <c r="C1325" t="s">
        <v>6848</v>
      </c>
      <c r="D1325">
        <v>49500</v>
      </c>
      <c r="E1325">
        <f t="shared" si="20"/>
        <v>25.564616504929582</v>
      </c>
    </row>
    <row r="1326" spans="1:5">
      <c r="A1326" s="98" t="s">
        <v>6849</v>
      </c>
      <c r="B1326">
        <v>19961102</v>
      </c>
      <c r="C1326" t="s">
        <v>6850</v>
      </c>
      <c r="D1326">
        <v>55000</v>
      </c>
      <c r="E1326">
        <f t="shared" si="20"/>
        <v>28.405129449921755</v>
      </c>
    </row>
    <row r="1327" spans="1:5">
      <c r="A1327" s="98" t="s">
        <v>6851</v>
      </c>
      <c r="B1327">
        <v>19961102</v>
      </c>
      <c r="C1327" t="s">
        <v>6852</v>
      </c>
      <c r="D1327">
        <v>172500</v>
      </c>
      <c r="E1327">
        <f t="shared" si="20"/>
        <v>89.088815092936414</v>
      </c>
    </row>
    <row r="1328" spans="1:5">
      <c r="A1328" s="98" t="s">
        <v>6853</v>
      </c>
      <c r="B1328">
        <v>19961102</v>
      </c>
      <c r="C1328" t="s">
        <v>6854</v>
      </c>
      <c r="D1328">
        <v>170000</v>
      </c>
      <c r="E1328">
        <f t="shared" si="20"/>
        <v>87.797672845212702</v>
      </c>
    </row>
    <row r="1329" spans="1:5">
      <c r="A1329" s="98" t="s">
        <v>6855</v>
      </c>
      <c r="B1329">
        <v>19961102</v>
      </c>
      <c r="C1329" t="s">
        <v>6856</v>
      </c>
      <c r="D1329">
        <v>230000</v>
      </c>
      <c r="E1329">
        <f t="shared" si="20"/>
        <v>118.7850867905819</v>
      </c>
    </row>
    <row r="1330" spans="1:5">
      <c r="A1330" s="98" t="s">
        <v>6857</v>
      </c>
      <c r="B1330">
        <v>19961102</v>
      </c>
      <c r="C1330" t="s">
        <v>6858</v>
      </c>
      <c r="D1330">
        <v>278000</v>
      </c>
      <c r="E1330">
        <f t="shared" si="20"/>
        <v>143.57501794687724</v>
      </c>
    </row>
    <row r="1331" spans="1:5">
      <c r="A1331" s="98" t="s">
        <v>6859</v>
      </c>
      <c r="B1331">
        <v>19961102</v>
      </c>
      <c r="C1331" t="s">
        <v>5327</v>
      </c>
      <c r="D1331">
        <v>238000</v>
      </c>
      <c r="E1331">
        <f t="shared" si="20"/>
        <v>122.91674198329778</v>
      </c>
    </row>
    <row r="1332" spans="1:5">
      <c r="A1332" s="98" t="s">
        <v>6861</v>
      </c>
      <c r="B1332">
        <v>19961102</v>
      </c>
      <c r="C1332" t="s">
        <v>383</v>
      </c>
      <c r="D1332">
        <v>185000</v>
      </c>
      <c r="E1332">
        <f t="shared" si="20"/>
        <v>95.544526331555005</v>
      </c>
    </row>
    <row r="1333" spans="1:5">
      <c r="A1333" s="98" t="s">
        <v>384</v>
      </c>
      <c r="B1333">
        <v>19961102</v>
      </c>
      <c r="C1333" t="s">
        <v>385</v>
      </c>
      <c r="D1333">
        <v>155000</v>
      </c>
      <c r="E1333">
        <f t="shared" si="20"/>
        <v>80.050819358870413</v>
      </c>
    </row>
    <row r="1334" spans="1:5">
      <c r="A1334" s="98" t="s">
        <v>386</v>
      </c>
      <c r="B1334">
        <v>19961102</v>
      </c>
      <c r="C1334" t="s">
        <v>387</v>
      </c>
      <c r="D1334">
        <v>230000</v>
      </c>
      <c r="E1334">
        <f t="shared" si="20"/>
        <v>118.7850867905819</v>
      </c>
    </row>
    <row r="1335" spans="1:5">
      <c r="A1335" s="98" t="s">
        <v>388</v>
      </c>
      <c r="B1335">
        <v>19961102</v>
      </c>
      <c r="C1335" t="s">
        <v>7784</v>
      </c>
      <c r="D1335">
        <v>180000</v>
      </c>
      <c r="E1335">
        <f t="shared" si="20"/>
        <v>92.962241836107566</v>
      </c>
    </row>
    <row r="1336" spans="1:5">
      <c r="A1336" s="98" t="s">
        <v>7785</v>
      </c>
      <c r="B1336">
        <v>19961102</v>
      </c>
      <c r="C1336" t="s">
        <v>7786</v>
      </c>
      <c r="D1336">
        <v>160000</v>
      </c>
      <c r="E1336">
        <f t="shared" si="20"/>
        <v>82.633103854317838</v>
      </c>
    </row>
    <row r="1337" spans="1:5">
      <c r="A1337" s="98" t="s">
        <v>7787</v>
      </c>
      <c r="B1337">
        <v>19961102</v>
      </c>
      <c r="C1337" t="s">
        <v>7819</v>
      </c>
      <c r="D1337">
        <v>232000</v>
      </c>
      <c r="E1337">
        <f t="shared" si="20"/>
        <v>119.81800058876087</v>
      </c>
    </row>
    <row r="1338" spans="1:5">
      <c r="A1338" s="98" t="s">
        <v>7820</v>
      </c>
      <c r="B1338">
        <v>19961102</v>
      </c>
      <c r="C1338" t="s">
        <v>7821</v>
      </c>
      <c r="D1338">
        <v>113500</v>
      </c>
      <c r="E1338">
        <f t="shared" si="20"/>
        <v>58.617858046656714</v>
      </c>
    </row>
    <row r="1339" spans="1:5">
      <c r="A1339" s="98" t="s">
        <v>5321</v>
      </c>
      <c r="B1339">
        <v>19961102</v>
      </c>
      <c r="C1339" t="s">
        <v>6937</v>
      </c>
      <c r="D1339">
        <v>78500</v>
      </c>
      <c r="E1339">
        <f t="shared" si="20"/>
        <v>40.54186657852469</v>
      </c>
    </row>
    <row r="1340" spans="1:5">
      <c r="A1340" s="98" t="s">
        <v>6938</v>
      </c>
      <c r="B1340">
        <v>19961102</v>
      </c>
      <c r="C1340" t="s">
        <v>6939</v>
      </c>
      <c r="D1340">
        <v>63700</v>
      </c>
      <c r="E1340">
        <f t="shared" si="20"/>
        <v>32.898304472000291</v>
      </c>
    </row>
    <row r="1341" spans="1:5">
      <c r="A1341" s="98" t="s">
        <v>6940</v>
      </c>
      <c r="B1341">
        <v>19961102</v>
      </c>
      <c r="C1341" t="s">
        <v>6941</v>
      </c>
      <c r="D1341">
        <v>63700</v>
      </c>
      <c r="E1341">
        <f t="shared" si="20"/>
        <v>32.898304472000291</v>
      </c>
    </row>
    <row r="1342" spans="1:5">
      <c r="A1342" s="98" t="s">
        <v>6942</v>
      </c>
      <c r="B1342">
        <v>19961102</v>
      </c>
      <c r="C1342" t="s">
        <v>6943</v>
      </c>
      <c r="D1342">
        <v>82000</v>
      </c>
      <c r="E1342">
        <f t="shared" si="20"/>
        <v>42.349465725337893</v>
      </c>
    </row>
    <row r="1343" spans="1:5">
      <c r="A1343" s="98" t="s">
        <v>6944</v>
      </c>
      <c r="B1343">
        <v>19961102</v>
      </c>
      <c r="C1343" t="s">
        <v>6945</v>
      </c>
      <c r="D1343">
        <v>88000</v>
      </c>
      <c r="E1343">
        <f t="shared" si="20"/>
        <v>45.448207119874809</v>
      </c>
    </row>
    <row r="1344" spans="1:5">
      <c r="A1344" s="98" t="s">
        <v>6946</v>
      </c>
      <c r="B1344">
        <v>19961102</v>
      </c>
      <c r="C1344" t="s">
        <v>6947</v>
      </c>
      <c r="D1344">
        <v>158000</v>
      </c>
      <c r="E1344">
        <f t="shared" si="20"/>
        <v>81.600190056138871</v>
      </c>
    </row>
    <row r="1345" spans="1:5">
      <c r="A1345" s="98" t="s">
        <v>6948</v>
      </c>
      <c r="B1345">
        <v>19961102</v>
      </c>
      <c r="C1345" t="s">
        <v>2671</v>
      </c>
      <c r="D1345">
        <v>547000</v>
      </c>
      <c r="E1345">
        <f t="shared" si="20"/>
        <v>282.50192380194909</v>
      </c>
    </row>
    <row r="1346" spans="1:5">
      <c r="A1346" s="98" t="s">
        <v>6950</v>
      </c>
      <c r="B1346">
        <v>19961102</v>
      </c>
      <c r="C1346" t="s">
        <v>2671</v>
      </c>
      <c r="D1346">
        <v>361000</v>
      </c>
      <c r="E1346">
        <f t="shared" si="20"/>
        <v>186.44094057130462</v>
      </c>
    </row>
    <row r="1347" spans="1:5">
      <c r="A1347" s="98" t="s">
        <v>6951</v>
      </c>
      <c r="B1347">
        <v>19961102</v>
      </c>
      <c r="C1347" t="s">
        <v>2671</v>
      </c>
      <c r="D1347">
        <v>291000</v>
      </c>
      <c r="E1347">
        <f t="shared" ref="E1347:E1410" si="21">D1347/1936.27</f>
        <v>150.28895763504056</v>
      </c>
    </row>
    <row r="1348" spans="1:5">
      <c r="A1348" s="98" t="s">
        <v>6952</v>
      </c>
      <c r="B1348">
        <v>19961102</v>
      </c>
      <c r="C1348" t="s">
        <v>2671</v>
      </c>
      <c r="D1348">
        <v>361000</v>
      </c>
      <c r="E1348">
        <f t="shared" si="21"/>
        <v>186.44094057130462</v>
      </c>
    </row>
    <row r="1349" spans="1:5">
      <c r="A1349" s="98" t="s">
        <v>5451</v>
      </c>
      <c r="B1349">
        <v>19961102</v>
      </c>
      <c r="C1349" t="s">
        <v>5452</v>
      </c>
      <c r="D1349">
        <v>233500</v>
      </c>
      <c r="E1349">
        <f t="shared" si="21"/>
        <v>120.59268593739509</v>
      </c>
    </row>
    <row r="1350" spans="1:5">
      <c r="A1350" s="98" t="s">
        <v>5453</v>
      </c>
      <c r="B1350">
        <v>19961102</v>
      </c>
      <c r="C1350" t="s">
        <v>5454</v>
      </c>
      <c r="D1350">
        <v>233500</v>
      </c>
      <c r="E1350">
        <f t="shared" si="21"/>
        <v>120.59268593739509</v>
      </c>
    </row>
    <row r="1351" spans="1:5">
      <c r="A1351" s="98" t="s">
        <v>5455</v>
      </c>
      <c r="B1351">
        <v>19961102</v>
      </c>
      <c r="C1351" t="s">
        <v>5456</v>
      </c>
      <c r="D1351">
        <v>233500</v>
      </c>
      <c r="E1351">
        <f t="shared" si="21"/>
        <v>120.59268593739509</v>
      </c>
    </row>
    <row r="1352" spans="1:5">
      <c r="A1352" s="98" t="s">
        <v>5457</v>
      </c>
      <c r="B1352">
        <v>19961102</v>
      </c>
      <c r="C1352" t="s">
        <v>2672</v>
      </c>
      <c r="D1352">
        <v>91000</v>
      </c>
      <c r="E1352">
        <f t="shared" si="21"/>
        <v>46.997577817143274</v>
      </c>
    </row>
    <row r="1353" spans="1:5">
      <c r="A1353" s="98" t="s">
        <v>5459</v>
      </c>
      <c r="B1353">
        <v>19961102</v>
      </c>
      <c r="C1353" t="s">
        <v>2673</v>
      </c>
      <c r="D1353">
        <v>21600</v>
      </c>
      <c r="E1353">
        <f t="shared" si="21"/>
        <v>11.155469020332909</v>
      </c>
    </row>
    <row r="1354" spans="1:5">
      <c r="A1354" s="98" t="s">
        <v>5461</v>
      </c>
      <c r="B1354">
        <v>19961102</v>
      </c>
      <c r="C1354" t="s">
        <v>2674</v>
      </c>
      <c r="D1354">
        <v>65400</v>
      </c>
      <c r="E1354">
        <f t="shared" si="21"/>
        <v>33.776281200452416</v>
      </c>
    </row>
    <row r="1355" spans="1:5">
      <c r="A1355" s="98" t="s">
        <v>5463</v>
      </c>
      <c r="B1355">
        <v>19961102</v>
      </c>
      <c r="C1355" t="s">
        <v>2675</v>
      </c>
      <c r="D1355">
        <v>52600</v>
      </c>
      <c r="E1355">
        <f t="shared" si="21"/>
        <v>27.165632892106988</v>
      </c>
    </row>
    <row r="1356" spans="1:5">
      <c r="A1356" s="98" t="s">
        <v>5465</v>
      </c>
      <c r="B1356">
        <v>19961102</v>
      </c>
      <c r="C1356" t="s">
        <v>2676</v>
      </c>
      <c r="D1356">
        <v>52600</v>
      </c>
      <c r="E1356">
        <f t="shared" si="21"/>
        <v>27.165632892106988</v>
      </c>
    </row>
    <row r="1357" spans="1:5">
      <c r="A1357" s="98" t="s">
        <v>1498</v>
      </c>
      <c r="B1357">
        <v>19961102</v>
      </c>
      <c r="C1357" t="s">
        <v>2677</v>
      </c>
      <c r="D1357">
        <v>27300</v>
      </c>
      <c r="E1357">
        <f t="shared" si="21"/>
        <v>14.099273345142981</v>
      </c>
    </row>
    <row r="1358" spans="1:5">
      <c r="A1358" s="98" t="s">
        <v>1500</v>
      </c>
      <c r="B1358">
        <v>19961102</v>
      </c>
      <c r="C1358" t="s">
        <v>2678</v>
      </c>
      <c r="D1358">
        <v>52600</v>
      </c>
      <c r="E1358">
        <f t="shared" si="21"/>
        <v>27.165632892106988</v>
      </c>
    </row>
    <row r="1359" spans="1:5">
      <c r="A1359" s="98" t="s">
        <v>5364</v>
      </c>
      <c r="B1359">
        <v>19961102</v>
      </c>
      <c r="C1359" t="s">
        <v>2679</v>
      </c>
      <c r="D1359">
        <v>52600</v>
      </c>
      <c r="E1359">
        <f t="shared" si="21"/>
        <v>27.165632892106988</v>
      </c>
    </row>
    <row r="1360" spans="1:5">
      <c r="A1360" s="98" t="s">
        <v>6023</v>
      </c>
      <c r="B1360">
        <v>19961102</v>
      </c>
      <c r="C1360" t="s">
        <v>2680</v>
      </c>
      <c r="D1360">
        <v>27300</v>
      </c>
      <c r="E1360">
        <f t="shared" si="21"/>
        <v>14.099273345142981</v>
      </c>
    </row>
    <row r="1361" spans="1:5">
      <c r="A1361" s="98" t="s">
        <v>6025</v>
      </c>
      <c r="B1361">
        <v>19961102</v>
      </c>
      <c r="C1361" t="s">
        <v>2681</v>
      </c>
      <c r="D1361">
        <v>27300</v>
      </c>
      <c r="E1361">
        <f t="shared" si="21"/>
        <v>14.099273345142981</v>
      </c>
    </row>
    <row r="1362" spans="1:5">
      <c r="A1362" s="98" t="s">
        <v>5813</v>
      </c>
      <c r="B1362">
        <v>19961102</v>
      </c>
      <c r="C1362" t="s">
        <v>2682</v>
      </c>
      <c r="D1362">
        <v>27300</v>
      </c>
      <c r="E1362">
        <f t="shared" si="21"/>
        <v>14.099273345142981</v>
      </c>
    </row>
    <row r="1363" spans="1:5">
      <c r="A1363" s="98" t="s">
        <v>1001</v>
      </c>
      <c r="B1363">
        <v>19961102</v>
      </c>
      <c r="C1363" t="s">
        <v>2716</v>
      </c>
      <c r="D1363">
        <v>52600</v>
      </c>
      <c r="E1363">
        <f t="shared" si="21"/>
        <v>27.165632892106988</v>
      </c>
    </row>
    <row r="1364" spans="1:5">
      <c r="A1364" s="98" t="s">
        <v>1007</v>
      </c>
      <c r="B1364">
        <v>19961102</v>
      </c>
      <c r="C1364" t="s">
        <v>2717</v>
      </c>
      <c r="D1364">
        <v>27300</v>
      </c>
      <c r="E1364">
        <f t="shared" si="21"/>
        <v>14.099273345142981</v>
      </c>
    </row>
    <row r="1365" spans="1:5">
      <c r="A1365" s="98" t="s">
        <v>3648</v>
      </c>
      <c r="B1365">
        <v>19961102</v>
      </c>
      <c r="C1365" t="s">
        <v>2718</v>
      </c>
      <c r="D1365">
        <v>76300</v>
      </c>
      <c r="E1365">
        <f t="shared" si="21"/>
        <v>39.405661400527819</v>
      </c>
    </row>
    <row r="1366" spans="1:5">
      <c r="A1366" s="98" t="s">
        <v>3650</v>
      </c>
      <c r="B1366">
        <v>19961102</v>
      </c>
      <c r="C1366" t="s">
        <v>4261</v>
      </c>
      <c r="D1366">
        <v>27300</v>
      </c>
      <c r="E1366">
        <f t="shared" si="21"/>
        <v>14.099273345142981</v>
      </c>
    </row>
    <row r="1367" spans="1:5">
      <c r="A1367" s="98" t="s">
        <v>3652</v>
      </c>
      <c r="B1367">
        <v>19961102</v>
      </c>
      <c r="C1367" t="s">
        <v>1530</v>
      </c>
      <c r="D1367">
        <v>90000</v>
      </c>
      <c r="E1367">
        <f t="shared" si="21"/>
        <v>46.481120918053783</v>
      </c>
    </row>
    <row r="1368" spans="1:5">
      <c r="A1368" s="98" t="s">
        <v>3654</v>
      </c>
      <c r="B1368">
        <v>19961102</v>
      </c>
      <c r="C1368" t="s">
        <v>1531</v>
      </c>
      <c r="D1368">
        <v>27300</v>
      </c>
      <c r="E1368">
        <f t="shared" si="21"/>
        <v>14.099273345142981</v>
      </c>
    </row>
    <row r="1369" spans="1:5">
      <c r="A1369" s="98" t="s">
        <v>5820</v>
      </c>
      <c r="B1369">
        <v>19961102</v>
      </c>
      <c r="C1369" t="s">
        <v>1532</v>
      </c>
      <c r="D1369">
        <v>90000</v>
      </c>
      <c r="E1369">
        <f t="shared" si="21"/>
        <v>46.481120918053783</v>
      </c>
    </row>
    <row r="1370" spans="1:5">
      <c r="A1370" s="98" t="s">
        <v>5822</v>
      </c>
      <c r="B1370">
        <v>19961102</v>
      </c>
      <c r="C1370" t="s">
        <v>1532</v>
      </c>
      <c r="D1370">
        <v>27300</v>
      </c>
      <c r="E1370">
        <f t="shared" si="21"/>
        <v>14.099273345142981</v>
      </c>
    </row>
    <row r="1371" spans="1:5">
      <c r="A1371" s="98" t="s">
        <v>7675</v>
      </c>
      <c r="B1371">
        <v>19961102</v>
      </c>
      <c r="C1371" t="s">
        <v>1533</v>
      </c>
      <c r="D1371">
        <v>84500</v>
      </c>
      <c r="E1371">
        <f t="shared" si="21"/>
        <v>43.640607973061606</v>
      </c>
    </row>
    <row r="1372" spans="1:5">
      <c r="A1372" s="98" t="s">
        <v>2598</v>
      </c>
      <c r="B1372">
        <v>19961102</v>
      </c>
      <c r="C1372" t="s">
        <v>1534</v>
      </c>
      <c r="D1372">
        <v>84500</v>
      </c>
      <c r="E1372">
        <f t="shared" si="21"/>
        <v>43.640607973061606</v>
      </c>
    </row>
    <row r="1373" spans="1:5">
      <c r="A1373" s="98" t="s">
        <v>2600</v>
      </c>
      <c r="B1373">
        <v>19961102</v>
      </c>
      <c r="C1373" t="s">
        <v>1535</v>
      </c>
      <c r="D1373">
        <v>27300</v>
      </c>
      <c r="E1373">
        <f t="shared" si="21"/>
        <v>14.099273345142981</v>
      </c>
    </row>
    <row r="1374" spans="1:5">
      <c r="A1374" s="98" t="s">
        <v>2602</v>
      </c>
      <c r="B1374">
        <v>19961102</v>
      </c>
      <c r="C1374" t="s">
        <v>1536</v>
      </c>
      <c r="D1374">
        <v>27300</v>
      </c>
      <c r="E1374">
        <f t="shared" si="21"/>
        <v>14.099273345142981</v>
      </c>
    </row>
    <row r="1375" spans="1:5">
      <c r="A1375" s="98" t="s">
        <v>2604</v>
      </c>
      <c r="B1375">
        <v>19961102</v>
      </c>
      <c r="C1375" t="s">
        <v>1536</v>
      </c>
      <c r="D1375">
        <v>90000</v>
      </c>
      <c r="E1375">
        <f t="shared" si="21"/>
        <v>46.481120918053783</v>
      </c>
    </row>
    <row r="1376" spans="1:5">
      <c r="A1376" s="98" t="s">
        <v>2821</v>
      </c>
      <c r="B1376">
        <v>19961102</v>
      </c>
      <c r="C1376" t="s">
        <v>1537</v>
      </c>
      <c r="D1376">
        <v>27300</v>
      </c>
      <c r="E1376">
        <f t="shared" si="21"/>
        <v>14.099273345142981</v>
      </c>
    </row>
    <row r="1377" spans="1:5">
      <c r="A1377" s="98" t="s">
        <v>2823</v>
      </c>
      <c r="B1377">
        <v>19961102</v>
      </c>
      <c r="C1377" t="s">
        <v>1538</v>
      </c>
      <c r="D1377">
        <v>90000</v>
      </c>
      <c r="E1377">
        <f t="shared" si="21"/>
        <v>46.481120918053783</v>
      </c>
    </row>
    <row r="1378" spans="1:5">
      <c r="A1378" s="98" t="s">
        <v>2825</v>
      </c>
      <c r="B1378">
        <v>19961102</v>
      </c>
      <c r="C1378" t="s">
        <v>1539</v>
      </c>
      <c r="D1378">
        <v>90000</v>
      </c>
      <c r="E1378">
        <f t="shared" si="21"/>
        <v>46.481120918053783</v>
      </c>
    </row>
    <row r="1379" spans="1:5">
      <c r="A1379" s="98" t="s">
        <v>1884</v>
      </c>
      <c r="B1379">
        <v>19961102</v>
      </c>
      <c r="C1379" t="s">
        <v>2615</v>
      </c>
      <c r="D1379">
        <v>90000</v>
      </c>
      <c r="E1379">
        <f t="shared" si="21"/>
        <v>46.481120918053783</v>
      </c>
    </row>
    <row r="1380" spans="1:5">
      <c r="A1380" s="98" t="s">
        <v>3575</v>
      </c>
      <c r="B1380">
        <v>19961102</v>
      </c>
      <c r="C1380" t="s">
        <v>2616</v>
      </c>
      <c r="D1380">
        <v>27300</v>
      </c>
      <c r="E1380">
        <f t="shared" si="21"/>
        <v>14.099273345142981</v>
      </c>
    </row>
    <row r="1381" spans="1:5">
      <c r="A1381" s="98" t="s">
        <v>3577</v>
      </c>
      <c r="B1381">
        <v>19961102</v>
      </c>
      <c r="C1381" t="s">
        <v>2617</v>
      </c>
      <c r="D1381">
        <v>90000</v>
      </c>
      <c r="E1381">
        <f t="shared" si="21"/>
        <v>46.481120918053783</v>
      </c>
    </row>
    <row r="1382" spans="1:5">
      <c r="A1382" s="98" t="s">
        <v>3579</v>
      </c>
      <c r="B1382">
        <v>19961102</v>
      </c>
      <c r="C1382" t="s">
        <v>2618</v>
      </c>
      <c r="D1382">
        <v>27300</v>
      </c>
      <c r="E1382">
        <f t="shared" si="21"/>
        <v>14.099273345142981</v>
      </c>
    </row>
    <row r="1383" spans="1:5">
      <c r="A1383" s="98" t="s">
        <v>3581</v>
      </c>
      <c r="B1383">
        <v>19961102</v>
      </c>
      <c r="C1383" t="s">
        <v>2619</v>
      </c>
      <c r="D1383">
        <v>27300</v>
      </c>
      <c r="E1383">
        <f t="shared" si="21"/>
        <v>14.099273345142981</v>
      </c>
    </row>
    <row r="1384" spans="1:5">
      <c r="A1384" s="98" t="s">
        <v>3583</v>
      </c>
      <c r="B1384">
        <v>19961102</v>
      </c>
      <c r="C1384" t="s">
        <v>2620</v>
      </c>
      <c r="D1384">
        <v>27300</v>
      </c>
      <c r="E1384">
        <f t="shared" si="21"/>
        <v>14.099273345142981</v>
      </c>
    </row>
    <row r="1385" spans="1:5">
      <c r="A1385" s="98" t="s">
        <v>8674</v>
      </c>
      <c r="B1385">
        <v>19961102</v>
      </c>
      <c r="C1385" t="s">
        <v>2620</v>
      </c>
      <c r="D1385">
        <v>90000</v>
      </c>
      <c r="E1385">
        <f t="shared" si="21"/>
        <v>46.481120918053783</v>
      </c>
    </row>
    <row r="1386" spans="1:5">
      <c r="A1386" s="98" t="s">
        <v>5876</v>
      </c>
      <c r="B1386">
        <v>19961102</v>
      </c>
      <c r="C1386" t="s">
        <v>2621</v>
      </c>
      <c r="D1386">
        <v>27300</v>
      </c>
      <c r="E1386">
        <f t="shared" si="21"/>
        <v>14.099273345142981</v>
      </c>
    </row>
    <row r="1387" spans="1:5">
      <c r="A1387" s="98" t="s">
        <v>5878</v>
      </c>
      <c r="B1387">
        <v>19961102</v>
      </c>
      <c r="C1387" t="s">
        <v>2605</v>
      </c>
      <c r="D1387">
        <v>27300</v>
      </c>
      <c r="E1387">
        <f t="shared" si="21"/>
        <v>14.099273345142981</v>
      </c>
    </row>
    <row r="1388" spans="1:5">
      <c r="A1388" s="98" t="s">
        <v>5880</v>
      </c>
      <c r="B1388">
        <v>19961102</v>
      </c>
      <c r="C1388" t="s">
        <v>5752</v>
      </c>
      <c r="D1388">
        <v>27300</v>
      </c>
      <c r="E1388">
        <f t="shared" si="21"/>
        <v>14.099273345142981</v>
      </c>
    </row>
    <row r="1389" spans="1:5">
      <c r="A1389" s="98" t="s">
        <v>5882</v>
      </c>
      <c r="B1389">
        <v>19961102</v>
      </c>
      <c r="C1389" t="s">
        <v>5753</v>
      </c>
      <c r="D1389">
        <v>27300</v>
      </c>
      <c r="E1389">
        <f t="shared" si="21"/>
        <v>14.099273345142981</v>
      </c>
    </row>
    <row r="1390" spans="1:5">
      <c r="A1390" s="98" t="s">
        <v>5884</v>
      </c>
      <c r="B1390">
        <v>19961102</v>
      </c>
      <c r="C1390" t="s">
        <v>5754</v>
      </c>
      <c r="D1390">
        <v>90000</v>
      </c>
      <c r="E1390">
        <f t="shared" si="21"/>
        <v>46.481120918053783</v>
      </c>
    </row>
    <row r="1391" spans="1:5">
      <c r="A1391" s="98" t="s">
        <v>5886</v>
      </c>
      <c r="B1391">
        <v>19961102</v>
      </c>
      <c r="C1391" t="s">
        <v>5755</v>
      </c>
      <c r="D1391">
        <v>90000</v>
      </c>
      <c r="E1391">
        <f t="shared" si="21"/>
        <v>46.481120918053783</v>
      </c>
    </row>
    <row r="1392" spans="1:5">
      <c r="A1392" s="98" t="s">
        <v>5888</v>
      </c>
      <c r="B1392">
        <v>19961102</v>
      </c>
      <c r="C1392" t="s">
        <v>5756</v>
      </c>
      <c r="D1392">
        <v>27300</v>
      </c>
      <c r="E1392">
        <f t="shared" si="21"/>
        <v>14.099273345142981</v>
      </c>
    </row>
    <row r="1393" spans="1:5">
      <c r="A1393" s="98" t="s">
        <v>5890</v>
      </c>
      <c r="B1393">
        <v>19961102</v>
      </c>
      <c r="C1393" t="s">
        <v>5757</v>
      </c>
      <c r="D1393">
        <v>90000</v>
      </c>
      <c r="E1393">
        <f t="shared" si="21"/>
        <v>46.481120918053783</v>
      </c>
    </row>
    <row r="1394" spans="1:5">
      <c r="A1394" s="98" t="s">
        <v>6892</v>
      </c>
      <c r="B1394">
        <v>19961102</v>
      </c>
      <c r="C1394" t="s">
        <v>2837</v>
      </c>
      <c r="D1394">
        <v>52600</v>
      </c>
      <c r="E1394">
        <f t="shared" si="21"/>
        <v>27.165632892106988</v>
      </c>
    </row>
    <row r="1395" spans="1:5">
      <c r="A1395" s="98" t="s">
        <v>7093</v>
      </c>
      <c r="B1395">
        <v>19961102</v>
      </c>
      <c r="C1395" t="s">
        <v>2838</v>
      </c>
      <c r="D1395">
        <v>90000</v>
      </c>
      <c r="E1395">
        <f t="shared" si="21"/>
        <v>46.481120918053783</v>
      </c>
    </row>
    <row r="1396" spans="1:5">
      <c r="A1396" s="98" t="s">
        <v>8567</v>
      </c>
      <c r="B1396">
        <v>19961102</v>
      </c>
      <c r="C1396" t="s">
        <v>2838</v>
      </c>
      <c r="D1396">
        <v>154200</v>
      </c>
      <c r="E1396">
        <f t="shared" si="21"/>
        <v>79.637653839598812</v>
      </c>
    </row>
    <row r="1397" spans="1:5">
      <c r="A1397" s="98" t="s">
        <v>8569</v>
      </c>
      <c r="B1397">
        <v>19961102</v>
      </c>
      <c r="C1397" t="s">
        <v>2839</v>
      </c>
      <c r="D1397">
        <v>154200</v>
      </c>
      <c r="E1397">
        <f t="shared" si="21"/>
        <v>79.637653839598812</v>
      </c>
    </row>
    <row r="1398" spans="1:5">
      <c r="A1398" s="98" t="s">
        <v>8571</v>
      </c>
      <c r="B1398">
        <v>19961102</v>
      </c>
      <c r="C1398" t="s">
        <v>2833</v>
      </c>
      <c r="D1398">
        <v>154200</v>
      </c>
      <c r="E1398">
        <f t="shared" si="21"/>
        <v>79.637653839598812</v>
      </c>
    </row>
    <row r="1399" spans="1:5">
      <c r="A1399" s="98" t="s">
        <v>4364</v>
      </c>
      <c r="B1399">
        <v>19961102</v>
      </c>
      <c r="C1399" t="s">
        <v>2834</v>
      </c>
      <c r="D1399">
        <v>90000</v>
      </c>
      <c r="E1399">
        <f t="shared" si="21"/>
        <v>46.481120918053783</v>
      </c>
    </row>
    <row r="1400" spans="1:5">
      <c r="A1400" s="98" t="s">
        <v>4366</v>
      </c>
      <c r="B1400">
        <v>19961102</v>
      </c>
      <c r="C1400" t="s">
        <v>2835</v>
      </c>
      <c r="D1400">
        <v>52600</v>
      </c>
      <c r="E1400">
        <f t="shared" si="21"/>
        <v>27.165632892106988</v>
      </c>
    </row>
    <row r="1401" spans="1:5">
      <c r="A1401" s="98" t="s">
        <v>4368</v>
      </c>
      <c r="B1401">
        <v>19961102</v>
      </c>
      <c r="C1401" t="s">
        <v>2836</v>
      </c>
      <c r="D1401">
        <v>164700</v>
      </c>
      <c r="E1401">
        <f t="shared" si="21"/>
        <v>85.060451280038421</v>
      </c>
    </row>
    <row r="1402" spans="1:5">
      <c r="A1402" s="98" t="s">
        <v>4370</v>
      </c>
      <c r="B1402">
        <v>19961102</v>
      </c>
      <c r="C1402" t="s">
        <v>4371</v>
      </c>
      <c r="D1402">
        <v>5000</v>
      </c>
      <c r="E1402">
        <f t="shared" si="21"/>
        <v>2.5822844954474324</v>
      </c>
    </row>
    <row r="1403" spans="1:5">
      <c r="A1403" s="98" t="s">
        <v>4372</v>
      </c>
      <c r="B1403">
        <v>19961102</v>
      </c>
      <c r="C1403" t="s">
        <v>4373</v>
      </c>
      <c r="D1403">
        <v>10000</v>
      </c>
      <c r="E1403">
        <f t="shared" si="21"/>
        <v>5.1645689908948649</v>
      </c>
    </row>
    <row r="1404" spans="1:5">
      <c r="A1404" s="98" t="s">
        <v>4374</v>
      </c>
      <c r="B1404">
        <v>19961102</v>
      </c>
      <c r="C1404" t="s">
        <v>4375</v>
      </c>
      <c r="D1404">
        <v>5000</v>
      </c>
      <c r="E1404">
        <f t="shared" si="21"/>
        <v>2.5822844954474324</v>
      </c>
    </row>
    <row r="1405" spans="1:5">
      <c r="A1405" s="98" t="s">
        <v>4376</v>
      </c>
      <c r="B1405">
        <v>19961102</v>
      </c>
      <c r="C1405" t="s">
        <v>8002</v>
      </c>
      <c r="D1405">
        <v>5000</v>
      </c>
      <c r="E1405">
        <f t="shared" si="21"/>
        <v>2.5822844954474324</v>
      </c>
    </row>
    <row r="1406" spans="1:5">
      <c r="A1406" s="98" t="s">
        <v>8003</v>
      </c>
      <c r="B1406">
        <v>19961102</v>
      </c>
      <c r="C1406" t="s">
        <v>8004</v>
      </c>
      <c r="D1406">
        <v>5000</v>
      </c>
      <c r="E1406">
        <f t="shared" si="21"/>
        <v>2.5822844954474324</v>
      </c>
    </row>
    <row r="1407" spans="1:5">
      <c r="A1407" s="98" t="s">
        <v>1489</v>
      </c>
      <c r="B1407">
        <v>19961102</v>
      </c>
      <c r="C1407" t="s">
        <v>1490</v>
      </c>
      <c r="D1407">
        <v>11700</v>
      </c>
      <c r="E1407">
        <f t="shared" si="21"/>
        <v>6.0425457193469923</v>
      </c>
    </row>
    <row r="1408" spans="1:5">
      <c r="A1408" s="98" t="s">
        <v>1491</v>
      </c>
      <c r="B1408">
        <v>19961102</v>
      </c>
      <c r="C1408" t="s">
        <v>6191</v>
      </c>
      <c r="D1408">
        <v>10800</v>
      </c>
      <c r="E1408">
        <f t="shared" si="21"/>
        <v>5.5777345101664544</v>
      </c>
    </row>
    <row r="1409" spans="1:5">
      <c r="A1409" s="98" t="s">
        <v>1493</v>
      </c>
      <c r="B1409">
        <v>19961102</v>
      </c>
      <c r="C1409" t="s">
        <v>6192</v>
      </c>
      <c r="D1409">
        <v>9000</v>
      </c>
      <c r="E1409">
        <f t="shared" si="21"/>
        <v>4.6481120918053787</v>
      </c>
    </row>
    <row r="1410" spans="1:5">
      <c r="A1410" s="98" t="s">
        <v>1495</v>
      </c>
      <c r="B1410">
        <v>19961102</v>
      </c>
      <c r="C1410" t="s">
        <v>8111</v>
      </c>
      <c r="D1410">
        <v>22500</v>
      </c>
      <c r="E1410">
        <f t="shared" si="21"/>
        <v>11.620280229513446</v>
      </c>
    </row>
    <row r="1411" spans="1:5">
      <c r="A1411" s="98" t="s">
        <v>8112</v>
      </c>
      <c r="B1411">
        <v>19961102</v>
      </c>
      <c r="C1411" t="s">
        <v>6193</v>
      </c>
      <c r="D1411">
        <v>63000</v>
      </c>
      <c r="E1411">
        <f t="shared" ref="E1411:E1474" si="22">D1411/1936.27</f>
        <v>32.536784642637649</v>
      </c>
    </row>
    <row r="1412" spans="1:5">
      <c r="A1412" s="98" t="s">
        <v>7066</v>
      </c>
      <c r="B1412">
        <v>19961102</v>
      </c>
      <c r="C1412" t="s">
        <v>6194</v>
      </c>
      <c r="D1412">
        <v>45000</v>
      </c>
      <c r="E1412">
        <f t="shared" si="22"/>
        <v>23.240560459026891</v>
      </c>
    </row>
    <row r="1413" spans="1:5">
      <c r="A1413" s="98" t="s">
        <v>2077</v>
      </c>
      <c r="B1413">
        <v>19961102</v>
      </c>
      <c r="C1413" t="s">
        <v>2078</v>
      </c>
      <c r="D1413">
        <v>87100</v>
      </c>
      <c r="E1413">
        <f t="shared" si="22"/>
        <v>44.98339591069427</v>
      </c>
    </row>
    <row r="1414" spans="1:5">
      <c r="A1414" s="98" t="s">
        <v>2079</v>
      </c>
      <c r="B1414">
        <v>19961102</v>
      </c>
      <c r="C1414" t="s">
        <v>6195</v>
      </c>
      <c r="D1414">
        <v>89300</v>
      </c>
      <c r="E1414">
        <f t="shared" si="22"/>
        <v>46.119601088691141</v>
      </c>
    </row>
    <row r="1415" spans="1:5">
      <c r="A1415" s="98" t="s">
        <v>2081</v>
      </c>
      <c r="B1415">
        <v>19961102</v>
      </c>
      <c r="C1415" t="s">
        <v>7246</v>
      </c>
      <c r="D1415">
        <v>64600</v>
      </c>
      <c r="E1415">
        <f t="shared" si="22"/>
        <v>33.36311568118083</v>
      </c>
    </row>
    <row r="1416" spans="1:5">
      <c r="A1416" s="98" t="s">
        <v>7247</v>
      </c>
      <c r="B1416">
        <v>19961102</v>
      </c>
      <c r="C1416" t="s">
        <v>1858</v>
      </c>
      <c r="D1416">
        <v>348000</v>
      </c>
      <c r="E1416">
        <f t="shared" si="22"/>
        <v>179.7270008831413</v>
      </c>
    </row>
    <row r="1417" spans="1:5">
      <c r="A1417" s="98" t="s">
        <v>1859</v>
      </c>
      <c r="B1417">
        <v>19961102</v>
      </c>
      <c r="C1417" t="s">
        <v>1860</v>
      </c>
      <c r="D1417">
        <v>125000</v>
      </c>
      <c r="E1417">
        <f t="shared" si="22"/>
        <v>64.557112386185807</v>
      </c>
    </row>
    <row r="1418" spans="1:5">
      <c r="A1418" s="98" t="s">
        <v>1861</v>
      </c>
      <c r="B1418">
        <v>19961102</v>
      </c>
      <c r="C1418" t="s">
        <v>1862</v>
      </c>
      <c r="D1418">
        <v>222700</v>
      </c>
      <c r="E1418">
        <f t="shared" si="22"/>
        <v>115.01495142722864</v>
      </c>
    </row>
    <row r="1419" spans="1:5" ht="33" customHeight="1">
      <c r="A1419" s="98" t="s">
        <v>1863</v>
      </c>
      <c r="B1419">
        <v>19961102</v>
      </c>
      <c r="C1419" t="s">
        <v>1891</v>
      </c>
      <c r="D1419">
        <v>200500</v>
      </c>
      <c r="E1419">
        <f t="shared" si="22"/>
        <v>103.54960826744204</v>
      </c>
    </row>
    <row r="1420" spans="1:5">
      <c r="A1420" s="98" t="s">
        <v>1892</v>
      </c>
      <c r="B1420">
        <v>19961102</v>
      </c>
      <c r="C1420" t="s">
        <v>1893</v>
      </c>
      <c r="D1420">
        <v>300000</v>
      </c>
      <c r="E1420">
        <f t="shared" si="22"/>
        <v>154.93706972684595</v>
      </c>
    </row>
    <row r="1421" spans="1:5">
      <c r="A1421" s="98" t="s">
        <v>1894</v>
      </c>
      <c r="B1421">
        <v>19961102</v>
      </c>
      <c r="C1421" t="s">
        <v>1895</v>
      </c>
      <c r="D1421">
        <v>50200</v>
      </c>
      <c r="E1421">
        <f t="shared" si="22"/>
        <v>25.92613633429222</v>
      </c>
    </row>
    <row r="1422" spans="1:5">
      <c r="A1422" s="98" t="s">
        <v>1896</v>
      </c>
      <c r="B1422">
        <v>19961102</v>
      </c>
      <c r="C1422" t="s">
        <v>1897</v>
      </c>
      <c r="D1422">
        <v>110000</v>
      </c>
      <c r="E1422">
        <f t="shared" si="22"/>
        <v>56.810258899843511</v>
      </c>
    </row>
    <row r="1423" spans="1:5">
      <c r="A1423" s="98" t="s">
        <v>1898</v>
      </c>
      <c r="B1423">
        <v>19961102</v>
      </c>
      <c r="C1423" t="s">
        <v>1899</v>
      </c>
      <c r="D1423">
        <v>44500</v>
      </c>
      <c r="E1423">
        <f t="shared" si="22"/>
        <v>22.98233200948215</v>
      </c>
    </row>
    <row r="1424" spans="1:5">
      <c r="A1424" s="98" t="s">
        <v>1900</v>
      </c>
      <c r="B1424">
        <v>19961102</v>
      </c>
      <c r="C1424" t="s">
        <v>1901</v>
      </c>
      <c r="D1424">
        <v>217500</v>
      </c>
      <c r="E1424">
        <f t="shared" si="22"/>
        <v>112.32937555196331</v>
      </c>
    </row>
    <row r="1425" spans="1:5">
      <c r="A1425" s="98" t="s">
        <v>1902</v>
      </c>
      <c r="B1425">
        <v>19961102</v>
      </c>
      <c r="C1425" t="s">
        <v>1903</v>
      </c>
      <c r="D1425">
        <v>144100</v>
      </c>
      <c r="E1425">
        <f t="shared" si="22"/>
        <v>74.42143915879501</v>
      </c>
    </row>
    <row r="1426" spans="1:5">
      <c r="A1426" s="98" t="s">
        <v>1904</v>
      </c>
      <c r="B1426">
        <v>19961102</v>
      </c>
      <c r="C1426" t="s">
        <v>1905</v>
      </c>
      <c r="D1426">
        <v>79900</v>
      </c>
      <c r="E1426">
        <f t="shared" si="22"/>
        <v>41.264906237249974</v>
      </c>
    </row>
    <row r="1427" spans="1:5">
      <c r="A1427" s="98" t="s">
        <v>1906</v>
      </c>
      <c r="B1427">
        <v>19961102</v>
      </c>
      <c r="C1427" t="s">
        <v>6196</v>
      </c>
      <c r="D1427">
        <v>123700</v>
      </c>
      <c r="E1427">
        <f t="shared" si="22"/>
        <v>63.885718417369482</v>
      </c>
    </row>
    <row r="1428" spans="1:5">
      <c r="A1428" s="98" t="s">
        <v>1908</v>
      </c>
      <c r="B1428">
        <v>19961102</v>
      </c>
      <c r="C1428" t="s">
        <v>1909</v>
      </c>
      <c r="D1428">
        <v>100000</v>
      </c>
      <c r="E1428">
        <f t="shared" si="22"/>
        <v>51.645689908948647</v>
      </c>
    </row>
    <row r="1429" spans="1:5">
      <c r="A1429" s="98" t="s">
        <v>1910</v>
      </c>
      <c r="B1429">
        <v>19961102</v>
      </c>
      <c r="C1429" t="s">
        <v>1911</v>
      </c>
      <c r="D1429">
        <v>180000</v>
      </c>
      <c r="E1429">
        <f t="shared" si="22"/>
        <v>92.962241836107566</v>
      </c>
    </row>
    <row r="1430" spans="1:5">
      <c r="A1430" s="98" t="s">
        <v>1912</v>
      </c>
      <c r="B1430">
        <v>19961102</v>
      </c>
      <c r="C1430" t="s">
        <v>1913</v>
      </c>
      <c r="D1430">
        <v>200000</v>
      </c>
      <c r="E1430">
        <f t="shared" si="22"/>
        <v>103.29137981789729</v>
      </c>
    </row>
    <row r="1431" spans="1:5">
      <c r="A1431" s="98" t="s">
        <v>1914</v>
      </c>
      <c r="B1431">
        <v>19961102</v>
      </c>
      <c r="C1431" t="s">
        <v>1613</v>
      </c>
      <c r="D1431">
        <v>119000</v>
      </c>
      <c r="E1431">
        <f t="shared" si="22"/>
        <v>61.458370991648891</v>
      </c>
    </row>
    <row r="1432" spans="1:5">
      <c r="A1432" s="98" t="s">
        <v>1637</v>
      </c>
      <c r="B1432">
        <v>19961102</v>
      </c>
      <c r="C1432" t="s">
        <v>1638</v>
      </c>
      <c r="D1432">
        <v>362100</v>
      </c>
      <c r="E1432">
        <f t="shared" si="22"/>
        <v>187.00904316030307</v>
      </c>
    </row>
    <row r="1433" spans="1:5">
      <c r="A1433" s="98" t="s">
        <v>1639</v>
      </c>
      <c r="B1433">
        <v>19961102</v>
      </c>
      <c r="C1433" t="s">
        <v>1640</v>
      </c>
      <c r="D1433">
        <v>100000</v>
      </c>
      <c r="E1433">
        <f t="shared" si="22"/>
        <v>51.645689908948647</v>
      </c>
    </row>
    <row r="1434" spans="1:5">
      <c r="A1434" s="98" t="s">
        <v>1641</v>
      </c>
      <c r="B1434">
        <v>19961102</v>
      </c>
      <c r="C1434" t="s">
        <v>1642</v>
      </c>
      <c r="D1434">
        <v>190000</v>
      </c>
      <c r="E1434">
        <f t="shared" si="22"/>
        <v>98.12681082700243</v>
      </c>
    </row>
    <row r="1435" spans="1:5">
      <c r="A1435" s="98" t="s">
        <v>1643</v>
      </c>
      <c r="B1435">
        <v>19961102</v>
      </c>
      <c r="C1435" t="s">
        <v>1644</v>
      </c>
      <c r="D1435">
        <v>250000</v>
      </c>
      <c r="E1435">
        <f t="shared" si="22"/>
        <v>129.11422477237161</v>
      </c>
    </row>
    <row r="1436" spans="1:5">
      <c r="A1436" s="98" t="s">
        <v>1645</v>
      </c>
      <c r="B1436">
        <v>19961102</v>
      </c>
      <c r="C1436" t="s">
        <v>1646</v>
      </c>
      <c r="D1436">
        <v>174500</v>
      </c>
      <c r="E1436">
        <f t="shared" si="22"/>
        <v>90.121728891115396</v>
      </c>
    </row>
    <row r="1437" spans="1:5">
      <c r="A1437" s="98" t="s">
        <v>1647</v>
      </c>
      <c r="B1437">
        <v>19961102</v>
      </c>
      <c r="C1437" t="s">
        <v>1648</v>
      </c>
      <c r="D1437">
        <v>210000</v>
      </c>
      <c r="E1437">
        <f t="shared" si="22"/>
        <v>108.45594880879216</v>
      </c>
    </row>
    <row r="1438" spans="1:5">
      <c r="A1438" s="98" t="s">
        <v>1649</v>
      </c>
      <c r="B1438">
        <v>19961102</v>
      </c>
      <c r="C1438" t="s">
        <v>6197</v>
      </c>
      <c r="D1438">
        <v>2075000</v>
      </c>
      <c r="E1438">
        <f t="shared" si="22"/>
        <v>1071.6480656106844</v>
      </c>
    </row>
    <row r="1439" spans="1:5">
      <c r="A1439" s="98" t="s">
        <v>2977</v>
      </c>
      <c r="B1439">
        <v>19961102</v>
      </c>
      <c r="C1439" t="s">
        <v>6629</v>
      </c>
      <c r="D1439">
        <v>261000</v>
      </c>
      <c r="E1439">
        <f t="shared" si="22"/>
        <v>134.79525066235598</v>
      </c>
    </row>
    <row r="1440" spans="1:5">
      <c r="A1440" s="98" t="s">
        <v>2979</v>
      </c>
      <c r="B1440">
        <v>19961102</v>
      </c>
      <c r="C1440" t="s">
        <v>2980</v>
      </c>
      <c r="D1440">
        <v>79900</v>
      </c>
      <c r="E1440">
        <f t="shared" si="22"/>
        <v>41.264906237249974</v>
      </c>
    </row>
    <row r="1441" spans="1:5">
      <c r="A1441" s="98" t="s">
        <v>2981</v>
      </c>
      <c r="B1441">
        <v>19961102</v>
      </c>
      <c r="C1441" t="s">
        <v>2982</v>
      </c>
      <c r="D1441">
        <v>89500</v>
      </c>
      <c r="E1441">
        <f t="shared" si="22"/>
        <v>46.222892468509038</v>
      </c>
    </row>
    <row r="1442" spans="1:5">
      <c r="A1442" s="98" t="s">
        <v>2983</v>
      </c>
      <c r="B1442">
        <v>19961102</v>
      </c>
      <c r="C1442" t="s">
        <v>4604</v>
      </c>
      <c r="D1442">
        <v>347200</v>
      </c>
      <c r="E1442">
        <f t="shared" si="22"/>
        <v>179.31383536386971</v>
      </c>
    </row>
    <row r="1443" spans="1:5">
      <c r="A1443" s="98" t="s">
        <v>4605</v>
      </c>
      <c r="B1443">
        <v>19961102</v>
      </c>
      <c r="C1443" t="s">
        <v>4606</v>
      </c>
      <c r="D1443">
        <v>278000</v>
      </c>
      <c r="E1443">
        <f t="shared" si="22"/>
        <v>143.57501794687724</v>
      </c>
    </row>
    <row r="1444" spans="1:5">
      <c r="A1444" s="98" t="s">
        <v>4607</v>
      </c>
      <c r="B1444">
        <v>19961102</v>
      </c>
      <c r="C1444" t="s">
        <v>4608</v>
      </c>
      <c r="D1444">
        <v>428400</v>
      </c>
      <c r="E1444">
        <f t="shared" si="22"/>
        <v>221.25013556993602</v>
      </c>
    </row>
    <row r="1445" spans="1:5">
      <c r="A1445" s="98" t="s">
        <v>4609</v>
      </c>
      <c r="B1445">
        <v>19961102</v>
      </c>
      <c r="C1445" t="s">
        <v>4610</v>
      </c>
      <c r="D1445">
        <v>190000</v>
      </c>
      <c r="E1445">
        <f t="shared" si="22"/>
        <v>98.12681082700243</v>
      </c>
    </row>
    <row r="1446" spans="1:5">
      <c r="A1446" s="98" t="s">
        <v>4611</v>
      </c>
      <c r="B1446">
        <v>19961102</v>
      </c>
      <c r="C1446" t="s">
        <v>572</v>
      </c>
      <c r="D1446">
        <v>244500</v>
      </c>
      <c r="E1446">
        <f t="shared" si="22"/>
        <v>126.27371182737944</v>
      </c>
    </row>
    <row r="1447" spans="1:5">
      <c r="A1447" s="98" t="s">
        <v>8820</v>
      </c>
      <c r="B1447">
        <v>19961102</v>
      </c>
      <c r="C1447" t="s">
        <v>3713</v>
      </c>
      <c r="D1447">
        <v>250000</v>
      </c>
      <c r="E1447">
        <f t="shared" si="22"/>
        <v>129.11422477237161</v>
      </c>
    </row>
    <row r="1448" spans="1:5">
      <c r="A1448" s="98" t="s">
        <v>3714</v>
      </c>
      <c r="B1448">
        <v>19961102</v>
      </c>
      <c r="C1448" t="s">
        <v>4743</v>
      </c>
      <c r="D1448">
        <v>400000</v>
      </c>
      <c r="E1448">
        <f t="shared" si="22"/>
        <v>206.58275963579459</v>
      </c>
    </row>
    <row r="1449" spans="1:5">
      <c r="A1449" s="98" t="s">
        <v>4744</v>
      </c>
      <c r="B1449">
        <v>19961102</v>
      </c>
      <c r="C1449" t="s">
        <v>2998</v>
      </c>
      <c r="D1449">
        <v>462400</v>
      </c>
      <c r="E1449">
        <f t="shared" si="22"/>
        <v>238.80967013897856</v>
      </c>
    </row>
    <row r="1450" spans="1:5">
      <c r="A1450" s="98" t="s">
        <v>2999</v>
      </c>
      <c r="B1450">
        <v>19961102</v>
      </c>
      <c r="C1450" t="s">
        <v>3000</v>
      </c>
      <c r="D1450">
        <v>1820000</v>
      </c>
      <c r="E1450">
        <f t="shared" si="22"/>
        <v>939.95155634286539</v>
      </c>
    </row>
    <row r="1451" spans="1:5">
      <c r="A1451" s="98" t="s">
        <v>3001</v>
      </c>
      <c r="B1451">
        <v>19961102</v>
      </c>
      <c r="C1451" t="s">
        <v>3000</v>
      </c>
      <c r="D1451">
        <v>2075000</v>
      </c>
      <c r="E1451">
        <f t="shared" si="22"/>
        <v>1071.6480656106844</v>
      </c>
    </row>
    <row r="1452" spans="1:5">
      <c r="A1452" s="98" t="s">
        <v>3002</v>
      </c>
      <c r="B1452">
        <v>19961102</v>
      </c>
      <c r="C1452" t="s">
        <v>3003</v>
      </c>
      <c r="D1452">
        <v>370000</v>
      </c>
      <c r="E1452">
        <f t="shared" si="22"/>
        <v>191.08905266311001</v>
      </c>
    </row>
    <row r="1453" spans="1:5">
      <c r="A1453" s="98" t="s">
        <v>3004</v>
      </c>
      <c r="B1453">
        <v>19961102</v>
      </c>
      <c r="C1453" t="s">
        <v>3005</v>
      </c>
      <c r="D1453">
        <v>112000</v>
      </c>
      <c r="E1453">
        <f t="shared" si="22"/>
        <v>57.843172698022485</v>
      </c>
    </row>
    <row r="1454" spans="1:5">
      <c r="A1454" s="98" t="s">
        <v>3006</v>
      </c>
      <c r="B1454">
        <v>19961102</v>
      </c>
      <c r="C1454" t="s">
        <v>3007</v>
      </c>
      <c r="D1454">
        <v>151700</v>
      </c>
      <c r="E1454">
        <f t="shared" si="22"/>
        <v>78.3465115918751</v>
      </c>
    </row>
    <row r="1455" spans="1:5">
      <c r="A1455" s="98" t="s">
        <v>3008</v>
      </c>
      <c r="B1455">
        <v>19961102</v>
      </c>
      <c r="C1455" t="s">
        <v>3009</v>
      </c>
      <c r="D1455">
        <v>132600</v>
      </c>
      <c r="E1455">
        <f t="shared" si="22"/>
        <v>68.48218481926591</v>
      </c>
    </row>
    <row r="1456" spans="1:5">
      <c r="A1456" s="98" t="s">
        <v>3010</v>
      </c>
      <c r="B1456">
        <v>19961102</v>
      </c>
      <c r="C1456" t="s">
        <v>3011</v>
      </c>
      <c r="D1456">
        <v>384600</v>
      </c>
      <c r="E1456">
        <f t="shared" si="22"/>
        <v>198.62932338981651</v>
      </c>
    </row>
    <row r="1457" spans="1:5">
      <c r="A1457" s="98" t="s">
        <v>3012</v>
      </c>
      <c r="B1457">
        <v>19961102</v>
      </c>
      <c r="C1457" t="s">
        <v>3013</v>
      </c>
      <c r="D1457">
        <v>44500</v>
      </c>
      <c r="E1457">
        <f t="shared" si="22"/>
        <v>22.98233200948215</v>
      </c>
    </row>
    <row r="1458" spans="1:5">
      <c r="A1458" s="98" t="s">
        <v>3014</v>
      </c>
      <c r="B1458">
        <v>19961102</v>
      </c>
      <c r="C1458" t="s">
        <v>3145</v>
      </c>
      <c r="D1458">
        <v>328100</v>
      </c>
      <c r="E1458">
        <f t="shared" si="22"/>
        <v>169.44950859126052</v>
      </c>
    </row>
    <row r="1459" spans="1:5">
      <c r="A1459" s="98" t="s">
        <v>3146</v>
      </c>
      <c r="B1459">
        <v>19961102</v>
      </c>
      <c r="C1459" t="s">
        <v>3147</v>
      </c>
      <c r="D1459">
        <v>67200</v>
      </c>
      <c r="E1459">
        <f t="shared" si="22"/>
        <v>34.705903618813494</v>
      </c>
    </row>
    <row r="1460" spans="1:5">
      <c r="A1460" s="98" t="s">
        <v>3148</v>
      </c>
      <c r="B1460">
        <v>19961102</v>
      </c>
      <c r="C1460" t="s">
        <v>3149</v>
      </c>
      <c r="D1460">
        <v>214000</v>
      </c>
      <c r="E1460">
        <f t="shared" si="22"/>
        <v>110.52177640515011</v>
      </c>
    </row>
    <row r="1461" spans="1:5">
      <c r="A1461" s="98" t="s">
        <v>3150</v>
      </c>
      <c r="B1461">
        <v>19961102</v>
      </c>
      <c r="C1461" t="s">
        <v>427</v>
      </c>
      <c r="D1461">
        <v>413500</v>
      </c>
      <c r="E1461">
        <f t="shared" si="22"/>
        <v>213.55492777350267</v>
      </c>
    </row>
    <row r="1462" spans="1:5">
      <c r="A1462" s="98" t="s">
        <v>428</v>
      </c>
      <c r="B1462">
        <v>19961102</v>
      </c>
      <c r="C1462" t="s">
        <v>429</v>
      </c>
      <c r="D1462">
        <v>219000</v>
      </c>
      <c r="E1462">
        <f t="shared" si="22"/>
        <v>113.10406090059755</v>
      </c>
    </row>
    <row r="1463" spans="1:5">
      <c r="A1463" s="98" t="s">
        <v>430</v>
      </c>
      <c r="B1463">
        <v>19961102</v>
      </c>
      <c r="C1463" t="s">
        <v>431</v>
      </c>
      <c r="D1463">
        <v>264500</v>
      </c>
      <c r="E1463">
        <f t="shared" si="22"/>
        <v>136.60284980916919</v>
      </c>
    </row>
    <row r="1464" spans="1:5">
      <c r="A1464" s="98" t="s">
        <v>432</v>
      </c>
      <c r="B1464">
        <v>19961102</v>
      </c>
      <c r="C1464" t="s">
        <v>433</v>
      </c>
      <c r="D1464">
        <v>487100</v>
      </c>
      <c r="E1464">
        <f t="shared" si="22"/>
        <v>251.56615554648886</v>
      </c>
    </row>
    <row r="1465" spans="1:5">
      <c r="A1465" s="98" t="s">
        <v>434</v>
      </c>
      <c r="B1465">
        <v>19961102</v>
      </c>
      <c r="C1465" t="s">
        <v>6630</v>
      </c>
      <c r="D1465">
        <v>487100</v>
      </c>
      <c r="E1465">
        <f t="shared" si="22"/>
        <v>251.56615554648886</v>
      </c>
    </row>
    <row r="1466" spans="1:5">
      <c r="A1466" s="98" t="s">
        <v>436</v>
      </c>
      <c r="B1466">
        <v>19961102</v>
      </c>
      <c r="C1466" t="s">
        <v>437</v>
      </c>
      <c r="D1466">
        <v>2075000</v>
      </c>
      <c r="E1466">
        <f t="shared" si="22"/>
        <v>1071.6480656106844</v>
      </c>
    </row>
    <row r="1467" spans="1:5">
      <c r="A1467" s="98" t="s">
        <v>438</v>
      </c>
      <c r="B1467">
        <v>19961102</v>
      </c>
      <c r="C1467" t="s">
        <v>439</v>
      </c>
      <c r="D1467">
        <v>501500</v>
      </c>
      <c r="E1467">
        <f t="shared" si="22"/>
        <v>259.00313489337748</v>
      </c>
    </row>
    <row r="1468" spans="1:5">
      <c r="A1468" s="98" t="s">
        <v>440</v>
      </c>
      <c r="B1468">
        <v>19961102</v>
      </c>
      <c r="C1468" t="s">
        <v>441</v>
      </c>
      <c r="D1468">
        <v>568200</v>
      </c>
      <c r="E1468">
        <f t="shared" si="22"/>
        <v>293.45081006264621</v>
      </c>
    </row>
    <row r="1469" spans="1:5">
      <c r="A1469" s="98" t="s">
        <v>442</v>
      </c>
      <c r="B1469">
        <v>19961102</v>
      </c>
      <c r="C1469" t="s">
        <v>7266</v>
      </c>
      <c r="D1469">
        <v>100000</v>
      </c>
      <c r="E1469">
        <f t="shared" si="22"/>
        <v>51.645689908948647</v>
      </c>
    </row>
    <row r="1470" spans="1:5">
      <c r="A1470" s="98" t="s">
        <v>7267</v>
      </c>
      <c r="B1470">
        <v>19961102</v>
      </c>
      <c r="C1470" t="s">
        <v>7268</v>
      </c>
      <c r="D1470">
        <v>167000</v>
      </c>
      <c r="E1470">
        <f t="shared" si="22"/>
        <v>86.248302147944244</v>
      </c>
    </row>
    <row r="1471" spans="1:5">
      <c r="A1471" s="98" t="s">
        <v>7269</v>
      </c>
      <c r="B1471">
        <v>19961102</v>
      </c>
      <c r="C1471" t="s">
        <v>4594</v>
      </c>
      <c r="D1471">
        <v>48000</v>
      </c>
      <c r="E1471">
        <f t="shared" si="22"/>
        <v>24.789931156295353</v>
      </c>
    </row>
    <row r="1472" spans="1:5">
      <c r="A1472" s="98" t="s">
        <v>883</v>
      </c>
      <c r="B1472">
        <v>19961102</v>
      </c>
      <c r="C1472" t="s">
        <v>884</v>
      </c>
      <c r="D1472">
        <v>13900</v>
      </c>
      <c r="E1472">
        <f t="shared" si="22"/>
        <v>7.1787508973438623</v>
      </c>
    </row>
    <row r="1473" spans="1:5">
      <c r="A1473" s="98" t="s">
        <v>885</v>
      </c>
      <c r="B1473">
        <v>19961102</v>
      </c>
      <c r="C1473" t="s">
        <v>886</v>
      </c>
      <c r="D1473">
        <v>42000</v>
      </c>
      <c r="E1473">
        <f t="shared" si="22"/>
        <v>21.691189761758434</v>
      </c>
    </row>
    <row r="1474" spans="1:5">
      <c r="A1474" s="98" t="s">
        <v>887</v>
      </c>
      <c r="B1474">
        <v>19961102</v>
      </c>
      <c r="C1474" t="s">
        <v>886</v>
      </c>
      <c r="D1474">
        <v>50500</v>
      </c>
      <c r="E1474">
        <f t="shared" si="22"/>
        <v>26.081073404019069</v>
      </c>
    </row>
    <row r="1475" spans="1:5">
      <c r="A1475" s="98" t="s">
        <v>888</v>
      </c>
      <c r="B1475">
        <v>19961102</v>
      </c>
      <c r="C1475" t="s">
        <v>886</v>
      </c>
      <c r="D1475">
        <v>100000</v>
      </c>
      <c r="E1475">
        <f t="shared" ref="E1475:E1538" si="23">D1475/1936.27</f>
        <v>51.645689908948647</v>
      </c>
    </row>
    <row r="1476" spans="1:5">
      <c r="A1476" s="98" t="s">
        <v>889</v>
      </c>
      <c r="B1476">
        <v>19961102</v>
      </c>
      <c r="C1476" t="s">
        <v>890</v>
      </c>
      <c r="D1476">
        <v>69400</v>
      </c>
      <c r="E1476">
        <f t="shared" si="23"/>
        <v>35.842108796810365</v>
      </c>
    </row>
    <row r="1477" spans="1:5">
      <c r="A1477" s="98" t="s">
        <v>891</v>
      </c>
      <c r="B1477">
        <v>19961102</v>
      </c>
      <c r="C1477" t="s">
        <v>890</v>
      </c>
      <c r="D1477">
        <v>100000</v>
      </c>
      <c r="E1477">
        <f t="shared" si="23"/>
        <v>51.645689908948647</v>
      </c>
    </row>
    <row r="1478" spans="1:5">
      <c r="A1478" s="98" t="s">
        <v>892</v>
      </c>
      <c r="B1478">
        <v>19961102</v>
      </c>
      <c r="C1478" t="s">
        <v>890</v>
      </c>
      <c r="D1478">
        <v>150000</v>
      </c>
      <c r="E1478">
        <f t="shared" si="23"/>
        <v>77.468534863422974</v>
      </c>
    </row>
    <row r="1479" spans="1:5">
      <c r="A1479" s="215" t="s">
        <v>893</v>
      </c>
      <c r="B1479" s="212">
        <v>19961102</v>
      </c>
      <c r="C1479" s="212" t="s">
        <v>894</v>
      </c>
      <c r="D1479" s="212">
        <v>1530000</v>
      </c>
      <c r="E1479" s="212">
        <f t="shared" si="23"/>
        <v>790.17905560691429</v>
      </c>
    </row>
    <row r="1480" spans="1:5">
      <c r="A1480" s="98" t="s">
        <v>895</v>
      </c>
      <c r="B1480">
        <v>19961102</v>
      </c>
      <c r="C1480" t="s">
        <v>5449</v>
      </c>
      <c r="D1480">
        <v>74400</v>
      </c>
      <c r="E1480">
        <f t="shared" si="23"/>
        <v>38.424393292257797</v>
      </c>
    </row>
    <row r="1481" spans="1:5">
      <c r="A1481" s="98" t="s">
        <v>5450</v>
      </c>
      <c r="B1481">
        <v>19961102</v>
      </c>
      <c r="C1481" t="s">
        <v>8113</v>
      </c>
      <c r="D1481">
        <v>2040000</v>
      </c>
      <c r="E1481">
        <f t="shared" si="23"/>
        <v>1053.5720741425525</v>
      </c>
    </row>
    <row r="1482" spans="1:5">
      <c r="A1482" s="98" t="s">
        <v>8114</v>
      </c>
      <c r="B1482">
        <v>19961102</v>
      </c>
      <c r="C1482" t="s">
        <v>8115</v>
      </c>
      <c r="D1482">
        <v>540000</v>
      </c>
      <c r="E1482">
        <f t="shared" si="23"/>
        <v>278.88672550832268</v>
      </c>
    </row>
    <row r="1483" spans="1:5">
      <c r="A1483" s="215" t="s">
        <v>8116</v>
      </c>
      <c r="B1483" s="212">
        <v>19961102</v>
      </c>
      <c r="C1483" s="212" t="s">
        <v>8654</v>
      </c>
      <c r="D1483" s="212">
        <v>845800</v>
      </c>
      <c r="E1483" s="212">
        <f t="shared" si="23"/>
        <v>436.81924524988767</v>
      </c>
    </row>
    <row r="1484" spans="1:5">
      <c r="A1484" s="98" t="s">
        <v>8655</v>
      </c>
      <c r="B1484">
        <v>19961102</v>
      </c>
      <c r="C1484" t="s">
        <v>8656</v>
      </c>
      <c r="D1484">
        <v>278000</v>
      </c>
      <c r="E1484">
        <f t="shared" si="23"/>
        <v>143.57501794687724</v>
      </c>
    </row>
    <row r="1485" spans="1:5">
      <c r="A1485" s="215" t="s">
        <v>8657</v>
      </c>
      <c r="B1485" s="212">
        <v>19961102</v>
      </c>
      <c r="C1485" s="212" t="s">
        <v>8654</v>
      </c>
      <c r="D1485" s="212">
        <v>714000</v>
      </c>
      <c r="E1485" s="212">
        <f t="shared" si="23"/>
        <v>368.75022594989338</v>
      </c>
    </row>
    <row r="1486" spans="1:5">
      <c r="A1486" s="98" t="s">
        <v>8658</v>
      </c>
      <c r="B1486">
        <v>19961102</v>
      </c>
      <c r="C1486" t="s">
        <v>8659</v>
      </c>
      <c r="D1486">
        <v>100000</v>
      </c>
      <c r="E1486">
        <f t="shared" si="23"/>
        <v>51.645689908948647</v>
      </c>
    </row>
    <row r="1487" spans="1:5">
      <c r="A1487" s="98" t="s">
        <v>8660</v>
      </c>
      <c r="B1487">
        <v>19961102</v>
      </c>
      <c r="C1487" t="s">
        <v>8661</v>
      </c>
      <c r="D1487">
        <v>130900</v>
      </c>
      <c r="E1487">
        <f t="shared" si="23"/>
        <v>67.604208090813785</v>
      </c>
    </row>
    <row r="1488" spans="1:5">
      <c r="A1488" s="98" t="s">
        <v>8662</v>
      </c>
      <c r="B1488">
        <v>19961102</v>
      </c>
      <c r="C1488" t="s">
        <v>8661</v>
      </c>
      <c r="D1488">
        <v>27500</v>
      </c>
      <c r="E1488">
        <f t="shared" si="23"/>
        <v>14.202564724960878</v>
      </c>
    </row>
    <row r="1489" spans="1:5">
      <c r="A1489" s="98" t="s">
        <v>8663</v>
      </c>
      <c r="B1489">
        <v>19961102</v>
      </c>
      <c r="C1489" t="s">
        <v>8664</v>
      </c>
      <c r="D1489">
        <v>348500</v>
      </c>
      <c r="E1489">
        <f t="shared" si="23"/>
        <v>179.98522933268603</v>
      </c>
    </row>
    <row r="1490" spans="1:5">
      <c r="A1490" s="98" t="s">
        <v>8665</v>
      </c>
      <c r="B1490">
        <v>19961102</v>
      </c>
      <c r="C1490" t="s">
        <v>7029</v>
      </c>
      <c r="D1490">
        <v>1020000</v>
      </c>
      <c r="E1490">
        <f t="shared" si="23"/>
        <v>526.78603707127627</v>
      </c>
    </row>
    <row r="1491" spans="1:5">
      <c r="A1491" s="98" t="s">
        <v>7030</v>
      </c>
      <c r="B1491">
        <v>19961102</v>
      </c>
      <c r="C1491" t="s">
        <v>7029</v>
      </c>
      <c r="D1491">
        <v>425000</v>
      </c>
      <c r="E1491">
        <f t="shared" si="23"/>
        <v>219.49418211303177</v>
      </c>
    </row>
    <row r="1492" spans="1:5">
      <c r="A1492" s="98" t="s">
        <v>7031</v>
      </c>
      <c r="B1492">
        <v>19961102</v>
      </c>
      <c r="C1492" t="s">
        <v>7032</v>
      </c>
      <c r="D1492">
        <v>1600000</v>
      </c>
      <c r="E1492">
        <f t="shared" si="23"/>
        <v>826.33103854317835</v>
      </c>
    </row>
    <row r="1493" spans="1:5">
      <c r="A1493" s="98" t="s">
        <v>7033</v>
      </c>
      <c r="B1493">
        <v>19961102</v>
      </c>
      <c r="C1493" t="s">
        <v>7034</v>
      </c>
      <c r="D1493">
        <v>105000</v>
      </c>
      <c r="E1493">
        <f t="shared" si="23"/>
        <v>54.227974404396079</v>
      </c>
    </row>
    <row r="1494" spans="1:5">
      <c r="A1494" s="98" t="s">
        <v>877</v>
      </c>
      <c r="B1494">
        <v>19961102</v>
      </c>
      <c r="C1494" t="s">
        <v>7034</v>
      </c>
      <c r="D1494">
        <v>190000</v>
      </c>
      <c r="E1494">
        <f t="shared" si="23"/>
        <v>98.12681082700243</v>
      </c>
    </row>
    <row r="1495" spans="1:5">
      <c r="A1495" s="98" t="s">
        <v>878</v>
      </c>
      <c r="B1495">
        <v>19961102</v>
      </c>
      <c r="C1495" t="s">
        <v>7034</v>
      </c>
      <c r="D1495">
        <v>250000</v>
      </c>
      <c r="E1495">
        <f t="shared" si="23"/>
        <v>129.11422477237161</v>
      </c>
    </row>
    <row r="1496" spans="1:5">
      <c r="A1496" s="98" t="s">
        <v>879</v>
      </c>
      <c r="B1496">
        <v>19961102</v>
      </c>
      <c r="C1496" t="s">
        <v>66</v>
      </c>
      <c r="D1496">
        <v>46200</v>
      </c>
      <c r="E1496">
        <f t="shared" si="23"/>
        <v>23.860308737934275</v>
      </c>
    </row>
    <row r="1497" spans="1:5">
      <c r="A1497" s="98" t="s">
        <v>6019</v>
      </c>
      <c r="B1497">
        <v>19961102</v>
      </c>
      <c r="C1497" t="s">
        <v>6020</v>
      </c>
      <c r="D1497">
        <v>175000</v>
      </c>
      <c r="E1497">
        <f t="shared" si="23"/>
        <v>90.379957340660141</v>
      </c>
    </row>
    <row r="1498" spans="1:5">
      <c r="A1498" s="98" t="s">
        <v>6021</v>
      </c>
      <c r="B1498">
        <v>19961102</v>
      </c>
      <c r="C1498" t="s">
        <v>1473</v>
      </c>
      <c r="D1498">
        <v>21600</v>
      </c>
      <c r="E1498">
        <f t="shared" si="23"/>
        <v>11.155469020332909</v>
      </c>
    </row>
    <row r="1499" spans="1:5">
      <c r="A1499" s="98" t="s">
        <v>1474</v>
      </c>
      <c r="B1499">
        <v>19961102</v>
      </c>
      <c r="C1499" t="s">
        <v>1475</v>
      </c>
      <c r="D1499">
        <v>92000</v>
      </c>
      <c r="E1499">
        <f t="shared" si="23"/>
        <v>47.514034716232757</v>
      </c>
    </row>
    <row r="1500" spans="1:5">
      <c r="A1500" s="98" t="s">
        <v>1476</v>
      </c>
      <c r="B1500">
        <v>19961102</v>
      </c>
      <c r="C1500" t="s">
        <v>1477</v>
      </c>
      <c r="D1500">
        <v>196400</v>
      </c>
      <c r="E1500">
        <f t="shared" si="23"/>
        <v>101.43213498117515</v>
      </c>
    </row>
    <row r="1501" spans="1:5">
      <c r="A1501" s="98" t="s">
        <v>1478</v>
      </c>
      <c r="B1501">
        <v>19961102</v>
      </c>
      <c r="C1501" t="s">
        <v>1479</v>
      </c>
      <c r="D1501">
        <v>168300</v>
      </c>
      <c r="E1501">
        <f t="shared" si="23"/>
        <v>86.919696116760576</v>
      </c>
    </row>
    <row r="1502" spans="1:5">
      <c r="A1502" s="98" t="s">
        <v>7345</v>
      </c>
      <c r="B1502">
        <v>19961102</v>
      </c>
      <c r="C1502" t="s">
        <v>7346</v>
      </c>
      <c r="D1502">
        <v>25000</v>
      </c>
      <c r="E1502">
        <f t="shared" si="23"/>
        <v>12.911422477237162</v>
      </c>
    </row>
    <row r="1503" spans="1:5">
      <c r="A1503" s="98" t="s">
        <v>7347</v>
      </c>
      <c r="B1503">
        <v>19961102</v>
      </c>
      <c r="C1503" t="s">
        <v>7348</v>
      </c>
      <c r="D1503">
        <v>15000</v>
      </c>
      <c r="E1503">
        <f t="shared" si="23"/>
        <v>7.7468534863422978</v>
      </c>
    </row>
    <row r="1504" spans="1:5">
      <c r="A1504" s="98" t="s">
        <v>7349</v>
      </c>
      <c r="B1504">
        <v>19961102</v>
      </c>
      <c r="C1504" t="s">
        <v>7350</v>
      </c>
      <c r="D1504">
        <v>15000</v>
      </c>
      <c r="E1504">
        <f t="shared" si="23"/>
        <v>7.7468534863422978</v>
      </c>
    </row>
    <row r="1505" spans="1:5">
      <c r="A1505" s="98" t="s">
        <v>7351</v>
      </c>
      <c r="B1505">
        <v>19961102</v>
      </c>
      <c r="C1505" t="s">
        <v>7221</v>
      </c>
      <c r="D1505">
        <v>15000</v>
      </c>
      <c r="E1505">
        <f t="shared" si="23"/>
        <v>7.7468534863422978</v>
      </c>
    </row>
    <row r="1506" spans="1:5">
      <c r="A1506" s="98" t="s">
        <v>7222</v>
      </c>
      <c r="B1506">
        <v>19961102</v>
      </c>
      <c r="C1506" t="s">
        <v>7223</v>
      </c>
      <c r="D1506">
        <v>15000</v>
      </c>
      <c r="E1506">
        <f t="shared" si="23"/>
        <v>7.7468534863422978</v>
      </c>
    </row>
    <row r="1507" spans="1:5">
      <c r="A1507" s="98" t="s">
        <v>7224</v>
      </c>
      <c r="B1507">
        <v>19961102</v>
      </c>
      <c r="C1507" t="s">
        <v>7225</v>
      </c>
      <c r="D1507">
        <v>15000</v>
      </c>
      <c r="E1507">
        <f t="shared" si="23"/>
        <v>7.7468534863422978</v>
      </c>
    </row>
    <row r="1508" spans="1:5">
      <c r="A1508" s="98" t="s">
        <v>7226</v>
      </c>
      <c r="B1508">
        <v>19961102</v>
      </c>
      <c r="C1508" t="s">
        <v>7227</v>
      </c>
      <c r="D1508">
        <v>22500</v>
      </c>
      <c r="E1508">
        <f t="shared" si="23"/>
        <v>11.620280229513446</v>
      </c>
    </row>
    <row r="1509" spans="1:5">
      <c r="A1509" s="98" t="s">
        <v>7228</v>
      </c>
      <c r="B1509">
        <v>19961102</v>
      </c>
      <c r="C1509" t="s">
        <v>7227</v>
      </c>
      <c r="D1509">
        <v>15000</v>
      </c>
      <c r="E1509">
        <f t="shared" si="23"/>
        <v>7.7468534863422978</v>
      </c>
    </row>
    <row r="1510" spans="1:5">
      <c r="A1510" s="98" t="s">
        <v>7229</v>
      </c>
      <c r="B1510">
        <v>19961102</v>
      </c>
      <c r="C1510" t="s">
        <v>7230</v>
      </c>
      <c r="D1510">
        <v>37500</v>
      </c>
      <c r="E1510">
        <f t="shared" si="23"/>
        <v>19.367133715855744</v>
      </c>
    </row>
    <row r="1511" spans="1:5">
      <c r="A1511" s="98" t="s">
        <v>7231</v>
      </c>
      <c r="B1511">
        <v>19961102</v>
      </c>
      <c r="C1511" t="s">
        <v>6631</v>
      </c>
      <c r="D1511">
        <v>21000</v>
      </c>
      <c r="E1511">
        <f t="shared" si="23"/>
        <v>10.845594880879217</v>
      </c>
    </row>
    <row r="1512" spans="1:5">
      <c r="A1512" s="98" t="s">
        <v>7233</v>
      </c>
      <c r="B1512">
        <v>19961102</v>
      </c>
      <c r="C1512" t="s">
        <v>7234</v>
      </c>
      <c r="D1512">
        <v>26000</v>
      </c>
      <c r="E1512">
        <f t="shared" si="23"/>
        <v>13.427879376326649</v>
      </c>
    </row>
    <row r="1513" spans="1:5">
      <c r="A1513" s="98" t="s">
        <v>7235</v>
      </c>
      <c r="B1513">
        <v>19961102</v>
      </c>
      <c r="C1513" t="s">
        <v>7236</v>
      </c>
      <c r="D1513">
        <v>15500</v>
      </c>
      <c r="E1513">
        <f t="shared" si="23"/>
        <v>8.0050819358870413</v>
      </c>
    </row>
    <row r="1514" spans="1:5">
      <c r="A1514" s="98" t="s">
        <v>7237</v>
      </c>
      <c r="B1514">
        <v>19961102</v>
      </c>
      <c r="C1514" t="s">
        <v>7238</v>
      </c>
      <c r="D1514">
        <v>18800</v>
      </c>
      <c r="E1514">
        <f t="shared" si="23"/>
        <v>9.7093897028823459</v>
      </c>
    </row>
    <row r="1515" spans="1:5">
      <c r="A1515" s="98" t="s">
        <v>7239</v>
      </c>
      <c r="B1515">
        <v>19961102</v>
      </c>
      <c r="C1515" t="s">
        <v>6632</v>
      </c>
      <c r="D1515">
        <v>20000</v>
      </c>
      <c r="E1515">
        <f t="shared" si="23"/>
        <v>10.32913798178973</v>
      </c>
    </row>
    <row r="1516" spans="1:5">
      <c r="A1516" s="98" t="s">
        <v>7241</v>
      </c>
      <c r="B1516">
        <v>19961102</v>
      </c>
      <c r="C1516" t="s">
        <v>7242</v>
      </c>
      <c r="D1516">
        <v>20000</v>
      </c>
      <c r="E1516">
        <f t="shared" si="23"/>
        <v>10.32913798178973</v>
      </c>
    </row>
    <row r="1517" spans="1:5">
      <c r="A1517" s="98" t="s">
        <v>7243</v>
      </c>
      <c r="B1517">
        <v>19961102</v>
      </c>
      <c r="C1517" t="s">
        <v>3048</v>
      </c>
      <c r="D1517">
        <v>20000</v>
      </c>
      <c r="E1517">
        <f t="shared" si="23"/>
        <v>10.32913798178973</v>
      </c>
    </row>
    <row r="1518" spans="1:5">
      <c r="A1518" s="98" t="s">
        <v>7244</v>
      </c>
      <c r="B1518">
        <v>19961102</v>
      </c>
      <c r="C1518" t="s">
        <v>6633</v>
      </c>
      <c r="D1518">
        <v>26000</v>
      </c>
      <c r="E1518">
        <f t="shared" si="23"/>
        <v>13.427879376326649</v>
      </c>
    </row>
    <row r="1519" spans="1:5">
      <c r="A1519" s="98" t="s">
        <v>5176</v>
      </c>
      <c r="B1519">
        <v>19961102</v>
      </c>
      <c r="C1519" t="s">
        <v>5177</v>
      </c>
      <c r="D1519">
        <v>20000</v>
      </c>
      <c r="E1519">
        <f t="shared" si="23"/>
        <v>10.32913798178973</v>
      </c>
    </row>
    <row r="1520" spans="1:5">
      <c r="A1520" s="98" t="s">
        <v>8644</v>
      </c>
      <c r="B1520">
        <v>19961102</v>
      </c>
      <c r="C1520" t="s">
        <v>7465</v>
      </c>
      <c r="D1520">
        <v>20000</v>
      </c>
      <c r="E1520">
        <f t="shared" si="23"/>
        <v>10.32913798178973</v>
      </c>
    </row>
    <row r="1521" spans="1:5">
      <c r="A1521" s="98" t="s">
        <v>7466</v>
      </c>
      <c r="B1521">
        <v>19961102</v>
      </c>
      <c r="C1521" t="s">
        <v>7467</v>
      </c>
      <c r="D1521">
        <v>20000</v>
      </c>
      <c r="E1521">
        <f t="shared" si="23"/>
        <v>10.32913798178973</v>
      </c>
    </row>
    <row r="1522" spans="1:5">
      <c r="A1522" s="98" t="s">
        <v>7468</v>
      </c>
      <c r="B1522">
        <v>19961102</v>
      </c>
      <c r="C1522" t="s">
        <v>7469</v>
      </c>
      <c r="D1522">
        <v>20000</v>
      </c>
      <c r="E1522">
        <f t="shared" si="23"/>
        <v>10.32913798178973</v>
      </c>
    </row>
    <row r="1523" spans="1:5">
      <c r="A1523" s="98" t="s">
        <v>5178</v>
      </c>
      <c r="B1523">
        <v>19961102</v>
      </c>
      <c r="C1523" t="s">
        <v>8759</v>
      </c>
      <c r="D1523">
        <v>20000</v>
      </c>
      <c r="E1523">
        <f t="shared" si="23"/>
        <v>10.32913798178973</v>
      </c>
    </row>
    <row r="1524" spans="1:5">
      <c r="A1524" s="98" t="s">
        <v>8760</v>
      </c>
      <c r="B1524">
        <v>19961102</v>
      </c>
      <c r="C1524" t="s">
        <v>8761</v>
      </c>
      <c r="D1524">
        <v>20000</v>
      </c>
      <c r="E1524">
        <f t="shared" si="23"/>
        <v>10.32913798178973</v>
      </c>
    </row>
    <row r="1525" spans="1:5">
      <c r="A1525" s="98" t="s">
        <v>8762</v>
      </c>
      <c r="B1525">
        <v>19961102</v>
      </c>
      <c r="C1525" t="s">
        <v>4522</v>
      </c>
      <c r="D1525">
        <v>22000</v>
      </c>
      <c r="E1525">
        <f t="shared" si="23"/>
        <v>11.362051779968702</v>
      </c>
    </row>
    <row r="1526" spans="1:5">
      <c r="A1526" s="98" t="s">
        <v>8018</v>
      </c>
      <c r="B1526">
        <v>19961102</v>
      </c>
      <c r="C1526" t="s">
        <v>4522</v>
      </c>
      <c r="D1526">
        <v>17600</v>
      </c>
      <c r="E1526">
        <f t="shared" si="23"/>
        <v>9.0896414239749621</v>
      </c>
    </row>
    <row r="1527" spans="1:5">
      <c r="A1527" s="98" t="s">
        <v>8020</v>
      </c>
      <c r="B1527">
        <v>19961102</v>
      </c>
      <c r="C1527" t="s">
        <v>8744</v>
      </c>
      <c r="D1527">
        <v>16500</v>
      </c>
      <c r="E1527">
        <f t="shared" si="23"/>
        <v>8.5215388349765266</v>
      </c>
    </row>
    <row r="1528" spans="1:5">
      <c r="A1528" s="98" t="s">
        <v>7095</v>
      </c>
      <c r="B1528">
        <v>19961102</v>
      </c>
      <c r="C1528" t="s">
        <v>8744</v>
      </c>
      <c r="D1528">
        <v>13200</v>
      </c>
      <c r="E1528">
        <f t="shared" si="23"/>
        <v>6.817231067981222</v>
      </c>
    </row>
    <row r="1529" spans="1:5">
      <c r="A1529" s="98" t="s">
        <v>7097</v>
      </c>
      <c r="B1529">
        <v>19961102</v>
      </c>
      <c r="C1529" t="s">
        <v>7098</v>
      </c>
      <c r="D1529">
        <v>9600</v>
      </c>
      <c r="E1529">
        <f t="shared" si="23"/>
        <v>4.9579862312590706</v>
      </c>
    </row>
    <row r="1530" spans="1:5">
      <c r="A1530" s="98" t="s">
        <v>7099</v>
      </c>
      <c r="B1530">
        <v>19961102</v>
      </c>
      <c r="C1530" t="s">
        <v>7100</v>
      </c>
      <c r="D1530">
        <v>27500</v>
      </c>
      <c r="E1530">
        <f t="shared" si="23"/>
        <v>14.202564724960878</v>
      </c>
    </row>
    <row r="1531" spans="1:5">
      <c r="A1531" s="98" t="s">
        <v>7101</v>
      </c>
      <c r="B1531">
        <v>19961102</v>
      </c>
      <c r="C1531" t="s">
        <v>7102</v>
      </c>
      <c r="D1531">
        <v>17100</v>
      </c>
      <c r="E1531">
        <f t="shared" si="23"/>
        <v>8.8314129744302186</v>
      </c>
    </row>
    <row r="1532" spans="1:5">
      <c r="A1532" s="98" t="s">
        <v>7103</v>
      </c>
      <c r="B1532">
        <v>19961102</v>
      </c>
      <c r="C1532" t="s">
        <v>7104</v>
      </c>
      <c r="D1532">
        <v>22000</v>
      </c>
      <c r="E1532">
        <f t="shared" si="23"/>
        <v>11.362051779968702</v>
      </c>
    </row>
    <row r="1533" spans="1:5">
      <c r="A1533" s="98" t="s">
        <v>7105</v>
      </c>
      <c r="B1533">
        <v>19961102</v>
      </c>
      <c r="C1533" t="s">
        <v>7104</v>
      </c>
      <c r="D1533">
        <v>6600</v>
      </c>
      <c r="E1533">
        <f t="shared" si="23"/>
        <v>3.408615533990611</v>
      </c>
    </row>
    <row r="1534" spans="1:5">
      <c r="A1534" s="98" t="s">
        <v>7106</v>
      </c>
      <c r="B1534">
        <v>19961102</v>
      </c>
      <c r="C1534" t="s">
        <v>7107</v>
      </c>
      <c r="D1534">
        <v>19800</v>
      </c>
      <c r="E1534">
        <f t="shared" si="23"/>
        <v>10.225846601971833</v>
      </c>
    </row>
    <row r="1535" spans="1:5">
      <c r="A1535" s="98" t="s">
        <v>7108</v>
      </c>
      <c r="B1535">
        <v>19961102</v>
      </c>
      <c r="C1535" t="s">
        <v>7107</v>
      </c>
      <c r="D1535">
        <v>8600</v>
      </c>
      <c r="E1535">
        <f t="shared" si="23"/>
        <v>4.4415293321695835</v>
      </c>
    </row>
    <row r="1536" spans="1:5">
      <c r="A1536" s="98" t="s">
        <v>7109</v>
      </c>
      <c r="B1536">
        <v>19961102</v>
      </c>
      <c r="C1536" t="s">
        <v>7110</v>
      </c>
      <c r="D1536">
        <v>19700</v>
      </c>
      <c r="E1536">
        <f t="shared" si="23"/>
        <v>10.174200912062885</v>
      </c>
    </row>
    <row r="1537" spans="1:5">
      <c r="A1537" s="98" t="s">
        <v>7111</v>
      </c>
      <c r="B1537">
        <v>19961102</v>
      </c>
      <c r="C1537" t="s">
        <v>7112</v>
      </c>
      <c r="D1537">
        <v>15400</v>
      </c>
      <c r="E1537">
        <f t="shared" si="23"/>
        <v>7.9534362459780921</v>
      </c>
    </row>
    <row r="1538" spans="1:5">
      <c r="A1538" s="98" t="s">
        <v>2011</v>
      </c>
      <c r="B1538">
        <v>19961102</v>
      </c>
      <c r="C1538" t="s">
        <v>2012</v>
      </c>
      <c r="D1538">
        <v>14000</v>
      </c>
      <c r="E1538">
        <f t="shared" si="23"/>
        <v>7.2303965872528106</v>
      </c>
    </row>
    <row r="1539" spans="1:5">
      <c r="A1539" s="98" t="s">
        <v>7113</v>
      </c>
      <c r="B1539">
        <v>19961102</v>
      </c>
      <c r="C1539" t="s">
        <v>7114</v>
      </c>
      <c r="D1539">
        <v>19300</v>
      </c>
      <c r="E1539">
        <f t="shared" ref="E1539:E1602" si="24">D1539/1936.27</f>
        <v>9.9676181524270895</v>
      </c>
    </row>
    <row r="1540" spans="1:5">
      <c r="A1540" s="98" t="s">
        <v>7115</v>
      </c>
      <c r="B1540">
        <v>19961102</v>
      </c>
      <c r="C1540" t="s">
        <v>7114</v>
      </c>
      <c r="D1540">
        <v>4700</v>
      </c>
      <c r="E1540">
        <f t="shared" si="24"/>
        <v>2.4273474257205865</v>
      </c>
    </row>
    <row r="1541" spans="1:5">
      <c r="A1541" s="98" t="s">
        <v>7116</v>
      </c>
      <c r="B1541">
        <v>19961102</v>
      </c>
      <c r="C1541" t="s">
        <v>7117</v>
      </c>
      <c r="D1541">
        <v>7200</v>
      </c>
      <c r="E1541">
        <f t="shared" si="24"/>
        <v>3.7184896734443029</v>
      </c>
    </row>
    <row r="1542" spans="1:5">
      <c r="A1542" s="98" t="s">
        <v>7118</v>
      </c>
      <c r="B1542">
        <v>19961102</v>
      </c>
      <c r="C1542" t="s">
        <v>7119</v>
      </c>
      <c r="D1542">
        <v>14000</v>
      </c>
      <c r="E1542">
        <f t="shared" si="24"/>
        <v>7.2303965872528106</v>
      </c>
    </row>
    <row r="1543" spans="1:5">
      <c r="A1543" s="98" t="s">
        <v>7120</v>
      </c>
      <c r="B1543">
        <v>19961102</v>
      </c>
      <c r="C1543" t="s">
        <v>7119</v>
      </c>
      <c r="D1543">
        <v>4000</v>
      </c>
      <c r="E1543">
        <f t="shared" si="24"/>
        <v>2.0658275963579458</v>
      </c>
    </row>
    <row r="1544" spans="1:5">
      <c r="A1544" s="98" t="s">
        <v>7121</v>
      </c>
      <c r="B1544">
        <v>19961102</v>
      </c>
      <c r="C1544" t="s">
        <v>7122</v>
      </c>
      <c r="D1544">
        <v>4100</v>
      </c>
      <c r="E1544">
        <f t="shared" si="24"/>
        <v>2.1174732862668946</v>
      </c>
    </row>
    <row r="1545" spans="1:5">
      <c r="A1545" s="98" t="s">
        <v>7123</v>
      </c>
      <c r="B1545">
        <v>19961102</v>
      </c>
      <c r="C1545" t="s">
        <v>7124</v>
      </c>
      <c r="D1545">
        <v>24800</v>
      </c>
      <c r="E1545">
        <f t="shared" si="24"/>
        <v>12.808131097419265</v>
      </c>
    </row>
    <row r="1546" spans="1:5">
      <c r="A1546" s="98" t="s">
        <v>7125</v>
      </c>
      <c r="B1546">
        <v>19961102</v>
      </c>
      <c r="C1546" t="s">
        <v>7126</v>
      </c>
      <c r="D1546">
        <v>3500</v>
      </c>
      <c r="E1546">
        <f t="shared" si="24"/>
        <v>1.8075991468132027</v>
      </c>
    </row>
    <row r="1547" spans="1:5">
      <c r="A1547" s="98" t="s">
        <v>7127</v>
      </c>
      <c r="B1547">
        <v>19961102</v>
      </c>
      <c r="C1547" t="s">
        <v>7128</v>
      </c>
      <c r="D1547">
        <v>4500</v>
      </c>
      <c r="E1547">
        <f t="shared" si="24"/>
        <v>2.3240560459026893</v>
      </c>
    </row>
    <row r="1548" spans="1:5">
      <c r="A1548" s="98" t="s">
        <v>7129</v>
      </c>
      <c r="B1548">
        <v>19961102</v>
      </c>
      <c r="C1548" t="s">
        <v>7130</v>
      </c>
      <c r="D1548">
        <v>15000</v>
      </c>
      <c r="E1548">
        <f t="shared" si="24"/>
        <v>7.7468534863422978</v>
      </c>
    </row>
    <row r="1549" spans="1:5">
      <c r="A1549" s="98" t="s">
        <v>5516</v>
      </c>
      <c r="B1549">
        <v>19961102</v>
      </c>
      <c r="C1549" t="s">
        <v>7822</v>
      </c>
      <c r="D1549">
        <v>37000</v>
      </c>
      <c r="E1549">
        <f t="shared" si="24"/>
        <v>19.108905266311002</v>
      </c>
    </row>
    <row r="1550" spans="1:5">
      <c r="A1550" s="98" t="s">
        <v>7131</v>
      </c>
      <c r="B1550">
        <v>19961102</v>
      </c>
      <c r="C1550" t="s">
        <v>7132</v>
      </c>
      <c r="D1550">
        <v>237300</v>
      </c>
      <c r="E1550">
        <f t="shared" si="24"/>
        <v>122.55522215393515</v>
      </c>
    </row>
    <row r="1551" spans="1:5">
      <c r="A1551" s="98" t="s">
        <v>7133</v>
      </c>
      <c r="B1551">
        <v>19961102</v>
      </c>
      <c r="C1551" t="s">
        <v>7134</v>
      </c>
      <c r="D1551">
        <v>7200</v>
      </c>
      <c r="E1551">
        <f t="shared" si="24"/>
        <v>3.7184896734443029</v>
      </c>
    </row>
    <row r="1552" spans="1:5">
      <c r="A1552" s="98" t="s">
        <v>7135</v>
      </c>
      <c r="B1552">
        <v>19961102</v>
      </c>
      <c r="C1552" t="s">
        <v>7136</v>
      </c>
      <c r="D1552">
        <v>16500</v>
      </c>
      <c r="E1552">
        <f t="shared" si="24"/>
        <v>8.5215388349765266</v>
      </c>
    </row>
    <row r="1553" spans="1:5">
      <c r="A1553" s="98" t="s">
        <v>7137</v>
      </c>
      <c r="B1553">
        <v>19961102</v>
      </c>
      <c r="C1553" t="s">
        <v>7138</v>
      </c>
      <c r="D1553">
        <v>8600</v>
      </c>
      <c r="E1553">
        <f t="shared" si="24"/>
        <v>4.4415293321695835</v>
      </c>
    </row>
    <row r="1554" spans="1:5">
      <c r="A1554" s="98" t="s">
        <v>7139</v>
      </c>
      <c r="B1554">
        <v>19961102</v>
      </c>
      <c r="C1554" t="s">
        <v>4515</v>
      </c>
      <c r="D1554">
        <v>4100</v>
      </c>
      <c r="E1554">
        <f t="shared" si="24"/>
        <v>2.1174732862668946</v>
      </c>
    </row>
    <row r="1555" spans="1:5">
      <c r="A1555" s="98" t="s">
        <v>3917</v>
      </c>
      <c r="B1555">
        <v>19961102</v>
      </c>
      <c r="C1555" t="s">
        <v>4515</v>
      </c>
      <c r="D1555">
        <v>5900</v>
      </c>
      <c r="E1555">
        <f t="shared" si="24"/>
        <v>3.0470957046279703</v>
      </c>
    </row>
    <row r="1556" spans="1:5">
      <c r="A1556" s="98" t="s">
        <v>7140</v>
      </c>
      <c r="B1556">
        <v>19961102</v>
      </c>
      <c r="C1556" t="s">
        <v>7141</v>
      </c>
      <c r="D1556">
        <v>4900</v>
      </c>
      <c r="E1556">
        <f t="shared" si="24"/>
        <v>2.5306388055384836</v>
      </c>
    </row>
    <row r="1557" spans="1:5">
      <c r="A1557" s="98" t="s">
        <v>7142</v>
      </c>
      <c r="B1557">
        <v>19961102</v>
      </c>
      <c r="C1557" t="s">
        <v>7143</v>
      </c>
      <c r="D1557">
        <v>4900</v>
      </c>
      <c r="E1557">
        <f t="shared" si="24"/>
        <v>2.5306388055384836</v>
      </c>
    </row>
    <row r="1558" spans="1:5">
      <c r="A1558" s="98" t="s">
        <v>7144</v>
      </c>
      <c r="B1558">
        <v>19961102</v>
      </c>
      <c r="C1558" t="s">
        <v>7145</v>
      </c>
      <c r="D1558">
        <v>2600</v>
      </c>
      <c r="E1558">
        <f t="shared" si="24"/>
        <v>1.3427879376326648</v>
      </c>
    </row>
    <row r="1559" spans="1:5">
      <c r="A1559" s="98" t="s">
        <v>7146</v>
      </c>
      <c r="B1559">
        <v>19961102</v>
      </c>
      <c r="C1559" t="s">
        <v>7147</v>
      </c>
      <c r="D1559">
        <v>2600</v>
      </c>
      <c r="E1559">
        <f t="shared" si="24"/>
        <v>1.3427879376326648</v>
      </c>
    </row>
    <row r="1560" spans="1:5">
      <c r="A1560" s="98" t="s">
        <v>7148</v>
      </c>
      <c r="B1560">
        <v>19961102</v>
      </c>
      <c r="C1560" t="s">
        <v>7149</v>
      </c>
      <c r="D1560">
        <v>7400</v>
      </c>
      <c r="E1560">
        <f t="shared" si="24"/>
        <v>3.8217810532622001</v>
      </c>
    </row>
    <row r="1561" spans="1:5">
      <c r="A1561" s="98" t="s">
        <v>2013</v>
      </c>
      <c r="B1561">
        <v>19961102</v>
      </c>
      <c r="C1561" t="s">
        <v>5188</v>
      </c>
      <c r="D1561">
        <v>22000</v>
      </c>
      <c r="E1561">
        <f t="shared" si="24"/>
        <v>11.362051779968702</v>
      </c>
    </row>
    <row r="1562" spans="1:5">
      <c r="A1562" s="98" t="s">
        <v>5189</v>
      </c>
      <c r="B1562">
        <v>19961102</v>
      </c>
      <c r="C1562" t="s">
        <v>3409</v>
      </c>
      <c r="D1562">
        <v>60000</v>
      </c>
      <c r="E1562">
        <f t="shared" si="24"/>
        <v>30.987413945369191</v>
      </c>
    </row>
    <row r="1563" spans="1:5">
      <c r="A1563" s="98" t="s">
        <v>3410</v>
      </c>
      <c r="B1563">
        <v>19961102</v>
      </c>
      <c r="C1563" t="s">
        <v>3253</v>
      </c>
      <c r="D1563">
        <v>60000</v>
      </c>
      <c r="E1563">
        <f t="shared" si="24"/>
        <v>30.987413945369191</v>
      </c>
    </row>
    <row r="1564" spans="1:5">
      <c r="A1564" s="98" t="s">
        <v>3254</v>
      </c>
      <c r="B1564">
        <v>19961102</v>
      </c>
      <c r="C1564" t="s">
        <v>3255</v>
      </c>
      <c r="D1564">
        <v>60000</v>
      </c>
      <c r="E1564">
        <f t="shared" si="24"/>
        <v>30.987413945369191</v>
      </c>
    </row>
    <row r="1565" spans="1:5">
      <c r="A1565" s="98" t="s">
        <v>3256</v>
      </c>
      <c r="B1565">
        <v>19961102</v>
      </c>
      <c r="C1565" t="s">
        <v>3257</v>
      </c>
      <c r="D1565">
        <v>15000</v>
      </c>
      <c r="E1565">
        <f t="shared" si="24"/>
        <v>7.7468534863422978</v>
      </c>
    </row>
    <row r="1566" spans="1:5">
      <c r="A1566" s="98" t="s">
        <v>3258</v>
      </c>
      <c r="B1566">
        <v>19961102</v>
      </c>
      <c r="C1566" t="s">
        <v>6046</v>
      </c>
      <c r="D1566">
        <v>26300</v>
      </c>
      <c r="E1566">
        <f t="shared" si="24"/>
        <v>13.582816446053494</v>
      </c>
    </row>
    <row r="1567" spans="1:5">
      <c r="A1567" s="98" t="s">
        <v>3517</v>
      </c>
      <c r="B1567">
        <v>19961102</v>
      </c>
      <c r="C1567" t="s">
        <v>2719</v>
      </c>
      <c r="D1567">
        <v>48800</v>
      </c>
      <c r="E1567">
        <f t="shared" si="24"/>
        <v>25.20309667556694</v>
      </c>
    </row>
    <row r="1568" spans="1:5">
      <c r="A1568" s="98" t="s">
        <v>2720</v>
      </c>
      <c r="B1568">
        <v>19961102</v>
      </c>
      <c r="C1568" t="s">
        <v>2721</v>
      </c>
      <c r="D1568">
        <v>36600</v>
      </c>
      <c r="E1568">
        <f t="shared" si="24"/>
        <v>18.902322506675205</v>
      </c>
    </row>
    <row r="1569" spans="1:5">
      <c r="A1569" s="98" t="s">
        <v>2722</v>
      </c>
      <c r="B1569">
        <v>19961102</v>
      </c>
      <c r="C1569" t="s">
        <v>2723</v>
      </c>
      <c r="D1569">
        <v>24400</v>
      </c>
      <c r="E1569">
        <f t="shared" si="24"/>
        <v>12.60154833778347</v>
      </c>
    </row>
    <row r="1570" spans="1:5">
      <c r="A1570" s="98" t="s">
        <v>2724</v>
      </c>
      <c r="B1570">
        <v>19961102</v>
      </c>
      <c r="C1570" t="s">
        <v>2725</v>
      </c>
      <c r="D1570">
        <v>44000</v>
      </c>
      <c r="E1570">
        <f t="shared" si="24"/>
        <v>22.724103559937404</v>
      </c>
    </row>
    <row r="1571" spans="1:5">
      <c r="A1571" s="98" t="s">
        <v>2726</v>
      </c>
      <c r="B1571">
        <v>19961102</v>
      </c>
      <c r="C1571" t="s">
        <v>2727</v>
      </c>
      <c r="D1571">
        <v>22500</v>
      </c>
      <c r="E1571">
        <f t="shared" si="24"/>
        <v>11.620280229513446</v>
      </c>
    </row>
    <row r="1572" spans="1:5">
      <c r="A1572" s="98" t="s">
        <v>2728</v>
      </c>
      <c r="B1572">
        <v>19961102</v>
      </c>
      <c r="C1572" t="s">
        <v>2729</v>
      </c>
      <c r="D1572">
        <v>11300</v>
      </c>
      <c r="E1572">
        <f t="shared" si="24"/>
        <v>5.8359629597111971</v>
      </c>
    </row>
    <row r="1573" spans="1:5">
      <c r="A1573" s="98" t="s">
        <v>2730</v>
      </c>
      <c r="B1573">
        <v>19961102</v>
      </c>
      <c r="C1573" t="s">
        <v>2731</v>
      </c>
      <c r="D1573">
        <v>7500</v>
      </c>
      <c r="E1573">
        <f t="shared" si="24"/>
        <v>3.8734267431711489</v>
      </c>
    </row>
    <row r="1574" spans="1:5">
      <c r="A1574" s="98" t="s">
        <v>2732</v>
      </c>
      <c r="B1574">
        <v>19961102</v>
      </c>
      <c r="C1574" t="s">
        <v>6887</v>
      </c>
      <c r="D1574">
        <v>48800</v>
      </c>
      <c r="E1574">
        <f t="shared" si="24"/>
        <v>25.20309667556694</v>
      </c>
    </row>
    <row r="1575" spans="1:5">
      <c r="A1575" s="98" t="s">
        <v>6888</v>
      </c>
      <c r="B1575">
        <v>19961102</v>
      </c>
      <c r="C1575" t="s">
        <v>8916</v>
      </c>
      <c r="D1575">
        <v>41300</v>
      </c>
      <c r="E1575">
        <f t="shared" si="24"/>
        <v>21.329669932395792</v>
      </c>
    </row>
    <row r="1576" spans="1:5">
      <c r="A1576" s="98" t="s">
        <v>8917</v>
      </c>
      <c r="B1576">
        <v>19961102</v>
      </c>
      <c r="C1576" t="s">
        <v>8918</v>
      </c>
      <c r="D1576">
        <v>15000</v>
      </c>
      <c r="E1576">
        <f t="shared" si="24"/>
        <v>7.7468534863422978</v>
      </c>
    </row>
    <row r="1577" spans="1:5">
      <c r="A1577" s="98" t="s">
        <v>8919</v>
      </c>
      <c r="B1577">
        <v>19961102</v>
      </c>
      <c r="C1577" t="s">
        <v>6925</v>
      </c>
      <c r="D1577">
        <v>26300</v>
      </c>
      <c r="E1577">
        <f t="shared" si="24"/>
        <v>13.582816446053494</v>
      </c>
    </row>
    <row r="1578" spans="1:5">
      <c r="A1578" s="98" t="s">
        <v>6926</v>
      </c>
      <c r="B1578">
        <v>19961102</v>
      </c>
      <c r="C1578" t="s">
        <v>6927</v>
      </c>
      <c r="D1578">
        <v>41300</v>
      </c>
      <c r="E1578">
        <f t="shared" si="24"/>
        <v>21.329669932395792</v>
      </c>
    </row>
    <row r="1579" spans="1:5">
      <c r="A1579" s="98" t="s">
        <v>6928</v>
      </c>
      <c r="B1579">
        <v>19961102</v>
      </c>
      <c r="C1579" t="s">
        <v>6929</v>
      </c>
      <c r="D1579">
        <v>33800</v>
      </c>
      <c r="E1579">
        <f t="shared" si="24"/>
        <v>17.456243189224644</v>
      </c>
    </row>
    <row r="1580" spans="1:5">
      <c r="A1580" s="98" t="s">
        <v>2031</v>
      </c>
      <c r="B1580">
        <v>19961102</v>
      </c>
      <c r="C1580" t="s">
        <v>2032</v>
      </c>
      <c r="D1580">
        <v>18800</v>
      </c>
      <c r="E1580">
        <f t="shared" si="24"/>
        <v>9.7093897028823459</v>
      </c>
    </row>
    <row r="1581" spans="1:5">
      <c r="A1581" s="98" t="s">
        <v>7150</v>
      </c>
      <c r="B1581">
        <v>19961102</v>
      </c>
      <c r="C1581" t="s">
        <v>7151</v>
      </c>
      <c r="D1581">
        <v>16300</v>
      </c>
      <c r="E1581">
        <f t="shared" si="24"/>
        <v>8.4182474551586299</v>
      </c>
    </row>
    <row r="1582" spans="1:5">
      <c r="A1582" s="98" t="s">
        <v>7152</v>
      </c>
      <c r="B1582">
        <v>19961102</v>
      </c>
      <c r="C1582" t="s">
        <v>7151</v>
      </c>
      <c r="D1582">
        <v>4000</v>
      </c>
      <c r="E1582">
        <f t="shared" si="24"/>
        <v>2.0658275963579458</v>
      </c>
    </row>
    <row r="1583" spans="1:5">
      <c r="A1583" s="98" t="s">
        <v>7153</v>
      </c>
      <c r="B1583">
        <v>19961102</v>
      </c>
      <c r="C1583" t="s">
        <v>6679</v>
      </c>
      <c r="D1583">
        <v>16300</v>
      </c>
      <c r="E1583">
        <f t="shared" si="24"/>
        <v>8.4182474551586299</v>
      </c>
    </row>
    <row r="1584" spans="1:5">
      <c r="A1584" s="98" t="s">
        <v>6680</v>
      </c>
      <c r="B1584">
        <v>19961102</v>
      </c>
      <c r="C1584" t="s">
        <v>6679</v>
      </c>
      <c r="D1584">
        <v>4000</v>
      </c>
      <c r="E1584">
        <f t="shared" si="24"/>
        <v>2.0658275963579458</v>
      </c>
    </row>
    <row r="1585" spans="1:5">
      <c r="A1585" s="98" t="s">
        <v>6681</v>
      </c>
      <c r="B1585">
        <v>19961102</v>
      </c>
      <c r="C1585" t="s">
        <v>6634</v>
      </c>
      <c r="D1585">
        <v>16300</v>
      </c>
      <c r="E1585">
        <f t="shared" si="24"/>
        <v>8.4182474551586299</v>
      </c>
    </row>
    <row r="1586" spans="1:5">
      <c r="A1586" s="98" t="s">
        <v>7154</v>
      </c>
      <c r="B1586">
        <v>19961102</v>
      </c>
      <c r="C1586" t="s">
        <v>6634</v>
      </c>
      <c r="D1586">
        <v>4000</v>
      </c>
      <c r="E1586">
        <f t="shared" si="24"/>
        <v>2.0658275963579458</v>
      </c>
    </row>
    <row r="1587" spans="1:5">
      <c r="A1587" s="98" t="s">
        <v>7155</v>
      </c>
      <c r="B1587">
        <v>19961102</v>
      </c>
      <c r="C1587" t="s">
        <v>7156</v>
      </c>
      <c r="D1587">
        <v>16300</v>
      </c>
      <c r="E1587">
        <f t="shared" si="24"/>
        <v>8.4182474551586299</v>
      </c>
    </row>
    <row r="1588" spans="1:5">
      <c r="A1588" s="98" t="s">
        <v>7157</v>
      </c>
      <c r="B1588">
        <v>19961102</v>
      </c>
      <c r="C1588" t="s">
        <v>7156</v>
      </c>
      <c r="D1588">
        <v>4000</v>
      </c>
      <c r="E1588">
        <f t="shared" si="24"/>
        <v>2.0658275963579458</v>
      </c>
    </row>
    <row r="1589" spans="1:5">
      <c r="A1589" s="98" t="s">
        <v>4487</v>
      </c>
      <c r="B1589">
        <v>19961102</v>
      </c>
      <c r="C1589" t="s">
        <v>6635</v>
      </c>
      <c r="D1589">
        <v>8500</v>
      </c>
      <c r="E1589">
        <f t="shared" si="24"/>
        <v>4.3898836422606351</v>
      </c>
    </row>
    <row r="1590" spans="1:5">
      <c r="A1590" s="98" t="s">
        <v>4489</v>
      </c>
      <c r="B1590">
        <v>19961102</v>
      </c>
      <c r="C1590" t="s">
        <v>6635</v>
      </c>
      <c r="D1590">
        <v>2100</v>
      </c>
      <c r="E1590">
        <f t="shared" si="24"/>
        <v>1.0845594880879217</v>
      </c>
    </row>
    <row r="1591" spans="1:5">
      <c r="A1591" s="98" t="s">
        <v>7158</v>
      </c>
      <c r="B1591">
        <v>19961102</v>
      </c>
      <c r="C1591" t="s">
        <v>573</v>
      </c>
      <c r="D1591">
        <v>8500</v>
      </c>
      <c r="E1591">
        <f t="shared" si="24"/>
        <v>4.3898836422606351</v>
      </c>
    </row>
    <row r="1592" spans="1:5">
      <c r="A1592" s="98" t="s">
        <v>574</v>
      </c>
      <c r="B1592">
        <v>19961102</v>
      </c>
      <c r="C1592" t="s">
        <v>573</v>
      </c>
      <c r="D1592">
        <v>2100</v>
      </c>
      <c r="E1592">
        <f t="shared" si="24"/>
        <v>1.0845594880879217</v>
      </c>
    </row>
    <row r="1593" spans="1:5">
      <c r="A1593" s="98" t="s">
        <v>575</v>
      </c>
      <c r="B1593">
        <v>19961102</v>
      </c>
      <c r="C1593" t="s">
        <v>576</v>
      </c>
      <c r="D1593">
        <v>16900</v>
      </c>
      <c r="E1593">
        <f t="shared" si="24"/>
        <v>8.7281215946123218</v>
      </c>
    </row>
    <row r="1594" spans="1:5">
      <c r="A1594" s="98" t="s">
        <v>577</v>
      </c>
      <c r="B1594">
        <v>19961102</v>
      </c>
      <c r="C1594" t="s">
        <v>578</v>
      </c>
      <c r="D1594">
        <v>16300</v>
      </c>
      <c r="E1594">
        <f t="shared" si="24"/>
        <v>8.4182474551586299</v>
      </c>
    </row>
    <row r="1595" spans="1:5">
      <c r="A1595" s="98" t="s">
        <v>7248</v>
      </c>
      <c r="B1595">
        <v>19961102</v>
      </c>
      <c r="C1595" t="s">
        <v>578</v>
      </c>
      <c r="D1595">
        <v>4000</v>
      </c>
      <c r="E1595">
        <f t="shared" si="24"/>
        <v>2.0658275963579458</v>
      </c>
    </row>
    <row r="1596" spans="1:5">
      <c r="A1596" s="98" t="s">
        <v>930</v>
      </c>
      <c r="B1596">
        <v>19961102</v>
      </c>
      <c r="C1596" t="s">
        <v>931</v>
      </c>
      <c r="D1596">
        <v>11300</v>
      </c>
      <c r="E1596">
        <f t="shared" si="24"/>
        <v>5.8359629597111971</v>
      </c>
    </row>
    <row r="1597" spans="1:5">
      <c r="A1597" s="98" t="s">
        <v>4103</v>
      </c>
      <c r="B1597">
        <v>19961102</v>
      </c>
      <c r="C1597" t="s">
        <v>4104</v>
      </c>
      <c r="D1597">
        <v>3000</v>
      </c>
      <c r="E1597">
        <f t="shared" si="24"/>
        <v>1.5493706972684596</v>
      </c>
    </row>
    <row r="1598" spans="1:5">
      <c r="A1598" s="98" t="s">
        <v>4517</v>
      </c>
      <c r="B1598">
        <v>19961102</v>
      </c>
      <c r="C1598" t="s">
        <v>4518</v>
      </c>
      <c r="D1598">
        <v>160000</v>
      </c>
      <c r="E1598">
        <f t="shared" si="24"/>
        <v>82.633103854317838</v>
      </c>
    </row>
    <row r="1599" spans="1:5">
      <c r="A1599" s="98" t="s">
        <v>932</v>
      </c>
      <c r="B1599">
        <v>19961102</v>
      </c>
      <c r="C1599" t="s">
        <v>2186</v>
      </c>
      <c r="D1599">
        <v>15900</v>
      </c>
      <c r="E1599">
        <f t="shared" si="24"/>
        <v>8.2116646955228347</v>
      </c>
    </row>
    <row r="1600" spans="1:5">
      <c r="A1600" s="98" t="s">
        <v>2187</v>
      </c>
      <c r="B1600">
        <v>19961102</v>
      </c>
      <c r="C1600" t="s">
        <v>2188</v>
      </c>
      <c r="D1600">
        <v>15000</v>
      </c>
      <c r="E1600">
        <f t="shared" si="24"/>
        <v>7.7468534863422978</v>
      </c>
    </row>
    <row r="1601" spans="1:5">
      <c r="A1601" s="98" t="s">
        <v>2696</v>
      </c>
      <c r="B1601">
        <v>19961102</v>
      </c>
      <c r="C1601" t="s">
        <v>2697</v>
      </c>
      <c r="D1601">
        <v>18800</v>
      </c>
      <c r="E1601">
        <f t="shared" si="24"/>
        <v>9.7093897028823459</v>
      </c>
    </row>
    <row r="1602" spans="1:5">
      <c r="A1602" s="98" t="s">
        <v>7470</v>
      </c>
      <c r="B1602">
        <v>19961102</v>
      </c>
      <c r="C1602" t="s">
        <v>6636</v>
      </c>
      <c r="D1602">
        <v>30000</v>
      </c>
      <c r="E1602">
        <f t="shared" si="24"/>
        <v>15.493706972684596</v>
      </c>
    </row>
    <row r="1603" spans="1:5">
      <c r="A1603" s="98" t="s">
        <v>7486</v>
      </c>
      <c r="B1603">
        <v>19961102</v>
      </c>
      <c r="C1603" t="s">
        <v>7487</v>
      </c>
      <c r="D1603">
        <v>11300</v>
      </c>
      <c r="E1603">
        <f t="shared" ref="E1603:E1666" si="25">D1603/1936.27</f>
        <v>5.8359629597111971</v>
      </c>
    </row>
    <row r="1604" spans="1:5">
      <c r="A1604" s="98" t="s">
        <v>7488</v>
      </c>
      <c r="B1604">
        <v>19961102</v>
      </c>
      <c r="C1604" t="s">
        <v>4909</v>
      </c>
      <c r="D1604">
        <v>11300</v>
      </c>
      <c r="E1604">
        <f t="shared" si="25"/>
        <v>5.8359629597111971</v>
      </c>
    </row>
    <row r="1605" spans="1:5">
      <c r="A1605" s="98" t="s">
        <v>7490</v>
      </c>
      <c r="B1605">
        <v>19961102</v>
      </c>
      <c r="C1605" t="s">
        <v>7491</v>
      </c>
      <c r="D1605">
        <v>11300</v>
      </c>
      <c r="E1605">
        <f t="shared" si="25"/>
        <v>5.8359629597111971</v>
      </c>
    </row>
    <row r="1606" spans="1:5">
      <c r="A1606" s="98" t="s">
        <v>7492</v>
      </c>
      <c r="B1606">
        <v>19961102</v>
      </c>
      <c r="C1606" t="s">
        <v>7444</v>
      </c>
      <c r="D1606">
        <v>11300</v>
      </c>
      <c r="E1606">
        <f t="shared" si="25"/>
        <v>5.8359629597111971</v>
      </c>
    </row>
    <row r="1607" spans="1:5">
      <c r="A1607" s="98" t="s">
        <v>2698</v>
      </c>
      <c r="B1607">
        <v>19961102</v>
      </c>
      <c r="C1607" t="s">
        <v>2699</v>
      </c>
      <c r="D1607">
        <v>15000</v>
      </c>
      <c r="E1607">
        <f t="shared" si="25"/>
        <v>7.7468534863422978</v>
      </c>
    </row>
    <row r="1608" spans="1:5">
      <c r="A1608" s="98" t="s">
        <v>7445</v>
      </c>
      <c r="B1608">
        <v>19961102</v>
      </c>
      <c r="C1608" t="s">
        <v>7446</v>
      </c>
      <c r="D1608">
        <v>52500</v>
      </c>
      <c r="E1608">
        <f t="shared" si="25"/>
        <v>27.113987202198039</v>
      </c>
    </row>
    <row r="1609" spans="1:5">
      <c r="A1609" s="98" t="s">
        <v>2700</v>
      </c>
      <c r="B1609">
        <v>19961102</v>
      </c>
      <c r="C1609" t="s">
        <v>2701</v>
      </c>
      <c r="D1609">
        <v>11300</v>
      </c>
      <c r="E1609">
        <f t="shared" si="25"/>
        <v>5.8359629597111971</v>
      </c>
    </row>
    <row r="1610" spans="1:5">
      <c r="A1610" s="98" t="s">
        <v>2702</v>
      </c>
      <c r="B1610">
        <v>19961102</v>
      </c>
      <c r="C1610" t="s">
        <v>4910</v>
      </c>
      <c r="D1610">
        <v>11300</v>
      </c>
      <c r="E1610">
        <f t="shared" si="25"/>
        <v>5.8359629597111971</v>
      </c>
    </row>
    <row r="1611" spans="1:5">
      <c r="A1611" s="98" t="s">
        <v>2704</v>
      </c>
      <c r="B1611">
        <v>19961102</v>
      </c>
      <c r="C1611" t="s">
        <v>2705</v>
      </c>
      <c r="D1611">
        <v>37500</v>
      </c>
      <c r="E1611">
        <f t="shared" si="25"/>
        <v>19.367133715855744</v>
      </c>
    </row>
    <row r="1612" spans="1:5">
      <c r="A1612" s="98" t="s">
        <v>2706</v>
      </c>
      <c r="B1612">
        <v>19961102</v>
      </c>
      <c r="C1612" t="s">
        <v>2707</v>
      </c>
      <c r="D1612">
        <v>25000</v>
      </c>
      <c r="E1612">
        <f t="shared" si="25"/>
        <v>12.911422477237162</v>
      </c>
    </row>
    <row r="1613" spans="1:5">
      <c r="A1613" s="98" t="s">
        <v>2708</v>
      </c>
      <c r="B1613">
        <v>19961102</v>
      </c>
      <c r="C1613" t="s">
        <v>2709</v>
      </c>
      <c r="D1613">
        <v>37500</v>
      </c>
      <c r="E1613">
        <f t="shared" si="25"/>
        <v>19.367133715855744</v>
      </c>
    </row>
    <row r="1614" spans="1:5">
      <c r="A1614" s="98" t="s">
        <v>2710</v>
      </c>
      <c r="B1614">
        <v>19961102</v>
      </c>
      <c r="C1614" t="s">
        <v>2711</v>
      </c>
      <c r="D1614">
        <v>37500</v>
      </c>
      <c r="E1614">
        <f t="shared" si="25"/>
        <v>19.367133715855744</v>
      </c>
    </row>
    <row r="1615" spans="1:5">
      <c r="A1615" s="98" t="s">
        <v>4521</v>
      </c>
      <c r="B1615">
        <v>19961102</v>
      </c>
      <c r="C1615" t="s">
        <v>3153</v>
      </c>
      <c r="D1615">
        <v>30000</v>
      </c>
      <c r="E1615">
        <f t="shared" si="25"/>
        <v>15.493706972684596</v>
      </c>
    </row>
    <row r="1616" spans="1:5">
      <c r="A1616" s="98" t="s">
        <v>2712</v>
      </c>
      <c r="B1616">
        <v>19961102</v>
      </c>
      <c r="C1616" t="s">
        <v>6011</v>
      </c>
      <c r="D1616">
        <v>45000</v>
      </c>
      <c r="E1616">
        <f t="shared" si="25"/>
        <v>23.240560459026891</v>
      </c>
    </row>
    <row r="1617" spans="1:5">
      <c r="A1617" s="98" t="s">
        <v>6012</v>
      </c>
      <c r="B1617">
        <v>19961102</v>
      </c>
      <c r="C1617" t="s">
        <v>7770</v>
      </c>
      <c r="D1617">
        <v>18800</v>
      </c>
      <c r="E1617">
        <f t="shared" si="25"/>
        <v>9.7093897028823459</v>
      </c>
    </row>
    <row r="1618" spans="1:5">
      <c r="A1618" s="98" t="s">
        <v>7059</v>
      </c>
      <c r="B1618">
        <v>19961102</v>
      </c>
      <c r="C1618" t="s">
        <v>1289</v>
      </c>
      <c r="D1618">
        <v>25700</v>
      </c>
      <c r="E1618">
        <f t="shared" si="25"/>
        <v>13.272942306599802</v>
      </c>
    </row>
    <row r="1619" spans="1:5">
      <c r="A1619" s="98" t="s">
        <v>1290</v>
      </c>
      <c r="B1619">
        <v>19961212</v>
      </c>
      <c r="C1619" t="s">
        <v>1291</v>
      </c>
      <c r="D1619">
        <v>32000</v>
      </c>
      <c r="E1619">
        <f t="shared" si="25"/>
        <v>16.526620770863566</v>
      </c>
    </row>
    <row r="1620" spans="1:5">
      <c r="A1620" s="98" t="s">
        <v>1292</v>
      </c>
      <c r="B1620">
        <v>19961102</v>
      </c>
      <c r="C1620" t="s">
        <v>1293</v>
      </c>
      <c r="D1620">
        <v>112500</v>
      </c>
      <c r="E1620">
        <f t="shared" si="25"/>
        <v>58.101401147567231</v>
      </c>
    </row>
    <row r="1621" spans="1:5">
      <c r="A1621" s="98" t="s">
        <v>1294</v>
      </c>
      <c r="B1621">
        <v>19961102</v>
      </c>
      <c r="C1621" t="s">
        <v>1295</v>
      </c>
      <c r="D1621">
        <v>32500</v>
      </c>
      <c r="E1621">
        <f t="shared" si="25"/>
        <v>16.784849220408312</v>
      </c>
    </row>
    <row r="1622" spans="1:5">
      <c r="A1622" s="98" t="s">
        <v>1296</v>
      </c>
      <c r="B1622">
        <v>19961102</v>
      </c>
      <c r="C1622" t="s">
        <v>1297</v>
      </c>
      <c r="D1622">
        <v>15000</v>
      </c>
      <c r="E1622">
        <f t="shared" si="25"/>
        <v>7.7468534863422978</v>
      </c>
    </row>
    <row r="1623" spans="1:5">
      <c r="A1623" s="98" t="s">
        <v>1298</v>
      </c>
      <c r="B1623">
        <v>19961102</v>
      </c>
      <c r="C1623" t="s">
        <v>1299</v>
      </c>
      <c r="D1623">
        <v>15000</v>
      </c>
      <c r="E1623">
        <f t="shared" si="25"/>
        <v>7.7468534863422978</v>
      </c>
    </row>
    <row r="1624" spans="1:5">
      <c r="A1624" s="98" t="s">
        <v>1300</v>
      </c>
      <c r="B1624">
        <v>19961102</v>
      </c>
      <c r="C1624" t="s">
        <v>1301</v>
      </c>
      <c r="D1624">
        <v>15000</v>
      </c>
      <c r="E1624">
        <f t="shared" si="25"/>
        <v>7.7468534863422978</v>
      </c>
    </row>
    <row r="1625" spans="1:5">
      <c r="A1625" s="98" t="s">
        <v>1302</v>
      </c>
      <c r="B1625">
        <v>19961102</v>
      </c>
      <c r="C1625" t="s">
        <v>1303</v>
      </c>
      <c r="D1625">
        <v>15000</v>
      </c>
      <c r="E1625">
        <f t="shared" si="25"/>
        <v>7.7468534863422978</v>
      </c>
    </row>
    <row r="1626" spans="1:5">
      <c r="A1626" s="98" t="s">
        <v>1304</v>
      </c>
      <c r="B1626">
        <v>19961102</v>
      </c>
      <c r="C1626" t="s">
        <v>1305</v>
      </c>
      <c r="D1626">
        <v>15000</v>
      </c>
      <c r="E1626">
        <f t="shared" si="25"/>
        <v>7.7468534863422978</v>
      </c>
    </row>
    <row r="1627" spans="1:5">
      <c r="A1627" s="98" t="s">
        <v>1306</v>
      </c>
      <c r="B1627">
        <v>19961102</v>
      </c>
      <c r="C1627" t="s">
        <v>1307</v>
      </c>
      <c r="D1627">
        <v>15000</v>
      </c>
      <c r="E1627">
        <f t="shared" si="25"/>
        <v>7.7468534863422978</v>
      </c>
    </row>
    <row r="1628" spans="1:5">
      <c r="A1628" s="98" t="s">
        <v>1308</v>
      </c>
      <c r="B1628">
        <v>19961102</v>
      </c>
      <c r="C1628" t="s">
        <v>1309</v>
      </c>
      <c r="D1628">
        <v>7500</v>
      </c>
      <c r="E1628">
        <f t="shared" si="25"/>
        <v>3.8734267431711489</v>
      </c>
    </row>
    <row r="1629" spans="1:5">
      <c r="A1629" s="98" t="s">
        <v>1310</v>
      </c>
      <c r="B1629">
        <v>19961102</v>
      </c>
      <c r="C1629" t="s">
        <v>6765</v>
      </c>
      <c r="D1629">
        <v>7500</v>
      </c>
      <c r="E1629">
        <f t="shared" si="25"/>
        <v>3.8734267431711489</v>
      </c>
    </row>
    <row r="1630" spans="1:5">
      <c r="A1630" s="98" t="s">
        <v>6766</v>
      </c>
      <c r="B1630">
        <v>19961102</v>
      </c>
      <c r="C1630" t="s">
        <v>3495</v>
      </c>
      <c r="D1630">
        <v>90000</v>
      </c>
      <c r="E1630">
        <f t="shared" si="25"/>
        <v>46.481120918053783</v>
      </c>
    </row>
    <row r="1631" spans="1:5">
      <c r="A1631" s="98" t="s">
        <v>3496</v>
      </c>
      <c r="B1631">
        <v>19961102</v>
      </c>
      <c r="C1631" t="s">
        <v>3497</v>
      </c>
      <c r="D1631">
        <v>37500</v>
      </c>
      <c r="E1631">
        <f t="shared" si="25"/>
        <v>19.367133715855744</v>
      </c>
    </row>
    <row r="1632" spans="1:5">
      <c r="A1632" s="98" t="s">
        <v>3498</v>
      </c>
      <c r="B1632">
        <v>19961102</v>
      </c>
      <c r="C1632" t="s">
        <v>3499</v>
      </c>
      <c r="D1632">
        <v>75000</v>
      </c>
      <c r="E1632">
        <f t="shared" si="25"/>
        <v>38.734267431711487</v>
      </c>
    </row>
    <row r="1633" spans="1:6">
      <c r="A1633" s="98" t="s">
        <v>3500</v>
      </c>
      <c r="B1633">
        <v>19961102</v>
      </c>
      <c r="C1633" t="s">
        <v>3501</v>
      </c>
      <c r="D1633">
        <v>60000</v>
      </c>
      <c r="E1633">
        <f t="shared" si="25"/>
        <v>30.987413945369191</v>
      </c>
    </row>
    <row r="1634" spans="1:6">
      <c r="A1634" s="98" t="s">
        <v>3445</v>
      </c>
      <c r="B1634">
        <v>19961102</v>
      </c>
      <c r="C1634" t="s">
        <v>3446</v>
      </c>
      <c r="D1634">
        <v>30000</v>
      </c>
      <c r="E1634">
        <f t="shared" si="25"/>
        <v>15.493706972684596</v>
      </c>
    </row>
    <row r="1635" spans="1:6">
      <c r="A1635" s="98" t="s">
        <v>3502</v>
      </c>
      <c r="B1635">
        <v>19961102</v>
      </c>
      <c r="C1635" t="s">
        <v>3503</v>
      </c>
      <c r="D1635">
        <v>30000</v>
      </c>
      <c r="E1635">
        <f t="shared" si="25"/>
        <v>15.493706972684596</v>
      </c>
    </row>
    <row r="1636" spans="1:6">
      <c r="A1636" s="213" t="s">
        <v>4911</v>
      </c>
      <c r="B1636" s="214">
        <v>19961102</v>
      </c>
      <c r="C1636" s="214" t="s">
        <v>3013</v>
      </c>
      <c r="D1636" s="214">
        <v>44500</v>
      </c>
      <c r="E1636" s="214">
        <f t="shared" si="25"/>
        <v>22.98233200948215</v>
      </c>
      <c r="F1636" t="s">
        <v>5137</v>
      </c>
    </row>
    <row r="1637" spans="1:6">
      <c r="A1637" s="98" t="s">
        <v>3504</v>
      </c>
      <c r="B1637">
        <v>19961102</v>
      </c>
      <c r="C1637" t="s">
        <v>3505</v>
      </c>
      <c r="D1637">
        <v>15000</v>
      </c>
      <c r="E1637">
        <f t="shared" si="25"/>
        <v>7.7468534863422978</v>
      </c>
    </row>
    <row r="1638" spans="1:6">
      <c r="A1638" s="98" t="s">
        <v>3506</v>
      </c>
      <c r="B1638">
        <v>19961102</v>
      </c>
      <c r="C1638" t="s">
        <v>3507</v>
      </c>
      <c r="D1638">
        <v>65000</v>
      </c>
      <c r="E1638">
        <f t="shared" si="25"/>
        <v>33.569698440816623</v>
      </c>
    </row>
    <row r="1639" spans="1:6">
      <c r="A1639" s="98" t="s">
        <v>3508</v>
      </c>
      <c r="B1639">
        <v>19961102</v>
      </c>
      <c r="C1639" t="s">
        <v>3509</v>
      </c>
      <c r="D1639">
        <v>65000</v>
      </c>
      <c r="E1639">
        <f t="shared" si="25"/>
        <v>33.569698440816623</v>
      </c>
    </row>
    <row r="1640" spans="1:6">
      <c r="A1640" s="98" t="s">
        <v>3510</v>
      </c>
      <c r="B1640">
        <v>19961102</v>
      </c>
      <c r="C1640" t="s">
        <v>3511</v>
      </c>
      <c r="D1640">
        <v>45000</v>
      </c>
      <c r="E1640">
        <f t="shared" si="25"/>
        <v>23.240560459026891</v>
      </c>
    </row>
    <row r="1641" spans="1:6">
      <c r="A1641" s="98" t="s">
        <v>3512</v>
      </c>
      <c r="B1641">
        <v>19961102</v>
      </c>
      <c r="C1641" t="s">
        <v>3513</v>
      </c>
      <c r="D1641">
        <v>15000</v>
      </c>
      <c r="E1641">
        <f t="shared" si="25"/>
        <v>7.7468534863422978</v>
      </c>
    </row>
    <row r="1642" spans="1:6">
      <c r="A1642" s="98" t="s">
        <v>4105</v>
      </c>
      <c r="B1642">
        <v>19961102</v>
      </c>
      <c r="C1642" t="s">
        <v>4106</v>
      </c>
      <c r="D1642">
        <v>35300</v>
      </c>
      <c r="E1642">
        <f t="shared" si="25"/>
        <v>18.230928537858873</v>
      </c>
    </row>
    <row r="1643" spans="1:6">
      <c r="A1643" s="98" t="s">
        <v>4107</v>
      </c>
      <c r="B1643">
        <v>19961102</v>
      </c>
      <c r="C1643" t="s">
        <v>4108</v>
      </c>
      <c r="D1643">
        <v>50300</v>
      </c>
      <c r="E1643">
        <f t="shared" si="25"/>
        <v>25.977782024201172</v>
      </c>
    </row>
    <row r="1644" spans="1:6">
      <c r="A1644" s="98" t="s">
        <v>3514</v>
      </c>
      <c r="B1644">
        <v>19961102</v>
      </c>
      <c r="C1644" t="s">
        <v>3515</v>
      </c>
      <c r="D1644">
        <v>60000</v>
      </c>
      <c r="E1644">
        <f t="shared" si="25"/>
        <v>30.987413945369191</v>
      </c>
    </row>
    <row r="1645" spans="1:6">
      <c r="A1645" s="98" t="s">
        <v>3516</v>
      </c>
      <c r="B1645">
        <v>19961102</v>
      </c>
      <c r="C1645" t="s">
        <v>4867</v>
      </c>
      <c r="D1645">
        <v>15000</v>
      </c>
      <c r="E1645">
        <f t="shared" si="25"/>
        <v>7.7468534863422978</v>
      </c>
    </row>
    <row r="1646" spans="1:6">
      <c r="A1646" s="98" t="s">
        <v>4868</v>
      </c>
      <c r="B1646">
        <v>19961102</v>
      </c>
      <c r="C1646" t="s">
        <v>4869</v>
      </c>
      <c r="D1646">
        <v>10500</v>
      </c>
      <c r="E1646">
        <f t="shared" si="25"/>
        <v>5.4227974404396084</v>
      </c>
    </row>
    <row r="1647" spans="1:6">
      <c r="A1647" s="98" t="s">
        <v>4109</v>
      </c>
      <c r="B1647">
        <v>19961102</v>
      </c>
      <c r="C1647" t="s">
        <v>5814</v>
      </c>
      <c r="D1647">
        <v>18900</v>
      </c>
      <c r="E1647">
        <f t="shared" si="25"/>
        <v>9.7610353927912943</v>
      </c>
    </row>
    <row r="1648" spans="1:6">
      <c r="A1648" s="98" t="s">
        <v>5815</v>
      </c>
      <c r="B1648">
        <v>19961102</v>
      </c>
      <c r="C1648" t="s">
        <v>320</v>
      </c>
      <c r="D1648">
        <v>18900</v>
      </c>
      <c r="E1648">
        <f t="shared" si="25"/>
        <v>9.7610353927912943</v>
      </c>
    </row>
    <row r="1649" spans="1:5">
      <c r="A1649" s="98" t="s">
        <v>321</v>
      </c>
      <c r="B1649">
        <v>19961102</v>
      </c>
      <c r="C1649" t="s">
        <v>322</v>
      </c>
      <c r="D1649">
        <v>40000</v>
      </c>
      <c r="E1649">
        <f t="shared" si="25"/>
        <v>20.658275963579459</v>
      </c>
    </row>
    <row r="1650" spans="1:5">
      <c r="A1650" s="98" t="s">
        <v>323</v>
      </c>
      <c r="B1650">
        <v>19961102</v>
      </c>
      <c r="C1650" t="s">
        <v>324</v>
      </c>
      <c r="D1650">
        <v>23100</v>
      </c>
      <c r="E1650">
        <f t="shared" si="25"/>
        <v>11.930154368967138</v>
      </c>
    </row>
    <row r="1651" spans="1:5">
      <c r="A1651" s="98" t="s">
        <v>325</v>
      </c>
      <c r="B1651">
        <v>19961102</v>
      </c>
      <c r="C1651" t="s">
        <v>326</v>
      </c>
      <c r="D1651">
        <v>16800</v>
      </c>
      <c r="E1651">
        <f t="shared" si="25"/>
        <v>8.6764759047033735</v>
      </c>
    </row>
    <row r="1652" spans="1:5">
      <c r="A1652" s="98" t="s">
        <v>327</v>
      </c>
      <c r="B1652">
        <v>19961102</v>
      </c>
      <c r="C1652" t="s">
        <v>328</v>
      </c>
      <c r="D1652">
        <v>49000</v>
      </c>
      <c r="E1652">
        <f t="shared" si="25"/>
        <v>25.306388055384836</v>
      </c>
    </row>
    <row r="1653" spans="1:5">
      <c r="A1653" s="98" t="s">
        <v>329</v>
      </c>
      <c r="B1653">
        <v>19961102</v>
      </c>
      <c r="C1653" t="s">
        <v>330</v>
      </c>
      <c r="D1653">
        <v>31500</v>
      </c>
      <c r="E1653">
        <f t="shared" si="25"/>
        <v>16.268392321318824</v>
      </c>
    </row>
    <row r="1654" spans="1:5">
      <c r="A1654" s="98" t="s">
        <v>331</v>
      </c>
      <c r="B1654">
        <v>19961102</v>
      </c>
      <c r="C1654" t="s">
        <v>332</v>
      </c>
      <c r="D1654">
        <v>31500</v>
      </c>
      <c r="E1654">
        <f t="shared" si="25"/>
        <v>16.268392321318824</v>
      </c>
    </row>
    <row r="1655" spans="1:5">
      <c r="A1655" s="98" t="s">
        <v>333</v>
      </c>
      <c r="B1655">
        <v>19961102</v>
      </c>
      <c r="C1655" t="s">
        <v>334</v>
      </c>
      <c r="D1655">
        <v>63000</v>
      </c>
      <c r="E1655">
        <f t="shared" si="25"/>
        <v>32.536784642637649</v>
      </c>
    </row>
    <row r="1656" spans="1:5">
      <c r="A1656" s="98" t="s">
        <v>3565</v>
      </c>
      <c r="B1656">
        <v>19961102</v>
      </c>
      <c r="C1656" t="s">
        <v>3566</v>
      </c>
      <c r="D1656">
        <v>31500</v>
      </c>
      <c r="E1656">
        <f t="shared" si="25"/>
        <v>16.268392321318824</v>
      </c>
    </row>
    <row r="1657" spans="1:5">
      <c r="A1657" s="98" t="s">
        <v>3567</v>
      </c>
      <c r="B1657">
        <v>19961102</v>
      </c>
      <c r="C1657" t="s">
        <v>3568</v>
      </c>
      <c r="D1657">
        <v>25000</v>
      </c>
      <c r="E1657">
        <f t="shared" si="25"/>
        <v>12.911422477237162</v>
      </c>
    </row>
    <row r="1658" spans="1:5">
      <c r="A1658" s="98" t="s">
        <v>3569</v>
      </c>
      <c r="B1658">
        <v>19961102</v>
      </c>
      <c r="C1658" t="s">
        <v>3570</v>
      </c>
      <c r="D1658">
        <v>23100</v>
      </c>
      <c r="E1658">
        <f t="shared" si="25"/>
        <v>11.930154368967138</v>
      </c>
    </row>
    <row r="1659" spans="1:5">
      <c r="A1659" s="98" t="s">
        <v>3571</v>
      </c>
      <c r="B1659">
        <v>19961102</v>
      </c>
      <c r="C1659" t="s">
        <v>3572</v>
      </c>
      <c r="D1659">
        <v>18900</v>
      </c>
      <c r="E1659">
        <f t="shared" si="25"/>
        <v>9.7610353927912943</v>
      </c>
    </row>
    <row r="1660" spans="1:5">
      <c r="A1660" s="98" t="s">
        <v>3573</v>
      </c>
      <c r="B1660">
        <v>19961102</v>
      </c>
      <c r="C1660" t="s">
        <v>8532</v>
      </c>
      <c r="D1660">
        <v>23800</v>
      </c>
      <c r="E1660">
        <f t="shared" si="25"/>
        <v>12.291674198329778</v>
      </c>
    </row>
    <row r="1661" spans="1:5">
      <c r="A1661" s="98" t="s">
        <v>8533</v>
      </c>
      <c r="B1661">
        <v>19961102</v>
      </c>
      <c r="C1661" t="s">
        <v>8647</v>
      </c>
      <c r="D1661">
        <v>45900</v>
      </c>
      <c r="E1661">
        <f t="shared" si="25"/>
        <v>23.70537166820743</v>
      </c>
    </row>
    <row r="1662" spans="1:5">
      <c r="A1662" s="98" t="s">
        <v>8648</v>
      </c>
      <c r="B1662">
        <v>19961102</v>
      </c>
      <c r="C1662" t="s">
        <v>8649</v>
      </c>
      <c r="D1662">
        <v>37800</v>
      </c>
      <c r="E1662">
        <f t="shared" si="25"/>
        <v>19.522070785582589</v>
      </c>
    </row>
    <row r="1663" spans="1:5">
      <c r="A1663" s="98" t="s">
        <v>695</v>
      </c>
      <c r="B1663">
        <v>19961102</v>
      </c>
      <c r="C1663" t="s">
        <v>696</v>
      </c>
      <c r="D1663">
        <v>18800</v>
      </c>
      <c r="E1663">
        <f t="shared" si="25"/>
        <v>9.7093897028823459</v>
      </c>
    </row>
    <row r="1664" spans="1:5">
      <c r="A1664" s="98" t="s">
        <v>697</v>
      </c>
      <c r="B1664">
        <v>19961102</v>
      </c>
      <c r="C1664" t="s">
        <v>698</v>
      </c>
      <c r="D1664">
        <v>18800</v>
      </c>
      <c r="E1664">
        <f t="shared" si="25"/>
        <v>9.7093897028823459</v>
      </c>
    </row>
    <row r="1665" spans="1:5">
      <c r="A1665" s="98" t="s">
        <v>8267</v>
      </c>
      <c r="B1665">
        <v>19961102</v>
      </c>
      <c r="C1665" t="s">
        <v>8268</v>
      </c>
      <c r="D1665">
        <v>18800</v>
      </c>
      <c r="E1665">
        <f t="shared" si="25"/>
        <v>9.7093897028823459</v>
      </c>
    </row>
    <row r="1666" spans="1:5">
      <c r="A1666" s="98" t="s">
        <v>8269</v>
      </c>
      <c r="B1666">
        <v>19961102</v>
      </c>
      <c r="C1666" t="s">
        <v>8270</v>
      </c>
      <c r="D1666">
        <v>18800</v>
      </c>
      <c r="E1666">
        <f t="shared" si="25"/>
        <v>9.7093897028823459</v>
      </c>
    </row>
    <row r="1667" spans="1:5">
      <c r="A1667" s="98" t="s">
        <v>8271</v>
      </c>
      <c r="B1667">
        <v>19961102</v>
      </c>
      <c r="C1667" t="s">
        <v>8272</v>
      </c>
      <c r="D1667">
        <v>22500</v>
      </c>
      <c r="E1667">
        <f t="shared" ref="E1667:E1730" si="26">D1667/1936.27</f>
        <v>11.620280229513446</v>
      </c>
    </row>
    <row r="1668" spans="1:5">
      <c r="A1668" s="98" t="s">
        <v>8273</v>
      </c>
      <c r="B1668">
        <v>19961102</v>
      </c>
      <c r="C1668" t="s">
        <v>8274</v>
      </c>
      <c r="D1668">
        <v>22500</v>
      </c>
      <c r="E1668">
        <f t="shared" si="26"/>
        <v>11.620280229513446</v>
      </c>
    </row>
    <row r="1669" spans="1:5">
      <c r="A1669" s="98" t="s">
        <v>191</v>
      </c>
      <c r="B1669">
        <v>19961102</v>
      </c>
      <c r="C1669" t="s">
        <v>192</v>
      </c>
      <c r="D1669">
        <v>18800</v>
      </c>
      <c r="E1669">
        <f t="shared" si="26"/>
        <v>9.7093897028823459</v>
      </c>
    </row>
    <row r="1670" spans="1:5">
      <c r="A1670" s="98" t="s">
        <v>7374</v>
      </c>
      <c r="B1670">
        <v>19961102</v>
      </c>
      <c r="C1670" t="s">
        <v>7375</v>
      </c>
      <c r="D1670">
        <v>7500</v>
      </c>
      <c r="E1670">
        <f t="shared" si="26"/>
        <v>3.8734267431711489</v>
      </c>
    </row>
    <row r="1671" spans="1:5">
      <c r="A1671" s="98" t="s">
        <v>8650</v>
      </c>
      <c r="B1671">
        <v>19961102</v>
      </c>
      <c r="C1671" t="s">
        <v>8040</v>
      </c>
      <c r="D1671">
        <v>15000</v>
      </c>
      <c r="E1671">
        <f t="shared" si="26"/>
        <v>7.7468534863422978</v>
      </c>
    </row>
    <row r="1672" spans="1:5">
      <c r="A1672" s="98" t="s">
        <v>790</v>
      </c>
      <c r="B1672">
        <v>19961102</v>
      </c>
      <c r="C1672" t="s">
        <v>791</v>
      </c>
      <c r="D1672">
        <v>18800</v>
      </c>
      <c r="E1672">
        <f t="shared" si="26"/>
        <v>9.7093897028823459</v>
      </c>
    </row>
    <row r="1673" spans="1:5">
      <c r="A1673" s="98" t="s">
        <v>792</v>
      </c>
      <c r="B1673">
        <v>19961102</v>
      </c>
      <c r="C1673" t="s">
        <v>793</v>
      </c>
      <c r="D1673">
        <v>7500</v>
      </c>
      <c r="E1673">
        <f t="shared" si="26"/>
        <v>3.8734267431711489</v>
      </c>
    </row>
    <row r="1674" spans="1:5">
      <c r="A1674" s="98" t="s">
        <v>794</v>
      </c>
      <c r="B1674">
        <v>19961102</v>
      </c>
      <c r="C1674" t="s">
        <v>795</v>
      </c>
      <c r="D1674">
        <v>11300</v>
      </c>
      <c r="E1674">
        <f t="shared" si="26"/>
        <v>5.8359629597111971</v>
      </c>
    </row>
    <row r="1675" spans="1:5">
      <c r="A1675" s="98" t="s">
        <v>7659</v>
      </c>
      <c r="B1675">
        <v>19961102</v>
      </c>
      <c r="C1675" t="s">
        <v>7660</v>
      </c>
      <c r="D1675">
        <v>30000</v>
      </c>
      <c r="E1675">
        <f t="shared" si="26"/>
        <v>15.493706972684596</v>
      </c>
    </row>
    <row r="1676" spans="1:5">
      <c r="A1676" s="98" t="s">
        <v>4496</v>
      </c>
      <c r="B1676">
        <v>19961102</v>
      </c>
      <c r="C1676" t="s">
        <v>4497</v>
      </c>
      <c r="D1676">
        <v>7500</v>
      </c>
      <c r="E1676">
        <f t="shared" si="26"/>
        <v>3.8734267431711489</v>
      </c>
    </row>
    <row r="1677" spans="1:5">
      <c r="A1677" s="98" t="s">
        <v>6930</v>
      </c>
      <c r="B1677">
        <v>19961102</v>
      </c>
      <c r="C1677" t="s">
        <v>4912</v>
      </c>
      <c r="D1677">
        <v>18800</v>
      </c>
      <c r="E1677">
        <f t="shared" si="26"/>
        <v>9.7093897028823459</v>
      </c>
    </row>
    <row r="1678" spans="1:5">
      <c r="A1678" s="98" t="s">
        <v>7661</v>
      </c>
      <c r="B1678">
        <v>19961102</v>
      </c>
      <c r="C1678" t="s">
        <v>7270</v>
      </c>
      <c r="D1678">
        <v>30000</v>
      </c>
      <c r="E1678">
        <f t="shared" si="26"/>
        <v>15.493706972684596</v>
      </c>
    </row>
    <row r="1679" spans="1:5">
      <c r="A1679" s="98" t="s">
        <v>796</v>
      </c>
      <c r="B1679">
        <v>19961102</v>
      </c>
      <c r="C1679" t="s">
        <v>797</v>
      </c>
      <c r="D1679">
        <v>12500</v>
      </c>
      <c r="E1679">
        <f t="shared" si="26"/>
        <v>6.4557112386185809</v>
      </c>
    </row>
    <row r="1680" spans="1:5">
      <c r="A1680" s="98" t="s">
        <v>699</v>
      </c>
      <c r="B1680">
        <v>19961102</v>
      </c>
      <c r="C1680" t="s">
        <v>700</v>
      </c>
      <c r="D1680">
        <v>18800</v>
      </c>
      <c r="E1680">
        <f t="shared" si="26"/>
        <v>9.7093897028823459</v>
      </c>
    </row>
    <row r="1681" spans="1:5">
      <c r="A1681" s="98" t="s">
        <v>7271</v>
      </c>
      <c r="B1681">
        <v>19961102</v>
      </c>
      <c r="C1681" t="s">
        <v>7272</v>
      </c>
      <c r="D1681">
        <v>18800</v>
      </c>
      <c r="E1681">
        <f t="shared" si="26"/>
        <v>9.7093897028823459</v>
      </c>
    </row>
    <row r="1682" spans="1:5">
      <c r="A1682" s="98" t="s">
        <v>5273</v>
      </c>
      <c r="B1682">
        <v>19961102</v>
      </c>
      <c r="C1682" t="s">
        <v>5274</v>
      </c>
      <c r="D1682">
        <v>18800</v>
      </c>
      <c r="E1682">
        <f t="shared" si="26"/>
        <v>9.7093897028823459</v>
      </c>
    </row>
    <row r="1683" spans="1:5">
      <c r="A1683" s="98" t="s">
        <v>798</v>
      </c>
      <c r="B1683">
        <v>19961102</v>
      </c>
      <c r="C1683" t="s">
        <v>799</v>
      </c>
      <c r="D1683">
        <v>16300</v>
      </c>
      <c r="E1683">
        <f t="shared" si="26"/>
        <v>8.4182474551586299</v>
      </c>
    </row>
    <row r="1684" spans="1:5">
      <c r="A1684" s="98" t="s">
        <v>3309</v>
      </c>
      <c r="B1684">
        <v>19961102</v>
      </c>
      <c r="C1684" t="s">
        <v>5032</v>
      </c>
      <c r="D1684">
        <v>60500</v>
      </c>
      <c r="E1684">
        <f t="shared" si="26"/>
        <v>31.245642394913933</v>
      </c>
    </row>
    <row r="1685" spans="1:5">
      <c r="A1685" s="98" t="s">
        <v>5033</v>
      </c>
      <c r="B1685">
        <v>19961102</v>
      </c>
      <c r="C1685" t="s">
        <v>5034</v>
      </c>
      <c r="D1685">
        <v>120000</v>
      </c>
      <c r="E1685">
        <f t="shared" si="26"/>
        <v>61.974827890738382</v>
      </c>
    </row>
    <row r="1686" spans="1:5">
      <c r="A1686" s="98" t="s">
        <v>5035</v>
      </c>
      <c r="B1686">
        <v>19961102</v>
      </c>
      <c r="C1686" t="s">
        <v>7073</v>
      </c>
      <c r="D1686">
        <v>57000</v>
      </c>
      <c r="E1686">
        <f t="shared" si="26"/>
        <v>29.43804324810073</v>
      </c>
    </row>
    <row r="1687" spans="1:5">
      <c r="A1687" s="98" t="s">
        <v>8041</v>
      </c>
      <c r="B1687">
        <v>19961102</v>
      </c>
      <c r="C1687" t="s">
        <v>8042</v>
      </c>
      <c r="D1687">
        <v>16300</v>
      </c>
      <c r="E1687">
        <f t="shared" si="26"/>
        <v>8.4182474551586299</v>
      </c>
    </row>
    <row r="1688" spans="1:5">
      <c r="A1688" s="98" t="s">
        <v>8043</v>
      </c>
      <c r="B1688">
        <v>19961102</v>
      </c>
      <c r="C1688" t="s">
        <v>8044</v>
      </c>
      <c r="D1688">
        <v>16300</v>
      </c>
      <c r="E1688">
        <f t="shared" si="26"/>
        <v>8.4182474551586299</v>
      </c>
    </row>
    <row r="1689" spans="1:5">
      <c r="A1689" s="98" t="s">
        <v>8045</v>
      </c>
      <c r="B1689">
        <v>19961102</v>
      </c>
      <c r="C1689" t="s">
        <v>8046</v>
      </c>
      <c r="D1689">
        <v>29300</v>
      </c>
      <c r="E1689">
        <f t="shared" si="26"/>
        <v>15.132187143321953</v>
      </c>
    </row>
    <row r="1690" spans="1:5">
      <c r="A1690" s="98" t="s">
        <v>8047</v>
      </c>
      <c r="B1690">
        <v>19961102</v>
      </c>
      <c r="C1690" t="s">
        <v>6645</v>
      </c>
      <c r="D1690">
        <v>29300</v>
      </c>
      <c r="E1690">
        <f t="shared" si="26"/>
        <v>15.132187143321953</v>
      </c>
    </row>
    <row r="1691" spans="1:5">
      <c r="A1691" s="98" t="s">
        <v>2189</v>
      </c>
      <c r="B1691">
        <v>19961102</v>
      </c>
      <c r="C1691" t="s">
        <v>4913</v>
      </c>
      <c r="D1691">
        <v>35800</v>
      </c>
      <c r="E1691">
        <f t="shared" si="26"/>
        <v>18.489156987403618</v>
      </c>
    </row>
    <row r="1692" spans="1:5">
      <c r="A1692" s="98" t="s">
        <v>701</v>
      </c>
      <c r="B1692">
        <v>19961102</v>
      </c>
      <c r="C1692" t="s">
        <v>702</v>
      </c>
      <c r="D1692">
        <v>45500</v>
      </c>
      <c r="E1692">
        <f t="shared" si="26"/>
        <v>23.498788908571637</v>
      </c>
    </row>
    <row r="1693" spans="1:5">
      <c r="A1693" s="98" t="s">
        <v>703</v>
      </c>
      <c r="B1693">
        <v>19961102</v>
      </c>
      <c r="C1693" t="s">
        <v>704</v>
      </c>
      <c r="D1693">
        <v>19500</v>
      </c>
      <c r="E1693">
        <f t="shared" si="26"/>
        <v>10.070909532244986</v>
      </c>
    </row>
    <row r="1694" spans="1:5">
      <c r="A1694" s="98" t="s">
        <v>8275</v>
      </c>
      <c r="B1694">
        <v>19961102</v>
      </c>
      <c r="C1694" t="s">
        <v>8276</v>
      </c>
      <c r="D1694">
        <v>19500</v>
      </c>
      <c r="E1694">
        <f t="shared" si="26"/>
        <v>10.070909532244986</v>
      </c>
    </row>
    <row r="1695" spans="1:5">
      <c r="A1695" s="98" t="s">
        <v>5437</v>
      </c>
      <c r="B1695">
        <v>19961102</v>
      </c>
      <c r="C1695" t="s">
        <v>5438</v>
      </c>
      <c r="D1695">
        <v>69300</v>
      </c>
      <c r="E1695">
        <f t="shared" si="26"/>
        <v>35.790463106901413</v>
      </c>
    </row>
    <row r="1696" spans="1:5">
      <c r="A1696" s="98" t="s">
        <v>8277</v>
      </c>
      <c r="B1696">
        <v>19961102</v>
      </c>
      <c r="C1696" t="s">
        <v>277</v>
      </c>
      <c r="D1696">
        <v>15000</v>
      </c>
      <c r="E1696">
        <f t="shared" si="26"/>
        <v>7.7468534863422978</v>
      </c>
    </row>
    <row r="1697" spans="1:5">
      <c r="A1697" s="98" t="s">
        <v>7376</v>
      </c>
      <c r="B1697">
        <v>19961102</v>
      </c>
      <c r="C1697" t="s">
        <v>373</v>
      </c>
      <c r="D1697">
        <v>15000</v>
      </c>
      <c r="E1697">
        <f t="shared" si="26"/>
        <v>7.7468534863422978</v>
      </c>
    </row>
    <row r="1698" spans="1:5">
      <c r="A1698" s="98" t="s">
        <v>278</v>
      </c>
      <c r="B1698">
        <v>19961102</v>
      </c>
      <c r="C1698" t="s">
        <v>279</v>
      </c>
      <c r="D1698">
        <v>15000</v>
      </c>
      <c r="E1698">
        <f t="shared" si="26"/>
        <v>7.7468534863422978</v>
      </c>
    </row>
    <row r="1699" spans="1:5">
      <c r="A1699" s="98" t="s">
        <v>705</v>
      </c>
      <c r="B1699">
        <v>19961102</v>
      </c>
      <c r="C1699" t="s">
        <v>706</v>
      </c>
      <c r="D1699">
        <v>15000</v>
      </c>
      <c r="E1699">
        <f t="shared" si="26"/>
        <v>7.7468534863422978</v>
      </c>
    </row>
    <row r="1700" spans="1:5">
      <c r="A1700" s="98" t="s">
        <v>5439</v>
      </c>
      <c r="B1700">
        <v>19961102</v>
      </c>
      <c r="C1700" t="s">
        <v>5440</v>
      </c>
      <c r="D1700">
        <v>15000</v>
      </c>
      <c r="E1700">
        <f t="shared" si="26"/>
        <v>7.7468534863422978</v>
      </c>
    </row>
    <row r="1701" spans="1:5">
      <c r="A1701" s="98" t="s">
        <v>280</v>
      </c>
      <c r="B1701">
        <v>19961102</v>
      </c>
      <c r="C1701" t="s">
        <v>4914</v>
      </c>
      <c r="D1701">
        <v>15000</v>
      </c>
      <c r="E1701">
        <f t="shared" si="26"/>
        <v>7.7468534863422978</v>
      </c>
    </row>
    <row r="1702" spans="1:5">
      <c r="A1702" s="98" t="s">
        <v>282</v>
      </c>
      <c r="B1702">
        <v>19961102</v>
      </c>
      <c r="C1702" t="s">
        <v>283</v>
      </c>
      <c r="D1702">
        <v>15000</v>
      </c>
      <c r="E1702">
        <f t="shared" si="26"/>
        <v>7.7468534863422978</v>
      </c>
    </row>
    <row r="1703" spans="1:5">
      <c r="A1703" s="98" t="s">
        <v>284</v>
      </c>
      <c r="B1703">
        <v>19961102</v>
      </c>
      <c r="C1703" t="s">
        <v>285</v>
      </c>
      <c r="D1703">
        <v>15000</v>
      </c>
      <c r="E1703">
        <f t="shared" si="26"/>
        <v>7.7468534863422978</v>
      </c>
    </row>
    <row r="1704" spans="1:5">
      <c r="A1704" s="98" t="s">
        <v>286</v>
      </c>
      <c r="B1704">
        <v>19961102</v>
      </c>
      <c r="C1704" t="s">
        <v>592</v>
      </c>
      <c r="D1704">
        <v>15000</v>
      </c>
      <c r="E1704">
        <f t="shared" si="26"/>
        <v>7.7468534863422978</v>
      </c>
    </row>
    <row r="1705" spans="1:5">
      <c r="A1705" s="98" t="s">
        <v>593</v>
      </c>
      <c r="B1705">
        <v>19961102</v>
      </c>
      <c r="C1705" t="s">
        <v>594</v>
      </c>
      <c r="D1705">
        <v>15000</v>
      </c>
      <c r="E1705">
        <f t="shared" si="26"/>
        <v>7.7468534863422978</v>
      </c>
    </row>
    <row r="1706" spans="1:5">
      <c r="A1706" s="98" t="s">
        <v>8005</v>
      </c>
      <c r="B1706">
        <v>19961102</v>
      </c>
      <c r="C1706" t="s">
        <v>8006</v>
      </c>
      <c r="D1706">
        <v>22500</v>
      </c>
      <c r="E1706">
        <f t="shared" si="26"/>
        <v>11.620280229513446</v>
      </c>
    </row>
    <row r="1707" spans="1:5">
      <c r="A1707" s="98" t="s">
        <v>8007</v>
      </c>
      <c r="B1707">
        <v>19961102</v>
      </c>
      <c r="C1707" t="s">
        <v>8008</v>
      </c>
      <c r="D1707">
        <v>50000</v>
      </c>
      <c r="E1707">
        <f t="shared" si="26"/>
        <v>25.822844954474323</v>
      </c>
    </row>
    <row r="1708" spans="1:5">
      <c r="A1708" s="98" t="s">
        <v>4500</v>
      </c>
      <c r="B1708">
        <v>19961102</v>
      </c>
      <c r="C1708" t="s">
        <v>2947</v>
      </c>
      <c r="D1708">
        <v>22500</v>
      </c>
      <c r="E1708">
        <f t="shared" si="26"/>
        <v>11.620280229513446</v>
      </c>
    </row>
    <row r="1709" spans="1:5">
      <c r="A1709" s="98" t="s">
        <v>2948</v>
      </c>
      <c r="B1709">
        <v>19961102</v>
      </c>
      <c r="C1709" t="s">
        <v>2949</v>
      </c>
      <c r="D1709">
        <v>22500</v>
      </c>
      <c r="E1709">
        <f t="shared" si="26"/>
        <v>11.620280229513446</v>
      </c>
    </row>
    <row r="1710" spans="1:5">
      <c r="A1710" s="98" t="s">
        <v>2950</v>
      </c>
      <c r="B1710">
        <v>19961102</v>
      </c>
      <c r="C1710" t="s">
        <v>2951</v>
      </c>
      <c r="D1710">
        <v>22500</v>
      </c>
      <c r="E1710">
        <f t="shared" si="26"/>
        <v>11.620280229513446</v>
      </c>
    </row>
    <row r="1711" spans="1:5">
      <c r="A1711" s="98" t="s">
        <v>193</v>
      </c>
      <c r="B1711">
        <v>19961102</v>
      </c>
      <c r="C1711" t="s">
        <v>194</v>
      </c>
      <c r="D1711">
        <v>18800</v>
      </c>
      <c r="E1711">
        <f t="shared" si="26"/>
        <v>9.7093897028823459</v>
      </c>
    </row>
    <row r="1712" spans="1:5">
      <c r="A1712" s="98" t="s">
        <v>195</v>
      </c>
      <c r="B1712">
        <v>19961102</v>
      </c>
      <c r="C1712" t="s">
        <v>3413</v>
      </c>
      <c r="D1712">
        <v>22500</v>
      </c>
      <c r="E1712">
        <f t="shared" si="26"/>
        <v>11.620280229513446</v>
      </c>
    </row>
    <row r="1713" spans="1:5">
      <c r="A1713" s="98" t="s">
        <v>196</v>
      </c>
      <c r="B1713">
        <v>19961102</v>
      </c>
      <c r="C1713" t="s">
        <v>4135</v>
      </c>
      <c r="D1713">
        <v>18800</v>
      </c>
      <c r="E1713">
        <f t="shared" si="26"/>
        <v>9.7093897028823459</v>
      </c>
    </row>
    <row r="1714" spans="1:5">
      <c r="A1714" s="98" t="s">
        <v>7256</v>
      </c>
      <c r="B1714">
        <v>19961102</v>
      </c>
      <c r="C1714" t="s">
        <v>7257</v>
      </c>
      <c r="D1714">
        <v>3400</v>
      </c>
      <c r="E1714">
        <f t="shared" si="26"/>
        <v>1.7559534569042541</v>
      </c>
    </row>
    <row r="1715" spans="1:5">
      <c r="A1715" s="98" t="s">
        <v>7279</v>
      </c>
      <c r="B1715">
        <v>19961102</v>
      </c>
      <c r="C1715" t="s">
        <v>7280</v>
      </c>
      <c r="D1715">
        <v>19500</v>
      </c>
      <c r="E1715">
        <f t="shared" si="26"/>
        <v>10.070909532244986</v>
      </c>
    </row>
    <row r="1716" spans="1:5">
      <c r="A1716" s="98" t="s">
        <v>7823</v>
      </c>
      <c r="B1716">
        <v>19961102</v>
      </c>
      <c r="C1716" t="s">
        <v>7877</v>
      </c>
      <c r="D1716">
        <v>19500</v>
      </c>
      <c r="E1716">
        <f t="shared" si="26"/>
        <v>10.070909532244986</v>
      </c>
    </row>
    <row r="1717" spans="1:5">
      <c r="A1717" s="98" t="s">
        <v>1462</v>
      </c>
      <c r="B1717">
        <v>19961102</v>
      </c>
      <c r="C1717" t="s">
        <v>2195</v>
      </c>
      <c r="D1717">
        <v>12500</v>
      </c>
      <c r="E1717">
        <f t="shared" si="26"/>
        <v>6.4557112386185809</v>
      </c>
    </row>
    <row r="1718" spans="1:5">
      <c r="A1718" s="98" t="s">
        <v>2196</v>
      </c>
      <c r="B1718">
        <v>19961102</v>
      </c>
      <c r="C1718" t="s">
        <v>7676</v>
      </c>
      <c r="D1718">
        <v>12500</v>
      </c>
      <c r="E1718">
        <f t="shared" si="26"/>
        <v>6.4557112386185809</v>
      </c>
    </row>
    <row r="1719" spans="1:5">
      <c r="A1719" s="98" t="s">
        <v>7677</v>
      </c>
      <c r="B1719">
        <v>19961102</v>
      </c>
      <c r="C1719" t="s">
        <v>5734</v>
      </c>
      <c r="D1719">
        <v>15000</v>
      </c>
      <c r="E1719">
        <f t="shared" si="26"/>
        <v>7.7468534863422978</v>
      </c>
    </row>
    <row r="1720" spans="1:5">
      <c r="A1720" s="98" t="s">
        <v>2107</v>
      </c>
      <c r="B1720">
        <v>19961102</v>
      </c>
      <c r="C1720" t="s">
        <v>7285</v>
      </c>
      <c r="D1720">
        <v>15000</v>
      </c>
      <c r="E1720">
        <f t="shared" si="26"/>
        <v>7.7468534863422978</v>
      </c>
    </row>
    <row r="1721" spans="1:5">
      <c r="A1721" s="98" t="s">
        <v>3154</v>
      </c>
      <c r="B1721">
        <v>19961102</v>
      </c>
      <c r="C1721" t="s">
        <v>4915</v>
      </c>
      <c r="D1721">
        <v>13000</v>
      </c>
      <c r="E1721">
        <f t="shared" si="26"/>
        <v>6.7139396881633244</v>
      </c>
    </row>
    <row r="1722" spans="1:5">
      <c r="A1722" s="98" t="s">
        <v>5735</v>
      </c>
      <c r="B1722">
        <v>19961102</v>
      </c>
      <c r="C1722" t="s">
        <v>5736</v>
      </c>
      <c r="D1722">
        <v>15000</v>
      </c>
      <c r="E1722">
        <f t="shared" si="26"/>
        <v>7.7468534863422978</v>
      </c>
    </row>
    <row r="1723" spans="1:5">
      <c r="A1723" s="98" t="s">
        <v>7447</v>
      </c>
      <c r="B1723">
        <v>19961102</v>
      </c>
      <c r="C1723" t="s">
        <v>7448</v>
      </c>
      <c r="D1723">
        <v>18800</v>
      </c>
      <c r="E1723">
        <f t="shared" si="26"/>
        <v>9.7093897028823459</v>
      </c>
    </row>
    <row r="1724" spans="1:5">
      <c r="A1724" s="98" t="s">
        <v>8009</v>
      </c>
      <c r="B1724">
        <v>19961102</v>
      </c>
      <c r="C1724" t="s">
        <v>8010</v>
      </c>
      <c r="D1724">
        <v>850000</v>
      </c>
      <c r="E1724">
        <f t="shared" si="26"/>
        <v>438.98836422606354</v>
      </c>
    </row>
    <row r="1725" spans="1:5">
      <c r="A1725" s="98" t="s">
        <v>8011</v>
      </c>
      <c r="B1725">
        <v>19961102</v>
      </c>
      <c r="C1725" t="s">
        <v>8012</v>
      </c>
      <c r="D1725">
        <v>780000</v>
      </c>
      <c r="E1725">
        <f t="shared" si="26"/>
        <v>402.83638128979948</v>
      </c>
    </row>
    <row r="1726" spans="1:5">
      <c r="A1726" s="98" t="s">
        <v>8013</v>
      </c>
      <c r="B1726">
        <v>19961102</v>
      </c>
      <c r="C1726" t="s">
        <v>8014</v>
      </c>
      <c r="D1726">
        <v>723000</v>
      </c>
      <c r="E1726">
        <f t="shared" si="26"/>
        <v>373.39833804169871</v>
      </c>
    </row>
    <row r="1727" spans="1:5">
      <c r="A1727" s="98" t="s">
        <v>8015</v>
      </c>
      <c r="B1727">
        <v>19961102</v>
      </c>
      <c r="C1727" t="s">
        <v>8016</v>
      </c>
      <c r="D1727">
        <v>85000</v>
      </c>
      <c r="E1727">
        <f t="shared" si="26"/>
        <v>43.898836422606351</v>
      </c>
    </row>
    <row r="1728" spans="1:5">
      <c r="A1728" s="98" t="s">
        <v>8017</v>
      </c>
      <c r="B1728">
        <v>19961102</v>
      </c>
      <c r="C1728" t="s">
        <v>7342</v>
      </c>
      <c r="D1728">
        <v>790000</v>
      </c>
      <c r="E1728">
        <f t="shared" si="26"/>
        <v>408.00095028069433</v>
      </c>
    </row>
    <row r="1729" spans="1:5">
      <c r="A1729" s="98" t="s">
        <v>6764</v>
      </c>
      <c r="B1729">
        <v>19961102</v>
      </c>
      <c r="C1729" t="s">
        <v>3550</v>
      </c>
      <c r="D1729">
        <v>17000</v>
      </c>
      <c r="E1729">
        <f t="shared" si="26"/>
        <v>8.7797672845212702</v>
      </c>
    </row>
    <row r="1730" spans="1:5">
      <c r="A1730" s="98" t="s">
        <v>1480</v>
      </c>
      <c r="B1730">
        <v>19961102</v>
      </c>
      <c r="C1730" t="s">
        <v>1481</v>
      </c>
      <c r="D1730">
        <v>127400</v>
      </c>
      <c r="E1730">
        <f t="shared" si="26"/>
        <v>65.796608944000582</v>
      </c>
    </row>
    <row r="1731" spans="1:5">
      <c r="A1731" s="98" t="s">
        <v>7258</v>
      </c>
      <c r="B1731">
        <v>19961102</v>
      </c>
      <c r="C1731" t="s">
        <v>7259</v>
      </c>
      <c r="D1731">
        <v>15000</v>
      </c>
      <c r="E1731">
        <f t="shared" ref="E1731:E1738" si="27">D1731/1936.27</f>
        <v>7.7468534863422978</v>
      </c>
    </row>
    <row r="1732" spans="1:5">
      <c r="A1732" s="98" t="s">
        <v>7944</v>
      </c>
      <c r="B1732">
        <v>19961102</v>
      </c>
      <c r="C1732" t="s">
        <v>7309</v>
      </c>
      <c r="D1732">
        <v>18800</v>
      </c>
      <c r="E1732">
        <f t="shared" si="27"/>
        <v>9.7093897028823459</v>
      </c>
    </row>
    <row r="1733" spans="1:5">
      <c r="A1733" s="98" t="s">
        <v>7310</v>
      </c>
      <c r="B1733">
        <v>19961102</v>
      </c>
      <c r="C1733" t="s">
        <v>7311</v>
      </c>
      <c r="D1733">
        <v>16500</v>
      </c>
      <c r="E1733">
        <f t="shared" si="27"/>
        <v>8.5215388349765266</v>
      </c>
    </row>
    <row r="1734" spans="1:5">
      <c r="A1734" s="98" t="s">
        <v>5737</v>
      </c>
      <c r="B1734">
        <v>19961102</v>
      </c>
      <c r="C1734" t="s">
        <v>5738</v>
      </c>
      <c r="D1734">
        <v>11300</v>
      </c>
      <c r="E1734">
        <f t="shared" si="27"/>
        <v>5.8359629597111971</v>
      </c>
    </row>
    <row r="1735" spans="1:5">
      <c r="A1735" s="98" t="s">
        <v>5739</v>
      </c>
      <c r="B1735">
        <v>19961102</v>
      </c>
      <c r="C1735" t="s">
        <v>5740</v>
      </c>
      <c r="D1735">
        <v>11300</v>
      </c>
      <c r="E1735">
        <f t="shared" si="27"/>
        <v>5.8359629597111971</v>
      </c>
    </row>
    <row r="1736" spans="1:5">
      <c r="A1736" s="98" t="s">
        <v>800</v>
      </c>
      <c r="B1736">
        <v>19961102</v>
      </c>
      <c r="C1736" t="s">
        <v>801</v>
      </c>
      <c r="D1736">
        <v>26000</v>
      </c>
      <c r="E1736">
        <f t="shared" si="27"/>
        <v>13.427879376326649</v>
      </c>
    </row>
    <row r="1737" spans="1:5">
      <c r="A1737" s="98" t="s">
        <v>802</v>
      </c>
      <c r="B1737">
        <v>19961102</v>
      </c>
      <c r="C1737" t="s">
        <v>803</v>
      </c>
      <c r="D1737">
        <v>26000</v>
      </c>
      <c r="E1737">
        <f t="shared" si="27"/>
        <v>13.427879376326649</v>
      </c>
    </row>
    <row r="1738" spans="1:5">
      <c r="A1738" s="98" t="s">
        <v>7260</v>
      </c>
      <c r="B1738">
        <v>19961102</v>
      </c>
      <c r="C1738" t="s">
        <v>7261</v>
      </c>
      <c r="D1738">
        <v>6000</v>
      </c>
      <c r="E1738">
        <f t="shared" si="27"/>
        <v>3.0987413945369191</v>
      </c>
    </row>
    <row r="1739" spans="1:5">
      <c r="E1739" s="217"/>
    </row>
    <row r="1740" spans="1:5">
      <c r="E1740" s="217"/>
    </row>
    <row r="1741" spans="1:5">
      <c r="E1741" s="217"/>
    </row>
    <row r="1742" spans="1:5">
      <c r="E1742" s="217"/>
    </row>
    <row r="1743" spans="1:5">
      <c r="E1743" s="217"/>
    </row>
    <row r="1744" spans="1:5">
      <c r="E1744" s="217"/>
    </row>
    <row r="1745" spans="5:5">
      <c r="E1745" s="217"/>
    </row>
    <row r="1746" spans="5:5">
      <c r="E1746" s="217"/>
    </row>
    <row r="1747" spans="5:5">
      <c r="E1747" s="217"/>
    </row>
    <row r="1748" spans="5:5">
      <c r="E1748" s="217"/>
    </row>
    <row r="1749" spans="5:5">
      <c r="E1749" s="217"/>
    </row>
    <row r="1750" spans="5:5">
      <c r="E1750" s="217"/>
    </row>
    <row r="1751" spans="5:5">
      <c r="E1751" s="217"/>
    </row>
    <row r="1752" spans="5:5">
      <c r="E1752" s="217"/>
    </row>
    <row r="1753" spans="5:5">
      <c r="E1753" s="217"/>
    </row>
    <row r="1754" spans="5:5">
      <c r="E1754" s="217"/>
    </row>
    <row r="1755" spans="5:5">
      <c r="E1755" s="217"/>
    </row>
    <row r="1756" spans="5:5">
      <c r="E1756" s="217"/>
    </row>
    <row r="1757" spans="5:5">
      <c r="E1757" s="217"/>
    </row>
    <row r="1758" spans="5:5">
      <c r="E1758" s="217"/>
    </row>
    <row r="1759" spans="5:5">
      <c r="E1759" s="217"/>
    </row>
    <row r="1760" spans="5:5">
      <c r="E1760" s="217"/>
    </row>
    <row r="1761" spans="5:5">
      <c r="E1761" s="217"/>
    </row>
    <row r="1762" spans="5:5">
      <c r="E1762" s="217"/>
    </row>
    <row r="1763" spans="5:5">
      <c r="E1763" s="217"/>
    </row>
    <row r="1764" spans="5:5">
      <c r="E1764" s="217"/>
    </row>
    <row r="1765" spans="5:5">
      <c r="E1765" s="217"/>
    </row>
    <row r="1766" spans="5:5">
      <c r="E1766" s="217"/>
    </row>
    <row r="1767" spans="5:5">
      <c r="E1767" s="217"/>
    </row>
    <row r="1768" spans="5:5">
      <c r="E1768" s="217"/>
    </row>
    <row r="1769" spans="5:5">
      <c r="E1769" s="217"/>
    </row>
    <row r="1770" spans="5:5">
      <c r="E1770" s="217"/>
    </row>
    <row r="1771" spans="5:5">
      <c r="E1771" s="217"/>
    </row>
    <row r="1772" spans="5:5">
      <c r="E1772" s="217"/>
    </row>
    <row r="1773" spans="5:5">
      <c r="E1773" s="217"/>
    </row>
    <row r="1774" spans="5:5">
      <c r="E1774" s="217"/>
    </row>
    <row r="1775" spans="5:5">
      <c r="E1775" s="217"/>
    </row>
    <row r="1776" spans="5:5">
      <c r="E1776" s="217"/>
    </row>
    <row r="1777" spans="5:5">
      <c r="E1777" s="217"/>
    </row>
    <row r="1778" spans="5:5">
      <c r="E1778" s="217"/>
    </row>
    <row r="1779" spans="5:5">
      <c r="E1779" s="217"/>
    </row>
    <row r="1780" spans="5:5">
      <c r="E1780" s="217"/>
    </row>
    <row r="1781" spans="5:5">
      <c r="E1781" s="217"/>
    </row>
    <row r="1782" spans="5:5">
      <c r="E1782" s="217"/>
    </row>
    <row r="1783" spans="5:5">
      <c r="E1783" s="217"/>
    </row>
    <row r="1784" spans="5:5">
      <c r="E1784" s="217"/>
    </row>
    <row r="1785" spans="5:5">
      <c r="E1785" s="217"/>
    </row>
    <row r="1786" spans="5:5">
      <c r="E1786" s="217"/>
    </row>
    <row r="1787" spans="5:5">
      <c r="E1787" s="217"/>
    </row>
    <row r="1788" spans="5:5">
      <c r="E1788" s="217"/>
    </row>
    <row r="1789" spans="5:5">
      <c r="E1789" s="217"/>
    </row>
    <row r="1790" spans="5:5">
      <c r="E1790" s="217"/>
    </row>
    <row r="1791" spans="5:5">
      <c r="E1791" s="217"/>
    </row>
  </sheetData>
  <autoFilter ref="A1:F1738"/>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dimension ref="A3:F73"/>
  <sheetViews>
    <sheetView workbookViewId="0">
      <selection activeCell="B12" sqref="B12"/>
    </sheetView>
  </sheetViews>
  <sheetFormatPr defaultColWidth="9.140625" defaultRowHeight="12.75"/>
  <cols>
    <col min="1" max="1" width="29.85546875" style="268" customWidth="1"/>
    <col min="2" max="2" width="34.7109375" style="268" customWidth="1"/>
    <col min="3" max="3" width="8.42578125" style="192" customWidth="1"/>
    <col min="4" max="4" width="6" style="192" bestFit="1" customWidth="1"/>
    <col min="5" max="5" width="9.140625" style="294"/>
    <col min="6" max="6" width="9.140625" style="295"/>
    <col min="7" max="16384" width="9.140625" style="192"/>
  </cols>
  <sheetData>
    <row r="3" spans="1:6">
      <c r="A3" s="308" t="s">
        <v>1823</v>
      </c>
      <c r="B3" s="309"/>
      <c r="C3" s="309"/>
      <c r="D3" s="310"/>
    </row>
    <row r="4" spans="1:6" s="312" customFormat="1" ht="56.25">
      <c r="A4" s="311" t="s">
        <v>839</v>
      </c>
      <c r="B4" s="311" t="s">
        <v>4861</v>
      </c>
      <c r="C4" s="311" t="s">
        <v>8960</v>
      </c>
      <c r="D4" s="310" t="s">
        <v>8028</v>
      </c>
      <c r="E4" s="305" t="s">
        <v>8985</v>
      </c>
      <c r="F4" s="306" t="s">
        <v>8986</v>
      </c>
    </row>
    <row r="5" spans="1:6">
      <c r="A5" s="313" t="s">
        <v>5742</v>
      </c>
      <c r="B5" s="313" t="s">
        <v>2341</v>
      </c>
      <c r="C5" s="314">
        <v>10</v>
      </c>
      <c r="D5" s="315">
        <v>2</v>
      </c>
      <c r="E5" s="294">
        <v>8</v>
      </c>
      <c r="F5" s="307">
        <f>+C5*E5</f>
        <v>80</v>
      </c>
    </row>
    <row r="6" spans="1:6">
      <c r="A6" s="316"/>
      <c r="B6" s="313" t="s">
        <v>6772</v>
      </c>
      <c r="C6" s="314">
        <v>1</v>
      </c>
      <c r="D6" s="315">
        <v>27</v>
      </c>
      <c r="E6" s="294">
        <v>8</v>
      </c>
      <c r="F6" s="295">
        <f t="shared" ref="F6:F69" si="0">+C6*E6</f>
        <v>8</v>
      </c>
    </row>
    <row r="7" spans="1:6">
      <c r="A7" s="313" t="s">
        <v>3902</v>
      </c>
      <c r="B7" s="313" t="s">
        <v>2341</v>
      </c>
      <c r="C7" s="314">
        <v>10</v>
      </c>
      <c r="D7" s="315">
        <v>1</v>
      </c>
      <c r="E7" s="294">
        <v>8</v>
      </c>
      <c r="F7" s="307">
        <f t="shared" si="0"/>
        <v>80</v>
      </c>
    </row>
    <row r="8" spans="1:6">
      <c r="A8" s="316"/>
      <c r="B8" s="313" t="s">
        <v>2593</v>
      </c>
      <c r="C8" s="314">
        <v>1</v>
      </c>
      <c r="D8" s="315">
        <v>3</v>
      </c>
      <c r="E8" s="294">
        <v>8</v>
      </c>
      <c r="F8" s="295">
        <f t="shared" si="0"/>
        <v>8</v>
      </c>
    </row>
    <row r="9" spans="1:6">
      <c r="A9" s="316"/>
      <c r="B9" s="313" t="s">
        <v>6772</v>
      </c>
      <c r="C9" s="314">
        <v>1</v>
      </c>
      <c r="D9" s="315">
        <v>11</v>
      </c>
      <c r="E9" s="294">
        <v>8</v>
      </c>
      <c r="F9" s="295">
        <f t="shared" si="0"/>
        <v>8</v>
      </c>
    </row>
    <row r="10" spans="1:6">
      <c r="A10" s="313" t="s">
        <v>7313</v>
      </c>
      <c r="B10" s="314" t="s">
        <v>6772</v>
      </c>
      <c r="C10" s="314">
        <v>1</v>
      </c>
      <c r="D10" s="315">
        <v>39</v>
      </c>
      <c r="E10" s="294">
        <v>8</v>
      </c>
      <c r="F10" s="295">
        <f t="shared" si="0"/>
        <v>8</v>
      </c>
    </row>
    <row r="11" spans="1:6">
      <c r="A11" s="313" t="s">
        <v>7300</v>
      </c>
      <c r="B11" s="313" t="s">
        <v>2593</v>
      </c>
      <c r="C11" s="314">
        <v>1</v>
      </c>
      <c r="D11" s="315">
        <v>1</v>
      </c>
      <c r="E11" s="294">
        <v>8</v>
      </c>
      <c r="F11" s="295">
        <f t="shared" si="0"/>
        <v>8</v>
      </c>
    </row>
    <row r="12" spans="1:6">
      <c r="A12" s="316"/>
      <c r="B12" s="313" t="s">
        <v>6772</v>
      </c>
      <c r="C12" s="314">
        <v>1</v>
      </c>
      <c r="D12" s="315">
        <v>74</v>
      </c>
      <c r="E12" s="294">
        <v>8</v>
      </c>
      <c r="F12" s="295">
        <f t="shared" si="0"/>
        <v>8</v>
      </c>
    </row>
    <row r="13" spans="1:6">
      <c r="A13" s="313" t="s">
        <v>596</v>
      </c>
      <c r="B13" s="313" t="s">
        <v>2593</v>
      </c>
      <c r="C13" s="314">
        <v>1</v>
      </c>
      <c r="D13" s="315">
        <v>1</v>
      </c>
      <c r="E13" s="294">
        <v>8</v>
      </c>
      <c r="F13" s="295">
        <f t="shared" si="0"/>
        <v>8</v>
      </c>
    </row>
    <row r="14" spans="1:6">
      <c r="A14" s="316"/>
      <c r="B14" s="313" t="s">
        <v>6772</v>
      </c>
      <c r="C14" s="314">
        <v>1</v>
      </c>
      <c r="D14" s="315">
        <v>18</v>
      </c>
      <c r="E14" s="294">
        <v>8</v>
      </c>
      <c r="F14" s="295">
        <f t="shared" si="0"/>
        <v>8</v>
      </c>
    </row>
    <row r="15" spans="1:6" ht="22.5">
      <c r="A15" s="313" t="s">
        <v>2034</v>
      </c>
      <c r="B15" s="314" t="s">
        <v>6772</v>
      </c>
      <c r="C15" s="314">
        <v>1</v>
      </c>
      <c r="D15" s="315">
        <v>9</v>
      </c>
      <c r="E15" s="294">
        <v>8</v>
      </c>
      <c r="F15" s="295">
        <f t="shared" si="0"/>
        <v>8</v>
      </c>
    </row>
    <row r="16" spans="1:6">
      <c r="A16" s="313" t="s">
        <v>2042</v>
      </c>
      <c r="B16" s="313" t="s">
        <v>2340</v>
      </c>
      <c r="C16" s="314">
        <v>6</v>
      </c>
      <c r="D16" s="315">
        <v>2</v>
      </c>
      <c r="E16" s="294">
        <v>8</v>
      </c>
      <c r="F16" s="307">
        <f t="shared" si="0"/>
        <v>48</v>
      </c>
    </row>
    <row r="17" spans="1:6" ht="22.5">
      <c r="A17" s="316"/>
      <c r="B17" s="313" t="s">
        <v>6355</v>
      </c>
      <c r="C17" s="314">
        <v>10</v>
      </c>
      <c r="D17" s="315">
        <v>1</v>
      </c>
      <c r="E17" s="294">
        <v>8</v>
      </c>
      <c r="F17" s="307">
        <f t="shared" si="0"/>
        <v>80</v>
      </c>
    </row>
    <row r="18" spans="1:6">
      <c r="A18" s="316"/>
      <c r="B18" s="313" t="s">
        <v>6774</v>
      </c>
      <c r="C18" s="314">
        <v>1</v>
      </c>
      <c r="D18" s="315">
        <v>1</v>
      </c>
      <c r="E18" s="294">
        <v>8</v>
      </c>
      <c r="F18" s="295">
        <f t="shared" si="0"/>
        <v>8</v>
      </c>
    </row>
    <row r="19" spans="1:6" ht="22.5">
      <c r="A19" s="316"/>
      <c r="B19" s="313" t="s">
        <v>6354</v>
      </c>
      <c r="C19" s="314">
        <v>20</v>
      </c>
      <c r="D19" s="315">
        <v>1</v>
      </c>
      <c r="E19" s="294">
        <v>8</v>
      </c>
      <c r="F19" s="307">
        <f t="shared" si="0"/>
        <v>160</v>
      </c>
    </row>
    <row r="20" spans="1:6" ht="22.5">
      <c r="A20" s="316"/>
      <c r="B20" s="313" t="s">
        <v>1627</v>
      </c>
      <c r="C20" s="314">
        <v>25</v>
      </c>
      <c r="D20" s="315">
        <v>1</v>
      </c>
      <c r="E20" s="294">
        <v>8</v>
      </c>
      <c r="F20" s="307">
        <f t="shared" si="0"/>
        <v>200</v>
      </c>
    </row>
    <row r="21" spans="1:6">
      <c r="A21" s="316"/>
      <c r="B21" s="313" t="s">
        <v>6773</v>
      </c>
      <c r="C21" s="314">
        <v>1</v>
      </c>
      <c r="D21" s="315">
        <v>2</v>
      </c>
      <c r="E21" s="294">
        <v>8</v>
      </c>
      <c r="F21" s="295">
        <f t="shared" si="0"/>
        <v>8</v>
      </c>
    </row>
    <row r="22" spans="1:6">
      <c r="A22" s="316"/>
      <c r="B22" s="313" t="s">
        <v>6352</v>
      </c>
      <c r="C22" s="314">
        <v>1</v>
      </c>
      <c r="D22" s="315">
        <v>2</v>
      </c>
      <c r="E22" s="294">
        <v>8</v>
      </c>
      <c r="F22" s="295">
        <f t="shared" si="0"/>
        <v>8</v>
      </c>
    </row>
    <row r="23" spans="1:6">
      <c r="A23" s="316"/>
      <c r="B23" s="313" t="s">
        <v>2593</v>
      </c>
      <c r="C23" s="314">
        <v>1</v>
      </c>
      <c r="D23" s="315">
        <v>2</v>
      </c>
      <c r="E23" s="294">
        <v>8</v>
      </c>
      <c r="F23" s="295">
        <f t="shared" si="0"/>
        <v>8</v>
      </c>
    </row>
    <row r="24" spans="1:6">
      <c r="A24" s="316"/>
      <c r="B24" s="313" t="s">
        <v>6772</v>
      </c>
      <c r="C24" s="314">
        <v>1</v>
      </c>
      <c r="D24" s="315">
        <v>13</v>
      </c>
      <c r="E24" s="294">
        <v>8</v>
      </c>
      <c r="F24" s="295">
        <f t="shared" si="0"/>
        <v>8</v>
      </c>
    </row>
    <row r="25" spans="1:6" ht="22.5">
      <c r="A25" s="313" t="s">
        <v>2074</v>
      </c>
      <c r="B25" s="314" t="s">
        <v>6772</v>
      </c>
      <c r="C25" s="314">
        <v>1</v>
      </c>
      <c r="D25" s="315">
        <v>68</v>
      </c>
      <c r="E25" s="294">
        <v>8</v>
      </c>
      <c r="F25" s="295">
        <f t="shared" si="0"/>
        <v>8</v>
      </c>
    </row>
    <row r="26" spans="1:6" ht="22.5">
      <c r="A26" s="313" t="s">
        <v>4596</v>
      </c>
      <c r="B26" s="314" t="s">
        <v>6772</v>
      </c>
      <c r="C26" s="314">
        <v>1</v>
      </c>
      <c r="D26" s="315">
        <v>199</v>
      </c>
      <c r="E26" s="294">
        <v>8</v>
      </c>
      <c r="F26" s="295">
        <f t="shared" si="0"/>
        <v>8</v>
      </c>
    </row>
    <row r="27" spans="1:6">
      <c r="A27" s="313" t="s">
        <v>3448</v>
      </c>
      <c r="B27" s="314" t="s">
        <v>6772</v>
      </c>
      <c r="C27" s="314">
        <v>1</v>
      </c>
      <c r="D27" s="315">
        <v>2</v>
      </c>
      <c r="E27" s="294">
        <v>8</v>
      </c>
      <c r="F27" s="295">
        <f t="shared" si="0"/>
        <v>8</v>
      </c>
    </row>
    <row r="28" spans="1:6" ht="22.5">
      <c r="A28" s="313" t="s">
        <v>1353</v>
      </c>
      <c r="B28" s="314" t="s">
        <v>6772</v>
      </c>
      <c r="C28" s="314">
        <v>1</v>
      </c>
      <c r="D28" s="315">
        <v>43</v>
      </c>
      <c r="E28" s="294">
        <v>8</v>
      </c>
      <c r="F28" s="295">
        <f t="shared" si="0"/>
        <v>8</v>
      </c>
    </row>
    <row r="29" spans="1:6" ht="22.5">
      <c r="A29" s="313" t="s">
        <v>7075</v>
      </c>
      <c r="B29" s="313" t="s">
        <v>6353</v>
      </c>
      <c r="C29" s="314">
        <v>12</v>
      </c>
      <c r="D29" s="315">
        <v>1</v>
      </c>
      <c r="E29" s="294">
        <v>8</v>
      </c>
      <c r="F29" s="307">
        <f t="shared" si="0"/>
        <v>96</v>
      </c>
    </row>
    <row r="30" spans="1:6">
      <c r="A30" s="316"/>
      <c r="B30" s="313" t="s">
        <v>6352</v>
      </c>
      <c r="C30" s="314">
        <v>1</v>
      </c>
      <c r="D30" s="315">
        <v>1</v>
      </c>
      <c r="E30" s="294">
        <v>8</v>
      </c>
      <c r="F30" s="295">
        <f t="shared" si="0"/>
        <v>8</v>
      </c>
    </row>
    <row r="31" spans="1:6">
      <c r="A31" s="316"/>
      <c r="B31" s="313" t="s">
        <v>6772</v>
      </c>
      <c r="C31" s="314">
        <v>1</v>
      </c>
      <c r="D31" s="315">
        <v>844</v>
      </c>
      <c r="E31" s="294">
        <v>8</v>
      </c>
      <c r="F31" s="295">
        <f t="shared" si="0"/>
        <v>8</v>
      </c>
    </row>
    <row r="32" spans="1:6" ht="45">
      <c r="A32" s="313" t="s">
        <v>7344</v>
      </c>
      <c r="B32" s="313" t="s">
        <v>2341</v>
      </c>
      <c r="C32" s="314">
        <v>10</v>
      </c>
      <c r="D32" s="315">
        <v>37</v>
      </c>
      <c r="E32" s="294">
        <v>8</v>
      </c>
      <c r="F32" s="307">
        <f t="shared" si="0"/>
        <v>80</v>
      </c>
    </row>
    <row r="33" spans="1:6">
      <c r="A33" s="316"/>
      <c r="B33" s="313" t="s">
        <v>2340</v>
      </c>
      <c r="C33" s="314">
        <v>6</v>
      </c>
      <c r="D33" s="315">
        <v>2</v>
      </c>
      <c r="E33" s="294">
        <v>8</v>
      </c>
      <c r="F33" s="307">
        <f t="shared" si="0"/>
        <v>48</v>
      </c>
    </row>
    <row r="34" spans="1:6">
      <c r="A34" s="316"/>
      <c r="B34" s="313" t="s">
        <v>2343</v>
      </c>
      <c r="C34" s="314">
        <v>1</v>
      </c>
      <c r="D34" s="315">
        <v>1</v>
      </c>
      <c r="E34" s="294">
        <v>8</v>
      </c>
      <c r="F34" s="295">
        <f t="shared" si="0"/>
        <v>8</v>
      </c>
    </row>
    <row r="35" spans="1:6">
      <c r="A35" s="316"/>
      <c r="B35" s="313" t="s">
        <v>6356</v>
      </c>
      <c r="C35" s="314">
        <v>1</v>
      </c>
      <c r="D35" s="315">
        <v>2</v>
      </c>
      <c r="E35" s="294">
        <v>8</v>
      </c>
      <c r="F35" s="295">
        <f t="shared" si="0"/>
        <v>8</v>
      </c>
    </row>
    <row r="36" spans="1:6">
      <c r="A36" s="316"/>
      <c r="B36" s="313" t="s">
        <v>2593</v>
      </c>
      <c r="C36" s="314">
        <v>1</v>
      </c>
      <c r="D36" s="315">
        <v>7</v>
      </c>
      <c r="E36" s="294">
        <v>8</v>
      </c>
      <c r="F36" s="295">
        <f t="shared" si="0"/>
        <v>8</v>
      </c>
    </row>
    <row r="37" spans="1:6">
      <c r="A37" s="316"/>
      <c r="B37" s="313" t="s">
        <v>6772</v>
      </c>
      <c r="C37" s="314">
        <v>1</v>
      </c>
      <c r="D37" s="315">
        <v>26</v>
      </c>
      <c r="E37" s="294">
        <v>8</v>
      </c>
      <c r="F37" s="295">
        <f t="shared" si="0"/>
        <v>8</v>
      </c>
    </row>
    <row r="38" spans="1:6">
      <c r="A38" s="313" t="s">
        <v>7263</v>
      </c>
      <c r="B38" s="314" t="s">
        <v>6772</v>
      </c>
      <c r="C38" s="314">
        <v>1</v>
      </c>
      <c r="D38" s="315">
        <v>8</v>
      </c>
      <c r="E38" s="294">
        <v>8</v>
      </c>
      <c r="F38" s="295">
        <f t="shared" si="0"/>
        <v>8</v>
      </c>
    </row>
    <row r="39" spans="1:6" ht="22.5">
      <c r="A39" s="316"/>
      <c r="B39" s="313" t="s">
        <v>8961</v>
      </c>
      <c r="C39" s="314">
        <v>25</v>
      </c>
      <c r="D39" s="315">
        <v>10</v>
      </c>
      <c r="E39" s="294">
        <v>8</v>
      </c>
      <c r="F39" s="307">
        <f t="shared" si="0"/>
        <v>200</v>
      </c>
    </row>
    <row r="40" spans="1:6">
      <c r="A40" s="316"/>
      <c r="B40" s="316"/>
      <c r="C40" s="317">
        <v>31</v>
      </c>
      <c r="D40" s="318">
        <v>3</v>
      </c>
      <c r="E40" s="294">
        <v>8</v>
      </c>
      <c r="F40" s="307">
        <f t="shared" si="0"/>
        <v>248</v>
      </c>
    </row>
    <row r="41" spans="1:6">
      <c r="A41" s="313" t="s">
        <v>7274</v>
      </c>
      <c r="B41" s="313" t="s">
        <v>6772</v>
      </c>
      <c r="C41" s="314">
        <v>1</v>
      </c>
      <c r="D41" s="315">
        <v>3</v>
      </c>
      <c r="E41" s="294">
        <v>8</v>
      </c>
      <c r="F41" s="295">
        <f t="shared" si="0"/>
        <v>8</v>
      </c>
    </row>
    <row r="42" spans="1:6">
      <c r="A42" s="313" t="s">
        <v>3785</v>
      </c>
      <c r="B42" s="314" t="s">
        <v>6772</v>
      </c>
      <c r="C42" s="314">
        <v>1</v>
      </c>
      <c r="D42" s="315">
        <v>34</v>
      </c>
      <c r="E42" s="294">
        <v>8</v>
      </c>
      <c r="F42" s="295">
        <f t="shared" si="0"/>
        <v>8</v>
      </c>
    </row>
    <row r="43" spans="1:6">
      <c r="A43" s="313" t="s">
        <v>5165</v>
      </c>
      <c r="B43" s="313" t="s">
        <v>6358</v>
      </c>
      <c r="C43" s="314">
        <v>10</v>
      </c>
      <c r="D43" s="315">
        <v>10</v>
      </c>
      <c r="E43" s="294">
        <v>8</v>
      </c>
      <c r="F43" s="307">
        <f t="shared" si="0"/>
        <v>80</v>
      </c>
    </row>
    <row r="44" spans="1:6">
      <c r="A44" s="316"/>
      <c r="B44" s="313" t="s">
        <v>2341</v>
      </c>
      <c r="C44" s="314">
        <v>10</v>
      </c>
      <c r="D44" s="315">
        <v>15</v>
      </c>
      <c r="E44" s="294">
        <v>8</v>
      </c>
      <c r="F44" s="307">
        <f t="shared" si="0"/>
        <v>80</v>
      </c>
    </row>
    <row r="45" spans="1:6">
      <c r="A45" s="316"/>
      <c r="B45" s="313" t="s">
        <v>2338</v>
      </c>
      <c r="C45" s="314">
        <v>3</v>
      </c>
      <c r="D45" s="315">
        <v>5</v>
      </c>
      <c r="E45" s="294">
        <v>8</v>
      </c>
      <c r="F45" s="307">
        <f t="shared" si="0"/>
        <v>24</v>
      </c>
    </row>
    <row r="46" spans="1:6">
      <c r="A46" s="316"/>
      <c r="B46" s="313" t="s">
        <v>2339</v>
      </c>
      <c r="C46" s="314">
        <v>3</v>
      </c>
      <c r="D46" s="315">
        <v>8</v>
      </c>
      <c r="E46" s="294">
        <v>8</v>
      </c>
      <c r="F46" s="307">
        <f t="shared" si="0"/>
        <v>24</v>
      </c>
    </row>
    <row r="47" spans="1:6">
      <c r="A47" s="316"/>
      <c r="B47" s="313" t="s">
        <v>6772</v>
      </c>
      <c r="C47" s="314">
        <v>1</v>
      </c>
      <c r="D47" s="315">
        <v>8</v>
      </c>
      <c r="E47" s="294">
        <v>8</v>
      </c>
      <c r="F47" s="295">
        <f t="shared" si="0"/>
        <v>8</v>
      </c>
    </row>
    <row r="48" spans="1:6" ht="22.5">
      <c r="A48" s="316"/>
      <c r="B48" s="313" t="s">
        <v>8961</v>
      </c>
      <c r="C48" s="314">
        <v>31</v>
      </c>
      <c r="D48" s="315">
        <v>6</v>
      </c>
      <c r="E48" s="294">
        <v>8</v>
      </c>
      <c r="F48" s="307">
        <f t="shared" si="0"/>
        <v>248</v>
      </c>
    </row>
    <row r="49" spans="1:6">
      <c r="A49" s="313" t="s">
        <v>7450</v>
      </c>
      <c r="B49" s="313" t="s">
        <v>2342</v>
      </c>
      <c r="C49" s="314">
        <v>1</v>
      </c>
      <c r="D49" s="315">
        <v>2</v>
      </c>
      <c r="E49" s="294">
        <v>8</v>
      </c>
      <c r="F49" s="295">
        <f t="shared" si="0"/>
        <v>8</v>
      </c>
    </row>
    <row r="50" spans="1:6">
      <c r="A50" s="316"/>
      <c r="B50" s="313" t="s">
        <v>2593</v>
      </c>
      <c r="C50" s="314">
        <v>1</v>
      </c>
      <c r="D50" s="315">
        <v>1</v>
      </c>
      <c r="E50" s="294">
        <v>8</v>
      </c>
      <c r="F50" s="295">
        <f t="shared" si="0"/>
        <v>8</v>
      </c>
    </row>
    <row r="51" spans="1:6">
      <c r="A51" s="316"/>
      <c r="B51" s="313" t="s">
        <v>6772</v>
      </c>
      <c r="C51" s="314">
        <v>1</v>
      </c>
      <c r="D51" s="315">
        <v>101</v>
      </c>
      <c r="E51" s="294">
        <v>8</v>
      </c>
      <c r="F51" s="295">
        <f t="shared" si="0"/>
        <v>8</v>
      </c>
    </row>
    <row r="52" spans="1:6" ht="22.5">
      <c r="A52" s="313" t="s">
        <v>375</v>
      </c>
      <c r="B52" s="313" t="s">
        <v>2593</v>
      </c>
      <c r="C52" s="314">
        <v>1</v>
      </c>
      <c r="D52" s="315">
        <v>2</v>
      </c>
      <c r="E52" s="294">
        <v>8</v>
      </c>
      <c r="F52" s="295">
        <f t="shared" si="0"/>
        <v>8</v>
      </c>
    </row>
    <row r="53" spans="1:6">
      <c r="A53" s="316"/>
      <c r="B53" s="313" t="s">
        <v>6772</v>
      </c>
      <c r="C53" s="314">
        <v>1</v>
      </c>
      <c r="D53" s="315">
        <v>59</v>
      </c>
      <c r="E53" s="294">
        <v>8</v>
      </c>
      <c r="F53" s="295">
        <f t="shared" si="0"/>
        <v>8</v>
      </c>
    </row>
    <row r="54" spans="1:6">
      <c r="A54" s="313" t="s">
        <v>805</v>
      </c>
      <c r="B54" s="314" t="s">
        <v>6772</v>
      </c>
      <c r="C54" s="314">
        <v>1</v>
      </c>
      <c r="D54" s="315">
        <v>10</v>
      </c>
      <c r="E54" s="294">
        <v>8</v>
      </c>
      <c r="F54" s="295">
        <f t="shared" si="0"/>
        <v>8</v>
      </c>
    </row>
    <row r="55" spans="1:6">
      <c r="A55" s="313" t="s">
        <v>4137</v>
      </c>
      <c r="B55" s="314" t="s">
        <v>6772</v>
      </c>
      <c r="C55" s="314">
        <v>1</v>
      </c>
      <c r="D55" s="315">
        <v>65</v>
      </c>
      <c r="E55" s="294">
        <v>8</v>
      </c>
      <c r="F55" s="295">
        <f t="shared" si="0"/>
        <v>8</v>
      </c>
    </row>
    <row r="56" spans="1:6">
      <c r="A56" s="313" t="s">
        <v>7287</v>
      </c>
      <c r="B56" s="314" t="s">
        <v>6772</v>
      </c>
      <c r="C56" s="314">
        <v>1</v>
      </c>
      <c r="D56" s="315">
        <v>40</v>
      </c>
      <c r="E56" s="294">
        <v>8</v>
      </c>
      <c r="F56" s="295">
        <f t="shared" si="0"/>
        <v>8</v>
      </c>
    </row>
    <row r="57" spans="1:6">
      <c r="A57" s="313" t="s">
        <v>708</v>
      </c>
      <c r="B57" s="313" t="s">
        <v>2341</v>
      </c>
      <c r="C57" s="314">
        <v>10</v>
      </c>
      <c r="D57" s="315">
        <v>1</v>
      </c>
      <c r="E57" s="294">
        <v>8</v>
      </c>
      <c r="F57" s="307">
        <f t="shared" si="0"/>
        <v>80</v>
      </c>
    </row>
    <row r="58" spans="1:6">
      <c r="A58" s="316"/>
      <c r="B58" s="313" t="s">
        <v>6772</v>
      </c>
      <c r="C58" s="314">
        <v>1</v>
      </c>
      <c r="D58" s="315">
        <v>55</v>
      </c>
      <c r="E58" s="294">
        <v>8</v>
      </c>
      <c r="F58" s="295">
        <f t="shared" si="0"/>
        <v>8</v>
      </c>
    </row>
    <row r="59" spans="1:6">
      <c r="A59" s="313" t="s">
        <v>6647</v>
      </c>
      <c r="B59" s="313" t="s">
        <v>2341</v>
      </c>
      <c r="C59" s="314">
        <v>10</v>
      </c>
      <c r="D59" s="315">
        <v>1</v>
      </c>
      <c r="E59" s="294">
        <v>8</v>
      </c>
      <c r="F59" s="307">
        <f t="shared" si="0"/>
        <v>80</v>
      </c>
    </row>
    <row r="60" spans="1:6">
      <c r="A60" s="316"/>
      <c r="B60" s="313" t="s">
        <v>2593</v>
      </c>
      <c r="C60" s="314">
        <v>1</v>
      </c>
      <c r="D60" s="315">
        <v>2</v>
      </c>
      <c r="E60" s="294">
        <v>8</v>
      </c>
      <c r="F60" s="295">
        <f t="shared" si="0"/>
        <v>8</v>
      </c>
    </row>
    <row r="61" spans="1:6">
      <c r="A61" s="316"/>
      <c r="B61" s="313" t="s">
        <v>6772</v>
      </c>
      <c r="C61" s="314">
        <v>1</v>
      </c>
      <c r="D61" s="315">
        <v>27</v>
      </c>
      <c r="E61" s="294">
        <v>8</v>
      </c>
      <c r="F61" s="295">
        <f t="shared" si="0"/>
        <v>8</v>
      </c>
    </row>
    <row r="62" spans="1:6">
      <c r="A62" s="313" t="s">
        <v>2695</v>
      </c>
      <c r="B62" s="313" t="s">
        <v>2593</v>
      </c>
      <c r="C62" s="314">
        <v>1</v>
      </c>
      <c r="D62" s="315">
        <v>2</v>
      </c>
      <c r="E62" s="294">
        <v>8</v>
      </c>
      <c r="F62" s="295">
        <f t="shared" si="0"/>
        <v>8</v>
      </c>
    </row>
    <row r="63" spans="1:6">
      <c r="A63" s="316"/>
      <c r="B63" s="313" t="s">
        <v>6772</v>
      </c>
      <c r="C63" s="314">
        <v>1</v>
      </c>
      <c r="D63" s="315">
        <v>8</v>
      </c>
      <c r="E63" s="294">
        <v>8</v>
      </c>
      <c r="F63" s="295">
        <f t="shared" si="0"/>
        <v>8</v>
      </c>
    </row>
    <row r="64" spans="1:6">
      <c r="A64" s="313" t="s">
        <v>7772</v>
      </c>
      <c r="B64" s="313" t="s">
        <v>501</v>
      </c>
      <c r="C64" s="314">
        <v>1</v>
      </c>
      <c r="D64" s="315">
        <v>2</v>
      </c>
      <c r="E64" s="294">
        <v>8</v>
      </c>
      <c r="F64" s="295">
        <f t="shared" si="0"/>
        <v>8</v>
      </c>
    </row>
    <row r="65" spans="1:6">
      <c r="A65" s="316"/>
      <c r="B65" s="313" t="s">
        <v>502</v>
      </c>
      <c r="C65" s="314">
        <v>1</v>
      </c>
      <c r="D65" s="315">
        <v>1</v>
      </c>
      <c r="E65" s="294">
        <v>8</v>
      </c>
      <c r="F65" s="295">
        <f t="shared" si="0"/>
        <v>8</v>
      </c>
    </row>
    <row r="66" spans="1:6">
      <c r="A66" s="316"/>
      <c r="B66" s="313" t="s">
        <v>2593</v>
      </c>
      <c r="C66" s="314">
        <v>1</v>
      </c>
      <c r="D66" s="315">
        <v>16</v>
      </c>
      <c r="E66" s="294">
        <v>8</v>
      </c>
      <c r="F66" s="295">
        <f t="shared" si="0"/>
        <v>8</v>
      </c>
    </row>
    <row r="67" spans="1:6">
      <c r="A67" s="316"/>
      <c r="B67" s="313" t="s">
        <v>591</v>
      </c>
      <c r="C67" s="314">
        <v>1</v>
      </c>
      <c r="D67" s="315">
        <v>1</v>
      </c>
      <c r="E67" s="294">
        <v>8</v>
      </c>
      <c r="F67" s="295">
        <f t="shared" si="0"/>
        <v>8</v>
      </c>
    </row>
    <row r="68" spans="1:6">
      <c r="A68" s="316"/>
      <c r="B68" s="313" t="s">
        <v>6772</v>
      </c>
      <c r="C68" s="314">
        <v>1</v>
      </c>
      <c r="D68" s="315">
        <v>22</v>
      </c>
      <c r="E68" s="294">
        <v>8</v>
      </c>
      <c r="F68" s="295">
        <f t="shared" si="0"/>
        <v>8</v>
      </c>
    </row>
    <row r="69" spans="1:6">
      <c r="A69" s="313" t="s">
        <v>1497</v>
      </c>
      <c r="B69" s="313" t="s">
        <v>2593</v>
      </c>
      <c r="C69" s="314">
        <v>1</v>
      </c>
      <c r="D69" s="315">
        <v>1</v>
      </c>
      <c r="E69" s="294">
        <v>8</v>
      </c>
      <c r="F69" s="295">
        <f t="shared" si="0"/>
        <v>8</v>
      </c>
    </row>
    <row r="70" spans="1:6">
      <c r="A70" s="316"/>
      <c r="B70" s="313" t="s">
        <v>6772</v>
      </c>
      <c r="C70" s="314">
        <v>1</v>
      </c>
      <c r="D70" s="315">
        <v>44</v>
      </c>
      <c r="E70" s="294">
        <v>8</v>
      </c>
      <c r="F70" s="295">
        <f>+C70*E70</f>
        <v>8</v>
      </c>
    </row>
    <row r="71" spans="1:6">
      <c r="A71" s="316"/>
      <c r="B71" s="313" t="s">
        <v>2816</v>
      </c>
      <c r="C71" s="314">
        <v>1</v>
      </c>
      <c r="D71" s="315">
        <v>1</v>
      </c>
      <c r="E71" s="294">
        <v>8</v>
      </c>
      <c r="F71" s="295">
        <f>+C71*E71</f>
        <v>8</v>
      </c>
    </row>
    <row r="72" spans="1:6">
      <c r="A72" s="319" t="s">
        <v>3235</v>
      </c>
      <c r="B72" s="320"/>
      <c r="C72" s="320"/>
      <c r="D72" s="321">
        <v>2018</v>
      </c>
    </row>
    <row r="73" spans="1:6">
      <c r="A73" s="192"/>
      <c r="B73" s="192"/>
    </row>
  </sheetData>
  <autoFilter ref="E4:F73"/>
  <pageMargins left="0.70866141732283472" right="0.70866141732283472" top="0.11811023622047245" bottom="0.31496062992125984" header="7.874015748031496E-2" footer="0.19685039370078741"/>
  <pageSetup paperSize="9" scale="75" orientation="portrait" r:id="rId2"/>
</worksheet>
</file>

<file path=xl/worksheets/sheet11.xml><?xml version="1.0" encoding="utf-8"?>
<worksheet xmlns="http://schemas.openxmlformats.org/spreadsheetml/2006/main" xmlns:r="http://schemas.openxmlformats.org/officeDocument/2006/relationships">
  <sheetPr>
    <tabColor theme="0"/>
  </sheetPr>
  <dimension ref="A1:L46"/>
  <sheetViews>
    <sheetView zoomScaleNormal="100" workbookViewId="0">
      <selection activeCell="A12" sqref="A12:B12"/>
    </sheetView>
  </sheetViews>
  <sheetFormatPr defaultColWidth="10.85546875" defaultRowHeight="15"/>
  <cols>
    <col min="1" max="1" width="14" customWidth="1"/>
    <col min="2" max="2" width="11.42578125" customWidth="1"/>
    <col min="3" max="3" width="11" style="245" customWidth="1"/>
    <col min="4" max="4" width="11" style="247" customWidth="1"/>
    <col min="5" max="6" width="8.42578125" style="247" customWidth="1"/>
    <col min="7" max="7" width="11" style="247" customWidth="1"/>
    <col min="8" max="8" width="10.7109375" style="246" customWidth="1"/>
    <col min="9" max="9" width="15.85546875" style="246" customWidth="1"/>
    <col min="10" max="10" width="13.28515625" style="246" customWidth="1"/>
    <col min="11" max="11" width="11.28515625" customWidth="1"/>
    <col min="12" max="12" width="10.42578125" customWidth="1"/>
    <col min="13" max="13" width="7" customWidth="1"/>
  </cols>
  <sheetData>
    <row r="1" spans="1:12" ht="23.25" customHeight="1" thickBot="1">
      <c r="A1" s="197" t="s">
        <v>9639</v>
      </c>
      <c r="B1" s="250"/>
      <c r="C1" s="251"/>
      <c r="D1" s="251"/>
      <c r="E1" s="251"/>
      <c r="F1" s="251"/>
      <c r="G1" s="252"/>
      <c r="H1" s="253"/>
      <c r="I1" s="212"/>
      <c r="J1" s="212"/>
    </row>
    <row r="2" spans="1:12" s="249" customFormat="1" ht="117" customHeight="1" thickTop="1">
      <c r="A2" s="331" t="s">
        <v>2550</v>
      </c>
      <c r="B2" s="329" t="s">
        <v>2242</v>
      </c>
      <c r="C2" s="329" t="s">
        <v>6614</v>
      </c>
      <c r="D2" s="329" t="s">
        <v>6836</v>
      </c>
      <c r="E2" s="329" t="s">
        <v>9160</v>
      </c>
      <c r="F2" s="343" t="s">
        <v>9195</v>
      </c>
      <c r="G2" s="341" t="s">
        <v>1464</v>
      </c>
      <c r="I2" s="254" t="s">
        <v>6017</v>
      </c>
      <c r="J2" s="328" t="s">
        <v>1465</v>
      </c>
      <c r="K2" s="335" t="s">
        <v>9640</v>
      </c>
    </row>
    <row r="3" spans="1:12" s="249" customFormat="1" ht="24" customHeight="1" thickBot="1">
      <c r="A3" s="330">
        <v>2042</v>
      </c>
      <c r="B3" s="332"/>
      <c r="C3" s="333"/>
      <c r="D3" s="333"/>
      <c r="E3" s="333"/>
      <c r="F3" s="344"/>
      <c r="G3" s="345">
        <f>+A3-B3-C3-D3-E3-F3</f>
        <v>2042</v>
      </c>
      <c r="I3" s="334">
        <v>124</v>
      </c>
      <c r="J3" s="340">
        <v>0</v>
      </c>
      <c r="K3" s="336">
        <f>+A3+I3-J3</f>
        <v>2166</v>
      </c>
    </row>
    <row r="4" spans="1:12" s="301" customFormat="1" ht="16.5" thickTop="1" thickBot="1">
      <c r="A4" s="322"/>
      <c r="B4" s="323"/>
      <c r="C4" s="324"/>
      <c r="D4" s="325"/>
      <c r="E4" s="325"/>
      <c r="F4" s="325"/>
      <c r="G4" s="342"/>
      <c r="H4" s="327"/>
      <c r="I4" s="347"/>
      <c r="J4" s="327"/>
    </row>
    <row r="5" spans="1:12" s="249" customFormat="1" ht="117" customHeight="1" thickTop="1">
      <c r="A5" s="331" t="s">
        <v>9194</v>
      </c>
      <c r="B5" s="329"/>
      <c r="C5" s="329" t="s">
        <v>6614</v>
      </c>
      <c r="D5" s="329"/>
      <c r="E5" s="329"/>
      <c r="F5" s="343"/>
      <c r="G5" s="341" t="s">
        <v>1464</v>
      </c>
      <c r="I5" s="254" t="s">
        <v>6017</v>
      </c>
      <c r="J5" s="328" t="s">
        <v>1465</v>
      </c>
      <c r="K5" s="335" t="s">
        <v>9640</v>
      </c>
    </row>
    <row r="6" spans="1:12" s="249" customFormat="1" ht="24" customHeight="1" thickBot="1">
      <c r="A6" s="330">
        <v>33</v>
      </c>
      <c r="B6" s="332"/>
      <c r="C6" s="333"/>
      <c r="D6" s="333"/>
      <c r="E6" s="333"/>
      <c r="F6" s="344"/>
      <c r="G6" s="345">
        <v>33</v>
      </c>
      <c r="I6" s="334"/>
      <c r="J6" s="340"/>
      <c r="K6" s="336">
        <f>+A6+I6-J6</f>
        <v>33</v>
      </c>
    </row>
    <row r="7" spans="1:12" s="301" customFormat="1" ht="15.75" hidden="1" thickTop="1">
      <c r="A7" s="322"/>
      <c r="B7" s="323"/>
      <c r="C7" s="324"/>
      <c r="D7" s="325"/>
      <c r="E7" s="325"/>
      <c r="F7" s="325"/>
      <c r="G7" s="326"/>
      <c r="H7" s="327"/>
      <c r="I7" s="327"/>
      <c r="J7" s="327"/>
    </row>
    <row r="8" spans="1:12" s="301" customFormat="1" hidden="1">
      <c r="A8" s="322"/>
      <c r="B8" s="323"/>
      <c r="C8" s="324"/>
      <c r="D8" s="325"/>
      <c r="E8" s="325"/>
      <c r="F8" s="325"/>
      <c r="G8" s="326"/>
      <c r="H8" s="327"/>
      <c r="I8" s="327"/>
      <c r="J8" s="327"/>
    </row>
    <row r="9" spans="1:12" s="301" customFormat="1" hidden="1">
      <c r="A9" s="322"/>
      <c r="B9" s="323"/>
      <c r="C9" s="324"/>
      <c r="D9" s="325"/>
      <c r="E9" s="325"/>
      <c r="F9" s="325"/>
      <c r="G9" s="326"/>
      <c r="H9" s="327"/>
      <c r="I9" s="327"/>
      <c r="J9" s="327"/>
    </row>
    <row r="10" spans="1:12" s="301" customFormat="1" ht="12" hidden="1" customHeight="1">
      <c r="C10" s="324"/>
      <c r="D10" s="325"/>
      <c r="E10" s="325"/>
      <c r="F10" s="325"/>
      <c r="G10" s="325"/>
      <c r="H10" s="327"/>
      <c r="I10" s="327"/>
      <c r="J10" s="327"/>
    </row>
    <row r="11" spans="1:12" s="260" customFormat="1" ht="33" hidden="1" customHeight="1">
      <c r="C11" s="289" t="s">
        <v>2552</v>
      </c>
      <c r="D11" s="244"/>
      <c r="E11" s="244"/>
      <c r="F11" s="244"/>
      <c r="G11" s="244"/>
      <c r="H11" s="289" t="s">
        <v>2554</v>
      </c>
      <c r="I11" s="261"/>
      <c r="J11" s="261"/>
      <c r="K11" s="275"/>
      <c r="L11" s="274"/>
    </row>
    <row r="12" spans="1:12" ht="40.5" hidden="1" customHeight="1">
      <c r="A12" s="504" t="s">
        <v>2553</v>
      </c>
      <c r="B12" s="505"/>
      <c r="C12" s="257">
        <v>1914</v>
      </c>
      <c r="H12" s="257">
        <v>2123</v>
      </c>
      <c r="K12" s="220"/>
      <c r="L12" s="276"/>
    </row>
    <row r="13" spans="1:12" ht="20.25" hidden="1" customHeight="1">
      <c r="A13" s="248"/>
      <c r="B13" s="269" t="s">
        <v>1466</v>
      </c>
      <c r="C13" s="257">
        <v>-6</v>
      </c>
      <c r="H13" s="257">
        <v>-5</v>
      </c>
      <c r="K13" s="220"/>
      <c r="L13" s="276"/>
    </row>
    <row r="14" spans="1:12" ht="39.75" hidden="1" customHeight="1">
      <c r="A14" s="504" t="s">
        <v>2359</v>
      </c>
      <c r="B14" s="505"/>
      <c r="C14" s="257"/>
      <c r="H14" s="257">
        <v>3</v>
      </c>
      <c r="I14" s="268" t="s">
        <v>2360</v>
      </c>
      <c r="J14" s="268"/>
      <c r="K14" s="220"/>
      <c r="L14" s="277"/>
    </row>
    <row r="15" spans="1:12" ht="33.75" hidden="1" customHeight="1">
      <c r="A15" s="504" t="s">
        <v>2555</v>
      </c>
      <c r="B15" s="505"/>
      <c r="C15" s="258">
        <v>99</v>
      </c>
      <c r="H15" s="258">
        <v>100</v>
      </c>
      <c r="I15" s="248" t="s">
        <v>2361</v>
      </c>
      <c r="J15" s="248"/>
      <c r="K15" s="278"/>
      <c r="L15" s="279"/>
    </row>
    <row r="16" spans="1:12" ht="15.75" hidden="1">
      <c r="C16" s="290">
        <f>SUM(C12:C15)</f>
        <v>2007</v>
      </c>
      <c r="H16" s="290">
        <f>SUM(H12:H15)</f>
        <v>2221</v>
      </c>
      <c r="K16" s="280"/>
      <c r="L16" s="276"/>
    </row>
    <row r="17" spans="1:12" hidden="1"/>
    <row r="18" spans="1:12" ht="33.75" hidden="1">
      <c r="A18" s="248" t="s">
        <v>1138</v>
      </c>
      <c r="B18" t="s">
        <v>1466</v>
      </c>
      <c r="C18" s="273"/>
      <c r="D18" s="273"/>
      <c r="E18" s="273"/>
      <c r="F18" s="273"/>
      <c r="H18" s="281">
        <v>-1</v>
      </c>
    </row>
    <row r="19" spans="1:12" s="246" customFormat="1" hidden="1">
      <c r="A19"/>
      <c r="B19" t="s">
        <v>1732</v>
      </c>
      <c r="C19" s="245"/>
      <c r="D19" s="247"/>
      <c r="E19" s="247"/>
      <c r="F19" s="247"/>
      <c r="G19" s="247"/>
      <c r="H19" s="281">
        <v>20</v>
      </c>
      <c r="K19"/>
      <c r="L19"/>
    </row>
    <row r="20" spans="1:12" s="246" customFormat="1" hidden="1">
      <c r="A20"/>
      <c r="B20" t="s">
        <v>1731</v>
      </c>
      <c r="C20" s="245"/>
      <c r="D20" s="247"/>
      <c r="E20" s="247"/>
      <c r="F20" s="247"/>
      <c r="G20" s="247"/>
      <c r="H20" s="281">
        <v>6</v>
      </c>
      <c r="K20"/>
      <c r="L20"/>
    </row>
    <row r="21" spans="1:12" s="246" customFormat="1" hidden="1">
      <c r="A21"/>
      <c r="B21"/>
      <c r="C21" s="245"/>
      <c r="D21" s="247"/>
      <c r="E21" s="247"/>
      <c r="F21" s="247"/>
      <c r="G21" s="247"/>
      <c r="H21" s="259">
        <f>+H16+H18+H19+H20</f>
        <v>2246</v>
      </c>
      <c r="K21"/>
      <c r="L21"/>
    </row>
    <row r="22" spans="1:12" s="246" customFormat="1" hidden="1">
      <c r="A22"/>
      <c r="B22"/>
      <c r="C22" s="245"/>
      <c r="D22" s="247"/>
      <c r="E22" s="247"/>
      <c r="F22" s="247"/>
      <c r="G22" s="247"/>
      <c r="H22" s="247"/>
      <c r="K22"/>
      <c r="L22"/>
    </row>
    <row r="23" spans="1:12" s="246" customFormat="1" ht="33.75" hidden="1">
      <c r="A23" s="248" t="s">
        <v>8942</v>
      </c>
      <c r="B23" s="294" t="s">
        <v>8941</v>
      </c>
      <c r="C23" s="288">
        <v>2</v>
      </c>
      <c r="D23" s="273"/>
      <c r="E23" s="273"/>
      <c r="F23" s="273"/>
      <c r="G23" s="247"/>
      <c r="H23" s="281">
        <v>2</v>
      </c>
      <c r="K23"/>
      <c r="L23"/>
    </row>
    <row r="24" spans="1:12" s="246" customFormat="1" hidden="1">
      <c r="A24"/>
      <c r="B24" t="s">
        <v>6132</v>
      </c>
      <c r="C24" s="245">
        <v>1</v>
      </c>
      <c r="D24" s="247"/>
      <c r="E24" s="247"/>
      <c r="F24" s="247"/>
      <c r="G24" s="247"/>
      <c r="H24" s="247">
        <v>1</v>
      </c>
      <c r="K24"/>
      <c r="L24"/>
    </row>
    <row r="25" spans="1:12" s="246" customFormat="1" ht="15.75" hidden="1">
      <c r="A25"/>
      <c r="B25"/>
      <c r="C25" s="290">
        <f>+C16+C23+C24</f>
        <v>2010</v>
      </c>
      <c r="D25" s="247"/>
      <c r="E25" s="247"/>
      <c r="F25" s="247"/>
      <c r="G25" s="247"/>
      <c r="H25" s="291">
        <f>+H21+H23+H24</f>
        <v>2249</v>
      </c>
      <c r="K25"/>
      <c r="L25"/>
    </row>
    <row r="26" spans="1:12" s="246" customFormat="1" hidden="1">
      <c r="A26"/>
      <c r="B26"/>
      <c r="C26" s="272"/>
      <c r="D26" s="247"/>
      <c r="E26" s="247"/>
      <c r="F26" s="247"/>
      <c r="G26" s="247"/>
      <c r="H26" s="272"/>
      <c r="K26"/>
      <c r="L26"/>
    </row>
    <row r="27" spans="1:12" s="246" customFormat="1" hidden="1">
      <c r="A27"/>
      <c r="B27"/>
      <c r="C27" s="272"/>
      <c r="D27" s="247"/>
      <c r="E27" s="247"/>
      <c r="F27" s="247"/>
      <c r="G27" s="247"/>
      <c r="H27" s="272"/>
      <c r="K27"/>
      <c r="L27"/>
    </row>
    <row r="28" spans="1:12" s="246" customFormat="1" ht="33.75" hidden="1">
      <c r="A28" s="248" t="s">
        <v>8959</v>
      </c>
      <c r="B28" s="294" t="s">
        <v>8941</v>
      </c>
      <c r="C28" s="288">
        <v>6</v>
      </c>
      <c r="D28" s="273"/>
      <c r="E28" s="273"/>
      <c r="F28" s="273"/>
      <c r="G28" s="247"/>
      <c r="H28" s="281">
        <v>6</v>
      </c>
      <c r="K28"/>
      <c r="L28"/>
    </row>
    <row r="29" spans="1:12" s="246" customFormat="1" ht="15.75" hidden="1">
      <c r="A29"/>
      <c r="B29"/>
      <c r="C29" s="290">
        <f>+C25+C28</f>
        <v>2016</v>
      </c>
      <c r="D29" s="247"/>
      <c r="E29" s="247"/>
      <c r="F29" s="247"/>
      <c r="G29" s="247"/>
      <c r="H29" s="291">
        <f>+H25+H28</f>
        <v>2255</v>
      </c>
      <c r="K29"/>
      <c r="L29"/>
    </row>
    <row r="30" spans="1:12" hidden="1"/>
    <row r="31" spans="1:12" s="246" customFormat="1" ht="33.75" hidden="1">
      <c r="A31" s="248" t="s">
        <v>8969</v>
      </c>
      <c r="B31" s="294" t="s">
        <v>8941</v>
      </c>
      <c r="C31" s="288">
        <v>2</v>
      </c>
      <c r="D31" s="273"/>
      <c r="E31" s="273"/>
      <c r="F31" s="273"/>
      <c r="G31" s="247"/>
      <c r="H31" s="281">
        <v>2</v>
      </c>
      <c r="K31"/>
      <c r="L31"/>
    </row>
    <row r="32" spans="1:12" s="246" customFormat="1" hidden="1">
      <c r="A32" s="248"/>
      <c r="B32" s="294" t="s">
        <v>8984</v>
      </c>
      <c r="C32" s="288">
        <v>-1</v>
      </c>
      <c r="D32" s="273"/>
      <c r="E32" s="273"/>
      <c r="F32" s="273"/>
      <c r="G32" s="247"/>
      <c r="H32" s="281">
        <v>-1</v>
      </c>
      <c r="K32"/>
      <c r="L32"/>
    </row>
    <row r="33" spans="1:12" s="246" customFormat="1" hidden="1">
      <c r="A33" s="248"/>
      <c r="B33" s="294"/>
      <c r="C33" s="288"/>
      <c r="D33" s="273"/>
      <c r="E33" s="273"/>
      <c r="F33" s="273"/>
      <c r="G33" s="247"/>
      <c r="H33" s="281"/>
      <c r="K33"/>
      <c r="L33"/>
    </row>
    <row r="34" spans="1:12" s="246" customFormat="1" ht="15.75" hidden="1">
      <c r="A34"/>
      <c r="B34"/>
      <c r="C34" s="290">
        <f>+C29+C31+C32</f>
        <v>2017</v>
      </c>
      <c r="D34" s="247"/>
      <c r="E34" s="247"/>
      <c r="F34" s="247"/>
      <c r="G34" s="247"/>
      <c r="H34" s="290">
        <f>+H29+H31+H32</f>
        <v>2256</v>
      </c>
      <c r="K34"/>
      <c r="L34"/>
    </row>
    <row r="35" spans="1:12" hidden="1"/>
    <row r="36" spans="1:12" ht="33.75" hidden="1">
      <c r="A36" s="358" t="s">
        <v>9631</v>
      </c>
      <c r="B36" s="294" t="s">
        <v>8941</v>
      </c>
      <c r="C36" s="346">
        <v>24</v>
      </c>
      <c r="D36" s="273"/>
      <c r="E36" s="273"/>
      <c r="F36" s="273"/>
      <c r="H36" s="281">
        <v>24</v>
      </c>
    </row>
    <row r="37" spans="1:12" hidden="1">
      <c r="A37" s="248"/>
      <c r="B37" s="191" t="s">
        <v>1465</v>
      </c>
      <c r="C37" s="346">
        <v>-2</v>
      </c>
      <c r="D37" s="273"/>
      <c r="E37" s="273"/>
      <c r="F37" s="273"/>
      <c r="H37" s="281">
        <v>-2</v>
      </c>
    </row>
    <row r="38" spans="1:12" hidden="1">
      <c r="A38" s="248"/>
      <c r="B38" s="191" t="s">
        <v>9196</v>
      </c>
      <c r="C38" s="346"/>
      <c r="D38" s="273"/>
      <c r="E38" s="273"/>
      <c r="F38" s="273"/>
      <c r="H38" s="281">
        <v>-44</v>
      </c>
    </row>
    <row r="39" spans="1:12" hidden="1">
      <c r="A39" s="248"/>
      <c r="B39" s="191" t="s">
        <v>9197</v>
      </c>
      <c r="C39" s="346"/>
      <c r="D39" s="273"/>
      <c r="E39" s="273"/>
      <c r="F39" s="273"/>
      <c r="H39" s="281">
        <v>5</v>
      </c>
    </row>
    <row r="40" spans="1:12" ht="15.75" hidden="1">
      <c r="C40" s="290">
        <f>+C34+C36+C37+C38+C39</f>
        <v>2039</v>
      </c>
      <c r="H40" s="290">
        <f>+H34+H36+H37+H38+H39</f>
        <v>2239</v>
      </c>
    </row>
    <row r="41" spans="1:12" ht="15.75" thickTop="1"/>
    <row r="42" spans="1:12" ht="33.75">
      <c r="A42" s="358" t="s">
        <v>9632</v>
      </c>
      <c r="B42" s="294" t="s">
        <v>8941</v>
      </c>
      <c r="C42" s="245">
        <v>3</v>
      </c>
      <c r="H42" s="246">
        <v>3</v>
      </c>
    </row>
    <row r="43" spans="1:12" ht="15.75">
      <c r="C43" s="290">
        <f>+C40+C42</f>
        <v>2042</v>
      </c>
      <c r="H43" s="290">
        <f>+H40+H42</f>
        <v>2242</v>
      </c>
    </row>
    <row r="45" spans="1:12" ht="56.25">
      <c r="A45" s="248" t="s">
        <v>9641</v>
      </c>
      <c r="B45" s="294" t="s">
        <v>8941</v>
      </c>
      <c r="C45" s="245">
        <v>124</v>
      </c>
      <c r="D45" s="247" t="s">
        <v>9665</v>
      </c>
      <c r="H45" s="246">
        <v>163</v>
      </c>
    </row>
    <row r="46" spans="1:12" ht="15.75">
      <c r="C46" s="337">
        <f>+C43+C45</f>
        <v>2166</v>
      </c>
      <c r="H46" s="337">
        <f>+H43+H45</f>
        <v>2405</v>
      </c>
    </row>
  </sheetData>
  <mergeCells count="3">
    <mergeCell ref="A12:B12"/>
    <mergeCell ref="A14:B14"/>
    <mergeCell ref="A15:B15"/>
  </mergeCells>
  <pageMargins left="0.69" right="0.53" top="0.59055118110236227" bottom="0.59055118110236227" header="1.0236220472440944" footer="0.35433070866141736"/>
  <pageSetup paperSize="9" scale="75" orientation="landscape" r:id="rId1"/>
  <headerFooter alignWithMargins="0"/>
</worksheet>
</file>

<file path=xl/worksheets/sheet12.xml><?xml version="1.0" encoding="utf-8"?>
<worksheet xmlns="http://schemas.openxmlformats.org/spreadsheetml/2006/main" xmlns:r="http://schemas.openxmlformats.org/officeDocument/2006/relationships">
  <sheetPr>
    <tabColor theme="9" tint="0.39997558519241921"/>
  </sheetPr>
  <dimension ref="A3:I169"/>
  <sheetViews>
    <sheetView workbookViewId="0">
      <selection activeCell="B12" sqref="B12"/>
    </sheetView>
  </sheetViews>
  <sheetFormatPr defaultColWidth="13.85546875" defaultRowHeight="12.75"/>
  <cols>
    <col min="1" max="1" width="13.85546875" customWidth="1"/>
    <col min="2" max="2" width="63.42578125" style="348" customWidth="1"/>
    <col min="3" max="6" width="9.28515625" bestFit="1" customWidth="1"/>
    <col min="7" max="7" width="13" customWidth="1"/>
    <col min="8" max="8" width="41.28515625" customWidth="1"/>
    <col min="9" max="9" width="7" bestFit="1" customWidth="1"/>
  </cols>
  <sheetData>
    <row r="3" spans="1:9">
      <c r="A3" s="1" t="s">
        <v>9322</v>
      </c>
      <c r="B3" s="349"/>
      <c r="C3" s="349"/>
      <c r="D3" s="349"/>
      <c r="E3" s="349"/>
      <c r="F3" s="349"/>
      <c r="G3" s="349"/>
      <c r="H3" s="349"/>
      <c r="I3" s="193"/>
    </row>
    <row r="4" spans="1:9">
      <c r="A4" s="1" t="s">
        <v>4173</v>
      </c>
      <c r="B4" s="350" t="s">
        <v>5607</v>
      </c>
      <c r="C4" s="1" t="s">
        <v>837</v>
      </c>
      <c r="D4" s="1" t="s">
        <v>838</v>
      </c>
      <c r="E4" s="1" t="s">
        <v>840</v>
      </c>
      <c r="F4" s="1" t="s">
        <v>842</v>
      </c>
      <c r="G4" s="1" t="s">
        <v>844</v>
      </c>
      <c r="H4" s="1" t="s">
        <v>9320</v>
      </c>
      <c r="I4" s="193" t="s">
        <v>8028</v>
      </c>
    </row>
    <row r="5" spans="1:9" ht="38.25">
      <c r="A5" s="357" t="s">
        <v>8807</v>
      </c>
      <c r="B5" s="351" t="s">
        <v>211</v>
      </c>
      <c r="C5" s="356" t="s">
        <v>4516</v>
      </c>
      <c r="D5" s="3" t="s">
        <v>374</v>
      </c>
      <c r="E5" s="3" t="s">
        <v>9321</v>
      </c>
      <c r="F5" s="3" t="s">
        <v>9321</v>
      </c>
      <c r="G5" s="3" t="s">
        <v>9321</v>
      </c>
      <c r="H5" s="349"/>
      <c r="I5" s="194">
        <v>59.11</v>
      </c>
    </row>
    <row r="6" spans="1:9">
      <c r="A6" s="354" t="s">
        <v>5569</v>
      </c>
      <c r="B6" s="3" t="s">
        <v>9269</v>
      </c>
      <c r="C6" s="356" t="s">
        <v>6423</v>
      </c>
      <c r="D6" s="3" t="s">
        <v>7878</v>
      </c>
      <c r="E6" s="3" t="s">
        <v>9321</v>
      </c>
      <c r="F6" s="3" t="s">
        <v>9321</v>
      </c>
      <c r="G6" s="3" t="s">
        <v>9321</v>
      </c>
      <c r="H6" s="349"/>
      <c r="I6" s="194">
        <v>1194</v>
      </c>
    </row>
    <row r="7" spans="1:9" ht="38.25">
      <c r="A7" s="355"/>
      <c r="B7" s="351" t="s">
        <v>896</v>
      </c>
      <c r="C7" s="356" t="s">
        <v>5560</v>
      </c>
      <c r="D7" s="3" t="s">
        <v>7878</v>
      </c>
      <c r="E7" s="3" t="s">
        <v>9321</v>
      </c>
      <c r="F7" s="3" t="s">
        <v>9321</v>
      </c>
      <c r="G7" s="3" t="s">
        <v>9321</v>
      </c>
      <c r="H7" s="349"/>
      <c r="I7" s="194">
        <v>223.8</v>
      </c>
    </row>
    <row r="8" spans="1:9">
      <c r="A8" s="354" t="s">
        <v>1882</v>
      </c>
      <c r="B8" s="351" t="s">
        <v>58</v>
      </c>
      <c r="C8" s="356" t="s">
        <v>4516</v>
      </c>
      <c r="D8" s="3" t="s">
        <v>1496</v>
      </c>
      <c r="E8" s="3" t="s">
        <v>9321</v>
      </c>
      <c r="F8" s="3" t="s">
        <v>9321</v>
      </c>
      <c r="G8" s="3" t="s">
        <v>9321</v>
      </c>
      <c r="H8" s="349"/>
      <c r="I8" s="194">
        <v>211.12</v>
      </c>
    </row>
    <row r="9" spans="1:9">
      <c r="A9" s="355"/>
      <c r="B9" s="3" t="s">
        <v>9278</v>
      </c>
      <c r="C9" s="356" t="s">
        <v>6423</v>
      </c>
      <c r="D9" s="3" t="s">
        <v>1496</v>
      </c>
      <c r="E9" s="3" t="s">
        <v>9321</v>
      </c>
      <c r="F9" s="3" t="s">
        <v>9321</v>
      </c>
      <c r="G9" s="3" t="s">
        <v>9321</v>
      </c>
      <c r="H9" s="349"/>
      <c r="I9" s="194">
        <v>1335</v>
      </c>
    </row>
    <row r="10" spans="1:9" ht="25.5">
      <c r="A10" s="354" t="s">
        <v>7290</v>
      </c>
      <c r="B10" s="351" t="s">
        <v>1198</v>
      </c>
      <c r="C10" s="356" t="s">
        <v>3905</v>
      </c>
      <c r="D10" s="3" t="s">
        <v>7286</v>
      </c>
      <c r="E10" s="3" t="s">
        <v>9321</v>
      </c>
      <c r="F10" s="3" t="s">
        <v>9321</v>
      </c>
      <c r="G10" s="3" t="s">
        <v>9321</v>
      </c>
      <c r="H10" s="349"/>
      <c r="I10" s="194">
        <v>31.65</v>
      </c>
    </row>
    <row r="11" spans="1:9">
      <c r="A11" s="355"/>
      <c r="B11" s="3" t="s">
        <v>9281</v>
      </c>
      <c r="C11" s="356" t="s">
        <v>6423</v>
      </c>
      <c r="D11" s="3" t="s">
        <v>7286</v>
      </c>
      <c r="E11" s="3" t="s">
        <v>9321</v>
      </c>
      <c r="F11" s="3" t="s">
        <v>9321</v>
      </c>
      <c r="G11" s="3" t="s">
        <v>9321</v>
      </c>
      <c r="H11" s="349"/>
      <c r="I11" s="194">
        <v>2096</v>
      </c>
    </row>
    <row r="12" spans="1:9" ht="38.25">
      <c r="A12" s="354" t="s">
        <v>8625</v>
      </c>
      <c r="B12" s="351" t="s">
        <v>3664</v>
      </c>
      <c r="C12" s="356" t="s">
        <v>4516</v>
      </c>
      <c r="D12" s="3" t="s">
        <v>7286</v>
      </c>
      <c r="E12" s="3" t="s">
        <v>9321</v>
      </c>
      <c r="F12" s="3" t="s">
        <v>9321</v>
      </c>
      <c r="G12" s="3" t="s">
        <v>9321</v>
      </c>
      <c r="H12" s="349"/>
      <c r="I12" s="194">
        <v>52.79</v>
      </c>
    </row>
    <row r="13" spans="1:9">
      <c r="A13" s="355"/>
      <c r="B13" s="3" t="s">
        <v>9283</v>
      </c>
      <c r="C13" s="356" t="s">
        <v>6423</v>
      </c>
      <c r="D13" s="3" t="s">
        <v>7286</v>
      </c>
      <c r="E13" s="3" t="s">
        <v>9321</v>
      </c>
      <c r="F13" s="3" t="s">
        <v>9321</v>
      </c>
      <c r="G13" s="3" t="s">
        <v>9321</v>
      </c>
      <c r="H13" s="349"/>
      <c r="I13" s="194">
        <v>981</v>
      </c>
    </row>
    <row r="14" spans="1:9" ht="25.5">
      <c r="A14" s="354" t="s">
        <v>6694</v>
      </c>
      <c r="B14" s="351" t="s">
        <v>3708</v>
      </c>
      <c r="C14" s="356" t="s">
        <v>4516</v>
      </c>
      <c r="D14" s="3" t="s">
        <v>7878</v>
      </c>
      <c r="E14" s="3" t="s">
        <v>9321</v>
      </c>
      <c r="F14" s="3" t="s">
        <v>9321</v>
      </c>
      <c r="G14" s="3" t="s">
        <v>9321</v>
      </c>
      <c r="H14" s="349"/>
      <c r="I14" s="194">
        <v>30.05</v>
      </c>
    </row>
    <row r="15" spans="1:9">
      <c r="A15" s="355"/>
      <c r="B15" s="3" t="s">
        <v>9303</v>
      </c>
      <c r="C15" s="356" t="s">
        <v>6423</v>
      </c>
      <c r="D15" s="3" t="s">
        <v>7878</v>
      </c>
      <c r="E15" s="3" t="s">
        <v>9321</v>
      </c>
      <c r="F15" s="3" t="s">
        <v>9321</v>
      </c>
      <c r="G15" s="3" t="s">
        <v>9321</v>
      </c>
      <c r="H15" s="349"/>
      <c r="I15" s="194">
        <v>941</v>
      </c>
    </row>
    <row r="16" spans="1:9">
      <c r="A16" s="354" t="s">
        <v>6696</v>
      </c>
      <c r="B16" s="3" t="s">
        <v>9304</v>
      </c>
      <c r="C16" s="356" t="s">
        <v>6423</v>
      </c>
      <c r="D16" s="3" t="s">
        <v>7878</v>
      </c>
      <c r="E16" s="3" t="s">
        <v>9321</v>
      </c>
      <c r="F16" s="3" t="s">
        <v>9321</v>
      </c>
      <c r="G16" s="3" t="s">
        <v>9321</v>
      </c>
      <c r="H16" s="349"/>
      <c r="I16" s="194">
        <v>904</v>
      </c>
    </row>
    <row r="17" spans="1:9" ht="38.25">
      <c r="A17" s="355"/>
      <c r="B17" s="351" t="s">
        <v>3709</v>
      </c>
      <c r="C17" s="356" t="s">
        <v>5560</v>
      </c>
      <c r="D17" s="3" t="s">
        <v>7878</v>
      </c>
      <c r="E17" s="3" t="s">
        <v>9321</v>
      </c>
      <c r="F17" s="3" t="s">
        <v>9321</v>
      </c>
      <c r="G17" s="3" t="s">
        <v>9321</v>
      </c>
      <c r="H17" s="349"/>
      <c r="I17" s="194">
        <v>196.35</v>
      </c>
    </row>
    <row r="18" spans="1:9">
      <c r="A18" s="354" t="s">
        <v>603</v>
      </c>
      <c r="B18" s="3" t="s">
        <v>9305</v>
      </c>
      <c r="C18" s="356" t="s">
        <v>6423</v>
      </c>
      <c r="D18" s="3" t="s">
        <v>595</v>
      </c>
      <c r="E18" s="3" t="s">
        <v>2041</v>
      </c>
      <c r="F18" s="3" t="s">
        <v>9321</v>
      </c>
      <c r="G18" s="3" t="s">
        <v>9321</v>
      </c>
      <c r="H18" s="349"/>
      <c r="I18" s="194">
        <v>1242</v>
      </c>
    </row>
    <row r="19" spans="1:9" ht="25.5">
      <c r="A19" s="355"/>
      <c r="B19" s="351" t="s">
        <v>6330</v>
      </c>
      <c r="C19" s="356" t="s">
        <v>4516</v>
      </c>
      <c r="D19" s="3" t="s">
        <v>595</v>
      </c>
      <c r="E19" s="3" t="s">
        <v>2041</v>
      </c>
      <c r="F19" s="3" t="s">
        <v>9321</v>
      </c>
      <c r="G19" s="3" t="s">
        <v>9321</v>
      </c>
      <c r="H19" s="349"/>
      <c r="I19" s="194">
        <v>51.1</v>
      </c>
    </row>
    <row r="20" spans="1:9">
      <c r="A20" s="354" t="s">
        <v>1924</v>
      </c>
      <c r="B20" s="3" t="s">
        <v>9306</v>
      </c>
      <c r="C20" s="356" t="s">
        <v>6423</v>
      </c>
      <c r="D20" s="3" t="s">
        <v>595</v>
      </c>
      <c r="E20" s="3" t="s">
        <v>9321</v>
      </c>
      <c r="F20" s="3" t="s">
        <v>9321</v>
      </c>
      <c r="G20" s="3" t="s">
        <v>9321</v>
      </c>
      <c r="H20" s="349"/>
      <c r="I20" s="194">
        <v>1473</v>
      </c>
    </row>
    <row r="21" spans="1:9" ht="25.5">
      <c r="A21" s="355"/>
      <c r="B21" s="351" t="s">
        <v>6332</v>
      </c>
      <c r="C21" s="356" t="s">
        <v>3905</v>
      </c>
      <c r="D21" s="3" t="s">
        <v>595</v>
      </c>
      <c r="E21" s="3" t="s">
        <v>9321</v>
      </c>
      <c r="F21" s="3" t="s">
        <v>9321</v>
      </c>
      <c r="G21" s="3" t="s">
        <v>9321</v>
      </c>
      <c r="H21" s="349"/>
      <c r="I21" s="194">
        <v>211.12</v>
      </c>
    </row>
    <row r="22" spans="1:9" ht="25.5">
      <c r="A22" s="354" t="s">
        <v>1926</v>
      </c>
      <c r="B22" s="351" t="s">
        <v>6333</v>
      </c>
      <c r="C22" s="356" t="s">
        <v>3905</v>
      </c>
      <c r="D22" s="3" t="s">
        <v>595</v>
      </c>
      <c r="E22" s="3" t="s">
        <v>9321</v>
      </c>
      <c r="F22" s="3" t="s">
        <v>9321</v>
      </c>
      <c r="G22" s="3" t="s">
        <v>9321</v>
      </c>
      <c r="H22" s="349"/>
      <c r="I22" s="194">
        <v>263.91000000000003</v>
      </c>
    </row>
    <row r="23" spans="1:9">
      <c r="A23" s="355"/>
      <c r="B23" s="3" t="s">
        <v>9307</v>
      </c>
      <c r="C23" s="356" t="s">
        <v>6423</v>
      </c>
      <c r="D23" s="3" t="s">
        <v>595</v>
      </c>
      <c r="E23" s="3" t="s">
        <v>9321</v>
      </c>
      <c r="F23" s="3" t="s">
        <v>9321</v>
      </c>
      <c r="G23" s="3" t="s">
        <v>9321</v>
      </c>
      <c r="H23" s="349"/>
      <c r="I23" s="194">
        <v>1463</v>
      </c>
    </row>
    <row r="24" spans="1:9" ht="25.5">
      <c r="A24" s="354" t="s">
        <v>1928</v>
      </c>
      <c r="B24" s="351" t="s">
        <v>6334</v>
      </c>
      <c r="C24" s="356" t="s">
        <v>3905</v>
      </c>
      <c r="D24" s="3" t="s">
        <v>595</v>
      </c>
      <c r="E24" s="3" t="s">
        <v>9321</v>
      </c>
      <c r="F24" s="3" t="s">
        <v>9321</v>
      </c>
      <c r="G24" s="3" t="s">
        <v>9321</v>
      </c>
      <c r="H24" s="349"/>
      <c r="I24" s="194">
        <v>211.12</v>
      </c>
    </row>
    <row r="25" spans="1:9">
      <c r="A25" s="355"/>
      <c r="B25" s="3" t="s">
        <v>9308</v>
      </c>
      <c r="C25" s="356" t="s">
        <v>6423</v>
      </c>
      <c r="D25" s="3" t="s">
        <v>595</v>
      </c>
      <c r="E25" s="3" t="s">
        <v>9321</v>
      </c>
      <c r="F25" s="3" t="s">
        <v>9321</v>
      </c>
      <c r="G25" s="3" t="s">
        <v>9321</v>
      </c>
      <c r="H25" s="349"/>
      <c r="I25" s="194">
        <v>1519</v>
      </c>
    </row>
    <row r="26" spans="1:9">
      <c r="A26" s="354" t="s">
        <v>5369</v>
      </c>
      <c r="B26" s="3" t="s">
        <v>9313</v>
      </c>
      <c r="C26" s="356" t="s">
        <v>6423</v>
      </c>
      <c r="D26" s="3" t="s">
        <v>595</v>
      </c>
      <c r="E26" s="3" t="s">
        <v>9321</v>
      </c>
      <c r="F26" s="3" t="s">
        <v>9321</v>
      </c>
      <c r="G26" s="3" t="s">
        <v>9321</v>
      </c>
      <c r="H26" s="349"/>
      <c r="I26" s="194">
        <v>1438</v>
      </c>
    </row>
    <row r="27" spans="1:9" ht="38.25">
      <c r="A27" s="355"/>
      <c r="B27" s="351" t="s">
        <v>6335</v>
      </c>
      <c r="C27" s="356" t="s">
        <v>3905</v>
      </c>
      <c r="D27" s="3" t="s">
        <v>595</v>
      </c>
      <c r="E27" s="3" t="s">
        <v>9321</v>
      </c>
      <c r="F27" s="3" t="s">
        <v>9321</v>
      </c>
      <c r="G27" s="3" t="s">
        <v>9321</v>
      </c>
      <c r="H27" s="349"/>
      <c r="I27" s="194">
        <v>316.69</v>
      </c>
    </row>
    <row r="28" spans="1:9">
      <c r="A28" s="354" t="s">
        <v>4863</v>
      </c>
      <c r="B28" s="351" t="s">
        <v>4864</v>
      </c>
      <c r="C28" s="356" t="s">
        <v>3905</v>
      </c>
      <c r="D28" s="3" t="s">
        <v>595</v>
      </c>
      <c r="E28" s="3" t="s">
        <v>9321</v>
      </c>
      <c r="F28" s="3" t="s">
        <v>9321</v>
      </c>
      <c r="G28" s="3" t="s">
        <v>9321</v>
      </c>
      <c r="H28" s="349"/>
      <c r="I28" s="194">
        <v>316.69</v>
      </c>
    </row>
    <row r="29" spans="1:9">
      <c r="A29" s="355"/>
      <c r="B29" s="3" t="s">
        <v>9314</v>
      </c>
      <c r="C29" s="356" t="s">
        <v>6423</v>
      </c>
      <c r="D29" s="3" t="s">
        <v>595</v>
      </c>
      <c r="E29" s="3" t="s">
        <v>9321</v>
      </c>
      <c r="F29" s="3" t="s">
        <v>9321</v>
      </c>
      <c r="G29" s="3" t="s">
        <v>9321</v>
      </c>
      <c r="H29" s="349"/>
      <c r="I29" s="194">
        <v>1223</v>
      </c>
    </row>
    <row r="30" spans="1:9">
      <c r="A30" s="354" t="s">
        <v>4865</v>
      </c>
      <c r="B30" s="3" t="s">
        <v>9315</v>
      </c>
      <c r="C30" s="356" t="s">
        <v>6423</v>
      </c>
      <c r="D30" s="3" t="s">
        <v>595</v>
      </c>
      <c r="E30" s="3" t="s">
        <v>9321</v>
      </c>
      <c r="F30" s="3" t="s">
        <v>9321</v>
      </c>
      <c r="G30" s="3" t="s">
        <v>9321</v>
      </c>
      <c r="H30" s="349"/>
      <c r="I30" s="194">
        <v>1332</v>
      </c>
    </row>
    <row r="31" spans="1:9" ht="25.5">
      <c r="A31" s="355"/>
      <c r="B31" s="351" t="s">
        <v>6336</v>
      </c>
      <c r="C31" s="356" t="s">
        <v>3905</v>
      </c>
      <c r="D31" s="3" t="s">
        <v>595</v>
      </c>
      <c r="E31" s="3" t="s">
        <v>9321</v>
      </c>
      <c r="F31" s="3" t="s">
        <v>9321</v>
      </c>
      <c r="G31" s="3" t="s">
        <v>9321</v>
      </c>
      <c r="H31" s="349"/>
      <c r="I31" s="194">
        <v>316.69</v>
      </c>
    </row>
    <row r="32" spans="1:9">
      <c r="A32" s="354" t="s">
        <v>2025</v>
      </c>
      <c r="B32" s="3" t="s">
        <v>9316</v>
      </c>
      <c r="C32" s="356" t="s">
        <v>6423</v>
      </c>
      <c r="D32" s="3" t="s">
        <v>595</v>
      </c>
      <c r="E32" s="3" t="s">
        <v>9321</v>
      </c>
      <c r="F32" s="3" t="s">
        <v>9321</v>
      </c>
      <c r="G32" s="3" t="s">
        <v>9321</v>
      </c>
      <c r="H32" s="349"/>
      <c r="I32" s="194">
        <v>1225</v>
      </c>
    </row>
    <row r="33" spans="1:9" ht="38.25">
      <c r="A33" s="355"/>
      <c r="B33" s="351" t="s">
        <v>6337</v>
      </c>
      <c r="C33" s="356" t="s">
        <v>3905</v>
      </c>
      <c r="D33" s="3" t="s">
        <v>595</v>
      </c>
      <c r="E33" s="3" t="s">
        <v>9321</v>
      </c>
      <c r="F33" s="3" t="s">
        <v>9321</v>
      </c>
      <c r="G33" s="3" t="s">
        <v>9321</v>
      </c>
      <c r="H33" s="349"/>
      <c r="I33" s="194">
        <v>422.26</v>
      </c>
    </row>
    <row r="34" spans="1:9">
      <c r="A34" s="354" t="s">
        <v>2027</v>
      </c>
      <c r="B34" s="3" t="s">
        <v>9317</v>
      </c>
      <c r="C34" s="356" t="s">
        <v>6423</v>
      </c>
      <c r="D34" s="3" t="s">
        <v>595</v>
      </c>
      <c r="E34" s="3" t="s">
        <v>9321</v>
      </c>
      <c r="F34" s="3" t="s">
        <v>9321</v>
      </c>
      <c r="G34" s="3" t="s">
        <v>9321</v>
      </c>
      <c r="H34" s="349"/>
      <c r="I34" s="194">
        <v>1376</v>
      </c>
    </row>
    <row r="35" spans="1:9" ht="51">
      <c r="A35" s="355"/>
      <c r="B35" s="351" t="s">
        <v>8459</v>
      </c>
      <c r="C35" s="356" t="s">
        <v>3905</v>
      </c>
      <c r="D35" s="3" t="s">
        <v>595</v>
      </c>
      <c r="E35" s="3" t="s">
        <v>9321</v>
      </c>
      <c r="F35" s="3" t="s">
        <v>9321</v>
      </c>
      <c r="G35" s="3" t="s">
        <v>9321</v>
      </c>
      <c r="H35" s="349"/>
      <c r="I35" s="194">
        <v>263.91000000000003</v>
      </c>
    </row>
    <row r="36" spans="1:9">
      <c r="A36" s="354" t="s">
        <v>2029</v>
      </c>
      <c r="B36" s="3" t="s">
        <v>9318</v>
      </c>
      <c r="C36" s="356" t="s">
        <v>6423</v>
      </c>
      <c r="D36" s="3" t="s">
        <v>595</v>
      </c>
      <c r="E36" s="3" t="s">
        <v>9321</v>
      </c>
      <c r="F36" s="3" t="s">
        <v>9321</v>
      </c>
      <c r="G36" s="3" t="s">
        <v>9321</v>
      </c>
      <c r="H36" s="349"/>
      <c r="I36" s="194">
        <v>1747.7</v>
      </c>
    </row>
    <row r="37" spans="1:9" ht="25.5">
      <c r="A37" s="355"/>
      <c r="B37" s="351" t="s">
        <v>8460</v>
      </c>
      <c r="C37" s="356" t="s">
        <v>3905</v>
      </c>
      <c r="D37" s="3" t="s">
        <v>595</v>
      </c>
      <c r="E37" s="3" t="s">
        <v>9321</v>
      </c>
      <c r="F37" s="3" t="s">
        <v>9321</v>
      </c>
      <c r="G37" s="3" t="s">
        <v>9321</v>
      </c>
      <c r="H37" s="349"/>
      <c r="I37" s="194">
        <v>263.91000000000003</v>
      </c>
    </row>
    <row r="38" spans="1:9">
      <c r="A38" s="3" t="s">
        <v>9323</v>
      </c>
      <c r="B38" s="3" t="s">
        <v>8937</v>
      </c>
      <c r="C38" s="356" t="s">
        <v>6423</v>
      </c>
      <c r="D38" s="3" t="s">
        <v>7449</v>
      </c>
      <c r="E38" s="3" t="s">
        <v>9321</v>
      </c>
      <c r="F38" s="3" t="s">
        <v>9321</v>
      </c>
      <c r="G38" s="3" t="s">
        <v>9321</v>
      </c>
      <c r="H38" s="349"/>
      <c r="I38" s="194">
        <v>1850</v>
      </c>
    </row>
    <row r="39" spans="1:9">
      <c r="A39" s="3" t="s">
        <v>9324</v>
      </c>
      <c r="B39" s="3" t="s">
        <v>8953</v>
      </c>
      <c r="C39" s="356" t="s">
        <v>4721</v>
      </c>
      <c r="D39" s="3" t="s">
        <v>3449</v>
      </c>
      <c r="E39" s="3" t="s">
        <v>9321</v>
      </c>
      <c r="F39" s="3" t="s">
        <v>9321</v>
      </c>
      <c r="G39" s="3" t="s">
        <v>9321</v>
      </c>
      <c r="H39" s="349"/>
      <c r="I39" s="194">
        <v>850</v>
      </c>
    </row>
    <row r="40" spans="1:9">
      <c r="A40" s="3" t="s">
        <v>9325</v>
      </c>
      <c r="B40" s="3" t="s">
        <v>8966</v>
      </c>
      <c r="C40" s="356" t="s">
        <v>5716</v>
      </c>
      <c r="D40" s="3" t="s">
        <v>7074</v>
      </c>
      <c r="E40" s="3" t="s">
        <v>9321</v>
      </c>
      <c r="F40" s="3" t="s">
        <v>9321</v>
      </c>
      <c r="G40" s="3" t="s">
        <v>9321</v>
      </c>
      <c r="H40" s="349"/>
      <c r="I40" s="194">
        <v>1013</v>
      </c>
    </row>
    <row r="41" spans="1:9">
      <c r="A41" s="3" t="s">
        <v>9326</v>
      </c>
      <c r="B41" s="3" t="s">
        <v>8968</v>
      </c>
      <c r="C41" s="356" t="s">
        <v>5716</v>
      </c>
      <c r="D41" s="3" t="s">
        <v>7074</v>
      </c>
      <c r="E41" s="3" t="s">
        <v>9321</v>
      </c>
      <c r="F41" s="3" t="s">
        <v>9321</v>
      </c>
      <c r="G41" s="3" t="s">
        <v>9321</v>
      </c>
      <c r="H41" s="349"/>
      <c r="I41" s="194">
        <v>13.5</v>
      </c>
    </row>
    <row r="42" spans="1:9">
      <c r="A42" s="3" t="s">
        <v>9327</v>
      </c>
      <c r="B42" s="3" t="s">
        <v>9258</v>
      </c>
      <c r="C42" s="356" t="s">
        <v>6423</v>
      </c>
      <c r="D42" s="3" t="s">
        <v>7449</v>
      </c>
      <c r="E42" s="3" t="s">
        <v>9321</v>
      </c>
      <c r="F42" s="3" t="s">
        <v>9321</v>
      </c>
      <c r="G42" s="3" t="s">
        <v>9321</v>
      </c>
      <c r="H42" s="349"/>
      <c r="I42" s="194">
        <v>843</v>
      </c>
    </row>
    <row r="43" spans="1:9">
      <c r="A43" s="3" t="s">
        <v>9328</v>
      </c>
      <c r="B43" s="3" t="s">
        <v>9259</v>
      </c>
      <c r="C43" s="356" t="s">
        <v>6423</v>
      </c>
      <c r="D43" s="3" t="s">
        <v>707</v>
      </c>
      <c r="E43" s="3" t="s">
        <v>9321</v>
      </c>
      <c r="F43" s="3" t="s">
        <v>9321</v>
      </c>
      <c r="G43" s="3" t="s">
        <v>9321</v>
      </c>
      <c r="H43" s="349"/>
      <c r="I43" s="194">
        <v>1368</v>
      </c>
    </row>
    <row r="44" spans="1:9">
      <c r="A44" s="3" t="s">
        <v>9329</v>
      </c>
      <c r="B44" s="3" t="s">
        <v>9260</v>
      </c>
      <c r="C44" s="356" t="s">
        <v>6423</v>
      </c>
      <c r="D44" s="3" t="s">
        <v>707</v>
      </c>
      <c r="E44" s="3" t="s">
        <v>9321</v>
      </c>
      <c r="F44" s="3" t="s">
        <v>9321</v>
      </c>
      <c r="G44" s="3" t="s">
        <v>9321</v>
      </c>
      <c r="H44" s="349"/>
      <c r="I44" s="194">
        <v>1373</v>
      </c>
    </row>
    <row r="45" spans="1:9">
      <c r="A45" s="3" t="s">
        <v>9330</v>
      </c>
      <c r="B45" s="3" t="s">
        <v>9261</v>
      </c>
      <c r="C45" s="356" t="s">
        <v>6423</v>
      </c>
      <c r="D45" s="3" t="s">
        <v>707</v>
      </c>
      <c r="E45" s="3" t="s">
        <v>9321</v>
      </c>
      <c r="F45" s="3" t="s">
        <v>9321</v>
      </c>
      <c r="G45" s="3" t="s">
        <v>9321</v>
      </c>
      <c r="H45" s="349"/>
      <c r="I45" s="194">
        <v>1373</v>
      </c>
    </row>
    <row r="46" spans="1:9">
      <c r="A46" s="3" t="s">
        <v>9331</v>
      </c>
      <c r="B46" s="3" t="s">
        <v>9262</v>
      </c>
      <c r="C46" s="356" t="s">
        <v>6423</v>
      </c>
      <c r="D46" s="3" t="s">
        <v>707</v>
      </c>
      <c r="E46" s="3" t="s">
        <v>9321</v>
      </c>
      <c r="F46" s="3" t="s">
        <v>9321</v>
      </c>
      <c r="G46" s="3" t="s">
        <v>9321</v>
      </c>
      <c r="H46" s="349"/>
      <c r="I46" s="194">
        <v>1381</v>
      </c>
    </row>
    <row r="47" spans="1:9">
      <c r="A47" s="3" t="s">
        <v>9332</v>
      </c>
      <c r="B47" s="3" t="s">
        <v>9263</v>
      </c>
      <c r="C47" s="356" t="s">
        <v>6423</v>
      </c>
      <c r="D47" s="3" t="s">
        <v>707</v>
      </c>
      <c r="E47" s="3" t="s">
        <v>9321</v>
      </c>
      <c r="F47" s="3" t="s">
        <v>9321</v>
      </c>
      <c r="G47" s="3" t="s">
        <v>9321</v>
      </c>
      <c r="H47" s="349"/>
      <c r="I47" s="194">
        <v>1382</v>
      </c>
    </row>
    <row r="48" spans="1:9">
      <c r="A48" s="3" t="s">
        <v>9333</v>
      </c>
      <c r="B48" s="3" t="s">
        <v>9264</v>
      </c>
      <c r="C48" s="356" t="s">
        <v>6423</v>
      </c>
      <c r="D48" s="3" t="s">
        <v>707</v>
      </c>
      <c r="E48" s="3" t="s">
        <v>9321</v>
      </c>
      <c r="F48" s="3" t="s">
        <v>9321</v>
      </c>
      <c r="G48" s="3" t="s">
        <v>9321</v>
      </c>
      <c r="H48" s="349"/>
      <c r="I48" s="194">
        <v>1381</v>
      </c>
    </row>
    <row r="49" spans="1:9">
      <c r="A49" s="3" t="s">
        <v>9334</v>
      </c>
      <c r="B49" s="3" t="s">
        <v>9265</v>
      </c>
      <c r="C49" s="356" t="s">
        <v>6423</v>
      </c>
      <c r="D49" s="3" t="s">
        <v>374</v>
      </c>
      <c r="E49" s="3" t="s">
        <v>9321</v>
      </c>
      <c r="F49" s="3" t="s">
        <v>9321</v>
      </c>
      <c r="G49" s="3" t="s">
        <v>9321</v>
      </c>
      <c r="H49" s="349"/>
      <c r="I49" s="194">
        <v>1366</v>
      </c>
    </row>
    <row r="50" spans="1:9">
      <c r="A50" s="3" t="s">
        <v>9335</v>
      </c>
      <c r="B50" s="3" t="s">
        <v>9266</v>
      </c>
      <c r="C50" s="356" t="s">
        <v>6423</v>
      </c>
      <c r="D50" s="3" t="s">
        <v>374</v>
      </c>
      <c r="E50" s="3" t="s">
        <v>9321</v>
      </c>
      <c r="F50" s="3" t="s">
        <v>9321</v>
      </c>
      <c r="G50" s="3" t="s">
        <v>9321</v>
      </c>
      <c r="H50" s="349"/>
      <c r="I50" s="194">
        <v>1359</v>
      </c>
    </row>
    <row r="51" spans="1:9">
      <c r="A51" s="3" t="s">
        <v>9336</v>
      </c>
      <c r="B51" s="3" t="s">
        <v>9267</v>
      </c>
      <c r="C51" s="356" t="s">
        <v>6423</v>
      </c>
      <c r="D51" s="3" t="s">
        <v>707</v>
      </c>
      <c r="E51" s="3" t="s">
        <v>7878</v>
      </c>
      <c r="F51" s="3" t="s">
        <v>9321</v>
      </c>
      <c r="G51" s="3" t="s">
        <v>9321</v>
      </c>
      <c r="H51" s="349"/>
      <c r="I51" s="194">
        <v>1376</v>
      </c>
    </row>
    <row r="52" spans="1:9">
      <c r="A52" s="3" t="s">
        <v>9337</v>
      </c>
      <c r="B52" s="3" t="s">
        <v>9268</v>
      </c>
      <c r="C52" s="356" t="s">
        <v>6423</v>
      </c>
      <c r="D52" s="3" t="s">
        <v>6646</v>
      </c>
      <c r="E52" s="3" t="s">
        <v>9321</v>
      </c>
      <c r="F52" s="3" t="s">
        <v>9321</v>
      </c>
      <c r="G52" s="3" t="s">
        <v>9321</v>
      </c>
      <c r="H52" s="349"/>
      <c r="I52" s="194">
        <v>2362</v>
      </c>
    </row>
    <row r="53" spans="1:9">
      <c r="A53" s="3" t="s">
        <v>9338</v>
      </c>
      <c r="B53" s="3" t="s">
        <v>9270</v>
      </c>
      <c r="C53" s="356" t="s">
        <v>6423</v>
      </c>
      <c r="D53" s="3" t="s">
        <v>7878</v>
      </c>
      <c r="E53" s="3" t="s">
        <v>9321</v>
      </c>
      <c r="F53" s="3" t="s">
        <v>9321</v>
      </c>
      <c r="G53" s="3" t="s">
        <v>9321</v>
      </c>
      <c r="H53" s="349"/>
      <c r="I53" s="194">
        <v>1118</v>
      </c>
    </row>
    <row r="54" spans="1:9">
      <c r="A54" s="3" t="s">
        <v>9339</v>
      </c>
      <c r="B54" s="3" t="s">
        <v>9271</v>
      </c>
      <c r="C54" s="356" t="s">
        <v>6423</v>
      </c>
      <c r="D54" s="3" t="s">
        <v>7878</v>
      </c>
      <c r="E54" s="3" t="s">
        <v>9321</v>
      </c>
      <c r="F54" s="3" t="s">
        <v>9321</v>
      </c>
      <c r="G54" s="3" t="s">
        <v>9321</v>
      </c>
      <c r="H54" s="349"/>
      <c r="I54" s="194">
        <v>1063</v>
      </c>
    </row>
    <row r="55" spans="1:9">
      <c r="A55" s="3" t="s">
        <v>9340</v>
      </c>
      <c r="B55" s="3" t="s">
        <v>9272</v>
      </c>
      <c r="C55" s="356" t="s">
        <v>6423</v>
      </c>
      <c r="D55" s="3" t="s">
        <v>7878</v>
      </c>
      <c r="E55" s="3" t="s">
        <v>9321</v>
      </c>
      <c r="F55" s="3" t="s">
        <v>9321</v>
      </c>
      <c r="G55" s="3" t="s">
        <v>9321</v>
      </c>
      <c r="H55" s="349"/>
      <c r="I55" s="194">
        <v>1122</v>
      </c>
    </row>
    <row r="56" spans="1:9">
      <c r="A56" s="3" t="s">
        <v>9341</v>
      </c>
      <c r="B56" s="3" t="s">
        <v>9273</v>
      </c>
      <c r="C56" s="356" t="s">
        <v>6423</v>
      </c>
      <c r="D56" s="3" t="s">
        <v>7878</v>
      </c>
      <c r="E56" s="3" t="s">
        <v>9321</v>
      </c>
      <c r="F56" s="3" t="s">
        <v>9321</v>
      </c>
      <c r="G56" s="3" t="s">
        <v>9321</v>
      </c>
      <c r="H56" s="349"/>
      <c r="I56" s="194">
        <v>1120</v>
      </c>
    </row>
    <row r="57" spans="1:9">
      <c r="A57" s="3" t="s">
        <v>9342</v>
      </c>
      <c r="B57" s="3" t="s">
        <v>9274</v>
      </c>
      <c r="C57" s="356" t="s">
        <v>6423</v>
      </c>
      <c r="D57" s="3" t="s">
        <v>7878</v>
      </c>
      <c r="E57" s="3" t="s">
        <v>9321</v>
      </c>
      <c r="F57" s="3" t="s">
        <v>9321</v>
      </c>
      <c r="G57" s="3" t="s">
        <v>9321</v>
      </c>
      <c r="H57" s="349"/>
      <c r="I57" s="194">
        <v>1114</v>
      </c>
    </row>
    <row r="58" spans="1:9">
      <c r="A58" s="3" t="s">
        <v>9343</v>
      </c>
      <c r="B58" s="3" t="s">
        <v>9275</v>
      </c>
      <c r="C58" s="356" t="s">
        <v>6423</v>
      </c>
      <c r="D58" s="3" t="s">
        <v>7878</v>
      </c>
      <c r="E58" s="3" t="s">
        <v>9321</v>
      </c>
      <c r="F58" s="3" t="s">
        <v>9321</v>
      </c>
      <c r="G58" s="3" t="s">
        <v>9321</v>
      </c>
      <c r="H58" s="349"/>
      <c r="I58" s="194">
        <v>1120</v>
      </c>
    </row>
    <row r="59" spans="1:9">
      <c r="A59" s="3" t="s">
        <v>9344</v>
      </c>
      <c r="B59" s="3" t="s">
        <v>9276</v>
      </c>
      <c r="C59" s="356" t="s">
        <v>6423</v>
      </c>
      <c r="D59" s="3" t="s">
        <v>7878</v>
      </c>
      <c r="E59" s="3" t="s">
        <v>9321</v>
      </c>
      <c r="F59" s="3" t="s">
        <v>9321</v>
      </c>
      <c r="G59" s="3" t="s">
        <v>9321</v>
      </c>
      <c r="H59" s="349"/>
      <c r="I59" s="194">
        <v>1105</v>
      </c>
    </row>
    <row r="60" spans="1:9">
      <c r="A60" s="3" t="s">
        <v>9345</v>
      </c>
      <c r="B60" s="3" t="s">
        <v>9277</v>
      </c>
      <c r="C60" s="356" t="s">
        <v>6423</v>
      </c>
      <c r="D60" s="3" t="s">
        <v>7878</v>
      </c>
      <c r="E60" s="3" t="s">
        <v>9321</v>
      </c>
      <c r="F60" s="3" t="s">
        <v>9321</v>
      </c>
      <c r="G60" s="3" t="s">
        <v>9321</v>
      </c>
      <c r="H60" s="349"/>
      <c r="I60" s="194">
        <v>1502</v>
      </c>
    </row>
    <row r="61" spans="1:9">
      <c r="A61" s="3" t="s">
        <v>9346</v>
      </c>
      <c r="B61" s="3" t="s">
        <v>9279</v>
      </c>
      <c r="C61" s="356" t="s">
        <v>6423</v>
      </c>
      <c r="D61" s="3" t="s">
        <v>7878</v>
      </c>
      <c r="E61" s="3" t="s">
        <v>9321</v>
      </c>
      <c r="F61" s="3" t="s">
        <v>9321</v>
      </c>
      <c r="G61" s="3" t="s">
        <v>9321</v>
      </c>
      <c r="H61" s="349"/>
      <c r="I61" s="194">
        <v>1472</v>
      </c>
    </row>
    <row r="62" spans="1:9">
      <c r="A62" s="3" t="s">
        <v>9347</v>
      </c>
      <c r="B62" s="3" t="s">
        <v>9280</v>
      </c>
      <c r="C62" s="356" t="s">
        <v>6423</v>
      </c>
      <c r="D62" s="3" t="s">
        <v>7878</v>
      </c>
      <c r="E62" s="3" t="s">
        <v>9321</v>
      </c>
      <c r="F62" s="3" t="s">
        <v>9321</v>
      </c>
      <c r="G62" s="3" t="s">
        <v>9321</v>
      </c>
      <c r="H62" s="349"/>
      <c r="I62" s="194">
        <v>1580</v>
      </c>
    </row>
    <row r="63" spans="1:9">
      <c r="A63" s="3" t="s">
        <v>9348</v>
      </c>
      <c r="B63" s="3" t="s">
        <v>9282</v>
      </c>
      <c r="C63" s="356" t="s">
        <v>6423</v>
      </c>
      <c r="D63" s="3" t="s">
        <v>7286</v>
      </c>
      <c r="E63" s="3" t="s">
        <v>9321</v>
      </c>
      <c r="F63" s="3" t="s">
        <v>9321</v>
      </c>
      <c r="G63" s="3" t="s">
        <v>9321</v>
      </c>
      <c r="H63" s="349"/>
      <c r="I63" s="194">
        <v>1114</v>
      </c>
    </row>
    <row r="64" spans="1:9">
      <c r="A64" s="3" t="s">
        <v>9349</v>
      </c>
      <c r="B64" s="3" t="s">
        <v>9284</v>
      </c>
      <c r="C64" s="356" t="s">
        <v>6423</v>
      </c>
      <c r="D64" s="3" t="s">
        <v>7286</v>
      </c>
      <c r="E64" s="3" t="s">
        <v>9321</v>
      </c>
      <c r="F64" s="3" t="s">
        <v>9321</v>
      </c>
      <c r="G64" s="3" t="s">
        <v>9321</v>
      </c>
      <c r="H64" s="349"/>
      <c r="I64" s="194">
        <v>974</v>
      </c>
    </row>
    <row r="65" spans="1:9">
      <c r="A65" s="3" t="s">
        <v>9350</v>
      </c>
      <c r="B65" s="3" t="s">
        <v>9285</v>
      </c>
      <c r="C65" s="356" t="s">
        <v>6423</v>
      </c>
      <c r="D65" s="3" t="s">
        <v>7286</v>
      </c>
      <c r="E65" s="3" t="s">
        <v>9321</v>
      </c>
      <c r="F65" s="3" t="s">
        <v>9321</v>
      </c>
      <c r="G65" s="3" t="s">
        <v>9321</v>
      </c>
      <c r="H65" s="349"/>
      <c r="I65" s="194">
        <v>2133</v>
      </c>
    </row>
    <row r="66" spans="1:9">
      <c r="A66" s="3" t="s">
        <v>9351</v>
      </c>
      <c r="B66" s="3" t="s">
        <v>9286</v>
      </c>
      <c r="C66" s="356" t="s">
        <v>6423</v>
      </c>
      <c r="D66" s="3" t="s">
        <v>707</v>
      </c>
      <c r="E66" s="3" t="s">
        <v>595</v>
      </c>
      <c r="F66" s="3" t="s">
        <v>7273</v>
      </c>
      <c r="G66" s="3" t="s">
        <v>9321</v>
      </c>
      <c r="H66" s="349"/>
      <c r="I66" s="194">
        <v>1978</v>
      </c>
    </row>
    <row r="67" spans="1:9">
      <c r="A67" s="3" t="s">
        <v>9352</v>
      </c>
      <c r="B67" s="3" t="s">
        <v>9287</v>
      </c>
      <c r="C67" s="356" t="s">
        <v>6423</v>
      </c>
      <c r="D67" s="3" t="s">
        <v>707</v>
      </c>
      <c r="E67" s="3" t="s">
        <v>595</v>
      </c>
      <c r="F67" s="3" t="s">
        <v>7273</v>
      </c>
      <c r="G67" s="3" t="s">
        <v>9321</v>
      </c>
      <c r="H67" s="349"/>
      <c r="I67" s="194">
        <v>2333</v>
      </c>
    </row>
    <row r="68" spans="1:9">
      <c r="A68" s="3" t="s">
        <v>9353</v>
      </c>
      <c r="B68" s="3" t="s">
        <v>9288</v>
      </c>
      <c r="C68" s="356" t="s">
        <v>6423</v>
      </c>
      <c r="D68" s="3" t="s">
        <v>707</v>
      </c>
      <c r="E68" s="3" t="s">
        <v>595</v>
      </c>
      <c r="F68" s="3" t="s">
        <v>7273</v>
      </c>
      <c r="G68" s="3" t="s">
        <v>9321</v>
      </c>
      <c r="H68" s="349"/>
      <c r="I68" s="194">
        <v>2306</v>
      </c>
    </row>
    <row r="69" spans="1:9">
      <c r="A69" s="3" t="s">
        <v>9354</v>
      </c>
      <c r="B69" s="3" t="s">
        <v>9289</v>
      </c>
      <c r="C69" s="356" t="s">
        <v>6423</v>
      </c>
      <c r="D69" s="3" t="s">
        <v>707</v>
      </c>
      <c r="E69" s="3" t="s">
        <v>595</v>
      </c>
      <c r="F69" s="3" t="s">
        <v>7273</v>
      </c>
      <c r="G69" s="3" t="s">
        <v>9321</v>
      </c>
      <c r="H69" s="349"/>
      <c r="I69" s="194">
        <v>2332</v>
      </c>
    </row>
    <row r="70" spans="1:9">
      <c r="A70" s="3" t="s">
        <v>9355</v>
      </c>
      <c r="B70" s="3" t="s">
        <v>9290</v>
      </c>
      <c r="C70" s="356" t="s">
        <v>6423</v>
      </c>
      <c r="D70" s="3" t="s">
        <v>707</v>
      </c>
      <c r="E70" s="3" t="s">
        <v>595</v>
      </c>
      <c r="F70" s="3" t="s">
        <v>7273</v>
      </c>
      <c r="G70" s="3" t="s">
        <v>9321</v>
      </c>
      <c r="H70" s="349"/>
      <c r="I70" s="194">
        <v>2342</v>
      </c>
    </row>
    <row r="71" spans="1:9">
      <c r="A71" s="3" t="s">
        <v>9356</v>
      </c>
      <c r="B71" s="3" t="s">
        <v>9291</v>
      </c>
      <c r="C71" s="356" t="s">
        <v>6423</v>
      </c>
      <c r="D71" s="3" t="s">
        <v>707</v>
      </c>
      <c r="E71" s="3" t="s">
        <v>595</v>
      </c>
      <c r="F71" s="3" t="s">
        <v>7273</v>
      </c>
      <c r="G71" s="3" t="s">
        <v>9321</v>
      </c>
      <c r="H71" s="349"/>
      <c r="I71" s="194">
        <v>1423</v>
      </c>
    </row>
    <row r="72" spans="1:9">
      <c r="A72" s="3" t="s">
        <v>9357</v>
      </c>
      <c r="B72" s="3" t="s">
        <v>9292</v>
      </c>
      <c r="C72" s="356" t="s">
        <v>6423</v>
      </c>
      <c r="D72" s="3" t="s">
        <v>707</v>
      </c>
      <c r="E72" s="3" t="s">
        <v>595</v>
      </c>
      <c r="F72" s="3" t="s">
        <v>7273</v>
      </c>
      <c r="G72" s="3" t="s">
        <v>9321</v>
      </c>
      <c r="H72" s="349"/>
      <c r="I72" s="194">
        <v>2086</v>
      </c>
    </row>
    <row r="73" spans="1:9">
      <c r="A73" s="3" t="s">
        <v>9358</v>
      </c>
      <c r="B73" s="3" t="s">
        <v>9293</v>
      </c>
      <c r="C73" s="356" t="s">
        <v>6423</v>
      </c>
      <c r="D73" s="3" t="s">
        <v>707</v>
      </c>
      <c r="E73" s="3" t="s">
        <v>595</v>
      </c>
      <c r="F73" s="3" t="s">
        <v>7273</v>
      </c>
      <c r="G73" s="3" t="s">
        <v>9321</v>
      </c>
      <c r="H73" s="349"/>
      <c r="I73" s="194">
        <v>2324</v>
      </c>
    </row>
    <row r="74" spans="1:9">
      <c r="A74" s="3" t="s">
        <v>9359</v>
      </c>
      <c r="B74" s="3" t="s">
        <v>9294</v>
      </c>
      <c r="C74" s="356" t="s">
        <v>6423</v>
      </c>
      <c r="D74" s="3" t="s">
        <v>707</v>
      </c>
      <c r="E74" s="3" t="s">
        <v>595</v>
      </c>
      <c r="F74" s="3" t="s">
        <v>7273</v>
      </c>
      <c r="G74" s="3" t="s">
        <v>9321</v>
      </c>
      <c r="H74" s="349"/>
      <c r="I74" s="194">
        <v>2316</v>
      </c>
    </row>
    <row r="75" spans="1:9">
      <c r="A75" s="3" t="s">
        <v>9360</v>
      </c>
      <c r="B75" s="3" t="s">
        <v>9295</v>
      </c>
      <c r="C75" s="356" t="s">
        <v>6423</v>
      </c>
      <c r="D75" s="3" t="s">
        <v>707</v>
      </c>
      <c r="E75" s="3" t="s">
        <v>595</v>
      </c>
      <c r="F75" s="3" t="s">
        <v>7273</v>
      </c>
      <c r="G75" s="3" t="s">
        <v>9321</v>
      </c>
      <c r="H75" s="349"/>
      <c r="I75" s="194">
        <v>1436</v>
      </c>
    </row>
    <row r="76" spans="1:9">
      <c r="A76" s="3" t="s">
        <v>9361</v>
      </c>
      <c r="B76" s="3" t="s">
        <v>9296</v>
      </c>
      <c r="C76" s="356" t="s">
        <v>6423</v>
      </c>
      <c r="D76" s="3" t="s">
        <v>707</v>
      </c>
      <c r="E76" s="3" t="s">
        <v>595</v>
      </c>
      <c r="F76" s="3" t="s">
        <v>7273</v>
      </c>
      <c r="G76" s="3" t="s">
        <v>9321</v>
      </c>
      <c r="H76" s="349"/>
      <c r="I76" s="194">
        <v>2316</v>
      </c>
    </row>
    <row r="77" spans="1:9">
      <c r="A77" s="3" t="s">
        <v>9362</v>
      </c>
      <c r="B77" s="3" t="s">
        <v>9297</v>
      </c>
      <c r="C77" s="356" t="s">
        <v>6423</v>
      </c>
      <c r="D77" s="3" t="s">
        <v>707</v>
      </c>
      <c r="E77" s="3" t="s">
        <v>595</v>
      </c>
      <c r="F77" s="3" t="s">
        <v>7273</v>
      </c>
      <c r="G77" s="3" t="s">
        <v>9321</v>
      </c>
      <c r="H77" s="349"/>
      <c r="I77" s="194">
        <v>1361</v>
      </c>
    </row>
    <row r="78" spans="1:9">
      <c r="A78" s="3" t="s">
        <v>9363</v>
      </c>
      <c r="B78" s="3" t="s">
        <v>9298</v>
      </c>
      <c r="C78" s="356" t="s">
        <v>6423</v>
      </c>
      <c r="D78" s="3" t="s">
        <v>707</v>
      </c>
      <c r="E78" s="3" t="s">
        <v>595</v>
      </c>
      <c r="F78" s="3" t="s">
        <v>7273</v>
      </c>
      <c r="G78" s="3" t="s">
        <v>9321</v>
      </c>
      <c r="H78" s="349"/>
      <c r="I78" s="194">
        <v>1228</v>
      </c>
    </row>
    <row r="79" spans="1:9">
      <c r="A79" s="3" t="s">
        <v>9364</v>
      </c>
      <c r="B79" s="3" t="s">
        <v>9299</v>
      </c>
      <c r="C79" s="356" t="s">
        <v>6423</v>
      </c>
      <c r="D79" s="3" t="s">
        <v>707</v>
      </c>
      <c r="E79" s="3" t="s">
        <v>595</v>
      </c>
      <c r="F79" s="3" t="s">
        <v>7273</v>
      </c>
      <c r="G79" s="3" t="s">
        <v>9321</v>
      </c>
      <c r="H79" s="349"/>
      <c r="I79" s="194">
        <v>1524</v>
      </c>
    </row>
    <row r="80" spans="1:9">
      <c r="A80" s="3" t="s">
        <v>9365</v>
      </c>
      <c r="B80" s="3" t="s">
        <v>9300</v>
      </c>
      <c r="C80" s="356" t="s">
        <v>6423</v>
      </c>
      <c r="D80" s="3" t="s">
        <v>707</v>
      </c>
      <c r="E80" s="3" t="s">
        <v>595</v>
      </c>
      <c r="F80" s="3" t="s">
        <v>7273</v>
      </c>
      <c r="G80" s="3" t="s">
        <v>9321</v>
      </c>
      <c r="H80" s="349"/>
      <c r="I80" s="194">
        <v>1234</v>
      </c>
    </row>
    <row r="81" spans="1:9">
      <c r="A81" s="3" t="s">
        <v>9366</v>
      </c>
      <c r="B81" s="3" t="s">
        <v>9301</v>
      </c>
      <c r="C81" s="356" t="s">
        <v>6423</v>
      </c>
      <c r="D81" s="3" t="s">
        <v>707</v>
      </c>
      <c r="E81" s="3" t="s">
        <v>595</v>
      </c>
      <c r="F81" s="3" t="s">
        <v>7273</v>
      </c>
      <c r="G81" s="3" t="s">
        <v>9321</v>
      </c>
      <c r="H81" s="349"/>
      <c r="I81" s="194">
        <v>1236</v>
      </c>
    </row>
    <row r="82" spans="1:9">
      <c r="A82" s="3" t="s">
        <v>9367</v>
      </c>
      <c r="B82" s="3" t="s">
        <v>9302</v>
      </c>
      <c r="C82" s="356" t="s">
        <v>6423</v>
      </c>
      <c r="D82" s="3" t="s">
        <v>707</v>
      </c>
      <c r="E82" s="3" t="s">
        <v>595</v>
      </c>
      <c r="F82" s="3" t="s">
        <v>7273</v>
      </c>
      <c r="G82" s="3" t="s">
        <v>9321</v>
      </c>
      <c r="H82" s="349"/>
      <c r="I82" s="194">
        <v>1995</v>
      </c>
    </row>
    <row r="83" spans="1:9">
      <c r="A83" s="3" t="s">
        <v>9368</v>
      </c>
      <c r="B83" s="3" t="s">
        <v>9309</v>
      </c>
      <c r="C83" s="356" t="s">
        <v>6423</v>
      </c>
      <c r="D83" s="3" t="s">
        <v>595</v>
      </c>
      <c r="E83" s="3" t="s">
        <v>9321</v>
      </c>
      <c r="F83" s="3" t="s">
        <v>9321</v>
      </c>
      <c r="G83" s="3" t="s">
        <v>9321</v>
      </c>
      <c r="H83" s="349"/>
      <c r="I83" s="194">
        <v>1396</v>
      </c>
    </row>
    <row r="84" spans="1:9">
      <c r="A84" s="3" t="s">
        <v>9369</v>
      </c>
      <c r="B84" s="3" t="s">
        <v>9310</v>
      </c>
      <c r="C84" s="356" t="s">
        <v>6423</v>
      </c>
      <c r="D84" s="3" t="s">
        <v>595</v>
      </c>
      <c r="E84" s="3" t="s">
        <v>9321</v>
      </c>
      <c r="F84" s="3" t="s">
        <v>9321</v>
      </c>
      <c r="G84" s="3" t="s">
        <v>9321</v>
      </c>
      <c r="H84" s="349"/>
      <c r="I84" s="194">
        <v>1889</v>
      </c>
    </row>
    <row r="85" spans="1:9">
      <c r="A85" s="3" t="s">
        <v>9370</v>
      </c>
      <c r="B85" s="3" t="s">
        <v>9311</v>
      </c>
      <c r="C85" s="356" t="s">
        <v>6423</v>
      </c>
      <c r="D85" s="3" t="s">
        <v>595</v>
      </c>
      <c r="E85" s="3" t="s">
        <v>9321</v>
      </c>
      <c r="F85" s="3" t="s">
        <v>9321</v>
      </c>
      <c r="G85" s="3" t="s">
        <v>9321</v>
      </c>
      <c r="H85" s="349"/>
      <c r="I85" s="194">
        <v>1703</v>
      </c>
    </row>
    <row r="86" spans="1:9">
      <c r="A86" s="3" t="s">
        <v>9371</v>
      </c>
      <c r="B86" s="3" t="s">
        <v>9312</v>
      </c>
      <c r="C86" s="356" t="s">
        <v>6423</v>
      </c>
      <c r="D86" s="3" t="s">
        <v>595</v>
      </c>
      <c r="E86" s="3" t="s">
        <v>9321</v>
      </c>
      <c r="F86" s="3" t="s">
        <v>9321</v>
      </c>
      <c r="G86" s="3" t="s">
        <v>9321</v>
      </c>
      <c r="H86" s="349"/>
      <c r="I86" s="194">
        <v>1425</v>
      </c>
    </row>
    <row r="87" spans="1:9">
      <c r="A87" s="3" t="s">
        <v>9372</v>
      </c>
      <c r="B87" s="3" t="s">
        <v>9319</v>
      </c>
      <c r="C87" s="356" t="s">
        <v>6423</v>
      </c>
      <c r="D87" s="3" t="s">
        <v>595</v>
      </c>
      <c r="E87" s="3" t="s">
        <v>9321</v>
      </c>
      <c r="F87" s="3" t="s">
        <v>9321</v>
      </c>
      <c r="G87" s="3" t="s">
        <v>9321</v>
      </c>
      <c r="H87" s="349"/>
      <c r="I87" s="194">
        <v>1731.3</v>
      </c>
    </row>
    <row r="88" spans="1:9" ht="25.5">
      <c r="A88" s="353" t="s">
        <v>3235</v>
      </c>
      <c r="B88" s="352"/>
      <c r="C88" s="352"/>
      <c r="D88" s="352"/>
      <c r="E88" s="352"/>
      <c r="F88" s="352"/>
      <c r="G88" s="352"/>
      <c r="H88" s="352"/>
      <c r="I88" s="97">
        <v>2362</v>
      </c>
    </row>
    <row r="89" spans="1:9">
      <c r="B89"/>
    </row>
    <row r="90" spans="1:9">
      <c r="B90"/>
    </row>
    <row r="91" spans="1:9">
      <c r="B91"/>
    </row>
    <row r="92" spans="1:9">
      <c r="B92"/>
    </row>
    <row r="93" spans="1:9">
      <c r="B93"/>
    </row>
    <row r="94" spans="1:9">
      <c r="B94"/>
    </row>
    <row r="95" spans="1:9">
      <c r="B95"/>
    </row>
    <row r="96" spans="1:9">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row r="134" spans="2:2">
      <c r="B134"/>
    </row>
    <row r="135" spans="2:2">
      <c r="B135"/>
    </row>
    <row r="136" spans="2:2">
      <c r="B136"/>
    </row>
    <row r="137" spans="2:2">
      <c r="B137"/>
    </row>
    <row r="138" spans="2:2">
      <c r="B138"/>
    </row>
    <row r="139" spans="2:2">
      <c r="B139"/>
    </row>
    <row r="140" spans="2:2">
      <c r="B140"/>
    </row>
    <row r="141" spans="2:2">
      <c r="B141"/>
    </row>
    <row r="142" spans="2:2">
      <c r="B142"/>
    </row>
    <row r="143" spans="2:2">
      <c r="B143"/>
    </row>
    <row r="144" spans="2:2">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sheetData>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sheetPr>
    <tabColor theme="9" tint="-0.249977111117893"/>
  </sheetPr>
  <dimension ref="A1:L49"/>
  <sheetViews>
    <sheetView topLeftCell="A41" zoomScaleNormal="100" workbookViewId="0">
      <selection activeCell="D5" sqref="D5"/>
    </sheetView>
  </sheetViews>
  <sheetFormatPr defaultColWidth="10.85546875" defaultRowHeight="15"/>
  <cols>
    <col min="1" max="1" width="14" customWidth="1"/>
    <col min="2" max="2" width="11.42578125" customWidth="1"/>
    <col min="3" max="3" width="11" style="245" customWidth="1"/>
    <col min="4" max="4" width="11" style="247" customWidth="1"/>
    <col min="5" max="6" width="8.42578125" style="247" customWidth="1"/>
    <col min="7" max="7" width="11" style="247" customWidth="1"/>
    <col min="8" max="8" width="10.7109375" style="246" customWidth="1"/>
    <col min="9" max="9" width="15.85546875" style="246" customWidth="1"/>
    <col min="10" max="10" width="13.28515625" style="246" customWidth="1"/>
    <col min="11" max="11" width="11.28515625" customWidth="1"/>
    <col min="12" max="12" width="35.5703125" customWidth="1"/>
    <col min="13" max="13" width="7" customWidth="1"/>
  </cols>
  <sheetData>
    <row r="1" spans="1:12" ht="23.25" customHeight="1" thickBot="1">
      <c r="A1" s="197" t="s">
        <v>9645</v>
      </c>
      <c r="B1" s="250"/>
      <c r="C1" s="251"/>
      <c r="D1" s="251"/>
      <c r="E1" s="251"/>
      <c r="F1" s="251"/>
      <c r="G1" s="252"/>
      <c r="H1" s="253"/>
      <c r="I1" s="212"/>
      <c r="J1" s="212"/>
    </row>
    <row r="2" spans="1:12" s="249" customFormat="1" ht="117" customHeight="1" thickTop="1">
      <c r="A2" s="331" t="s">
        <v>2550</v>
      </c>
      <c r="B2" s="329" t="s">
        <v>2242</v>
      </c>
      <c r="C2" s="329" t="s">
        <v>6614</v>
      </c>
      <c r="D2" s="329" t="s">
        <v>6836</v>
      </c>
      <c r="E2" s="329" t="s">
        <v>9160</v>
      </c>
      <c r="F2" s="343" t="s">
        <v>9195</v>
      </c>
      <c r="G2" s="341" t="s">
        <v>1464</v>
      </c>
      <c r="I2" s="254" t="s">
        <v>6017</v>
      </c>
      <c r="J2" s="360" t="s">
        <v>1465</v>
      </c>
      <c r="K2" s="335" t="s">
        <v>9670</v>
      </c>
    </row>
    <row r="3" spans="1:12" s="249" customFormat="1" ht="45" customHeight="1" thickBot="1">
      <c r="A3" s="361">
        <v>2042</v>
      </c>
      <c r="B3" s="332"/>
      <c r="C3" s="333"/>
      <c r="D3" s="333"/>
      <c r="E3" s="333"/>
      <c r="F3" s="344"/>
      <c r="G3" s="345">
        <f>+A3-B3-C3-D3-E3-F3</f>
        <v>2042</v>
      </c>
      <c r="I3" s="334">
        <v>124</v>
      </c>
      <c r="J3" s="362">
        <v>55</v>
      </c>
      <c r="K3" s="336">
        <f>+A3+I3-J3</f>
        <v>2111</v>
      </c>
      <c r="L3" s="363" t="s">
        <v>9646</v>
      </c>
    </row>
    <row r="4" spans="1:12" s="301" customFormat="1" ht="16.5" thickTop="1" thickBot="1">
      <c r="A4" s="322"/>
      <c r="B4" s="364"/>
      <c r="C4" s="324"/>
      <c r="D4" s="325"/>
      <c r="E4" s="325"/>
      <c r="F4" s="325"/>
      <c r="G4" s="342"/>
      <c r="H4" s="327"/>
      <c r="I4" s="347"/>
      <c r="J4" s="327"/>
    </row>
    <row r="5" spans="1:12" s="249" customFormat="1" ht="117" customHeight="1" thickTop="1">
      <c r="A5" s="331" t="s">
        <v>9194</v>
      </c>
      <c r="B5" s="329"/>
      <c r="C5" s="329" t="s">
        <v>6614</v>
      </c>
      <c r="D5" s="329"/>
      <c r="E5" s="329"/>
      <c r="F5" s="343"/>
      <c r="G5" s="341" t="s">
        <v>1464</v>
      </c>
      <c r="I5" s="254" t="s">
        <v>6017</v>
      </c>
      <c r="J5" s="328" t="s">
        <v>1465</v>
      </c>
      <c r="K5" s="335" t="s">
        <v>9670</v>
      </c>
    </row>
    <row r="6" spans="1:12" s="249" customFormat="1" ht="24" customHeight="1" thickBot="1">
      <c r="A6" s="361">
        <v>33</v>
      </c>
      <c r="B6" s="332"/>
      <c r="C6" s="333"/>
      <c r="D6" s="333"/>
      <c r="E6" s="333"/>
      <c r="F6" s="344"/>
      <c r="G6" s="345">
        <v>33</v>
      </c>
      <c r="I6" s="334"/>
      <c r="J6" s="340"/>
      <c r="K6" s="336">
        <f>+A6+I6-J6</f>
        <v>33</v>
      </c>
    </row>
    <row r="7" spans="1:12" s="301" customFormat="1" ht="15.75" hidden="1" thickTop="1">
      <c r="A7" s="322"/>
      <c r="B7" s="364"/>
      <c r="C7" s="324"/>
      <c r="D7" s="325"/>
      <c r="E7" s="325"/>
      <c r="F7" s="325"/>
      <c r="G7" s="326"/>
      <c r="H7" s="327"/>
      <c r="I7" s="327"/>
      <c r="J7" s="327"/>
    </row>
    <row r="8" spans="1:12" s="301" customFormat="1" ht="15.75" hidden="1" thickTop="1">
      <c r="A8" s="322"/>
      <c r="B8" s="364"/>
      <c r="C8" s="324"/>
      <c r="D8" s="325"/>
      <c r="E8" s="325"/>
      <c r="F8" s="325"/>
      <c r="G8" s="326"/>
      <c r="H8" s="327"/>
      <c r="I8" s="327"/>
      <c r="J8" s="327"/>
    </row>
    <row r="9" spans="1:12" s="301" customFormat="1" ht="15.75" hidden="1" thickTop="1">
      <c r="A9" s="322"/>
      <c r="B9" s="364"/>
      <c r="C9" s="324"/>
      <c r="D9" s="325"/>
      <c r="E9" s="325"/>
      <c r="F9" s="325"/>
      <c r="G9" s="326"/>
      <c r="H9" s="327"/>
      <c r="I9" s="327"/>
      <c r="J9" s="327"/>
    </row>
    <row r="10" spans="1:12" s="301" customFormat="1" ht="12" hidden="1" customHeight="1">
      <c r="C10" s="324"/>
      <c r="D10" s="325"/>
      <c r="E10" s="325"/>
      <c r="F10" s="325"/>
      <c r="G10" s="325"/>
      <c r="H10" s="327"/>
      <c r="I10" s="327"/>
      <c r="J10" s="327"/>
    </row>
    <row r="11" spans="1:12" s="260" customFormat="1" ht="33" hidden="1" customHeight="1">
      <c r="C11" s="289" t="s">
        <v>2552</v>
      </c>
      <c r="D11" s="244"/>
      <c r="E11" s="244"/>
      <c r="F11" s="244"/>
      <c r="G11" s="244"/>
      <c r="H11" s="289" t="s">
        <v>2554</v>
      </c>
      <c r="I11" s="261"/>
      <c r="J11" s="261"/>
      <c r="K11" s="275"/>
      <c r="L11" s="274"/>
    </row>
    <row r="12" spans="1:12" ht="40.5" hidden="1" customHeight="1">
      <c r="A12" s="504" t="s">
        <v>2553</v>
      </c>
      <c r="B12" s="505"/>
      <c r="C12" s="257">
        <v>1914</v>
      </c>
      <c r="H12" s="257">
        <v>2123</v>
      </c>
      <c r="K12" s="220"/>
      <c r="L12" s="276"/>
    </row>
    <row r="13" spans="1:12" ht="20.25" hidden="1" customHeight="1">
      <c r="A13" s="248"/>
      <c r="B13" s="269" t="s">
        <v>1466</v>
      </c>
      <c r="C13" s="257">
        <v>-6</v>
      </c>
      <c r="H13" s="257">
        <v>-5</v>
      </c>
      <c r="K13" s="220"/>
      <c r="L13" s="276"/>
    </row>
    <row r="14" spans="1:12" ht="39.75" hidden="1" customHeight="1">
      <c r="A14" s="504" t="s">
        <v>2359</v>
      </c>
      <c r="B14" s="505"/>
      <c r="C14" s="257"/>
      <c r="H14" s="257">
        <v>3</v>
      </c>
      <c r="I14" s="268" t="s">
        <v>2360</v>
      </c>
      <c r="J14" s="268"/>
      <c r="K14" s="220"/>
      <c r="L14" s="277"/>
    </row>
    <row r="15" spans="1:12" ht="33.75" hidden="1" customHeight="1">
      <c r="A15" s="504" t="s">
        <v>2555</v>
      </c>
      <c r="B15" s="505"/>
      <c r="C15" s="258">
        <v>99</v>
      </c>
      <c r="H15" s="258">
        <v>100</v>
      </c>
      <c r="I15" s="248" t="s">
        <v>2361</v>
      </c>
      <c r="J15" s="248"/>
      <c r="K15" s="278"/>
      <c r="L15" s="279"/>
    </row>
    <row r="16" spans="1:12" ht="16.5" hidden="1" thickTop="1">
      <c r="C16" s="290">
        <f>SUM(C12:C15)</f>
        <v>2007</v>
      </c>
      <c r="H16" s="290">
        <f>SUM(H12:H15)</f>
        <v>2221</v>
      </c>
      <c r="K16" s="280"/>
      <c r="L16" s="276"/>
    </row>
    <row r="17" spans="1:12" ht="15.75" hidden="1" thickTop="1"/>
    <row r="18" spans="1:12" ht="34.5" hidden="1" thickTop="1">
      <c r="A18" s="248" t="s">
        <v>1138</v>
      </c>
      <c r="B18" t="s">
        <v>1466</v>
      </c>
      <c r="C18" s="273"/>
      <c r="D18" s="273"/>
      <c r="E18" s="273"/>
      <c r="F18" s="273"/>
      <c r="H18" s="281">
        <v>-1</v>
      </c>
    </row>
    <row r="19" spans="1:12" s="246" customFormat="1" ht="15.75" hidden="1" thickTop="1">
      <c r="A19"/>
      <c r="B19" t="s">
        <v>1732</v>
      </c>
      <c r="C19" s="245"/>
      <c r="D19" s="247"/>
      <c r="E19" s="247"/>
      <c r="F19" s="247"/>
      <c r="G19" s="247"/>
      <c r="H19" s="281">
        <v>20</v>
      </c>
      <c r="K19"/>
      <c r="L19"/>
    </row>
    <row r="20" spans="1:12" s="246" customFormat="1" ht="15.75" hidden="1" thickTop="1">
      <c r="A20"/>
      <c r="B20" t="s">
        <v>1731</v>
      </c>
      <c r="C20" s="245"/>
      <c r="D20" s="247"/>
      <c r="E20" s="247"/>
      <c r="F20" s="247"/>
      <c r="G20" s="247"/>
      <c r="H20" s="281">
        <v>6</v>
      </c>
      <c r="K20"/>
      <c r="L20"/>
    </row>
    <row r="21" spans="1:12" s="246" customFormat="1" ht="15.75" hidden="1" thickTop="1">
      <c r="A21"/>
      <c r="B21"/>
      <c r="C21" s="245"/>
      <c r="D21" s="247"/>
      <c r="E21" s="247"/>
      <c r="F21" s="247"/>
      <c r="G21" s="247"/>
      <c r="H21" s="259">
        <f>+H16+H18+H19+H20</f>
        <v>2246</v>
      </c>
      <c r="K21"/>
      <c r="L21"/>
    </row>
    <row r="22" spans="1:12" s="246" customFormat="1" ht="15.75" hidden="1" thickTop="1">
      <c r="A22"/>
      <c r="B22"/>
      <c r="C22" s="245"/>
      <c r="D22" s="247"/>
      <c r="E22" s="247"/>
      <c r="F22" s="247"/>
      <c r="G22" s="247"/>
      <c r="H22" s="247"/>
      <c r="K22"/>
      <c r="L22"/>
    </row>
    <row r="23" spans="1:12" s="246" customFormat="1" ht="34.5" hidden="1" thickTop="1">
      <c r="A23" s="248" t="s">
        <v>8942</v>
      </c>
      <c r="B23" s="294" t="s">
        <v>8941</v>
      </c>
      <c r="C23" s="288">
        <v>2</v>
      </c>
      <c r="D23" s="273"/>
      <c r="E23" s="273"/>
      <c r="F23" s="273"/>
      <c r="G23" s="247"/>
      <c r="H23" s="281">
        <v>2</v>
      </c>
      <c r="K23"/>
      <c r="L23"/>
    </row>
    <row r="24" spans="1:12" s="246" customFormat="1" ht="15.75" hidden="1" thickTop="1">
      <c r="A24"/>
      <c r="B24" t="s">
        <v>6132</v>
      </c>
      <c r="C24" s="245">
        <v>1</v>
      </c>
      <c r="D24" s="247"/>
      <c r="E24" s="247"/>
      <c r="F24" s="247"/>
      <c r="G24" s="247"/>
      <c r="H24" s="247">
        <v>1</v>
      </c>
      <c r="K24"/>
      <c r="L24"/>
    </row>
    <row r="25" spans="1:12" s="246" customFormat="1" ht="16.5" hidden="1" thickTop="1">
      <c r="A25"/>
      <c r="B25"/>
      <c r="C25" s="290">
        <f>+C16+C23+C24</f>
        <v>2010</v>
      </c>
      <c r="D25" s="247"/>
      <c r="E25" s="247"/>
      <c r="F25" s="247"/>
      <c r="G25" s="247"/>
      <c r="H25" s="291">
        <f>+H21+H23+H24</f>
        <v>2249</v>
      </c>
      <c r="K25"/>
      <c r="L25"/>
    </row>
    <row r="26" spans="1:12" s="246" customFormat="1" ht="15.75" hidden="1" thickTop="1">
      <c r="A26"/>
      <c r="B26"/>
      <c r="C26" s="272"/>
      <c r="D26" s="247"/>
      <c r="E26" s="247"/>
      <c r="F26" s="247"/>
      <c r="G26" s="247"/>
      <c r="H26" s="272"/>
      <c r="K26"/>
      <c r="L26"/>
    </row>
    <row r="27" spans="1:12" s="246" customFormat="1" ht="15.75" hidden="1" thickTop="1">
      <c r="A27"/>
      <c r="B27"/>
      <c r="C27" s="272"/>
      <c r="D27" s="247"/>
      <c r="E27" s="247"/>
      <c r="F27" s="247"/>
      <c r="G27" s="247"/>
      <c r="H27" s="272"/>
      <c r="K27"/>
      <c r="L27"/>
    </row>
    <row r="28" spans="1:12" s="246" customFormat="1" ht="34.5" hidden="1" thickTop="1">
      <c r="A28" s="248" t="s">
        <v>8959</v>
      </c>
      <c r="B28" s="294" t="s">
        <v>8941</v>
      </c>
      <c r="C28" s="288">
        <v>6</v>
      </c>
      <c r="D28" s="273"/>
      <c r="E28" s="273"/>
      <c r="F28" s="273"/>
      <c r="G28" s="247"/>
      <c r="H28" s="281">
        <v>6</v>
      </c>
      <c r="K28"/>
      <c r="L28"/>
    </row>
    <row r="29" spans="1:12" s="246" customFormat="1" ht="16.5" hidden="1" thickTop="1">
      <c r="A29"/>
      <c r="B29"/>
      <c r="C29" s="290">
        <f>+C25+C28</f>
        <v>2016</v>
      </c>
      <c r="D29" s="247"/>
      <c r="E29" s="247"/>
      <c r="F29" s="247"/>
      <c r="G29" s="247"/>
      <c r="H29" s="291">
        <f>+H25+H28</f>
        <v>2255</v>
      </c>
      <c r="K29"/>
      <c r="L29"/>
    </row>
    <row r="30" spans="1:12" ht="15.75" hidden="1" thickTop="1"/>
    <row r="31" spans="1:12" s="246" customFormat="1" ht="34.5" hidden="1" thickTop="1">
      <c r="A31" s="248" t="s">
        <v>8969</v>
      </c>
      <c r="B31" s="294" t="s">
        <v>8941</v>
      </c>
      <c r="C31" s="288">
        <v>2</v>
      </c>
      <c r="D31" s="273"/>
      <c r="E31" s="273"/>
      <c r="F31" s="273"/>
      <c r="G31" s="247"/>
      <c r="H31" s="281">
        <v>2</v>
      </c>
      <c r="K31"/>
      <c r="L31"/>
    </row>
    <row r="32" spans="1:12" s="246" customFormat="1" ht="15.75" hidden="1" thickTop="1">
      <c r="A32" s="248"/>
      <c r="B32" s="294" t="s">
        <v>8984</v>
      </c>
      <c r="C32" s="288">
        <v>-1</v>
      </c>
      <c r="D32" s="273"/>
      <c r="E32" s="273"/>
      <c r="F32" s="273"/>
      <c r="G32" s="247"/>
      <c r="H32" s="281">
        <v>-1</v>
      </c>
      <c r="K32"/>
      <c r="L32"/>
    </row>
    <row r="33" spans="1:12" s="246" customFormat="1" ht="15.75" hidden="1" thickTop="1">
      <c r="A33" s="248"/>
      <c r="B33" s="294"/>
      <c r="C33" s="288"/>
      <c r="D33" s="273"/>
      <c r="E33" s="273"/>
      <c r="F33" s="273"/>
      <c r="G33" s="247"/>
      <c r="H33" s="281"/>
      <c r="K33"/>
      <c r="L33"/>
    </row>
    <row r="34" spans="1:12" s="246" customFormat="1" ht="16.5" hidden="1" thickTop="1">
      <c r="A34"/>
      <c r="B34"/>
      <c r="C34" s="290">
        <f>+C29+C31+C32</f>
        <v>2017</v>
      </c>
      <c r="D34" s="247"/>
      <c r="E34" s="247"/>
      <c r="F34" s="247"/>
      <c r="G34" s="247"/>
      <c r="H34" s="290">
        <f>+H29+H31+H32</f>
        <v>2256</v>
      </c>
      <c r="K34"/>
      <c r="L34"/>
    </row>
    <row r="35" spans="1:12" ht="15.75" hidden="1" thickTop="1"/>
    <row r="36" spans="1:12" ht="34.5" hidden="1" thickTop="1">
      <c r="A36" s="358" t="s">
        <v>9647</v>
      </c>
      <c r="B36" s="294" t="s">
        <v>8941</v>
      </c>
      <c r="C36" s="346">
        <v>24</v>
      </c>
      <c r="D36" s="273"/>
      <c r="E36" s="273"/>
      <c r="F36" s="273"/>
      <c r="H36" s="281">
        <v>24</v>
      </c>
    </row>
    <row r="37" spans="1:12" ht="15.75" hidden="1" thickTop="1">
      <c r="A37" s="248"/>
      <c r="B37" s="191" t="s">
        <v>1465</v>
      </c>
      <c r="C37" s="346">
        <v>-2</v>
      </c>
      <c r="D37" s="273"/>
      <c r="E37" s="273"/>
      <c r="F37" s="273"/>
      <c r="H37" s="281">
        <v>-2</v>
      </c>
    </row>
    <row r="38" spans="1:12" ht="15.75" hidden="1" thickTop="1">
      <c r="A38" s="248"/>
      <c r="B38" s="191" t="s">
        <v>9196</v>
      </c>
      <c r="C38" s="346"/>
      <c r="D38" s="273"/>
      <c r="E38" s="273"/>
      <c r="F38" s="273"/>
      <c r="H38" s="281">
        <v>-44</v>
      </c>
    </row>
    <row r="39" spans="1:12" ht="15.75" hidden="1" thickTop="1">
      <c r="A39" s="248"/>
      <c r="B39" s="191" t="s">
        <v>9197</v>
      </c>
      <c r="C39" s="346"/>
      <c r="D39" s="273"/>
      <c r="E39" s="273"/>
      <c r="F39" s="273"/>
      <c r="H39" s="281">
        <v>5</v>
      </c>
    </row>
    <row r="40" spans="1:12" ht="16.5" hidden="1" thickTop="1">
      <c r="C40" s="290">
        <f>+C34+C36+C37+C38+C39</f>
        <v>2039</v>
      </c>
      <c r="H40" s="290">
        <f>+H34+H36+H37+H38+H39</f>
        <v>2239</v>
      </c>
    </row>
    <row r="41" spans="1:12" ht="15.75" thickTop="1"/>
    <row r="42" spans="1:12" ht="33.75">
      <c r="A42" s="358" t="s">
        <v>9648</v>
      </c>
      <c r="B42" s="294" t="s">
        <v>8941</v>
      </c>
      <c r="C42" s="245">
        <v>3</v>
      </c>
      <c r="H42" s="246">
        <v>3</v>
      </c>
    </row>
    <row r="43" spans="1:12" ht="15.75">
      <c r="C43" s="290">
        <f>+C40+C42</f>
        <v>2042</v>
      </c>
      <c r="H43" s="290">
        <f>+H40+H42</f>
        <v>2242</v>
      </c>
    </row>
    <row r="45" spans="1:12" ht="56.25">
      <c r="A45" s="248" t="s">
        <v>9649</v>
      </c>
      <c r="B45" s="294" t="s">
        <v>8941</v>
      </c>
      <c r="C45" s="245">
        <v>124</v>
      </c>
      <c r="D45" s="247" t="s">
        <v>9665</v>
      </c>
      <c r="H45" s="246">
        <v>163</v>
      </c>
    </row>
    <row r="46" spans="1:12" ht="15.75">
      <c r="C46" s="290">
        <f>+C43+C45</f>
        <v>2166</v>
      </c>
      <c r="H46" s="290">
        <f>+H43+H45</f>
        <v>2405</v>
      </c>
    </row>
    <row r="48" spans="1:12" ht="123.75">
      <c r="A48" s="248" t="s">
        <v>9650</v>
      </c>
      <c r="B48" s="248" t="s">
        <v>9651</v>
      </c>
      <c r="C48" s="245">
        <v>55</v>
      </c>
      <c r="D48" s="247" t="s">
        <v>9652</v>
      </c>
      <c r="H48" s="246">
        <v>94</v>
      </c>
    </row>
    <row r="49" spans="3:8" ht="15.75">
      <c r="C49" s="337">
        <f>+C46-C48</f>
        <v>2111</v>
      </c>
      <c r="H49" s="337">
        <f>+H46-H48</f>
        <v>2311</v>
      </c>
    </row>
  </sheetData>
  <mergeCells count="3">
    <mergeCell ref="A12:B12"/>
    <mergeCell ref="A14:B14"/>
    <mergeCell ref="A15:B15"/>
  </mergeCells>
  <pageMargins left="0.69" right="0.53" top="0.59055118110236227" bottom="0.59055118110236227" header="1.0236220472440944" footer="0.35433070866141736"/>
  <pageSetup paperSize="9" scale="75" orientation="landscape" r:id="rId1"/>
  <headerFooter alignWithMargins="0"/>
</worksheet>
</file>

<file path=xl/worksheets/sheet14.xml><?xml version="1.0" encoding="utf-8"?>
<worksheet xmlns="http://schemas.openxmlformats.org/spreadsheetml/2006/main" xmlns:r="http://schemas.openxmlformats.org/officeDocument/2006/relationships">
  <sheetPr>
    <tabColor rgb="FF92D050"/>
  </sheetPr>
  <dimension ref="A1:R2126"/>
  <sheetViews>
    <sheetView tabSelected="1" workbookViewId="0">
      <pane ySplit="1155" activePane="bottomLeft"/>
      <selection activeCell="R1" sqref="R1:AF1048576"/>
      <selection pane="bottomLeft" activeCell="H3" sqref="H3"/>
    </sheetView>
  </sheetViews>
  <sheetFormatPr defaultColWidth="9.140625" defaultRowHeight="15"/>
  <cols>
    <col min="1" max="1" width="8.85546875" style="389" customWidth="1"/>
    <col min="2" max="2" width="8.140625" style="387" customWidth="1"/>
    <col min="3" max="3" width="4.7109375" style="388" customWidth="1"/>
    <col min="4" max="4" width="9.28515625" style="388" customWidth="1"/>
    <col min="5" max="5" width="8.28515625" style="304" customWidth="1"/>
    <col min="6" max="6" width="35.7109375" style="388" customWidth="1"/>
    <col min="7" max="7" width="54.42578125" style="389" customWidth="1"/>
    <col min="8" max="8" width="12.42578125" style="392" customWidth="1"/>
    <col min="9" max="9" width="9.42578125" style="393" customWidth="1"/>
    <col min="10" max="17" width="9.42578125" style="388" customWidth="1"/>
    <col min="18" max="18" width="32.5703125" style="383" bestFit="1" customWidth="1"/>
    <col min="19" max="16384" width="9.140625" style="383"/>
  </cols>
  <sheetData>
    <row r="1" spans="1:18" s="481" customFormat="1" ht="33" customHeight="1">
      <c r="A1" s="477" t="s">
        <v>4173</v>
      </c>
      <c r="B1" s="477" t="s">
        <v>2592</v>
      </c>
      <c r="C1" s="477" t="s">
        <v>837</v>
      </c>
      <c r="D1" s="477" t="s">
        <v>4861</v>
      </c>
      <c r="E1" s="478" t="s">
        <v>9716</v>
      </c>
      <c r="F1" s="477" t="s">
        <v>4045</v>
      </c>
      <c r="G1" s="479" t="s">
        <v>5607</v>
      </c>
      <c r="H1" s="480" t="s">
        <v>9798</v>
      </c>
      <c r="I1" s="477" t="s">
        <v>8981</v>
      </c>
      <c r="J1" s="477" t="s">
        <v>838</v>
      </c>
      <c r="K1" s="477" t="s">
        <v>839</v>
      </c>
      <c r="L1" s="477" t="s">
        <v>840</v>
      </c>
      <c r="M1" s="477" t="s">
        <v>841</v>
      </c>
      <c r="N1" s="477" t="s">
        <v>842</v>
      </c>
      <c r="O1" s="477" t="s">
        <v>843</v>
      </c>
      <c r="P1" s="477" t="s">
        <v>844</v>
      </c>
      <c r="Q1" s="477" t="s">
        <v>845</v>
      </c>
      <c r="R1" s="468" t="s">
        <v>9797</v>
      </c>
    </row>
    <row r="2" spans="1:18" ht="68.25">
      <c r="A2" s="372" t="s">
        <v>806</v>
      </c>
      <c r="B2" s="293" t="s">
        <v>846</v>
      </c>
      <c r="C2" s="292" t="s">
        <v>3905</v>
      </c>
      <c r="D2" s="292" t="s">
        <v>6772</v>
      </c>
      <c r="E2" s="293">
        <v>1</v>
      </c>
      <c r="F2" s="292" t="s">
        <v>807</v>
      </c>
      <c r="G2" s="293" t="s">
        <v>6752</v>
      </c>
      <c r="H2" s="390">
        <v>73.89</v>
      </c>
      <c r="I2" s="293" t="s">
        <v>8418</v>
      </c>
      <c r="J2" s="292" t="s">
        <v>804</v>
      </c>
      <c r="K2" s="292" t="s">
        <v>805</v>
      </c>
      <c r="L2" s="292"/>
      <c r="M2" s="292"/>
      <c r="N2" s="292"/>
      <c r="O2" s="292"/>
      <c r="P2" s="292"/>
      <c r="Q2" s="292"/>
      <c r="R2" s="482"/>
    </row>
    <row r="3" spans="1:18" ht="68.25">
      <c r="A3" s="372" t="s">
        <v>2648</v>
      </c>
      <c r="B3" s="293" t="s">
        <v>3775</v>
      </c>
      <c r="C3" s="292" t="s">
        <v>3905</v>
      </c>
      <c r="D3" s="292" t="s">
        <v>6772</v>
      </c>
      <c r="E3" s="293">
        <v>1</v>
      </c>
      <c r="F3" s="292" t="s">
        <v>2649</v>
      </c>
      <c r="G3" s="293" t="s">
        <v>1607</v>
      </c>
      <c r="H3" s="390">
        <v>443.36</v>
      </c>
      <c r="I3" s="293" t="s">
        <v>8418</v>
      </c>
      <c r="J3" s="292" t="s">
        <v>7449</v>
      </c>
      <c r="K3" s="292" t="s">
        <v>7450</v>
      </c>
      <c r="L3" s="292"/>
      <c r="M3" s="292"/>
      <c r="N3" s="292"/>
      <c r="O3" s="292"/>
      <c r="P3" s="292"/>
      <c r="Q3" s="292"/>
      <c r="R3" s="482"/>
    </row>
    <row r="4" spans="1:18" ht="68.25">
      <c r="A4" s="372" t="s">
        <v>5010</v>
      </c>
      <c r="B4" s="293" t="s">
        <v>3783</v>
      </c>
      <c r="C4" s="292" t="s">
        <v>4516</v>
      </c>
      <c r="D4" s="292" t="s">
        <v>6772</v>
      </c>
      <c r="E4" s="293">
        <v>1</v>
      </c>
      <c r="F4" s="292" t="s">
        <v>5011</v>
      </c>
      <c r="G4" s="293" t="s">
        <v>4793</v>
      </c>
      <c r="H4" s="390">
        <v>34.799999999999997</v>
      </c>
      <c r="I4" s="293" t="s">
        <v>8418</v>
      </c>
      <c r="J4" s="292" t="s">
        <v>7449</v>
      </c>
      <c r="K4" s="292" t="s">
        <v>7450</v>
      </c>
      <c r="L4" s="292"/>
      <c r="M4" s="292"/>
      <c r="N4" s="292"/>
      <c r="O4" s="292"/>
      <c r="P4" s="292"/>
      <c r="Q4" s="292"/>
      <c r="R4" s="482"/>
    </row>
    <row r="5" spans="1:18" ht="68.25">
      <c r="A5" s="372" t="s">
        <v>3290</v>
      </c>
      <c r="B5" s="293" t="s">
        <v>4755</v>
      </c>
      <c r="C5" s="292" t="s">
        <v>3905</v>
      </c>
      <c r="D5" s="292" t="s">
        <v>6772</v>
      </c>
      <c r="E5" s="293">
        <v>1</v>
      </c>
      <c r="F5" s="292" t="s">
        <v>3291</v>
      </c>
      <c r="G5" s="293" t="s">
        <v>6232</v>
      </c>
      <c r="H5" s="390">
        <v>369.47</v>
      </c>
      <c r="I5" s="293" t="s">
        <v>8418</v>
      </c>
      <c r="J5" s="292" t="s">
        <v>7449</v>
      </c>
      <c r="K5" s="292" t="s">
        <v>7450</v>
      </c>
      <c r="L5" s="292"/>
      <c r="M5" s="292"/>
      <c r="N5" s="292"/>
      <c r="O5" s="292"/>
      <c r="P5" s="292"/>
      <c r="Q5" s="292"/>
      <c r="R5" s="482"/>
    </row>
    <row r="6" spans="1:18" ht="68.25">
      <c r="A6" s="372" t="s">
        <v>6444</v>
      </c>
      <c r="B6" s="293" t="s">
        <v>6737</v>
      </c>
      <c r="C6" s="292" t="s">
        <v>4516</v>
      </c>
      <c r="D6" s="292" t="s">
        <v>6772</v>
      </c>
      <c r="E6" s="293">
        <v>1</v>
      </c>
      <c r="F6" s="292" t="s">
        <v>6445</v>
      </c>
      <c r="G6" s="293" t="s">
        <v>6445</v>
      </c>
      <c r="H6" s="390">
        <v>129.85</v>
      </c>
      <c r="I6" s="293" t="s">
        <v>8418</v>
      </c>
      <c r="J6" s="292" t="s">
        <v>7449</v>
      </c>
      <c r="K6" s="292" t="s">
        <v>7450</v>
      </c>
      <c r="L6" s="292"/>
      <c r="M6" s="292"/>
      <c r="N6" s="292"/>
      <c r="O6" s="292"/>
      <c r="P6" s="292"/>
      <c r="Q6" s="292"/>
      <c r="R6" s="482"/>
    </row>
    <row r="7" spans="1:18" ht="68.25">
      <c r="A7" s="372" t="s">
        <v>6446</v>
      </c>
      <c r="B7" s="293" t="s">
        <v>6738</v>
      </c>
      <c r="C7" s="292" t="s">
        <v>5560</v>
      </c>
      <c r="D7" s="292" t="s">
        <v>6772</v>
      </c>
      <c r="E7" s="293">
        <v>1</v>
      </c>
      <c r="F7" s="292" t="s">
        <v>6447</v>
      </c>
      <c r="G7" s="293" t="s">
        <v>6447</v>
      </c>
      <c r="H7" s="390">
        <v>207.96</v>
      </c>
      <c r="I7" s="293" t="s">
        <v>8418</v>
      </c>
      <c r="J7" s="292" t="s">
        <v>7449</v>
      </c>
      <c r="K7" s="292" t="s">
        <v>7450</v>
      </c>
      <c r="L7" s="292"/>
      <c r="M7" s="292"/>
      <c r="N7" s="292"/>
      <c r="O7" s="292"/>
      <c r="P7" s="292"/>
      <c r="Q7" s="292"/>
      <c r="R7" s="482"/>
    </row>
    <row r="8" spans="1:18" ht="68.25">
      <c r="A8" s="372" t="s">
        <v>2740</v>
      </c>
      <c r="B8" s="293" t="s">
        <v>5057</v>
      </c>
      <c r="C8" s="292" t="s">
        <v>4516</v>
      </c>
      <c r="D8" s="292" t="s">
        <v>6772</v>
      </c>
      <c r="E8" s="293">
        <v>1</v>
      </c>
      <c r="F8" s="292" t="s">
        <v>2741</v>
      </c>
      <c r="G8" s="293" t="s">
        <v>2741</v>
      </c>
      <c r="H8" s="390">
        <v>20.05</v>
      </c>
      <c r="I8" s="293" t="s">
        <v>8418</v>
      </c>
      <c r="J8" s="292" t="s">
        <v>707</v>
      </c>
      <c r="K8" s="292" t="s">
        <v>708</v>
      </c>
      <c r="L8" s="292"/>
      <c r="M8" s="292"/>
      <c r="N8" s="292"/>
      <c r="O8" s="292"/>
      <c r="P8" s="292"/>
      <c r="Q8" s="292"/>
      <c r="R8" s="482"/>
    </row>
    <row r="9" spans="1:18" ht="68.25">
      <c r="A9" s="372" t="s">
        <v>2748</v>
      </c>
      <c r="B9" s="293" t="s">
        <v>5061</v>
      </c>
      <c r="C9" s="292" t="s">
        <v>4516</v>
      </c>
      <c r="D9" s="292" t="s">
        <v>6772</v>
      </c>
      <c r="E9" s="293">
        <v>1</v>
      </c>
      <c r="F9" s="292" t="s">
        <v>2749</v>
      </c>
      <c r="G9" s="293" t="s">
        <v>5284</v>
      </c>
      <c r="H9" s="390">
        <v>12.65</v>
      </c>
      <c r="I9" s="293" t="s">
        <v>8418</v>
      </c>
      <c r="J9" s="292" t="s">
        <v>707</v>
      </c>
      <c r="K9" s="292" t="s">
        <v>708</v>
      </c>
      <c r="L9" s="292"/>
      <c r="M9" s="292"/>
      <c r="N9" s="292"/>
      <c r="O9" s="292"/>
      <c r="P9" s="292"/>
      <c r="Q9" s="292"/>
      <c r="R9" s="482"/>
    </row>
    <row r="10" spans="1:18" ht="68.25">
      <c r="A10" s="372" t="s">
        <v>8027</v>
      </c>
      <c r="B10" s="293" t="s">
        <v>4398</v>
      </c>
      <c r="C10" s="292"/>
      <c r="D10" s="292" t="s">
        <v>6772</v>
      </c>
      <c r="E10" s="293">
        <v>1</v>
      </c>
      <c r="F10" s="292" t="s">
        <v>8151</v>
      </c>
      <c r="G10" s="293" t="s">
        <v>1328</v>
      </c>
      <c r="H10" s="390">
        <v>35.35</v>
      </c>
      <c r="I10" s="293" t="s">
        <v>8418</v>
      </c>
      <c r="J10" s="292" t="s">
        <v>374</v>
      </c>
      <c r="K10" s="292" t="s">
        <v>375</v>
      </c>
      <c r="L10" s="292"/>
      <c r="M10" s="292"/>
      <c r="N10" s="292"/>
      <c r="O10" s="292"/>
      <c r="P10" s="292"/>
      <c r="Q10" s="292"/>
      <c r="R10" s="482"/>
    </row>
    <row r="11" spans="1:18" ht="68.25">
      <c r="A11" s="372" t="s">
        <v>6311</v>
      </c>
      <c r="B11" s="293" t="s">
        <v>4409</v>
      </c>
      <c r="C11" s="292" t="s">
        <v>4516</v>
      </c>
      <c r="D11" s="292" t="s">
        <v>6772</v>
      </c>
      <c r="E11" s="293">
        <v>1</v>
      </c>
      <c r="F11" s="292" t="s">
        <v>6312</v>
      </c>
      <c r="G11" s="293" t="s">
        <v>205</v>
      </c>
      <c r="H11" s="390">
        <v>11.6</v>
      </c>
      <c r="I11" s="293" t="s">
        <v>8418</v>
      </c>
      <c r="J11" s="292" t="s">
        <v>374</v>
      </c>
      <c r="K11" s="292" t="s">
        <v>375</v>
      </c>
      <c r="L11" s="292"/>
      <c r="M11" s="292"/>
      <c r="N11" s="292"/>
      <c r="O11" s="292"/>
      <c r="P11" s="292"/>
      <c r="Q11" s="292"/>
      <c r="R11" s="482"/>
    </row>
    <row r="12" spans="1:18" ht="68.25">
      <c r="A12" s="372" t="s">
        <v>6313</v>
      </c>
      <c r="B12" s="293" t="s">
        <v>4410</v>
      </c>
      <c r="C12" s="292" t="s">
        <v>4516</v>
      </c>
      <c r="D12" s="292" t="s">
        <v>6772</v>
      </c>
      <c r="E12" s="293">
        <v>1</v>
      </c>
      <c r="F12" s="292" t="s">
        <v>2301</v>
      </c>
      <c r="G12" s="293" t="s">
        <v>206</v>
      </c>
      <c r="H12" s="390">
        <v>82.86</v>
      </c>
      <c r="I12" s="293" t="s">
        <v>8418</v>
      </c>
      <c r="J12" s="292" t="s">
        <v>374</v>
      </c>
      <c r="K12" s="292" t="s">
        <v>375</v>
      </c>
      <c r="L12" s="292"/>
      <c r="M12" s="292"/>
      <c r="N12" s="292"/>
      <c r="O12" s="292"/>
      <c r="P12" s="292"/>
      <c r="Q12" s="292"/>
      <c r="R12" s="482"/>
    </row>
    <row r="13" spans="1:18" ht="68.25">
      <c r="A13" s="372" t="s">
        <v>6252</v>
      </c>
      <c r="B13" s="293" t="s">
        <v>8313</v>
      </c>
      <c r="C13" s="292" t="s">
        <v>5560</v>
      </c>
      <c r="D13" s="292" t="s">
        <v>6772</v>
      </c>
      <c r="E13" s="293">
        <v>1</v>
      </c>
      <c r="F13" s="292" t="s">
        <v>6253</v>
      </c>
      <c r="G13" s="293" t="s">
        <v>218</v>
      </c>
      <c r="H13" s="390">
        <v>131.94999999999999</v>
      </c>
      <c r="I13" s="293" t="s">
        <v>8418</v>
      </c>
      <c r="J13" s="292" t="s">
        <v>374</v>
      </c>
      <c r="K13" s="292" t="s">
        <v>375</v>
      </c>
      <c r="L13" s="292"/>
      <c r="M13" s="292"/>
      <c r="N13" s="292"/>
      <c r="O13" s="292"/>
      <c r="P13" s="292"/>
      <c r="Q13" s="292"/>
      <c r="R13" s="482"/>
    </row>
    <row r="14" spans="1:18" ht="68.25">
      <c r="A14" s="372" t="s">
        <v>3357</v>
      </c>
      <c r="B14" s="293" t="s">
        <v>8322</v>
      </c>
      <c r="C14" s="292" t="s">
        <v>4516</v>
      </c>
      <c r="D14" s="292" t="s">
        <v>6772</v>
      </c>
      <c r="E14" s="293">
        <v>1</v>
      </c>
      <c r="F14" s="292" t="s">
        <v>3358</v>
      </c>
      <c r="G14" s="293" t="s">
        <v>1342</v>
      </c>
      <c r="H14" s="390">
        <v>19.5</v>
      </c>
      <c r="I14" s="293" t="s">
        <v>8418</v>
      </c>
      <c r="J14" s="292" t="s">
        <v>374</v>
      </c>
      <c r="K14" s="292" t="s">
        <v>375</v>
      </c>
      <c r="L14" s="292"/>
      <c r="M14" s="292"/>
      <c r="N14" s="292"/>
      <c r="O14" s="292"/>
      <c r="P14" s="292"/>
      <c r="Q14" s="292"/>
      <c r="R14" s="482"/>
    </row>
    <row r="15" spans="1:18" ht="68.25">
      <c r="A15" s="372" t="s">
        <v>3903</v>
      </c>
      <c r="B15" s="293" t="s">
        <v>847</v>
      </c>
      <c r="C15" s="292" t="s">
        <v>3905</v>
      </c>
      <c r="D15" s="292" t="s">
        <v>6772</v>
      </c>
      <c r="E15" s="293">
        <v>1</v>
      </c>
      <c r="F15" s="292" t="s">
        <v>3904</v>
      </c>
      <c r="G15" s="293" t="s">
        <v>465</v>
      </c>
      <c r="H15" s="390">
        <v>105.56</v>
      </c>
      <c r="I15" s="293" t="s">
        <v>50</v>
      </c>
      <c r="J15" s="292" t="s">
        <v>3901</v>
      </c>
      <c r="K15" s="292" t="s">
        <v>3902</v>
      </c>
      <c r="L15" s="359" t="s">
        <v>7273</v>
      </c>
      <c r="M15" s="359" t="s">
        <v>7274</v>
      </c>
      <c r="N15" s="292"/>
      <c r="O15" s="292"/>
      <c r="P15" s="292"/>
      <c r="Q15" s="292"/>
      <c r="R15" s="482"/>
    </row>
    <row r="16" spans="1:18" ht="68.25">
      <c r="A16" s="372" t="s">
        <v>7275</v>
      </c>
      <c r="B16" s="293" t="s">
        <v>848</v>
      </c>
      <c r="C16" s="292" t="s">
        <v>3905</v>
      </c>
      <c r="D16" s="292" t="s">
        <v>6772</v>
      </c>
      <c r="E16" s="293">
        <v>1</v>
      </c>
      <c r="F16" s="292" t="s">
        <v>7276</v>
      </c>
      <c r="G16" s="293" t="s">
        <v>6537</v>
      </c>
      <c r="H16" s="390">
        <v>105.56</v>
      </c>
      <c r="I16" s="293" t="s">
        <v>8418</v>
      </c>
      <c r="J16" s="292" t="s">
        <v>7273</v>
      </c>
      <c r="K16" s="292" t="s">
        <v>7274</v>
      </c>
      <c r="L16" s="292"/>
      <c r="M16" s="292"/>
      <c r="N16" s="292"/>
      <c r="O16" s="292"/>
      <c r="P16" s="292"/>
      <c r="Q16" s="292"/>
      <c r="R16" s="482"/>
    </row>
    <row r="17" spans="1:18" ht="68.25">
      <c r="A17" s="372" t="s">
        <v>8415</v>
      </c>
      <c r="B17" s="292" t="s">
        <v>8416</v>
      </c>
      <c r="C17" s="292" t="s">
        <v>6423</v>
      </c>
      <c r="D17" s="292" t="s">
        <v>6772</v>
      </c>
      <c r="E17" s="293">
        <v>1</v>
      </c>
      <c r="F17" s="293" t="s">
        <v>2062</v>
      </c>
      <c r="G17" s="293" t="s">
        <v>2362</v>
      </c>
      <c r="H17" s="390">
        <v>898.42</v>
      </c>
      <c r="I17" s="293" t="s">
        <v>49</v>
      </c>
      <c r="J17" s="292" t="s">
        <v>4136</v>
      </c>
      <c r="K17" s="292" t="s">
        <v>4137</v>
      </c>
      <c r="L17" s="292" t="s">
        <v>595</v>
      </c>
      <c r="M17" s="292" t="s">
        <v>596</v>
      </c>
      <c r="N17" s="292" t="s">
        <v>7273</v>
      </c>
      <c r="O17" s="292" t="s">
        <v>7274</v>
      </c>
      <c r="P17" s="292"/>
      <c r="Q17" s="292"/>
      <c r="R17" s="482"/>
    </row>
    <row r="18" spans="1:18" ht="68.25">
      <c r="A18" s="372" t="s">
        <v>3910</v>
      </c>
      <c r="B18" s="293" t="s">
        <v>853</v>
      </c>
      <c r="C18" s="292" t="s">
        <v>3905</v>
      </c>
      <c r="D18" s="292" t="s">
        <v>6772</v>
      </c>
      <c r="E18" s="293">
        <v>1</v>
      </c>
      <c r="F18" s="292" t="s">
        <v>3911</v>
      </c>
      <c r="G18" s="293" t="s">
        <v>3192</v>
      </c>
      <c r="H18" s="390">
        <v>79.17</v>
      </c>
      <c r="I18" s="293" t="s">
        <v>50</v>
      </c>
      <c r="J18" s="292" t="s">
        <v>3901</v>
      </c>
      <c r="K18" s="292" t="s">
        <v>3902</v>
      </c>
      <c r="L18" s="359" t="s">
        <v>7273</v>
      </c>
      <c r="M18" s="359" t="s">
        <v>7274</v>
      </c>
      <c r="N18" s="292"/>
      <c r="O18" s="292"/>
      <c r="P18" s="292"/>
      <c r="Q18" s="292"/>
      <c r="R18" s="482"/>
    </row>
    <row r="19" spans="1:18" ht="68.25">
      <c r="A19" s="372" t="s">
        <v>3912</v>
      </c>
      <c r="B19" s="293" t="s">
        <v>902</v>
      </c>
      <c r="C19" s="292" t="s">
        <v>3905</v>
      </c>
      <c r="D19" s="292" t="s">
        <v>6772</v>
      </c>
      <c r="E19" s="293">
        <v>1</v>
      </c>
      <c r="F19" s="292" t="s">
        <v>3913</v>
      </c>
      <c r="G19" s="293" t="s">
        <v>3913</v>
      </c>
      <c r="H19" s="390">
        <v>131.94999999999999</v>
      </c>
      <c r="I19" s="293" t="s">
        <v>50</v>
      </c>
      <c r="J19" s="292" t="s">
        <v>3901</v>
      </c>
      <c r="K19" s="292" t="s">
        <v>3902</v>
      </c>
      <c r="L19" s="359" t="s">
        <v>7273</v>
      </c>
      <c r="M19" s="359" t="s">
        <v>7274</v>
      </c>
      <c r="N19" s="292"/>
      <c r="O19" s="292"/>
      <c r="P19" s="292"/>
      <c r="Q19" s="292"/>
      <c r="R19" s="482"/>
    </row>
    <row r="20" spans="1:18" ht="68.25">
      <c r="A20" s="372" t="s">
        <v>1229</v>
      </c>
      <c r="B20" s="293" t="s">
        <v>753</v>
      </c>
      <c r="C20" s="292" t="s">
        <v>7409</v>
      </c>
      <c r="D20" s="292" t="s">
        <v>6772</v>
      </c>
      <c r="E20" s="293">
        <v>1</v>
      </c>
      <c r="F20" s="292" t="s">
        <v>1230</v>
      </c>
      <c r="G20" s="293" t="s">
        <v>1245</v>
      </c>
      <c r="H20" s="390">
        <v>159.61000000000001</v>
      </c>
      <c r="I20" s="293" t="s">
        <v>8418</v>
      </c>
      <c r="J20" s="292" t="s">
        <v>1496</v>
      </c>
      <c r="K20" s="292" t="s">
        <v>1497</v>
      </c>
      <c r="L20" s="292"/>
      <c r="M20" s="292"/>
      <c r="N20" s="292"/>
      <c r="O20" s="292"/>
      <c r="P20" s="292"/>
      <c r="Q20" s="292"/>
      <c r="R20" s="482"/>
    </row>
    <row r="21" spans="1:18" ht="68.25">
      <c r="A21" s="372" t="s">
        <v>3585</v>
      </c>
      <c r="B21" s="293" t="s">
        <v>757</v>
      </c>
      <c r="C21" s="292" t="s">
        <v>4516</v>
      </c>
      <c r="D21" s="292" t="s">
        <v>6772</v>
      </c>
      <c r="E21" s="293">
        <v>1</v>
      </c>
      <c r="F21" s="292" t="s">
        <v>3586</v>
      </c>
      <c r="G21" s="293" t="s">
        <v>1777</v>
      </c>
      <c r="H21" s="390">
        <v>23.2</v>
      </c>
      <c r="I21" s="293" t="s">
        <v>8418</v>
      </c>
      <c r="J21" s="292" t="s">
        <v>1496</v>
      </c>
      <c r="K21" s="292" t="s">
        <v>1497</v>
      </c>
      <c r="L21" s="292"/>
      <c r="M21" s="292"/>
      <c r="N21" s="292"/>
      <c r="O21" s="292"/>
      <c r="P21" s="292"/>
      <c r="Q21" s="292"/>
      <c r="R21" s="482"/>
    </row>
    <row r="22" spans="1:18" ht="68.25">
      <c r="A22" s="372" t="s">
        <v>3587</v>
      </c>
      <c r="B22" s="293" t="s">
        <v>758</v>
      </c>
      <c r="C22" s="292" t="s">
        <v>4516</v>
      </c>
      <c r="D22" s="292" t="s">
        <v>6772</v>
      </c>
      <c r="E22" s="293">
        <v>1</v>
      </c>
      <c r="F22" s="292" t="s">
        <v>3588</v>
      </c>
      <c r="G22" s="293" t="s">
        <v>1778</v>
      </c>
      <c r="H22" s="390">
        <v>105.56</v>
      </c>
      <c r="I22" s="293" t="s">
        <v>8418</v>
      </c>
      <c r="J22" s="292" t="s">
        <v>1496</v>
      </c>
      <c r="K22" s="292" t="s">
        <v>1497</v>
      </c>
      <c r="L22" s="292"/>
      <c r="M22" s="292"/>
      <c r="N22" s="292"/>
      <c r="O22" s="292"/>
      <c r="P22" s="292"/>
      <c r="Q22" s="292"/>
      <c r="R22" s="482"/>
    </row>
    <row r="23" spans="1:18" ht="79.5">
      <c r="A23" s="372" t="s">
        <v>7301</v>
      </c>
      <c r="B23" s="293" t="s">
        <v>903</v>
      </c>
      <c r="C23" s="292" t="s">
        <v>4516</v>
      </c>
      <c r="D23" s="292" t="s">
        <v>6772</v>
      </c>
      <c r="E23" s="293">
        <v>1</v>
      </c>
      <c r="F23" s="292" t="s">
        <v>7302</v>
      </c>
      <c r="G23" s="293" t="s">
        <v>3193</v>
      </c>
      <c r="H23" s="390">
        <v>63.86</v>
      </c>
      <c r="I23" s="293" t="s">
        <v>50</v>
      </c>
      <c r="J23" s="292" t="s">
        <v>7878</v>
      </c>
      <c r="K23" s="292" t="s">
        <v>7300</v>
      </c>
      <c r="L23" s="359" t="s">
        <v>4595</v>
      </c>
      <c r="M23" s="359" t="s">
        <v>4596</v>
      </c>
      <c r="N23" s="292"/>
      <c r="O23" s="292"/>
      <c r="P23" s="292"/>
      <c r="Q23" s="292"/>
      <c r="R23" s="482"/>
    </row>
    <row r="24" spans="1:18" ht="68.25">
      <c r="A24" s="372" t="s">
        <v>3594</v>
      </c>
      <c r="B24" s="293" t="s">
        <v>763</v>
      </c>
      <c r="C24" s="292" t="s">
        <v>4516</v>
      </c>
      <c r="D24" s="292" t="s">
        <v>6772</v>
      </c>
      <c r="E24" s="293">
        <v>1</v>
      </c>
      <c r="F24" s="292" t="s">
        <v>5970</v>
      </c>
      <c r="G24" s="293" t="s">
        <v>1326</v>
      </c>
      <c r="H24" s="390">
        <v>17.399999999999999</v>
      </c>
      <c r="I24" s="293" t="s">
        <v>8418</v>
      </c>
      <c r="J24" s="292" t="s">
        <v>1496</v>
      </c>
      <c r="K24" s="292" t="s">
        <v>1497</v>
      </c>
      <c r="L24" s="292"/>
      <c r="M24" s="292"/>
      <c r="N24" s="292"/>
      <c r="O24" s="292"/>
      <c r="P24" s="292"/>
      <c r="Q24" s="292"/>
      <c r="R24" s="482"/>
    </row>
    <row r="25" spans="1:18" ht="68.25">
      <c r="A25" s="372" t="s">
        <v>7306</v>
      </c>
      <c r="B25" s="293" t="s">
        <v>906</v>
      </c>
      <c r="C25" s="292" t="s">
        <v>3905</v>
      </c>
      <c r="D25" s="292" t="s">
        <v>6772</v>
      </c>
      <c r="E25" s="293">
        <v>1</v>
      </c>
      <c r="F25" s="292" t="s">
        <v>7307</v>
      </c>
      <c r="G25" s="293" t="s">
        <v>7307</v>
      </c>
      <c r="H25" s="390">
        <v>69.67</v>
      </c>
      <c r="I25" s="293" t="s">
        <v>8418</v>
      </c>
      <c r="J25" s="292" t="s">
        <v>7878</v>
      </c>
      <c r="K25" s="292" t="s">
        <v>7300</v>
      </c>
      <c r="L25" s="292"/>
      <c r="M25" s="292"/>
      <c r="N25" s="292"/>
      <c r="O25" s="292"/>
      <c r="P25" s="292"/>
      <c r="Q25" s="292"/>
      <c r="R25" s="482"/>
    </row>
    <row r="26" spans="1:18" ht="68.25">
      <c r="A26" s="372" t="s">
        <v>1784</v>
      </c>
      <c r="B26" s="293" t="s">
        <v>1186</v>
      </c>
      <c r="C26" s="292" t="s">
        <v>6423</v>
      </c>
      <c r="D26" s="292" t="s">
        <v>6772</v>
      </c>
      <c r="E26" s="293">
        <v>1</v>
      </c>
      <c r="F26" s="292" t="s">
        <v>1068</v>
      </c>
      <c r="G26" s="293" t="s">
        <v>3744</v>
      </c>
      <c r="H26" s="390">
        <v>1065</v>
      </c>
      <c r="I26" s="292" t="s">
        <v>50</v>
      </c>
      <c r="J26" s="292" t="s">
        <v>1496</v>
      </c>
      <c r="K26" s="292" t="s">
        <v>1497</v>
      </c>
      <c r="L26" s="292" t="s">
        <v>7878</v>
      </c>
      <c r="M26" s="292" t="s">
        <v>7300</v>
      </c>
      <c r="N26" s="292"/>
      <c r="O26" s="292"/>
      <c r="P26" s="292"/>
      <c r="Q26" s="292"/>
      <c r="R26" s="482"/>
    </row>
    <row r="27" spans="1:18" ht="68.25">
      <c r="A27" s="372" t="s">
        <v>2045</v>
      </c>
      <c r="B27" s="293" t="s">
        <v>771</v>
      </c>
      <c r="C27" s="292" t="s">
        <v>4516</v>
      </c>
      <c r="D27" s="292" t="s">
        <v>6772</v>
      </c>
      <c r="E27" s="293">
        <v>1</v>
      </c>
      <c r="F27" s="292" t="s">
        <v>819</v>
      </c>
      <c r="G27" s="293" t="s">
        <v>534</v>
      </c>
      <c r="H27" s="390">
        <v>30.05</v>
      </c>
      <c r="I27" s="293" t="s">
        <v>8418</v>
      </c>
      <c r="J27" s="292" t="s">
        <v>2041</v>
      </c>
      <c r="K27" s="292" t="s">
        <v>2042</v>
      </c>
      <c r="L27" s="292"/>
      <c r="M27" s="292"/>
      <c r="N27" s="292"/>
      <c r="O27" s="292"/>
      <c r="P27" s="292"/>
      <c r="Q27" s="292"/>
      <c r="R27" s="482"/>
    </row>
    <row r="28" spans="1:18" ht="68.25">
      <c r="A28" s="372" t="s">
        <v>7292</v>
      </c>
      <c r="B28" s="293" t="s">
        <v>776</v>
      </c>
      <c r="C28" s="292" t="s">
        <v>4516</v>
      </c>
      <c r="D28" s="292" t="s">
        <v>6772</v>
      </c>
      <c r="E28" s="293">
        <v>1</v>
      </c>
      <c r="F28" s="292" t="s">
        <v>8021</v>
      </c>
      <c r="G28" s="293" t="s">
        <v>3661</v>
      </c>
      <c r="H28" s="390">
        <v>22.15</v>
      </c>
      <c r="I28" s="293" t="s">
        <v>8418</v>
      </c>
      <c r="J28" s="292" t="s">
        <v>7286</v>
      </c>
      <c r="K28" s="292" t="s">
        <v>7287</v>
      </c>
      <c r="L28" s="292"/>
      <c r="M28" s="292"/>
      <c r="N28" s="292"/>
      <c r="O28" s="292"/>
      <c r="P28" s="292"/>
      <c r="Q28" s="292"/>
      <c r="R28" s="482"/>
    </row>
    <row r="29" spans="1:18" ht="68.25">
      <c r="A29" s="372" t="s">
        <v>7664</v>
      </c>
      <c r="B29" s="293" t="s">
        <v>3374</v>
      </c>
      <c r="C29" s="292" t="s">
        <v>4516</v>
      </c>
      <c r="D29" s="292" t="s">
        <v>6772</v>
      </c>
      <c r="E29" s="293">
        <v>1</v>
      </c>
      <c r="F29" s="292" t="s">
        <v>7665</v>
      </c>
      <c r="G29" s="293" t="s">
        <v>7665</v>
      </c>
      <c r="H29" s="390">
        <v>13.15</v>
      </c>
      <c r="I29" s="293" t="s">
        <v>8418</v>
      </c>
      <c r="J29" s="292" t="s">
        <v>7286</v>
      </c>
      <c r="K29" s="292" t="s">
        <v>7287</v>
      </c>
      <c r="L29" s="292"/>
      <c r="M29" s="292"/>
      <c r="N29" s="292"/>
      <c r="O29" s="292"/>
      <c r="P29" s="292"/>
      <c r="Q29" s="292"/>
      <c r="R29" s="482"/>
    </row>
    <row r="30" spans="1:18" ht="68.25">
      <c r="A30" s="372" t="s">
        <v>918</v>
      </c>
      <c r="B30" s="293" t="s">
        <v>490</v>
      </c>
      <c r="C30" s="292" t="s">
        <v>3905</v>
      </c>
      <c r="D30" s="292" t="s">
        <v>6772</v>
      </c>
      <c r="E30" s="293">
        <v>1</v>
      </c>
      <c r="F30" s="292" t="s">
        <v>919</v>
      </c>
      <c r="G30" s="293" t="s">
        <v>3182</v>
      </c>
      <c r="H30" s="390">
        <v>31.65</v>
      </c>
      <c r="I30" s="293" t="s">
        <v>8418</v>
      </c>
      <c r="J30" s="292" t="s">
        <v>7286</v>
      </c>
      <c r="K30" s="292" t="s">
        <v>7287</v>
      </c>
      <c r="L30" s="292"/>
      <c r="M30" s="292"/>
      <c r="N30" s="292"/>
      <c r="O30" s="292"/>
      <c r="P30" s="292"/>
      <c r="Q30" s="292"/>
      <c r="R30" s="482"/>
    </row>
    <row r="31" spans="1:18" ht="68.25">
      <c r="A31" s="372" t="s">
        <v>786</v>
      </c>
      <c r="B31" s="293" t="s">
        <v>492</v>
      </c>
      <c r="C31" s="292" t="s">
        <v>3905</v>
      </c>
      <c r="D31" s="292" t="s">
        <v>6772</v>
      </c>
      <c r="E31" s="293">
        <v>1</v>
      </c>
      <c r="F31" s="292" t="s">
        <v>787</v>
      </c>
      <c r="G31" s="293" t="s">
        <v>2324</v>
      </c>
      <c r="H31" s="390">
        <v>100.29</v>
      </c>
      <c r="I31" s="293" t="s">
        <v>8418</v>
      </c>
      <c r="J31" s="292" t="s">
        <v>374</v>
      </c>
      <c r="K31" s="292" t="s">
        <v>375</v>
      </c>
      <c r="L31" s="292"/>
      <c r="M31" s="292"/>
      <c r="N31" s="292"/>
      <c r="O31" s="292"/>
      <c r="P31" s="292"/>
      <c r="Q31" s="292"/>
      <c r="R31" s="482"/>
    </row>
    <row r="32" spans="1:18" ht="68.25">
      <c r="A32" s="372" t="s">
        <v>3392</v>
      </c>
      <c r="B32" s="293" t="s">
        <v>497</v>
      </c>
      <c r="C32" s="292" t="s">
        <v>4516</v>
      </c>
      <c r="D32" s="292" t="s">
        <v>6772</v>
      </c>
      <c r="E32" s="293">
        <v>1</v>
      </c>
      <c r="F32" s="292" t="s">
        <v>3393</v>
      </c>
      <c r="G32" s="293" t="s">
        <v>3696</v>
      </c>
      <c r="H32" s="390">
        <v>19.5</v>
      </c>
      <c r="I32" s="293" t="s">
        <v>8418</v>
      </c>
      <c r="J32" s="292" t="s">
        <v>4136</v>
      </c>
      <c r="K32" s="292" t="s">
        <v>4137</v>
      </c>
      <c r="L32" s="292"/>
      <c r="M32" s="292"/>
      <c r="N32" s="292"/>
      <c r="O32" s="292"/>
      <c r="P32" s="292"/>
      <c r="Q32" s="292"/>
      <c r="R32" s="482"/>
    </row>
    <row r="33" spans="1:18" ht="68.25">
      <c r="A33" s="372" t="s">
        <v>7451</v>
      </c>
      <c r="B33" s="293" t="s">
        <v>907</v>
      </c>
      <c r="C33" s="292" t="s">
        <v>4516</v>
      </c>
      <c r="D33" s="292" t="s">
        <v>6772</v>
      </c>
      <c r="E33" s="293">
        <v>1</v>
      </c>
      <c r="F33" s="292" t="s">
        <v>7452</v>
      </c>
      <c r="G33" s="293" t="s">
        <v>4013</v>
      </c>
      <c r="H33" s="390">
        <v>13.7</v>
      </c>
      <c r="I33" s="293" t="s">
        <v>8418</v>
      </c>
      <c r="J33" s="292" t="s">
        <v>7449</v>
      </c>
      <c r="K33" s="292" t="s">
        <v>7450</v>
      </c>
      <c r="L33" s="292"/>
      <c r="M33" s="292"/>
      <c r="N33" s="292"/>
      <c r="O33" s="292"/>
      <c r="P33" s="292"/>
      <c r="Q33" s="292"/>
      <c r="R33" s="482"/>
    </row>
    <row r="34" spans="1:18" ht="68.25">
      <c r="A34" s="372" t="s">
        <v>7453</v>
      </c>
      <c r="B34" s="293" t="s">
        <v>908</v>
      </c>
      <c r="C34" s="292" t="s">
        <v>4516</v>
      </c>
      <c r="D34" s="292" t="s">
        <v>6772</v>
      </c>
      <c r="E34" s="293">
        <v>1</v>
      </c>
      <c r="F34" s="292" t="s">
        <v>7454</v>
      </c>
      <c r="G34" s="293" t="s">
        <v>7454</v>
      </c>
      <c r="H34" s="390">
        <v>13.7</v>
      </c>
      <c r="I34" s="293" t="s">
        <v>8418</v>
      </c>
      <c r="J34" s="292" t="s">
        <v>7449</v>
      </c>
      <c r="K34" s="292" t="s">
        <v>7450</v>
      </c>
      <c r="L34" s="292"/>
      <c r="M34" s="292"/>
      <c r="N34" s="292"/>
      <c r="O34" s="292"/>
      <c r="P34" s="292"/>
      <c r="Q34" s="292"/>
      <c r="R34" s="482"/>
    </row>
    <row r="35" spans="1:18" ht="68.25">
      <c r="A35" s="372" t="s">
        <v>7455</v>
      </c>
      <c r="B35" s="293" t="s">
        <v>909</v>
      </c>
      <c r="C35" s="292" t="s">
        <v>4516</v>
      </c>
      <c r="D35" s="292" t="s">
        <v>6772</v>
      </c>
      <c r="E35" s="293">
        <v>1</v>
      </c>
      <c r="F35" s="292" t="s">
        <v>7456</v>
      </c>
      <c r="G35" s="293" t="s">
        <v>4014</v>
      </c>
      <c r="H35" s="390">
        <v>13.7</v>
      </c>
      <c r="I35" s="293" t="s">
        <v>8418</v>
      </c>
      <c r="J35" s="292" t="s">
        <v>7449</v>
      </c>
      <c r="K35" s="292" t="s">
        <v>7450</v>
      </c>
      <c r="L35" s="292"/>
      <c r="M35" s="292"/>
      <c r="N35" s="292"/>
      <c r="O35" s="292"/>
      <c r="P35" s="292"/>
      <c r="Q35" s="292"/>
      <c r="R35" s="482"/>
    </row>
    <row r="36" spans="1:18" ht="68.25">
      <c r="A36" s="372" t="s">
        <v>7457</v>
      </c>
      <c r="B36" s="293" t="s">
        <v>910</v>
      </c>
      <c r="C36" s="292" t="s">
        <v>4516</v>
      </c>
      <c r="D36" s="292" t="s">
        <v>6772</v>
      </c>
      <c r="E36" s="293">
        <v>1</v>
      </c>
      <c r="F36" s="292" t="s">
        <v>7458</v>
      </c>
      <c r="G36" s="293" t="s">
        <v>7458</v>
      </c>
      <c r="H36" s="390">
        <v>13.7</v>
      </c>
      <c r="I36" s="293" t="s">
        <v>8418</v>
      </c>
      <c r="J36" s="292" t="s">
        <v>7449</v>
      </c>
      <c r="K36" s="292" t="s">
        <v>7450</v>
      </c>
      <c r="L36" s="292"/>
      <c r="M36" s="292"/>
      <c r="N36" s="292"/>
      <c r="O36" s="292"/>
      <c r="P36" s="292"/>
      <c r="Q36" s="292"/>
      <c r="R36" s="482"/>
    </row>
    <row r="37" spans="1:18" ht="68.25">
      <c r="A37" s="372" t="s">
        <v>7459</v>
      </c>
      <c r="B37" s="293" t="s">
        <v>2333</v>
      </c>
      <c r="C37" s="292" t="s">
        <v>4516</v>
      </c>
      <c r="D37" s="292" t="s">
        <v>6772</v>
      </c>
      <c r="E37" s="293">
        <v>1</v>
      </c>
      <c r="F37" s="292" t="s">
        <v>7460</v>
      </c>
      <c r="G37" s="293" t="s">
        <v>7460</v>
      </c>
      <c r="H37" s="390">
        <v>27.45</v>
      </c>
      <c r="I37" s="293" t="s">
        <v>8418</v>
      </c>
      <c r="J37" s="292" t="s">
        <v>7449</v>
      </c>
      <c r="K37" s="292" t="s">
        <v>7450</v>
      </c>
      <c r="L37" s="292"/>
      <c r="M37" s="292"/>
      <c r="N37" s="292"/>
      <c r="O37" s="292"/>
      <c r="P37" s="292"/>
      <c r="Q37" s="292"/>
      <c r="R37" s="482"/>
    </row>
    <row r="38" spans="1:18" ht="68.25">
      <c r="A38" s="372" t="s">
        <v>8451</v>
      </c>
      <c r="B38" s="293" t="s">
        <v>2334</v>
      </c>
      <c r="C38" s="292" t="s">
        <v>4516</v>
      </c>
      <c r="D38" s="292" t="s">
        <v>6772</v>
      </c>
      <c r="E38" s="293">
        <v>1</v>
      </c>
      <c r="F38" s="292" t="s">
        <v>8452</v>
      </c>
      <c r="G38" s="293" t="s">
        <v>2464</v>
      </c>
      <c r="H38" s="390">
        <v>27.45</v>
      </c>
      <c r="I38" s="293" t="s">
        <v>8418</v>
      </c>
      <c r="J38" s="292" t="s">
        <v>7449</v>
      </c>
      <c r="K38" s="292" t="s">
        <v>7450</v>
      </c>
      <c r="L38" s="292"/>
      <c r="M38" s="292"/>
      <c r="N38" s="292"/>
      <c r="O38" s="292"/>
      <c r="P38" s="292"/>
      <c r="Q38" s="292"/>
      <c r="R38" s="482"/>
    </row>
    <row r="39" spans="1:18" ht="68.25">
      <c r="A39" s="372" t="s">
        <v>8453</v>
      </c>
      <c r="B39" s="293" t="s">
        <v>2298</v>
      </c>
      <c r="C39" s="292" t="s">
        <v>4516</v>
      </c>
      <c r="D39" s="292" t="s">
        <v>6772</v>
      </c>
      <c r="E39" s="293">
        <v>1</v>
      </c>
      <c r="F39" s="292" t="s">
        <v>8454</v>
      </c>
      <c r="G39" s="293" t="s">
        <v>2465</v>
      </c>
      <c r="H39" s="390">
        <v>27.45</v>
      </c>
      <c r="I39" s="293" t="s">
        <v>8418</v>
      </c>
      <c r="J39" s="292" t="s">
        <v>7449</v>
      </c>
      <c r="K39" s="292" t="s">
        <v>7450</v>
      </c>
      <c r="L39" s="292"/>
      <c r="M39" s="292"/>
      <c r="N39" s="292"/>
      <c r="O39" s="292"/>
      <c r="P39" s="292"/>
      <c r="Q39" s="292"/>
      <c r="R39" s="482"/>
    </row>
    <row r="40" spans="1:18" ht="68.25">
      <c r="A40" s="372" t="s">
        <v>8455</v>
      </c>
      <c r="B40" s="293" t="s">
        <v>2299</v>
      </c>
      <c r="C40" s="292" t="s">
        <v>4516</v>
      </c>
      <c r="D40" s="292" t="s">
        <v>6772</v>
      </c>
      <c r="E40" s="293">
        <v>1</v>
      </c>
      <c r="F40" s="292" t="s">
        <v>2623</v>
      </c>
      <c r="G40" s="293" t="s">
        <v>2466</v>
      </c>
      <c r="H40" s="390">
        <v>64.92</v>
      </c>
      <c r="I40" s="293" t="s">
        <v>8418</v>
      </c>
      <c r="J40" s="292" t="s">
        <v>7449</v>
      </c>
      <c r="K40" s="292" t="s">
        <v>7450</v>
      </c>
      <c r="L40" s="292"/>
      <c r="M40" s="292"/>
      <c r="N40" s="292"/>
      <c r="O40" s="292"/>
      <c r="P40" s="292"/>
      <c r="Q40" s="292"/>
      <c r="R40" s="482"/>
    </row>
    <row r="41" spans="1:18" ht="68.25">
      <c r="A41" s="372" t="s">
        <v>2624</v>
      </c>
      <c r="B41" s="293" t="s">
        <v>3769</v>
      </c>
      <c r="C41" s="292" t="s">
        <v>4516</v>
      </c>
      <c r="D41" s="292" t="s">
        <v>6772</v>
      </c>
      <c r="E41" s="293">
        <v>1</v>
      </c>
      <c r="F41" s="292" t="s">
        <v>3715</v>
      </c>
      <c r="G41" s="293" t="s">
        <v>1604</v>
      </c>
      <c r="H41" s="390">
        <v>34.799999999999997</v>
      </c>
      <c r="I41" s="293" t="s">
        <v>8418</v>
      </c>
      <c r="J41" s="292" t="s">
        <v>7449</v>
      </c>
      <c r="K41" s="292" t="s">
        <v>7450</v>
      </c>
      <c r="L41" s="292"/>
      <c r="M41" s="292"/>
      <c r="N41" s="292"/>
      <c r="O41" s="292"/>
      <c r="P41" s="292"/>
      <c r="Q41" s="292"/>
      <c r="R41" s="482"/>
    </row>
    <row r="42" spans="1:18" ht="68.25">
      <c r="A42" s="372" t="s">
        <v>3869</v>
      </c>
      <c r="B42" s="293" t="s">
        <v>6424</v>
      </c>
      <c r="C42" s="292" t="s">
        <v>6423</v>
      </c>
      <c r="D42" s="292" t="s">
        <v>6772</v>
      </c>
      <c r="E42" s="293">
        <v>1</v>
      </c>
      <c r="F42" s="292" t="s">
        <v>6425</v>
      </c>
      <c r="G42" s="293" t="s">
        <v>2363</v>
      </c>
      <c r="H42" s="390">
        <v>1166.5999999999999</v>
      </c>
      <c r="I42" s="373">
        <v>1</v>
      </c>
      <c r="J42" s="292" t="s">
        <v>7449</v>
      </c>
      <c r="K42" s="292" t="s">
        <v>7450</v>
      </c>
      <c r="L42" s="292"/>
      <c r="M42" s="292"/>
      <c r="N42" s="292"/>
      <c r="O42" s="292"/>
      <c r="P42" s="292"/>
      <c r="Q42" s="292"/>
      <c r="R42" s="482"/>
    </row>
    <row r="43" spans="1:18" ht="68.25">
      <c r="A43" s="372" t="s">
        <v>3716</v>
      </c>
      <c r="B43" s="293" t="s">
        <v>3770</v>
      </c>
      <c r="C43" s="292" t="s">
        <v>4516</v>
      </c>
      <c r="D43" s="292" t="s">
        <v>6772</v>
      </c>
      <c r="E43" s="293">
        <v>1</v>
      </c>
      <c r="F43" s="292" t="s">
        <v>3727</v>
      </c>
      <c r="G43" s="293" t="s">
        <v>3727</v>
      </c>
      <c r="H43" s="390">
        <v>58.06</v>
      </c>
      <c r="I43" s="293" t="s">
        <v>8418</v>
      </c>
      <c r="J43" s="292" t="s">
        <v>7449</v>
      </c>
      <c r="K43" s="292" t="s">
        <v>7450</v>
      </c>
      <c r="L43" s="292"/>
      <c r="M43" s="292"/>
      <c r="N43" s="292"/>
      <c r="O43" s="292"/>
      <c r="P43" s="292"/>
      <c r="Q43" s="292"/>
      <c r="R43" s="482"/>
    </row>
    <row r="44" spans="1:18" ht="68.25">
      <c r="A44" s="372" t="s">
        <v>3728</v>
      </c>
      <c r="B44" s="293" t="s">
        <v>3771</v>
      </c>
      <c r="C44" s="292" t="s">
        <v>4516</v>
      </c>
      <c r="D44" s="292" t="s">
        <v>6772</v>
      </c>
      <c r="E44" s="293">
        <v>1</v>
      </c>
      <c r="F44" s="292" t="s">
        <v>3729</v>
      </c>
      <c r="G44" s="293" t="s">
        <v>3729</v>
      </c>
      <c r="H44" s="390">
        <v>58.06</v>
      </c>
      <c r="I44" s="293" t="s">
        <v>8418</v>
      </c>
      <c r="J44" s="292" t="s">
        <v>7449</v>
      </c>
      <c r="K44" s="292" t="s">
        <v>7450</v>
      </c>
      <c r="L44" s="292"/>
      <c r="M44" s="292"/>
      <c r="N44" s="292"/>
      <c r="O44" s="292"/>
      <c r="P44" s="292"/>
      <c r="Q44" s="292"/>
      <c r="R44" s="482"/>
    </row>
    <row r="45" spans="1:18" ht="68.25">
      <c r="A45" s="372" t="s">
        <v>3730</v>
      </c>
      <c r="B45" s="293" t="s">
        <v>3772</v>
      </c>
      <c r="C45" s="292" t="s">
        <v>4516</v>
      </c>
      <c r="D45" s="292" t="s">
        <v>6772</v>
      </c>
      <c r="E45" s="293">
        <v>1</v>
      </c>
      <c r="F45" s="292" t="s">
        <v>8456</v>
      </c>
      <c r="G45" s="293" t="s">
        <v>8456</v>
      </c>
      <c r="H45" s="390">
        <v>97.12</v>
      </c>
      <c r="I45" s="293" t="s">
        <v>8418</v>
      </c>
      <c r="J45" s="292" t="s">
        <v>7449</v>
      </c>
      <c r="K45" s="292" t="s">
        <v>7450</v>
      </c>
      <c r="L45" s="292"/>
      <c r="M45" s="292"/>
      <c r="N45" s="292"/>
      <c r="O45" s="292"/>
      <c r="P45" s="292"/>
      <c r="Q45" s="292"/>
      <c r="R45" s="482"/>
    </row>
    <row r="46" spans="1:18" ht="68.25">
      <c r="A46" s="372" t="s">
        <v>8457</v>
      </c>
      <c r="B46" s="293" t="s">
        <v>3773</v>
      </c>
      <c r="C46" s="292" t="s">
        <v>3905</v>
      </c>
      <c r="D46" s="292" t="s">
        <v>6772</v>
      </c>
      <c r="E46" s="293">
        <v>1</v>
      </c>
      <c r="F46" s="292" t="s">
        <v>8458</v>
      </c>
      <c r="G46" s="293" t="s">
        <v>1605</v>
      </c>
      <c r="H46" s="390">
        <v>221.68</v>
      </c>
      <c r="I46" s="293" t="s">
        <v>8418</v>
      </c>
      <c r="J46" s="292" t="s">
        <v>7449</v>
      </c>
      <c r="K46" s="292" t="s">
        <v>7450</v>
      </c>
      <c r="L46" s="292"/>
      <c r="M46" s="292"/>
      <c r="N46" s="292"/>
      <c r="O46" s="292"/>
      <c r="P46" s="292"/>
      <c r="Q46" s="292"/>
      <c r="R46" s="482"/>
    </row>
    <row r="47" spans="1:18" ht="68.25">
      <c r="A47" s="372" t="s">
        <v>1472</v>
      </c>
      <c r="B47" s="293" t="s">
        <v>3331</v>
      </c>
      <c r="C47" s="292" t="s">
        <v>4516</v>
      </c>
      <c r="D47" s="292" t="s">
        <v>6772</v>
      </c>
      <c r="E47" s="293">
        <v>1</v>
      </c>
      <c r="F47" s="292" t="s">
        <v>6689</v>
      </c>
      <c r="G47" s="293" t="s">
        <v>1594</v>
      </c>
      <c r="H47" s="390">
        <v>30.05</v>
      </c>
      <c r="I47" s="293" t="s">
        <v>8418</v>
      </c>
      <c r="J47" s="292" t="s">
        <v>7878</v>
      </c>
      <c r="K47" s="292" t="s">
        <v>7300</v>
      </c>
      <c r="L47" s="292"/>
      <c r="M47" s="292"/>
      <c r="N47" s="292"/>
      <c r="O47" s="292"/>
      <c r="P47" s="292"/>
      <c r="Q47" s="292"/>
      <c r="R47" s="482"/>
    </row>
    <row r="48" spans="1:18" ht="68.25">
      <c r="A48" s="372" t="s">
        <v>2646</v>
      </c>
      <c r="B48" s="293" t="s">
        <v>3774</v>
      </c>
      <c r="C48" s="292" t="s">
        <v>4516</v>
      </c>
      <c r="D48" s="292" t="s">
        <v>6772</v>
      </c>
      <c r="E48" s="293">
        <v>1</v>
      </c>
      <c r="F48" s="292" t="s">
        <v>2647</v>
      </c>
      <c r="G48" s="293" t="s">
        <v>1606</v>
      </c>
      <c r="H48" s="390">
        <v>58.06</v>
      </c>
      <c r="I48" s="293" t="s">
        <v>8418</v>
      </c>
      <c r="J48" s="292" t="s">
        <v>7449</v>
      </c>
      <c r="K48" s="292" t="s">
        <v>7450</v>
      </c>
      <c r="L48" s="292"/>
      <c r="M48" s="292"/>
      <c r="N48" s="292"/>
      <c r="O48" s="292"/>
      <c r="P48" s="292"/>
      <c r="Q48" s="292"/>
      <c r="R48" s="482"/>
    </row>
    <row r="49" spans="1:18" ht="68.25">
      <c r="A49" s="372" t="s">
        <v>603</v>
      </c>
      <c r="B49" s="293" t="s">
        <v>5088</v>
      </c>
      <c r="C49" s="292" t="s">
        <v>4516</v>
      </c>
      <c r="D49" s="292" t="s">
        <v>6772</v>
      </c>
      <c r="E49" s="293">
        <v>1</v>
      </c>
      <c r="F49" s="292" t="s">
        <v>6576</v>
      </c>
      <c r="G49" s="293" t="s">
        <v>6330</v>
      </c>
      <c r="H49" s="390">
        <v>51.1</v>
      </c>
      <c r="I49" s="293" t="s">
        <v>50</v>
      </c>
      <c r="J49" s="292" t="s">
        <v>595</v>
      </c>
      <c r="K49" s="292" t="s">
        <v>596</v>
      </c>
      <c r="L49" s="292" t="s">
        <v>2041</v>
      </c>
      <c r="M49" s="292" t="s">
        <v>2042</v>
      </c>
      <c r="N49" s="292"/>
      <c r="O49" s="292"/>
      <c r="P49" s="292"/>
      <c r="Q49" s="292"/>
      <c r="R49" s="482"/>
    </row>
    <row r="50" spans="1:18" ht="68.25">
      <c r="A50" s="372" t="s">
        <v>3870</v>
      </c>
      <c r="B50" s="293" t="s">
        <v>6426</v>
      </c>
      <c r="C50" s="292" t="s">
        <v>6423</v>
      </c>
      <c r="D50" s="292" t="s">
        <v>6772</v>
      </c>
      <c r="E50" s="293">
        <v>1</v>
      </c>
      <c r="F50" s="292" t="s">
        <v>1064</v>
      </c>
      <c r="G50" s="293" t="s">
        <v>2364</v>
      </c>
      <c r="H50" s="390">
        <v>1166.5999999999999</v>
      </c>
      <c r="I50" s="373">
        <v>1</v>
      </c>
      <c r="J50" s="292" t="s">
        <v>7449</v>
      </c>
      <c r="K50" s="292" t="s">
        <v>7450</v>
      </c>
      <c r="L50" s="292"/>
      <c r="M50" s="292"/>
      <c r="N50" s="292"/>
      <c r="O50" s="292"/>
      <c r="P50" s="292"/>
      <c r="Q50" s="292"/>
      <c r="R50" s="482"/>
    </row>
    <row r="51" spans="1:18" ht="68.25">
      <c r="A51" s="372" t="s">
        <v>1781</v>
      </c>
      <c r="B51" s="293" t="s">
        <v>6427</v>
      </c>
      <c r="C51" s="292" t="s">
        <v>6423</v>
      </c>
      <c r="D51" s="292" t="s">
        <v>6772</v>
      </c>
      <c r="E51" s="293">
        <v>1</v>
      </c>
      <c r="F51" s="292" t="s">
        <v>1065</v>
      </c>
      <c r="G51" s="293" t="s">
        <v>3742</v>
      </c>
      <c r="H51" s="390">
        <v>1166.5999999999999</v>
      </c>
      <c r="I51" s="373">
        <v>1</v>
      </c>
      <c r="J51" s="292" t="s">
        <v>7449</v>
      </c>
      <c r="K51" s="292" t="s">
        <v>7450</v>
      </c>
      <c r="L51" s="292"/>
      <c r="M51" s="292"/>
      <c r="N51" s="292"/>
      <c r="O51" s="292"/>
      <c r="P51" s="292"/>
      <c r="Q51" s="292"/>
      <c r="R51" s="482"/>
    </row>
    <row r="52" spans="1:18" ht="68.25">
      <c r="A52" s="372" t="s">
        <v>2650</v>
      </c>
      <c r="B52" s="293" t="s">
        <v>3776</v>
      </c>
      <c r="C52" s="292" t="s">
        <v>4516</v>
      </c>
      <c r="D52" s="292" t="s">
        <v>6772</v>
      </c>
      <c r="E52" s="293">
        <v>1</v>
      </c>
      <c r="F52" s="292" t="s">
        <v>1285</v>
      </c>
      <c r="G52" s="293" t="s">
        <v>1285</v>
      </c>
      <c r="H52" s="390">
        <v>34.799999999999997</v>
      </c>
      <c r="I52" s="293" t="s">
        <v>8418</v>
      </c>
      <c r="J52" s="292" t="s">
        <v>7449</v>
      </c>
      <c r="K52" s="292" t="s">
        <v>7450</v>
      </c>
      <c r="L52" s="292"/>
      <c r="M52" s="292"/>
      <c r="N52" s="292"/>
      <c r="O52" s="292"/>
      <c r="P52" s="292"/>
      <c r="Q52" s="292"/>
      <c r="R52" s="482"/>
    </row>
    <row r="53" spans="1:18" ht="68.25">
      <c r="A53" s="372" t="s">
        <v>1286</v>
      </c>
      <c r="B53" s="293" t="s">
        <v>3777</v>
      </c>
      <c r="C53" s="292" t="s">
        <v>4516</v>
      </c>
      <c r="D53" s="292" t="s">
        <v>6772</v>
      </c>
      <c r="E53" s="293">
        <v>1</v>
      </c>
      <c r="F53" s="292" t="s">
        <v>5000</v>
      </c>
      <c r="G53" s="293" t="s">
        <v>4791</v>
      </c>
      <c r="H53" s="390">
        <v>34.799999999999997</v>
      </c>
      <c r="I53" s="293" t="s">
        <v>8418</v>
      </c>
      <c r="J53" s="292" t="s">
        <v>7449</v>
      </c>
      <c r="K53" s="292" t="s">
        <v>7450</v>
      </c>
      <c r="L53" s="292"/>
      <c r="M53" s="292"/>
      <c r="N53" s="292"/>
      <c r="O53" s="292"/>
      <c r="P53" s="292"/>
      <c r="Q53" s="292"/>
      <c r="R53" s="482"/>
    </row>
    <row r="54" spans="1:18" ht="68.25">
      <c r="A54" s="372" t="s">
        <v>5001</v>
      </c>
      <c r="B54" s="293" t="s">
        <v>3778</v>
      </c>
      <c r="C54" s="292" t="s">
        <v>4516</v>
      </c>
      <c r="D54" s="292" t="s">
        <v>6772</v>
      </c>
      <c r="E54" s="293">
        <v>1</v>
      </c>
      <c r="F54" s="292" t="s">
        <v>5002</v>
      </c>
      <c r="G54" s="293" t="s">
        <v>5002</v>
      </c>
      <c r="H54" s="390">
        <v>34.799999999999997</v>
      </c>
      <c r="I54" s="293" t="s">
        <v>8418</v>
      </c>
      <c r="J54" s="292" t="s">
        <v>7449</v>
      </c>
      <c r="K54" s="292" t="s">
        <v>7450</v>
      </c>
      <c r="L54" s="292"/>
      <c r="M54" s="292"/>
      <c r="N54" s="292"/>
      <c r="O54" s="292"/>
      <c r="P54" s="292"/>
      <c r="Q54" s="292"/>
      <c r="R54" s="482"/>
    </row>
    <row r="55" spans="1:18" ht="68.25">
      <c r="A55" s="372" t="s">
        <v>5003</v>
      </c>
      <c r="B55" s="293" t="s">
        <v>3779</v>
      </c>
      <c r="C55" s="292" t="s">
        <v>4516</v>
      </c>
      <c r="D55" s="292" t="s">
        <v>6772</v>
      </c>
      <c r="E55" s="293">
        <v>1</v>
      </c>
      <c r="F55" s="292" t="s">
        <v>5000</v>
      </c>
      <c r="G55" s="293" t="s">
        <v>4792</v>
      </c>
      <c r="H55" s="390">
        <v>97.12</v>
      </c>
      <c r="I55" s="293" t="s">
        <v>8418</v>
      </c>
      <c r="J55" s="292" t="s">
        <v>7449</v>
      </c>
      <c r="K55" s="292" t="s">
        <v>7450</v>
      </c>
      <c r="L55" s="292"/>
      <c r="M55" s="292"/>
      <c r="N55" s="292"/>
      <c r="O55" s="292"/>
      <c r="P55" s="292"/>
      <c r="Q55" s="292"/>
      <c r="R55" s="482"/>
    </row>
    <row r="56" spans="1:18" ht="68.25">
      <c r="A56" s="372" t="s">
        <v>5004</v>
      </c>
      <c r="B56" s="293" t="s">
        <v>3780</v>
      </c>
      <c r="C56" s="292" t="s">
        <v>4516</v>
      </c>
      <c r="D56" s="292" t="s">
        <v>6772</v>
      </c>
      <c r="E56" s="293">
        <v>1</v>
      </c>
      <c r="F56" s="292" t="s">
        <v>5005</v>
      </c>
      <c r="G56" s="293" t="s">
        <v>5005</v>
      </c>
      <c r="H56" s="390">
        <v>23.2</v>
      </c>
      <c r="I56" s="293" t="s">
        <v>8418</v>
      </c>
      <c r="J56" s="292" t="s">
        <v>7449</v>
      </c>
      <c r="K56" s="292" t="s">
        <v>7450</v>
      </c>
      <c r="L56" s="292"/>
      <c r="M56" s="292"/>
      <c r="N56" s="292"/>
      <c r="O56" s="292"/>
      <c r="P56" s="292"/>
      <c r="Q56" s="292"/>
      <c r="R56" s="482"/>
    </row>
    <row r="57" spans="1:18" ht="68.25">
      <c r="A57" s="372" t="s">
        <v>5006</v>
      </c>
      <c r="B57" s="293" t="s">
        <v>3781</v>
      </c>
      <c r="C57" s="292" t="s">
        <v>4516</v>
      </c>
      <c r="D57" s="292" t="s">
        <v>6772</v>
      </c>
      <c r="E57" s="293">
        <v>1</v>
      </c>
      <c r="F57" s="292" t="s">
        <v>5007</v>
      </c>
      <c r="G57" s="293" t="s">
        <v>5007</v>
      </c>
      <c r="H57" s="390">
        <v>23.2</v>
      </c>
      <c r="I57" s="293" t="s">
        <v>8418</v>
      </c>
      <c r="J57" s="292" t="s">
        <v>7449</v>
      </c>
      <c r="K57" s="292" t="s">
        <v>7450</v>
      </c>
      <c r="L57" s="292"/>
      <c r="M57" s="292"/>
      <c r="N57" s="292"/>
      <c r="O57" s="292"/>
      <c r="P57" s="292"/>
      <c r="Q57" s="292"/>
      <c r="R57" s="482"/>
    </row>
    <row r="58" spans="1:18" ht="68.25">
      <c r="A58" s="372" t="s">
        <v>4485</v>
      </c>
      <c r="B58" s="293" t="s">
        <v>3639</v>
      </c>
      <c r="C58" s="292" t="s">
        <v>4519</v>
      </c>
      <c r="D58" s="292" t="s">
        <v>6772</v>
      </c>
      <c r="E58" s="293">
        <v>1</v>
      </c>
      <c r="F58" s="292" t="s">
        <v>4184</v>
      </c>
      <c r="G58" s="293" t="s">
        <v>6018</v>
      </c>
      <c r="H58" s="390">
        <v>22.5</v>
      </c>
      <c r="I58" s="374" t="s">
        <v>8418</v>
      </c>
      <c r="J58" s="292" t="s">
        <v>5741</v>
      </c>
      <c r="K58" s="292" t="s">
        <v>5742</v>
      </c>
      <c r="L58" s="369"/>
      <c r="M58" s="369"/>
      <c r="N58" s="292"/>
      <c r="O58" s="292"/>
      <c r="P58" s="292"/>
      <c r="Q58" s="292"/>
      <c r="R58" s="482"/>
    </row>
    <row r="59" spans="1:18" ht="68.25">
      <c r="A59" s="372" t="s">
        <v>5012</v>
      </c>
      <c r="B59" s="293" t="s">
        <v>1683</v>
      </c>
      <c r="C59" s="292" t="s">
        <v>4516</v>
      </c>
      <c r="D59" s="292" t="s">
        <v>6772</v>
      </c>
      <c r="E59" s="293">
        <v>1</v>
      </c>
      <c r="F59" s="292" t="s">
        <v>5013</v>
      </c>
      <c r="G59" s="293" t="s">
        <v>5013</v>
      </c>
      <c r="H59" s="390">
        <v>81.28</v>
      </c>
      <c r="I59" s="293" t="s">
        <v>8418</v>
      </c>
      <c r="J59" s="292" t="s">
        <v>7449</v>
      </c>
      <c r="K59" s="292" t="s">
        <v>7450</v>
      </c>
      <c r="L59" s="292"/>
      <c r="M59" s="292"/>
      <c r="N59" s="292"/>
      <c r="O59" s="292"/>
      <c r="P59" s="292"/>
      <c r="Q59" s="292"/>
      <c r="R59" s="482"/>
    </row>
    <row r="60" spans="1:18" ht="68.25">
      <c r="A60" s="372" t="s">
        <v>5014</v>
      </c>
      <c r="B60" s="293" t="s">
        <v>1709</v>
      </c>
      <c r="C60" s="292" t="s">
        <v>4516</v>
      </c>
      <c r="D60" s="292" t="s">
        <v>6772</v>
      </c>
      <c r="E60" s="293">
        <v>1</v>
      </c>
      <c r="F60" s="292" t="s">
        <v>5015</v>
      </c>
      <c r="G60" s="293" t="s">
        <v>5015</v>
      </c>
      <c r="H60" s="390">
        <v>58.06</v>
      </c>
      <c r="I60" s="293" t="s">
        <v>8418</v>
      </c>
      <c r="J60" s="292" t="s">
        <v>7449</v>
      </c>
      <c r="K60" s="292" t="s">
        <v>7450</v>
      </c>
      <c r="L60" s="292"/>
      <c r="M60" s="292"/>
      <c r="N60" s="292"/>
      <c r="O60" s="292"/>
      <c r="P60" s="292"/>
      <c r="Q60" s="292"/>
      <c r="R60" s="482"/>
    </row>
    <row r="61" spans="1:18" ht="68.25">
      <c r="A61" s="372" t="s">
        <v>5016</v>
      </c>
      <c r="B61" s="293" t="s">
        <v>4746</v>
      </c>
      <c r="C61" s="292" t="s">
        <v>4516</v>
      </c>
      <c r="D61" s="292" t="s">
        <v>6772</v>
      </c>
      <c r="E61" s="293">
        <v>1</v>
      </c>
      <c r="F61" s="292" t="s">
        <v>5017</v>
      </c>
      <c r="G61" s="293" t="s">
        <v>4794</v>
      </c>
      <c r="H61" s="390">
        <v>58.06</v>
      </c>
      <c r="I61" s="293" t="s">
        <v>8418</v>
      </c>
      <c r="J61" s="292" t="s">
        <v>7449</v>
      </c>
      <c r="K61" s="292" t="s">
        <v>7450</v>
      </c>
      <c r="L61" s="292"/>
      <c r="M61" s="292"/>
      <c r="N61" s="292"/>
      <c r="O61" s="292"/>
      <c r="P61" s="292"/>
      <c r="Q61" s="292"/>
      <c r="R61" s="482"/>
    </row>
    <row r="62" spans="1:18" ht="68.25">
      <c r="A62" s="372" t="s">
        <v>5018</v>
      </c>
      <c r="B62" s="293" t="s">
        <v>4747</v>
      </c>
      <c r="C62" s="292" t="s">
        <v>4516</v>
      </c>
      <c r="D62" s="292" t="s">
        <v>6772</v>
      </c>
      <c r="E62" s="293">
        <v>1</v>
      </c>
      <c r="F62" s="292" t="s">
        <v>5019</v>
      </c>
      <c r="G62" s="293" t="s">
        <v>4795</v>
      </c>
      <c r="H62" s="390">
        <v>81.28</v>
      </c>
      <c r="I62" s="293" t="s">
        <v>8418</v>
      </c>
      <c r="J62" s="292" t="s">
        <v>7449</v>
      </c>
      <c r="K62" s="292" t="s">
        <v>7450</v>
      </c>
      <c r="L62" s="292"/>
      <c r="M62" s="292"/>
      <c r="N62" s="292"/>
      <c r="O62" s="292"/>
      <c r="P62" s="292"/>
      <c r="Q62" s="292"/>
      <c r="R62" s="482"/>
    </row>
    <row r="63" spans="1:18" ht="68.25">
      <c r="A63" s="372" t="s">
        <v>5020</v>
      </c>
      <c r="B63" s="293" t="s">
        <v>4748</v>
      </c>
      <c r="C63" s="292" t="s">
        <v>4516</v>
      </c>
      <c r="D63" s="292" t="s">
        <v>6772</v>
      </c>
      <c r="E63" s="293">
        <v>1</v>
      </c>
      <c r="F63" s="292" t="s">
        <v>5021</v>
      </c>
      <c r="G63" s="293" t="s">
        <v>5021</v>
      </c>
      <c r="H63" s="390">
        <v>13.7</v>
      </c>
      <c r="I63" s="293" t="s">
        <v>8418</v>
      </c>
      <c r="J63" s="292" t="s">
        <v>7449</v>
      </c>
      <c r="K63" s="292" t="s">
        <v>7450</v>
      </c>
      <c r="L63" s="292"/>
      <c r="M63" s="292"/>
      <c r="N63" s="292"/>
      <c r="O63" s="292"/>
      <c r="P63" s="292"/>
      <c r="Q63" s="292"/>
      <c r="R63" s="482"/>
    </row>
    <row r="64" spans="1:18" ht="45.75">
      <c r="A64" s="372" t="s">
        <v>5022</v>
      </c>
      <c r="B64" s="293" t="s">
        <v>4749</v>
      </c>
      <c r="C64" s="292" t="s">
        <v>4516</v>
      </c>
      <c r="D64" s="292" t="s">
        <v>2342</v>
      </c>
      <c r="E64" s="293">
        <v>1</v>
      </c>
      <c r="F64" s="292" t="s">
        <v>3279</v>
      </c>
      <c r="G64" s="293" t="s">
        <v>4796</v>
      </c>
      <c r="H64" s="390">
        <v>15.8</v>
      </c>
      <c r="I64" s="293" t="s">
        <v>8418</v>
      </c>
      <c r="J64" s="292" t="s">
        <v>7449</v>
      </c>
      <c r="K64" s="292" t="s">
        <v>7450</v>
      </c>
      <c r="L64" s="292"/>
      <c r="M64" s="292"/>
      <c r="N64" s="292"/>
      <c r="O64" s="292"/>
      <c r="P64" s="292"/>
      <c r="Q64" s="292"/>
      <c r="R64" s="482"/>
    </row>
    <row r="65" spans="1:18" ht="45.75">
      <c r="A65" s="372" t="s">
        <v>3280</v>
      </c>
      <c r="B65" s="293" t="s">
        <v>4750</v>
      </c>
      <c r="C65" s="292" t="s">
        <v>2586</v>
      </c>
      <c r="D65" s="292" t="s">
        <v>2342</v>
      </c>
      <c r="E65" s="293">
        <v>1</v>
      </c>
      <c r="F65" s="292" t="s">
        <v>1805</v>
      </c>
      <c r="G65" s="293" t="s">
        <v>2587</v>
      </c>
      <c r="H65" s="390">
        <v>81.28</v>
      </c>
      <c r="I65" s="293" t="s">
        <v>8418</v>
      </c>
      <c r="J65" s="292" t="s">
        <v>7449</v>
      </c>
      <c r="K65" s="292" t="s">
        <v>7450</v>
      </c>
      <c r="L65" s="292"/>
      <c r="M65" s="292"/>
      <c r="N65" s="292"/>
      <c r="O65" s="292"/>
      <c r="P65" s="292"/>
      <c r="Q65" s="292"/>
      <c r="R65" s="482"/>
    </row>
    <row r="66" spans="1:18" ht="68.25">
      <c r="A66" s="372" t="s">
        <v>2710</v>
      </c>
      <c r="B66" s="293" t="s">
        <v>2970</v>
      </c>
      <c r="C66" s="292" t="s">
        <v>4516</v>
      </c>
      <c r="D66" s="292" t="s">
        <v>6772</v>
      </c>
      <c r="E66" s="293">
        <v>1</v>
      </c>
      <c r="F66" s="292" t="s">
        <v>2711</v>
      </c>
      <c r="G66" s="293" t="s">
        <v>2711</v>
      </c>
      <c r="H66" s="390">
        <v>19.5</v>
      </c>
      <c r="I66" s="374" t="s">
        <v>8418</v>
      </c>
      <c r="J66" s="292" t="s">
        <v>2191</v>
      </c>
      <c r="K66" s="292" t="s">
        <v>2695</v>
      </c>
      <c r="L66" s="369"/>
      <c r="M66" s="369"/>
      <c r="N66" s="292"/>
      <c r="O66" s="292"/>
      <c r="P66" s="292"/>
      <c r="Q66" s="292"/>
      <c r="R66" s="482"/>
    </row>
    <row r="67" spans="1:18" ht="68.25">
      <c r="A67" s="372" t="s">
        <v>3282</v>
      </c>
      <c r="B67" s="293" t="s">
        <v>4751</v>
      </c>
      <c r="C67" s="292" t="s">
        <v>4516</v>
      </c>
      <c r="D67" s="292" t="s">
        <v>6772</v>
      </c>
      <c r="E67" s="293">
        <v>1</v>
      </c>
      <c r="F67" s="292" t="s">
        <v>3283</v>
      </c>
      <c r="G67" s="293" t="s">
        <v>3283</v>
      </c>
      <c r="H67" s="390">
        <v>34.799999999999997</v>
      </c>
      <c r="I67" s="293" t="s">
        <v>8418</v>
      </c>
      <c r="J67" s="292" t="s">
        <v>7449</v>
      </c>
      <c r="K67" s="292" t="s">
        <v>7450</v>
      </c>
      <c r="L67" s="292"/>
      <c r="M67" s="292"/>
      <c r="N67" s="292"/>
      <c r="O67" s="292"/>
      <c r="P67" s="292"/>
      <c r="Q67" s="292"/>
      <c r="R67" s="482"/>
    </row>
    <row r="68" spans="1:18" ht="68.25">
      <c r="A68" s="372" t="s">
        <v>3284</v>
      </c>
      <c r="B68" s="293" t="s">
        <v>4752</v>
      </c>
      <c r="C68" s="292" t="s">
        <v>4516</v>
      </c>
      <c r="D68" s="292" t="s">
        <v>6772</v>
      </c>
      <c r="E68" s="293">
        <v>1</v>
      </c>
      <c r="F68" s="292" t="s">
        <v>3285</v>
      </c>
      <c r="G68" s="293" t="s">
        <v>3285</v>
      </c>
      <c r="H68" s="390">
        <v>34.799999999999997</v>
      </c>
      <c r="I68" s="293" t="s">
        <v>8418</v>
      </c>
      <c r="J68" s="292" t="s">
        <v>7449</v>
      </c>
      <c r="K68" s="292" t="s">
        <v>7450</v>
      </c>
      <c r="L68" s="292"/>
      <c r="M68" s="292"/>
      <c r="N68" s="292"/>
      <c r="O68" s="292"/>
      <c r="P68" s="292"/>
      <c r="Q68" s="292"/>
      <c r="R68" s="482"/>
    </row>
    <row r="69" spans="1:18" ht="68.25">
      <c r="A69" s="372" t="s">
        <v>3504</v>
      </c>
      <c r="B69" s="293" t="s">
        <v>8071</v>
      </c>
      <c r="C69" s="292" t="s">
        <v>4516</v>
      </c>
      <c r="D69" s="292" t="s">
        <v>6772</v>
      </c>
      <c r="E69" s="293">
        <v>1</v>
      </c>
      <c r="F69" s="292" t="s">
        <v>3505</v>
      </c>
      <c r="G69" s="293" t="s">
        <v>1035</v>
      </c>
      <c r="H69" s="390">
        <v>7.9</v>
      </c>
      <c r="I69" s="293" t="s">
        <v>8418</v>
      </c>
      <c r="J69" s="292" t="s">
        <v>7449</v>
      </c>
      <c r="K69" s="292" t="s">
        <v>7450</v>
      </c>
      <c r="L69" s="292"/>
      <c r="M69" s="292"/>
      <c r="N69" s="292"/>
      <c r="O69" s="292"/>
      <c r="P69" s="292"/>
      <c r="Q69" s="292"/>
      <c r="R69" s="482"/>
    </row>
    <row r="70" spans="1:18" ht="68.25">
      <c r="A70" s="372" t="s">
        <v>3286</v>
      </c>
      <c r="B70" s="293" t="s">
        <v>4753</v>
      </c>
      <c r="C70" s="292" t="s">
        <v>4516</v>
      </c>
      <c r="D70" s="292" t="s">
        <v>6772</v>
      </c>
      <c r="E70" s="293">
        <v>1</v>
      </c>
      <c r="F70" s="292" t="s">
        <v>3287</v>
      </c>
      <c r="G70" s="293" t="s">
        <v>3287</v>
      </c>
      <c r="H70" s="390">
        <v>34.799999999999997</v>
      </c>
      <c r="I70" s="293" t="s">
        <v>8418</v>
      </c>
      <c r="J70" s="292" t="s">
        <v>7449</v>
      </c>
      <c r="K70" s="292" t="s">
        <v>7450</v>
      </c>
      <c r="L70" s="292"/>
      <c r="M70" s="292"/>
      <c r="N70" s="292"/>
      <c r="O70" s="292"/>
      <c r="P70" s="292"/>
      <c r="Q70" s="292"/>
      <c r="R70" s="482"/>
    </row>
    <row r="71" spans="1:18" ht="68.25">
      <c r="A71" s="372" t="s">
        <v>3288</v>
      </c>
      <c r="B71" s="293" t="s">
        <v>4754</v>
      </c>
      <c r="C71" s="292" t="s">
        <v>4516</v>
      </c>
      <c r="D71" s="292" t="s">
        <v>6772</v>
      </c>
      <c r="E71" s="293">
        <v>1</v>
      </c>
      <c r="F71" s="292" t="s">
        <v>3289</v>
      </c>
      <c r="G71" s="293" t="s">
        <v>6231</v>
      </c>
      <c r="H71" s="390">
        <v>34.799999999999997</v>
      </c>
      <c r="I71" s="293" t="s">
        <v>8418</v>
      </c>
      <c r="J71" s="292" t="s">
        <v>7449</v>
      </c>
      <c r="K71" s="292" t="s">
        <v>7450</v>
      </c>
      <c r="L71" s="292"/>
      <c r="M71" s="292"/>
      <c r="N71" s="292"/>
      <c r="O71" s="292"/>
      <c r="P71" s="292"/>
      <c r="Q71" s="292"/>
      <c r="R71" s="482"/>
    </row>
    <row r="72" spans="1:18" ht="68.25">
      <c r="A72" s="372" t="s">
        <v>3292</v>
      </c>
      <c r="B72" s="293" t="s">
        <v>4756</v>
      </c>
      <c r="C72" s="292" t="s">
        <v>4516</v>
      </c>
      <c r="D72" s="292" t="s">
        <v>6772</v>
      </c>
      <c r="E72" s="293">
        <v>1</v>
      </c>
      <c r="F72" s="292" t="s">
        <v>3293</v>
      </c>
      <c r="G72" s="293" t="s">
        <v>3293</v>
      </c>
      <c r="H72" s="390">
        <v>81.28</v>
      </c>
      <c r="I72" s="293" t="s">
        <v>8418</v>
      </c>
      <c r="J72" s="292" t="s">
        <v>7449</v>
      </c>
      <c r="K72" s="292" t="s">
        <v>7450</v>
      </c>
      <c r="L72" s="292"/>
      <c r="M72" s="292"/>
      <c r="N72" s="292"/>
      <c r="O72" s="292"/>
      <c r="P72" s="292"/>
      <c r="Q72" s="292"/>
      <c r="R72" s="482"/>
    </row>
    <row r="73" spans="1:18" ht="68.25">
      <c r="A73" s="372" t="s">
        <v>6930</v>
      </c>
      <c r="B73" s="293" t="s">
        <v>6582</v>
      </c>
      <c r="C73" s="292" t="s">
        <v>4516</v>
      </c>
      <c r="D73" s="292" t="s">
        <v>6772</v>
      </c>
      <c r="E73" s="293">
        <v>1</v>
      </c>
      <c r="F73" s="292" t="s">
        <v>5272</v>
      </c>
      <c r="G73" s="293" t="s">
        <v>1021</v>
      </c>
      <c r="H73" s="390">
        <v>9.5</v>
      </c>
      <c r="I73" s="293" t="s">
        <v>8418</v>
      </c>
      <c r="J73" s="292" t="s">
        <v>4136</v>
      </c>
      <c r="K73" s="292" t="s">
        <v>4137</v>
      </c>
      <c r="L73" s="292"/>
      <c r="M73" s="292"/>
      <c r="N73" s="292"/>
      <c r="O73" s="292"/>
      <c r="P73" s="292"/>
      <c r="Q73" s="292"/>
      <c r="R73" s="482"/>
    </row>
    <row r="74" spans="1:18" ht="68.25">
      <c r="A74" s="372" t="s">
        <v>3294</v>
      </c>
      <c r="B74" s="293" t="s">
        <v>7463</v>
      </c>
      <c r="C74" s="292" t="s">
        <v>3905</v>
      </c>
      <c r="D74" s="292" t="s">
        <v>6772</v>
      </c>
      <c r="E74" s="293">
        <v>1</v>
      </c>
      <c r="F74" s="292" t="s">
        <v>3295</v>
      </c>
      <c r="G74" s="293" t="s">
        <v>3295</v>
      </c>
      <c r="H74" s="390">
        <v>295.58</v>
      </c>
      <c r="I74" s="293" t="s">
        <v>8418</v>
      </c>
      <c r="J74" s="292" t="s">
        <v>7449</v>
      </c>
      <c r="K74" s="292" t="s">
        <v>7450</v>
      </c>
      <c r="L74" s="292"/>
      <c r="M74" s="292"/>
      <c r="N74" s="292"/>
      <c r="O74" s="292"/>
      <c r="P74" s="292"/>
      <c r="Q74" s="292"/>
      <c r="R74" s="482"/>
    </row>
    <row r="75" spans="1:18" ht="68.25">
      <c r="A75" s="372" t="s">
        <v>3296</v>
      </c>
      <c r="B75" s="293" t="s">
        <v>7598</v>
      </c>
      <c r="C75" s="292" t="s">
        <v>4516</v>
      </c>
      <c r="D75" s="292" t="s">
        <v>6772</v>
      </c>
      <c r="E75" s="293">
        <v>1</v>
      </c>
      <c r="F75" s="292" t="s">
        <v>3297</v>
      </c>
      <c r="G75" s="293" t="s">
        <v>3297</v>
      </c>
      <c r="H75" s="390">
        <v>15.8</v>
      </c>
      <c r="I75" s="293" t="s">
        <v>8418</v>
      </c>
      <c r="J75" s="292" t="s">
        <v>7449</v>
      </c>
      <c r="K75" s="292" t="s">
        <v>7450</v>
      </c>
      <c r="L75" s="292"/>
      <c r="M75" s="292"/>
      <c r="N75" s="292"/>
      <c r="O75" s="292"/>
      <c r="P75" s="292"/>
      <c r="Q75" s="292"/>
      <c r="R75" s="482"/>
    </row>
    <row r="76" spans="1:18" ht="68.25">
      <c r="A76" s="372" t="s">
        <v>3298</v>
      </c>
      <c r="B76" s="293" t="s">
        <v>7599</v>
      </c>
      <c r="C76" s="292" t="s">
        <v>4516</v>
      </c>
      <c r="D76" s="292" t="s">
        <v>6772</v>
      </c>
      <c r="E76" s="293">
        <v>1</v>
      </c>
      <c r="F76" s="292" t="s">
        <v>3299</v>
      </c>
      <c r="G76" s="293" t="s">
        <v>1742</v>
      </c>
      <c r="H76" s="390">
        <v>27.45</v>
      </c>
      <c r="I76" s="293" t="s">
        <v>8418</v>
      </c>
      <c r="J76" s="292" t="s">
        <v>7449</v>
      </c>
      <c r="K76" s="292" t="s">
        <v>7450</v>
      </c>
      <c r="L76" s="292"/>
      <c r="M76" s="292"/>
      <c r="N76" s="292"/>
      <c r="O76" s="292"/>
      <c r="P76" s="292"/>
      <c r="Q76" s="292"/>
      <c r="R76" s="482"/>
    </row>
    <row r="77" spans="1:18" ht="68.25">
      <c r="A77" s="372" t="s">
        <v>6440</v>
      </c>
      <c r="B77" s="293" t="s">
        <v>7600</v>
      </c>
      <c r="C77" s="292" t="s">
        <v>4516</v>
      </c>
      <c r="D77" s="292" t="s">
        <v>6772</v>
      </c>
      <c r="E77" s="293">
        <v>1</v>
      </c>
      <c r="F77" s="292" t="s">
        <v>6441</v>
      </c>
      <c r="G77" s="293" t="s">
        <v>1743</v>
      </c>
      <c r="H77" s="390">
        <v>27.45</v>
      </c>
      <c r="I77" s="293" t="s">
        <v>8418</v>
      </c>
      <c r="J77" s="292" t="s">
        <v>7449</v>
      </c>
      <c r="K77" s="292" t="s">
        <v>7450</v>
      </c>
      <c r="L77" s="292"/>
      <c r="M77" s="292"/>
      <c r="N77" s="292"/>
      <c r="O77" s="292"/>
      <c r="P77" s="292"/>
      <c r="Q77" s="292"/>
      <c r="R77" s="482"/>
    </row>
    <row r="78" spans="1:18" ht="68.25">
      <c r="A78" s="372" t="s">
        <v>6442</v>
      </c>
      <c r="B78" s="293" t="s">
        <v>6736</v>
      </c>
      <c r="C78" s="292" t="s">
        <v>4516</v>
      </c>
      <c r="D78" s="292" t="s">
        <v>6772</v>
      </c>
      <c r="E78" s="293">
        <v>1</v>
      </c>
      <c r="F78" s="292" t="s">
        <v>6443</v>
      </c>
      <c r="G78" s="293" t="s">
        <v>1108</v>
      </c>
      <c r="H78" s="390">
        <v>27.45</v>
      </c>
      <c r="I78" s="293" t="s">
        <v>8418</v>
      </c>
      <c r="J78" s="292" t="s">
        <v>7449</v>
      </c>
      <c r="K78" s="292" t="s">
        <v>7450</v>
      </c>
      <c r="L78" s="292"/>
      <c r="M78" s="292"/>
      <c r="N78" s="292"/>
      <c r="O78" s="292"/>
      <c r="P78" s="292"/>
      <c r="Q78" s="292"/>
      <c r="R78" s="482"/>
    </row>
    <row r="79" spans="1:18" ht="68.25">
      <c r="A79" s="372" t="s">
        <v>6448</v>
      </c>
      <c r="B79" s="293" t="s">
        <v>6739</v>
      </c>
      <c r="C79" s="292" t="s">
        <v>4516</v>
      </c>
      <c r="D79" s="292" t="s">
        <v>6772</v>
      </c>
      <c r="E79" s="293">
        <v>1</v>
      </c>
      <c r="F79" s="292" t="s">
        <v>6449</v>
      </c>
      <c r="G79" s="293" t="s">
        <v>6449</v>
      </c>
      <c r="H79" s="390">
        <v>11.6</v>
      </c>
      <c r="I79" s="293" t="s">
        <v>8418</v>
      </c>
      <c r="J79" s="292" t="s">
        <v>7449</v>
      </c>
      <c r="K79" s="292" t="s">
        <v>7450</v>
      </c>
      <c r="L79" s="292"/>
      <c r="M79" s="292"/>
      <c r="N79" s="292"/>
      <c r="O79" s="292"/>
      <c r="P79" s="292"/>
      <c r="Q79" s="292"/>
      <c r="R79" s="482"/>
    </row>
    <row r="80" spans="1:18" ht="68.25">
      <c r="A80" s="372" t="s">
        <v>6450</v>
      </c>
      <c r="B80" s="293" t="s">
        <v>6740</v>
      </c>
      <c r="C80" s="292" t="s">
        <v>5560</v>
      </c>
      <c r="D80" s="292" t="s">
        <v>6772</v>
      </c>
      <c r="E80" s="293">
        <v>1</v>
      </c>
      <c r="F80" s="292" t="s">
        <v>6430</v>
      </c>
      <c r="G80" s="293" t="s">
        <v>6430</v>
      </c>
      <c r="H80" s="390">
        <v>121.4</v>
      </c>
      <c r="I80" s="293" t="s">
        <v>8418</v>
      </c>
      <c r="J80" s="292" t="s">
        <v>7449</v>
      </c>
      <c r="K80" s="292" t="s">
        <v>7450</v>
      </c>
      <c r="L80" s="292"/>
      <c r="M80" s="292"/>
      <c r="N80" s="292"/>
      <c r="O80" s="292"/>
      <c r="P80" s="292"/>
      <c r="Q80" s="292"/>
      <c r="R80" s="482"/>
    </row>
    <row r="81" spans="1:18" ht="68.25">
      <c r="A81" s="372" t="s">
        <v>6431</v>
      </c>
      <c r="B81" s="293" t="s">
        <v>6741</v>
      </c>
      <c r="C81" s="292" t="s">
        <v>5560</v>
      </c>
      <c r="D81" s="292" t="s">
        <v>6772</v>
      </c>
      <c r="E81" s="293">
        <v>1</v>
      </c>
      <c r="F81" s="292" t="s">
        <v>4770</v>
      </c>
      <c r="G81" s="293" t="s">
        <v>4770</v>
      </c>
      <c r="H81" s="390">
        <v>174.18</v>
      </c>
      <c r="I81" s="293" t="s">
        <v>8418</v>
      </c>
      <c r="J81" s="292" t="s">
        <v>7449</v>
      </c>
      <c r="K81" s="292" t="s">
        <v>7450</v>
      </c>
      <c r="L81" s="292"/>
      <c r="M81" s="292"/>
      <c r="N81" s="292"/>
      <c r="O81" s="292"/>
      <c r="P81" s="292"/>
      <c r="Q81" s="292"/>
      <c r="R81" s="482"/>
    </row>
    <row r="82" spans="1:18" ht="68.25">
      <c r="A82" s="372" t="s">
        <v>4771</v>
      </c>
      <c r="B82" s="293" t="s">
        <v>6742</v>
      </c>
      <c r="C82" s="292" t="s">
        <v>5560</v>
      </c>
      <c r="D82" s="292" t="s">
        <v>6772</v>
      </c>
      <c r="E82" s="293">
        <v>1</v>
      </c>
      <c r="F82" s="292" t="s">
        <v>4772</v>
      </c>
      <c r="G82" s="293" t="s">
        <v>4772</v>
      </c>
      <c r="H82" s="390">
        <v>121.4</v>
      </c>
      <c r="I82" s="293" t="s">
        <v>8418</v>
      </c>
      <c r="J82" s="292" t="s">
        <v>7449</v>
      </c>
      <c r="K82" s="292" t="s">
        <v>7450</v>
      </c>
      <c r="L82" s="292"/>
      <c r="M82" s="292"/>
      <c r="N82" s="292"/>
      <c r="O82" s="292"/>
      <c r="P82" s="292"/>
      <c r="Q82" s="292"/>
      <c r="R82" s="482"/>
    </row>
    <row r="83" spans="1:18" ht="68.25">
      <c r="A83" s="372" t="s">
        <v>4773</v>
      </c>
      <c r="B83" s="293" t="s">
        <v>6743</v>
      </c>
      <c r="C83" s="292" t="s">
        <v>4516</v>
      </c>
      <c r="D83" s="292" t="s">
        <v>6772</v>
      </c>
      <c r="E83" s="293">
        <v>1</v>
      </c>
      <c r="F83" s="292" t="s">
        <v>4774</v>
      </c>
      <c r="G83" s="293" t="s">
        <v>4774</v>
      </c>
      <c r="H83" s="390">
        <v>23.2</v>
      </c>
      <c r="I83" s="293" t="s">
        <v>8418</v>
      </c>
      <c r="J83" s="292" t="s">
        <v>7449</v>
      </c>
      <c r="K83" s="292" t="s">
        <v>7450</v>
      </c>
      <c r="L83" s="292"/>
      <c r="M83" s="292"/>
      <c r="N83" s="292"/>
      <c r="O83" s="292"/>
      <c r="P83" s="292"/>
      <c r="Q83" s="292"/>
      <c r="R83" s="482"/>
    </row>
    <row r="84" spans="1:18" ht="68.25">
      <c r="A84" s="372" t="s">
        <v>4775</v>
      </c>
      <c r="B84" s="293" t="s">
        <v>6744</v>
      </c>
      <c r="C84" s="292" t="s">
        <v>4516</v>
      </c>
      <c r="D84" s="292" t="s">
        <v>6772</v>
      </c>
      <c r="E84" s="293">
        <v>1</v>
      </c>
      <c r="F84" s="292" t="s">
        <v>7701</v>
      </c>
      <c r="G84" s="293" t="s">
        <v>7701</v>
      </c>
      <c r="H84" s="390">
        <v>29</v>
      </c>
      <c r="I84" s="293" t="s">
        <v>8418</v>
      </c>
      <c r="J84" s="292" t="s">
        <v>7449</v>
      </c>
      <c r="K84" s="292" t="s">
        <v>7450</v>
      </c>
      <c r="L84" s="292"/>
      <c r="M84" s="292"/>
      <c r="N84" s="292"/>
      <c r="O84" s="292"/>
      <c r="P84" s="292"/>
      <c r="Q84" s="292"/>
      <c r="R84" s="482"/>
    </row>
    <row r="85" spans="1:18" ht="68.25">
      <c r="A85" s="372" t="s">
        <v>7704</v>
      </c>
      <c r="B85" s="293" t="s">
        <v>6746</v>
      </c>
      <c r="C85" s="292" t="s">
        <v>4516</v>
      </c>
      <c r="D85" s="292" t="s">
        <v>6772</v>
      </c>
      <c r="E85" s="293">
        <v>1</v>
      </c>
      <c r="F85" s="292" t="s">
        <v>7705</v>
      </c>
      <c r="G85" s="293" t="s">
        <v>7705</v>
      </c>
      <c r="H85" s="390">
        <v>147.79</v>
      </c>
      <c r="I85" s="293" t="s">
        <v>8418</v>
      </c>
      <c r="J85" s="292" t="s">
        <v>7449</v>
      </c>
      <c r="K85" s="292" t="s">
        <v>7450</v>
      </c>
      <c r="L85" s="292"/>
      <c r="M85" s="292"/>
      <c r="N85" s="292"/>
      <c r="O85" s="292"/>
      <c r="P85" s="292"/>
      <c r="Q85" s="292"/>
      <c r="R85" s="482"/>
    </row>
    <row r="86" spans="1:18" ht="68.25">
      <c r="A86" s="372" t="s">
        <v>6437</v>
      </c>
      <c r="B86" s="293" t="s">
        <v>5038</v>
      </c>
      <c r="C86" s="292" t="s">
        <v>4516</v>
      </c>
      <c r="D86" s="292" t="s">
        <v>6772</v>
      </c>
      <c r="E86" s="293">
        <v>1</v>
      </c>
      <c r="F86" s="292" t="s">
        <v>6438</v>
      </c>
      <c r="G86" s="293" t="s">
        <v>725</v>
      </c>
      <c r="H86" s="390">
        <v>129.85</v>
      </c>
      <c r="I86" s="293" t="s">
        <v>8418</v>
      </c>
      <c r="J86" s="292" t="s">
        <v>7449</v>
      </c>
      <c r="K86" s="292" t="s">
        <v>7450</v>
      </c>
      <c r="L86" s="292"/>
      <c r="M86" s="292"/>
      <c r="N86" s="292"/>
      <c r="O86" s="292"/>
      <c r="P86" s="292"/>
      <c r="Q86" s="292"/>
      <c r="R86" s="482"/>
    </row>
    <row r="87" spans="1:18" ht="68.25">
      <c r="A87" s="372" t="s">
        <v>6439</v>
      </c>
      <c r="B87" s="293" t="s">
        <v>5039</v>
      </c>
      <c r="C87" s="292" t="s">
        <v>4516</v>
      </c>
      <c r="D87" s="292" t="s">
        <v>6772</v>
      </c>
      <c r="E87" s="293">
        <v>1</v>
      </c>
      <c r="F87" s="292" t="s">
        <v>4096</v>
      </c>
      <c r="G87" s="293" t="s">
        <v>4096</v>
      </c>
      <c r="H87" s="390">
        <v>162.57</v>
      </c>
      <c r="I87" s="293" t="s">
        <v>8418</v>
      </c>
      <c r="J87" s="292" t="s">
        <v>7449</v>
      </c>
      <c r="K87" s="292" t="s">
        <v>7450</v>
      </c>
      <c r="L87" s="292"/>
      <c r="M87" s="292"/>
      <c r="N87" s="292"/>
      <c r="O87" s="292"/>
      <c r="P87" s="292"/>
      <c r="Q87" s="292"/>
      <c r="R87" s="482"/>
    </row>
    <row r="88" spans="1:18" ht="68.25">
      <c r="A88" s="372" t="s">
        <v>4097</v>
      </c>
      <c r="B88" s="293" t="s">
        <v>5040</v>
      </c>
      <c r="C88" s="292" t="s">
        <v>4516</v>
      </c>
      <c r="D88" s="292" t="s">
        <v>6772</v>
      </c>
      <c r="E88" s="293">
        <v>1</v>
      </c>
      <c r="F88" s="292" t="s">
        <v>4098</v>
      </c>
      <c r="G88" s="293" t="s">
        <v>726</v>
      </c>
      <c r="H88" s="390">
        <v>129.85</v>
      </c>
      <c r="I88" s="293" t="s">
        <v>8418</v>
      </c>
      <c r="J88" s="292" t="s">
        <v>7449</v>
      </c>
      <c r="K88" s="292" t="s">
        <v>7450</v>
      </c>
      <c r="L88" s="292"/>
      <c r="M88" s="292"/>
      <c r="N88" s="292"/>
      <c r="O88" s="292"/>
      <c r="P88" s="292"/>
      <c r="Q88" s="292"/>
      <c r="R88" s="482"/>
    </row>
    <row r="89" spans="1:18" ht="68.25">
      <c r="A89" s="372" t="s">
        <v>4099</v>
      </c>
      <c r="B89" s="293" t="s">
        <v>5041</v>
      </c>
      <c r="C89" s="292" t="s">
        <v>4516</v>
      </c>
      <c r="D89" s="292" t="s">
        <v>6772</v>
      </c>
      <c r="E89" s="293">
        <v>1</v>
      </c>
      <c r="F89" s="292" t="s">
        <v>4100</v>
      </c>
      <c r="G89" s="293" t="s">
        <v>4100</v>
      </c>
      <c r="H89" s="390">
        <v>129.85</v>
      </c>
      <c r="I89" s="293" t="s">
        <v>8418</v>
      </c>
      <c r="J89" s="292" t="s">
        <v>7449</v>
      </c>
      <c r="K89" s="292" t="s">
        <v>7450</v>
      </c>
      <c r="L89" s="292"/>
      <c r="M89" s="292"/>
      <c r="N89" s="292"/>
      <c r="O89" s="292"/>
      <c r="P89" s="292"/>
      <c r="Q89" s="292"/>
      <c r="R89" s="482"/>
    </row>
    <row r="90" spans="1:18" ht="68.25">
      <c r="A90" s="372" t="s">
        <v>4101</v>
      </c>
      <c r="B90" s="293" t="s">
        <v>5042</v>
      </c>
      <c r="C90" s="292" t="s">
        <v>4516</v>
      </c>
      <c r="D90" s="292" t="s">
        <v>6772</v>
      </c>
      <c r="E90" s="293">
        <v>1</v>
      </c>
      <c r="F90" s="292" t="s">
        <v>7039</v>
      </c>
      <c r="G90" s="293" t="s">
        <v>7039</v>
      </c>
      <c r="H90" s="390">
        <v>129.85</v>
      </c>
      <c r="I90" s="293" t="s">
        <v>8418</v>
      </c>
      <c r="J90" s="292" t="s">
        <v>7449</v>
      </c>
      <c r="K90" s="292" t="s">
        <v>7450</v>
      </c>
      <c r="L90" s="292"/>
      <c r="M90" s="292"/>
      <c r="N90" s="292"/>
      <c r="O90" s="292"/>
      <c r="P90" s="292"/>
      <c r="Q90" s="292"/>
      <c r="R90" s="482"/>
    </row>
    <row r="91" spans="1:18" ht="68.25">
      <c r="A91" s="372" t="s">
        <v>7040</v>
      </c>
      <c r="B91" s="293" t="s">
        <v>5043</v>
      </c>
      <c r="C91" s="292" t="s">
        <v>5560</v>
      </c>
      <c r="D91" s="292" t="s">
        <v>6772</v>
      </c>
      <c r="E91" s="293">
        <v>1</v>
      </c>
      <c r="F91" s="292" t="s">
        <v>7041</v>
      </c>
      <c r="G91" s="293" t="s">
        <v>727</v>
      </c>
      <c r="H91" s="390">
        <v>95.01</v>
      </c>
      <c r="I91" s="293" t="s">
        <v>8418</v>
      </c>
      <c r="J91" s="292" t="s">
        <v>7449</v>
      </c>
      <c r="K91" s="292" t="s">
        <v>7450</v>
      </c>
      <c r="L91" s="292"/>
      <c r="M91" s="292"/>
      <c r="N91" s="292"/>
      <c r="O91" s="292"/>
      <c r="P91" s="292"/>
      <c r="Q91" s="292"/>
      <c r="R91" s="482"/>
    </row>
    <row r="92" spans="1:18" ht="68.25">
      <c r="A92" s="372" t="s">
        <v>8417</v>
      </c>
      <c r="B92" s="375" t="s">
        <v>4860</v>
      </c>
      <c r="C92" s="292" t="s">
        <v>6423</v>
      </c>
      <c r="D92" s="292" t="s">
        <v>6772</v>
      </c>
      <c r="E92" s="293">
        <v>1</v>
      </c>
      <c r="F92" s="293" t="s">
        <v>2061</v>
      </c>
      <c r="G92" s="293" t="s">
        <v>6923</v>
      </c>
      <c r="H92" s="390">
        <v>937.91</v>
      </c>
      <c r="I92" s="293" t="s">
        <v>8418</v>
      </c>
      <c r="J92" s="292" t="s">
        <v>7449</v>
      </c>
      <c r="K92" s="292" t="s">
        <v>7450</v>
      </c>
      <c r="L92" s="292"/>
      <c r="M92" s="292"/>
      <c r="N92" s="292"/>
      <c r="O92" s="292"/>
      <c r="P92" s="292"/>
      <c r="Q92" s="292"/>
      <c r="R92" s="482"/>
    </row>
    <row r="93" spans="1:18" ht="68.25">
      <c r="A93" s="372" t="s">
        <v>7042</v>
      </c>
      <c r="B93" s="293" t="s">
        <v>5044</v>
      </c>
      <c r="C93" s="292" t="s">
        <v>5560</v>
      </c>
      <c r="D93" s="292" t="s">
        <v>6772</v>
      </c>
      <c r="E93" s="293">
        <v>1</v>
      </c>
      <c r="F93" s="292" t="s">
        <v>7043</v>
      </c>
      <c r="G93" s="293" t="s">
        <v>728</v>
      </c>
      <c r="H93" s="390">
        <v>147.79</v>
      </c>
      <c r="I93" s="293" t="s">
        <v>8418</v>
      </c>
      <c r="J93" s="292" t="s">
        <v>7449</v>
      </c>
      <c r="K93" s="292" t="s">
        <v>7450</v>
      </c>
      <c r="L93" s="292"/>
      <c r="M93" s="292"/>
      <c r="N93" s="292"/>
      <c r="O93" s="292"/>
      <c r="P93" s="292"/>
      <c r="Q93" s="292"/>
      <c r="R93" s="482"/>
    </row>
    <row r="94" spans="1:18" ht="68.25">
      <c r="A94" s="372" t="s">
        <v>7044</v>
      </c>
      <c r="B94" s="293" t="s">
        <v>5045</v>
      </c>
      <c r="C94" s="292" t="s">
        <v>5560</v>
      </c>
      <c r="D94" s="292" t="s">
        <v>6772</v>
      </c>
      <c r="E94" s="293">
        <v>1</v>
      </c>
      <c r="F94" s="292" t="s">
        <v>7045</v>
      </c>
      <c r="G94" s="293" t="s">
        <v>7045</v>
      </c>
      <c r="H94" s="390">
        <v>121.4</v>
      </c>
      <c r="I94" s="293" t="s">
        <v>8418</v>
      </c>
      <c r="J94" s="292" t="s">
        <v>7449</v>
      </c>
      <c r="K94" s="292" t="s">
        <v>7450</v>
      </c>
      <c r="L94" s="292"/>
      <c r="M94" s="292"/>
      <c r="N94" s="292"/>
      <c r="O94" s="292"/>
      <c r="P94" s="292"/>
      <c r="Q94" s="292"/>
      <c r="R94" s="482"/>
    </row>
    <row r="95" spans="1:18" ht="68.25">
      <c r="A95" s="372" t="s">
        <v>7046</v>
      </c>
      <c r="B95" s="293" t="s">
        <v>5046</v>
      </c>
      <c r="C95" s="292" t="s">
        <v>5560</v>
      </c>
      <c r="D95" s="292" t="s">
        <v>6772</v>
      </c>
      <c r="E95" s="293">
        <v>1</v>
      </c>
      <c r="F95" s="292" t="s">
        <v>7047</v>
      </c>
      <c r="G95" s="293" t="s">
        <v>7047</v>
      </c>
      <c r="H95" s="390">
        <v>121.4</v>
      </c>
      <c r="I95" s="293" t="s">
        <v>8418</v>
      </c>
      <c r="J95" s="292" t="s">
        <v>7449</v>
      </c>
      <c r="K95" s="292" t="s">
        <v>7450</v>
      </c>
      <c r="L95" s="292"/>
      <c r="M95" s="292"/>
      <c r="N95" s="292"/>
      <c r="O95" s="292"/>
      <c r="P95" s="292"/>
      <c r="Q95" s="292"/>
      <c r="R95" s="482"/>
    </row>
    <row r="96" spans="1:18" ht="68.25">
      <c r="A96" s="372" t="s">
        <v>7048</v>
      </c>
      <c r="B96" s="293" t="s">
        <v>5047</v>
      </c>
      <c r="C96" s="292" t="s">
        <v>5560</v>
      </c>
      <c r="D96" s="292" t="s">
        <v>6772</v>
      </c>
      <c r="E96" s="293">
        <v>1</v>
      </c>
      <c r="F96" s="292" t="s">
        <v>7049</v>
      </c>
      <c r="G96" s="293" t="s">
        <v>7049</v>
      </c>
      <c r="H96" s="390">
        <v>121.4</v>
      </c>
      <c r="I96" s="293" t="s">
        <v>8418</v>
      </c>
      <c r="J96" s="292" t="s">
        <v>7449</v>
      </c>
      <c r="K96" s="292" t="s">
        <v>7450</v>
      </c>
      <c r="L96" s="292"/>
      <c r="M96" s="292"/>
      <c r="N96" s="292"/>
      <c r="O96" s="292"/>
      <c r="P96" s="292"/>
      <c r="Q96" s="292"/>
      <c r="R96" s="482"/>
    </row>
    <row r="97" spans="1:18" ht="68.25">
      <c r="A97" s="372" t="s">
        <v>7050</v>
      </c>
      <c r="B97" s="293" t="s">
        <v>5048</v>
      </c>
      <c r="C97" s="292" t="s">
        <v>4516</v>
      </c>
      <c r="D97" s="292" t="s">
        <v>6772</v>
      </c>
      <c r="E97" s="293">
        <v>1</v>
      </c>
      <c r="F97" s="292" t="s">
        <v>729</v>
      </c>
      <c r="G97" s="293" t="s">
        <v>729</v>
      </c>
      <c r="H97" s="390">
        <v>81.28</v>
      </c>
      <c r="I97" s="293" t="s">
        <v>8418</v>
      </c>
      <c r="J97" s="292" t="s">
        <v>7449</v>
      </c>
      <c r="K97" s="292" t="s">
        <v>7450</v>
      </c>
      <c r="L97" s="292"/>
      <c r="M97" s="292"/>
      <c r="N97" s="292"/>
      <c r="O97" s="292"/>
      <c r="P97" s="292"/>
      <c r="Q97" s="292"/>
      <c r="R97" s="482"/>
    </row>
    <row r="98" spans="1:18" ht="68.25">
      <c r="A98" s="372" t="s">
        <v>7052</v>
      </c>
      <c r="B98" s="293" t="s">
        <v>5049</v>
      </c>
      <c r="C98" s="292" t="s">
        <v>4516</v>
      </c>
      <c r="D98" s="292" t="s">
        <v>6772</v>
      </c>
      <c r="E98" s="293">
        <v>1</v>
      </c>
      <c r="F98" s="292" t="s">
        <v>0</v>
      </c>
      <c r="G98" s="293" t="s">
        <v>0</v>
      </c>
      <c r="H98" s="390">
        <v>81.28</v>
      </c>
      <c r="I98" s="293" t="s">
        <v>8418</v>
      </c>
      <c r="J98" s="292" t="s">
        <v>7449</v>
      </c>
      <c r="K98" s="292" t="s">
        <v>7450</v>
      </c>
      <c r="L98" s="292"/>
      <c r="M98" s="292"/>
      <c r="N98" s="292"/>
      <c r="O98" s="292"/>
      <c r="P98" s="292"/>
      <c r="Q98" s="292"/>
      <c r="R98" s="482"/>
    </row>
    <row r="99" spans="1:18" ht="68.25">
      <c r="A99" s="372" t="s">
        <v>1824</v>
      </c>
      <c r="B99" s="292" t="s">
        <v>1825</v>
      </c>
      <c r="C99" s="292" t="s">
        <v>2336</v>
      </c>
      <c r="D99" s="292" t="s">
        <v>6772</v>
      </c>
      <c r="E99" s="293">
        <v>1</v>
      </c>
      <c r="F99" s="292" t="s">
        <v>500</v>
      </c>
      <c r="G99" s="292" t="s">
        <v>9692</v>
      </c>
      <c r="H99" s="390">
        <v>290</v>
      </c>
      <c r="I99" s="293" t="s">
        <v>8418</v>
      </c>
      <c r="J99" s="292" t="s">
        <v>7449</v>
      </c>
      <c r="K99" s="292" t="s">
        <v>7450</v>
      </c>
      <c r="L99" s="292"/>
      <c r="M99" s="292"/>
      <c r="N99" s="292"/>
      <c r="O99" s="292"/>
      <c r="P99" s="292"/>
      <c r="Q99" s="292"/>
      <c r="R99" s="482"/>
    </row>
    <row r="100" spans="1:18" ht="68.25">
      <c r="A100" s="372" t="s">
        <v>7055</v>
      </c>
      <c r="B100" s="293" t="s">
        <v>5051</v>
      </c>
      <c r="C100" s="292" t="s">
        <v>4516</v>
      </c>
      <c r="D100" s="292" t="s">
        <v>6772</v>
      </c>
      <c r="E100" s="293">
        <v>1</v>
      </c>
      <c r="F100" s="292" t="s">
        <v>7056</v>
      </c>
      <c r="G100" s="293" t="s">
        <v>7056</v>
      </c>
      <c r="H100" s="390">
        <v>64.92</v>
      </c>
      <c r="I100" s="293" t="s">
        <v>8418</v>
      </c>
      <c r="J100" s="292" t="s">
        <v>7449</v>
      </c>
      <c r="K100" s="292" t="s">
        <v>7450</v>
      </c>
      <c r="L100" s="292"/>
      <c r="M100" s="292"/>
      <c r="N100" s="292"/>
      <c r="O100" s="292"/>
      <c r="P100" s="292"/>
      <c r="Q100" s="292"/>
      <c r="R100" s="482"/>
    </row>
    <row r="101" spans="1:18" ht="68.25">
      <c r="A101" s="372" t="s">
        <v>7057</v>
      </c>
      <c r="B101" s="293" t="s">
        <v>5052</v>
      </c>
      <c r="C101" s="292" t="s">
        <v>3905</v>
      </c>
      <c r="D101" s="292" t="s">
        <v>6772</v>
      </c>
      <c r="E101" s="293">
        <v>1</v>
      </c>
      <c r="F101" s="292" t="s">
        <v>7058</v>
      </c>
      <c r="G101" s="293" t="s">
        <v>1</v>
      </c>
      <c r="H101" s="390">
        <v>36.950000000000003</v>
      </c>
      <c r="I101" s="293" t="s">
        <v>8418</v>
      </c>
      <c r="J101" s="292" t="s">
        <v>7449</v>
      </c>
      <c r="K101" s="292" t="s">
        <v>7450</v>
      </c>
      <c r="L101" s="292"/>
      <c r="M101" s="292"/>
      <c r="N101" s="292"/>
      <c r="O101" s="292"/>
      <c r="P101" s="292"/>
      <c r="Q101" s="292"/>
      <c r="R101" s="482"/>
    </row>
    <row r="102" spans="1:18" ht="68.25">
      <c r="A102" s="372" t="s">
        <v>709</v>
      </c>
      <c r="B102" s="293" t="s">
        <v>5053</v>
      </c>
      <c r="C102" s="292" t="s">
        <v>4516</v>
      </c>
      <c r="D102" s="292" t="s">
        <v>6772</v>
      </c>
      <c r="E102" s="293">
        <v>1</v>
      </c>
      <c r="F102" s="292" t="s">
        <v>2733</v>
      </c>
      <c r="G102" s="293" t="s">
        <v>2</v>
      </c>
      <c r="H102" s="390">
        <v>11.6</v>
      </c>
      <c r="I102" s="293" t="s">
        <v>8418</v>
      </c>
      <c r="J102" s="292" t="s">
        <v>707</v>
      </c>
      <c r="K102" s="292" t="s">
        <v>708</v>
      </c>
      <c r="L102" s="292"/>
      <c r="M102" s="292"/>
      <c r="N102" s="292"/>
      <c r="O102" s="292"/>
      <c r="P102" s="292"/>
      <c r="Q102" s="292"/>
      <c r="R102" s="482"/>
    </row>
    <row r="103" spans="1:18" ht="68.25">
      <c r="A103" s="372" t="s">
        <v>2734</v>
      </c>
      <c r="B103" s="293" t="s">
        <v>5054</v>
      </c>
      <c r="C103" s="292" t="s">
        <v>4516</v>
      </c>
      <c r="D103" s="292" t="s">
        <v>6772</v>
      </c>
      <c r="E103" s="293">
        <v>1</v>
      </c>
      <c r="F103" s="292" t="s">
        <v>2735</v>
      </c>
      <c r="G103" s="293" t="s">
        <v>2735</v>
      </c>
      <c r="H103" s="390">
        <v>12.65</v>
      </c>
      <c r="I103" s="293" t="s">
        <v>8418</v>
      </c>
      <c r="J103" s="292" t="s">
        <v>707</v>
      </c>
      <c r="K103" s="292" t="s">
        <v>708</v>
      </c>
      <c r="L103" s="292"/>
      <c r="M103" s="292"/>
      <c r="N103" s="292"/>
      <c r="O103" s="292"/>
      <c r="P103" s="292"/>
      <c r="Q103" s="292"/>
      <c r="R103" s="482"/>
    </row>
    <row r="104" spans="1:18" ht="68.25">
      <c r="A104" s="372" t="s">
        <v>2736</v>
      </c>
      <c r="B104" s="293" t="s">
        <v>5055</v>
      </c>
      <c r="C104" s="292" t="s">
        <v>3916</v>
      </c>
      <c r="D104" s="292" t="s">
        <v>6772</v>
      </c>
      <c r="E104" s="293">
        <v>1</v>
      </c>
      <c r="F104" s="292" t="s">
        <v>2737</v>
      </c>
      <c r="G104" s="293" t="s">
        <v>2737</v>
      </c>
      <c r="H104" s="390">
        <v>15.8</v>
      </c>
      <c r="I104" s="293" t="s">
        <v>8418</v>
      </c>
      <c r="J104" s="292" t="s">
        <v>707</v>
      </c>
      <c r="K104" s="292" t="s">
        <v>708</v>
      </c>
      <c r="L104" s="292"/>
      <c r="M104" s="292"/>
      <c r="N104" s="292"/>
      <c r="O104" s="292"/>
      <c r="P104" s="292"/>
      <c r="Q104" s="292"/>
      <c r="R104" s="482"/>
    </row>
    <row r="105" spans="1:18" ht="68.25">
      <c r="A105" s="372" t="s">
        <v>2738</v>
      </c>
      <c r="B105" s="293" t="s">
        <v>5056</v>
      </c>
      <c r="C105" s="292" t="s">
        <v>4516</v>
      </c>
      <c r="D105" s="292" t="s">
        <v>6772</v>
      </c>
      <c r="E105" s="293">
        <v>1</v>
      </c>
      <c r="F105" s="292" t="s">
        <v>2739</v>
      </c>
      <c r="G105" s="293" t="s">
        <v>4149</v>
      </c>
      <c r="H105" s="390">
        <v>14.25</v>
      </c>
      <c r="I105" s="293" t="s">
        <v>8418</v>
      </c>
      <c r="J105" s="292" t="s">
        <v>707</v>
      </c>
      <c r="K105" s="292" t="s">
        <v>708</v>
      </c>
      <c r="L105" s="292"/>
      <c r="M105" s="292"/>
      <c r="N105" s="292"/>
      <c r="O105" s="292"/>
      <c r="P105" s="292"/>
      <c r="Q105" s="292"/>
      <c r="R105" s="482"/>
    </row>
    <row r="106" spans="1:18" ht="68.25">
      <c r="A106" s="372" t="s">
        <v>2742</v>
      </c>
      <c r="B106" s="293" t="s">
        <v>5058</v>
      </c>
      <c r="C106" s="292" t="s">
        <v>4516</v>
      </c>
      <c r="D106" s="292" t="s">
        <v>6772</v>
      </c>
      <c r="E106" s="293">
        <v>1</v>
      </c>
      <c r="F106" s="292" t="s">
        <v>2743</v>
      </c>
      <c r="G106" s="293" t="s">
        <v>2743</v>
      </c>
      <c r="H106" s="390">
        <v>77.59</v>
      </c>
      <c r="I106" s="293" t="s">
        <v>8418</v>
      </c>
      <c r="J106" s="292" t="s">
        <v>707</v>
      </c>
      <c r="K106" s="292" t="s">
        <v>708</v>
      </c>
      <c r="L106" s="292"/>
      <c r="M106" s="292"/>
      <c r="N106" s="292"/>
      <c r="O106" s="292"/>
      <c r="P106" s="292"/>
      <c r="Q106" s="292"/>
      <c r="R106" s="482"/>
    </row>
    <row r="107" spans="1:18" ht="68.25">
      <c r="A107" s="372" t="s">
        <v>2750</v>
      </c>
      <c r="B107" s="293" t="s">
        <v>5062</v>
      </c>
      <c r="C107" s="292" t="s">
        <v>4516</v>
      </c>
      <c r="D107" s="292" t="s">
        <v>6772</v>
      </c>
      <c r="E107" s="293">
        <v>1</v>
      </c>
      <c r="F107" s="292" t="s">
        <v>2751</v>
      </c>
      <c r="G107" s="293" t="s">
        <v>2751</v>
      </c>
      <c r="H107" s="390">
        <v>12.65</v>
      </c>
      <c r="I107" s="293" t="s">
        <v>8418</v>
      </c>
      <c r="J107" s="292" t="s">
        <v>707</v>
      </c>
      <c r="K107" s="292" t="s">
        <v>708</v>
      </c>
      <c r="L107" s="292"/>
      <c r="M107" s="292"/>
      <c r="N107" s="292"/>
      <c r="O107" s="292"/>
      <c r="P107" s="292"/>
      <c r="Q107" s="292"/>
      <c r="R107" s="482"/>
    </row>
    <row r="108" spans="1:18" ht="68.25">
      <c r="A108" s="372" t="s">
        <v>2752</v>
      </c>
      <c r="B108" s="293" t="s">
        <v>5063</v>
      </c>
      <c r="C108" s="292" t="s">
        <v>3905</v>
      </c>
      <c r="D108" s="292" t="s">
        <v>6772</v>
      </c>
      <c r="E108" s="293">
        <v>1</v>
      </c>
      <c r="F108" s="292" t="s">
        <v>2753</v>
      </c>
      <c r="G108" s="293" t="s">
        <v>2753</v>
      </c>
      <c r="H108" s="390">
        <v>23.75</v>
      </c>
      <c r="I108" s="293" t="s">
        <v>8418</v>
      </c>
      <c r="J108" s="292" t="s">
        <v>707</v>
      </c>
      <c r="K108" s="292" t="s">
        <v>708</v>
      </c>
      <c r="L108" s="292"/>
      <c r="M108" s="292"/>
      <c r="N108" s="292"/>
      <c r="O108" s="292"/>
      <c r="P108" s="292"/>
      <c r="Q108" s="292"/>
      <c r="R108" s="482"/>
    </row>
    <row r="109" spans="1:18" ht="68.25">
      <c r="A109" s="372" t="s">
        <v>2754</v>
      </c>
      <c r="B109" s="293" t="s">
        <v>5064</v>
      </c>
      <c r="C109" s="292" t="s">
        <v>4516</v>
      </c>
      <c r="D109" s="292" t="s">
        <v>6772</v>
      </c>
      <c r="E109" s="293">
        <v>1</v>
      </c>
      <c r="F109" s="292" t="s">
        <v>2755</v>
      </c>
      <c r="G109" s="293" t="s">
        <v>4</v>
      </c>
      <c r="H109" s="390">
        <v>16.350000000000001</v>
      </c>
      <c r="I109" s="293" t="s">
        <v>8418</v>
      </c>
      <c r="J109" s="292" t="s">
        <v>707</v>
      </c>
      <c r="K109" s="292" t="s">
        <v>708</v>
      </c>
      <c r="L109" s="292"/>
      <c r="M109" s="292"/>
      <c r="N109" s="292"/>
      <c r="O109" s="292"/>
      <c r="P109" s="292"/>
      <c r="Q109" s="292"/>
      <c r="R109" s="482"/>
    </row>
    <row r="110" spans="1:18" ht="68.25">
      <c r="A110" s="372" t="s">
        <v>2756</v>
      </c>
      <c r="B110" s="293" t="s">
        <v>5065</v>
      </c>
      <c r="C110" s="292" t="s">
        <v>4516</v>
      </c>
      <c r="D110" s="292" t="s">
        <v>6772</v>
      </c>
      <c r="E110" s="293">
        <v>1</v>
      </c>
      <c r="F110" s="292" t="s">
        <v>2757</v>
      </c>
      <c r="G110" s="293" t="s">
        <v>2757</v>
      </c>
      <c r="H110" s="390">
        <v>22.15</v>
      </c>
      <c r="I110" s="293" t="s">
        <v>8418</v>
      </c>
      <c r="J110" s="292" t="s">
        <v>707</v>
      </c>
      <c r="K110" s="292" t="s">
        <v>708</v>
      </c>
      <c r="L110" s="292"/>
      <c r="M110" s="292"/>
      <c r="N110" s="292"/>
      <c r="O110" s="292"/>
      <c r="P110" s="292"/>
      <c r="Q110" s="292"/>
      <c r="R110" s="482"/>
    </row>
    <row r="111" spans="1:18" ht="68.25">
      <c r="A111" s="372" t="s">
        <v>5277</v>
      </c>
      <c r="B111" s="293" t="s">
        <v>5066</v>
      </c>
      <c r="C111" s="292" t="s">
        <v>4516</v>
      </c>
      <c r="D111" s="292" t="s">
        <v>6772</v>
      </c>
      <c r="E111" s="293">
        <v>1</v>
      </c>
      <c r="F111" s="292" t="s">
        <v>5278</v>
      </c>
      <c r="G111" s="293" t="s">
        <v>5278</v>
      </c>
      <c r="H111" s="390">
        <v>22.15</v>
      </c>
      <c r="I111" s="293" t="s">
        <v>8418</v>
      </c>
      <c r="J111" s="292" t="s">
        <v>707</v>
      </c>
      <c r="K111" s="292" t="s">
        <v>708</v>
      </c>
      <c r="L111" s="292"/>
      <c r="M111" s="292"/>
      <c r="N111" s="292"/>
      <c r="O111" s="292"/>
      <c r="P111" s="292"/>
      <c r="Q111" s="292"/>
      <c r="R111" s="482"/>
    </row>
    <row r="112" spans="1:18" ht="68.25">
      <c r="A112" s="372" t="s">
        <v>5279</v>
      </c>
      <c r="B112" s="293" t="s">
        <v>5067</v>
      </c>
      <c r="C112" s="292" t="s">
        <v>4516</v>
      </c>
      <c r="D112" s="292" t="s">
        <v>6772</v>
      </c>
      <c r="E112" s="293">
        <v>1</v>
      </c>
      <c r="F112" s="292" t="s">
        <v>5280</v>
      </c>
      <c r="G112" s="293" t="s">
        <v>5</v>
      </c>
      <c r="H112" s="390">
        <v>22.15</v>
      </c>
      <c r="I112" s="293" t="s">
        <v>8418</v>
      </c>
      <c r="J112" s="292" t="s">
        <v>707</v>
      </c>
      <c r="K112" s="292" t="s">
        <v>708</v>
      </c>
      <c r="L112" s="292"/>
      <c r="M112" s="292"/>
      <c r="N112" s="292"/>
      <c r="O112" s="292"/>
      <c r="P112" s="292"/>
      <c r="Q112" s="292"/>
      <c r="R112" s="482"/>
    </row>
    <row r="113" spans="1:18" ht="68.25">
      <c r="A113" s="372" t="s">
        <v>5281</v>
      </c>
      <c r="B113" s="293" t="s">
        <v>5068</v>
      </c>
      <c r="C113" s="292" t="s">
        <v>4516</v>
      </c>
      <c r="D113" s="292" t="s">
        <v>6772</v>
      </c>
      <c r="E113" s="293">
        <v>1</v>
      </c>
      <c r="F113" s="292" t="s">
        <v>5282</v>
      </c>
      <c r="G113" s="293" t="s">
        <v>6</v>
      </c>
      <c r="H113" s="390">
        <v>22.15</v>
      </c>
      <c r="I113" s="293" t="s">
        <v>8418</v>
      </c>
      <c r="J113" s="292" t="s">
        <v>707</v>
      </c>
      <c r="K113" s="292" t="s">
        <v>708</v>
      </c>
      <c r="L113" s="292"/>
      <c r="M113" s="292"/>
      <c r="N113" s="292"/>
      <c r="O113" s="292"/>
      <c r="P113" s="292"/>
      <c r="Q113" s="292"/>
      <c r="R113" s="482"/>
    </row>
    <row r="114" spans="1:18" ht="68.25">
      <c r="A114" s="372" t="s">
        <v>5283</v>
      </c>
      <c r="B114" s="293" t="s">
        <v>5069</v>
      </c>
      <c r="C114" s="292" t="s">
        <v>4516</v>
      </c>
      <c r="D114" s="292" t="s">
        <v>6772</v>
      </c>
      <c r="E114" s="293">
        <v>1</v>
      </c>
      <c r="F114" s="292" t="s">
        <v>5285</v>
      </c>
      <c r="G114" s="293" t="s">
        <v>7</v>
      </c>
      <c r="H114" s="390">
        <v>22.15</v>
      </c>
      <c r="I114" s="293" t="s">
        <v>8418</v>
      </c>
      <c r="J114" s="292" t="s">
        <v>707</v>
      </c>
      <c r="K114" s="292" t="s">
        <v>708</v>
      </c>
      <c r="L114" s="292"/>
      <c r="M114" s="292"/>
      <c r="N114" s="292"/>
      <c r="O114" s="292"/>
      <c r="P114" s="292"/>
      <c r="Q114" s="292"/>
      <c r="R114" s="482"/>
    </row>
    <row r="115" spans="1:18" ht="68.25">
      <c r="A115" s="372" t="s">
        <v>376</v>
      </c>
      <c r="B115" s="293" t="s">
        <v>5070</v>
      </c>
      <c r="C115" s="292" t="s">
        <v>5560</v>
      </c>
      <c r="D115" s="292" t="s">
        <v>6772</v>
      </c>
      <c r="E115" s="293">
        <v>1</v>
      </c>
      <c r="F115" s="292" t="s">
        <v>377</v>
      </c>
      <c r="G115" s="293" t="s">
        <v>8</v>
      </c>
      <c r="H115" s="390">
        <v>79.17</v>
      </c>
      <c r="I115" s="293" t="s">
        <v>8418</v>
      </c>
      <c r="J115" s="292" t="s">
        <v>374</v>
      </c>
      <c r="K115" s="292" t="s">
        <v>375</v>
      </c>
      <c r="L115" s="292"/>
      <c r="M115" s="292"/>
      <c r="N115" s="292"/>
      <c r="O115" s="292"/>
      <c r="P115" s="292"/>
      <c r="Q115" s="292"/>
      <c r="R115" s="482"/>
    </row>
    <row r="116" spans="1:18" ht="68.25">
      <c r="A116" s="372" t="s">
        <v>378</v>
      </c>
      <c r="B116" s="293" t="s">
        <v>4392</v>
      </c>
      <c r="C116" s="292" t="s">
        <v>4516</v>
      </c>
      <c r="D116" s="292" t="s">
        <v>6772</v>
      </c>
      <c r="E116" s="293">
        <v>1</v>
      </c>
      <c r="F116" s="292" t="s">
        <v>379</v>
      </c>
      <c r="G116" s="293" t="s">
        <v>6280</v>
      </c>
      <c r="H116" s="390">
        <v>11.6</v>
      </c>
      <c r="I116" s="293" t="s">
        <v>8418</v>
      </c>
      <c r="J116" s="292" t="s">
        <v>374</v>
      </c>
      <c r="K116" s="292" t="s">
        <v>375</v>
      </c>
      <c r="L116" s="292"/>
      <c r="M116" s="292"/>
      <c r="N116" s="292"/>
      <c r="O116" s="292"/>
      <c r="P116" s="292"/>
      <c r="Q116" s="292"/>
      <c r="R116" s="482"/>
    </row>
    <row r="117" spans="1:18" ht="68.25">
      <c r="A117" s="372" t="s">
        <v>380</v>
      </c>
      <c r="B117" s="293" t="s">
        <v>4393</v>
      </c>
      <c r="C117" s="292" t="s">
        <v>4516</v>
      </c>
      <c r="D117" s="292" t="s">
        <v>6772</v>
      </c>
      <c r="E117" s="293">
        <v>1</v>
      </c>
      <c r="F117" s="292" t="s">
        <v>381</v>
      </c>
      <c r="G117" s="293" t="s">
        <v>742</v>
      </c>
      <c r="H117" s="390">
        <v>16.350000000000001</v>
      </c>
      <c r="I117" s="293" t="s">
        <v>8418</v>
      </c>
      <c r="J117" s="292" t="s">
        <v>374</v>
      </c>
      <c r="K117" s="292" t="s">
        <v>375</v>
      </c>
      <c r="L117" s="292"/>
      <c r="M117" s="292"/>
      <c r="N117" s="292"/>
      <c r="O117" s="292"/>
      <c r="P117" s="292"/>
      <c r="Q117" s="292"/>
      <c r="R117" s="482"/>
    </row>
    <row r="118" spans="1:18" ht="68.25">
      <c r="A118" s="372" t="s">
        <v>382</v>
      </c>
      <c r="B118" s="293" t="s">
        <v>4394</v>
      </c>
      <c r="C118" s="292" t="s">
        <v>4516</v>
      </c>
      <c r="D118" s="292" t="s">
        <v>6772</v>
      </c>
      <c r="E118" s="293">
        <v>1</v>
      </c>
      <c r="F118" s="292" t="s">
        <v>4143</v>
      </c>
      <c r="G118" s="293" t="s">
        <v>743</v>
      </c>
      <c r="H118" s="390">
        <v>16.350000000000001</v>
      </c>
      <c r="I118" s="293" t="s">
        <v>8418</v>
      </c>
      <c r="J118" s="292" t="s">
        <v>374</v>
      </c>
      <c r="K118" s="292" t="s">
        <v>375</v>
      </c>
      <c r="L118" s="292"/>
      <c r="M118" s="292"/>
      <c r="N118" s="292"/>
      <c r="O118" s="292"/>
      <c r="P118" s="292"/>
      <c r="Q118" s="292"/>
      <c r="R118" s="482"/>
    </row>
    <row r="119" spans="1:18" ht="82.15" customHeight="1">
      <c r="A119" s="372" t="s">
        <v>9717</v>
      </c>
      <c r="B119" s="293" t="s">
        <v>9718</v>
      </c>
      <c r="C119" s="292" t="s">
        <v>6423</v>
      </c>
      <c r="D119" s="292" t="s">
        <v>6772</v>
      </c>
      <c r="E119" s="293">
        <v>1</v>
      </c>
      <c r="F119" s="292" t="s">
        <v>4143</v>
      </c>
      <c r="G119" s="293" t="s">
        <v>9764</v>
      </c>
      <c r="H119" s="390">
        <v>500</v>
      </c>
      <c r="I119" s="293">
        <v>2</v>
      </c>
      <c r="J119" s="292" t="s">
        <v>374</v>
      </c>
      <c r="K119" s="292" t="s">
        <v>375</v>
      </c>
      <c r="L119" s="292" t="s">
        <v>707</v>
      </c>
      <c r="M119" s="292" t="s">
        <v>708</v>
      </c>
      <c r="N119" s="292"/>
      <c r="O119" s="292"/>
      <c r="P119" s="292"/>
      <c r="Q119" s="292"/>
      <c r="R119" s="482"/>
    </row>
    <row r="120" spans="1:18" ht="68.25">
      <c r="A120" s="372" t="s">
        <v>4144</v>
      </c>
      <c r="B120" s="293" t="s">
        <v>4395</v>
      </c>
      <c r="C120" s="292" t="s">
        <v>4516</v>
      </c>
      <c r="D120" s="292" t="s">
        <v>6772</v>
      </c>
      <c r="E120" s="293">
        <v>1</v>
      </c>
      <c r="F120" s="292" t="s">
        <v>4145</v>
      </c>
      <c r="G120" s="293" t="s">
        <v>744</v>
      </c>
      <c r="H120" s="390">
        <v>30.6</v>
      </c>
      <c r="I120" s="293" t="s">
        <v>8418</v>
      </c>
      <c r="J120" s="292" t="s">
        <v>374</v>
      </c>
      <c r="K120" s="292" t="s">
        <v>375</v>
      </c>
      <c r="L120" s="292"/>
      <c r="M120" s="292"/>
      <c r="N120" s="292"/>
      <c r="O120" s="292"/>
      <c r="P120" s="292"/>
      <c r="Q120" s="292"/>
      <c r="R120" s="482"/>
    </row>
    <row r="121" spans="1:18" ht="105" customHeight="1">
      <c r="A121" s="372" t="s">
        <v>9719</v>
      </c>
      <c r="B121" s="293" t="s">
        <v>9721</v>
      </c>
      <c r="C121" s="292" t="s">
        <v>6423</v>
      </c>
      <c r="D121" s="292" t="s">
        <v>6772</v>
      </c>
      <c r="E121" s="293">
        <v>1</v>
      </c>
      <c r="F121" s="292" t="s">
        <v>4145</v>
      </c>
      <c r="G121" s="293" t="s">
        <v>9720</v>
      </c>
      <c r="H121" s="390">
        <v>500</v>
      </c>
      <c r="I121" s="293">
        <v>2</v>
      </c>
      <c r="J121" s="292" t="s">
        <v>374</v>
      </c>
      <c r="K121" s="292" t="s">
        <v>375</v>
      </c>
      <c r="L121" s="292" t="s">
        <v>707</v>
      </c>
      <c r="M121" s="292" t="s">
        <v>708</v>
      </c>
      <c r="N121" s="292"/>
      <c r="O121" s="292"/>
      <c r="P121" s="292"/>
      <c r="Q121" s="292"/>
      <c r="R121" s="482"/>
    </row>
    <row r="122" spans="1:18" ht="68.25">
      <c r="A122" s="372" t="s">
        <v>8152</v>
      </c>
      <c r="B122" s="293" t="s">
        <v>4399</v>
      </c>
      <c r="C122" s="292" t="s">
        <v>4516</v>
      </c>
      <c r="D122" s="292" t="s">
        <v>6772</v>
      </c>
      <c r="E122" s="293">
        <v>1</v>
      </c>
      <c r="F122" s="292" t="s">
        <v>8153</v>
      </c>
      <c r="G122" s="293" t="s">
        <v>1329</v>
      </c>
      <c r="H122" s="390">
        <v>31.65</v>
      </c>
      <c r="I122" s="293" t="s">
        <v>8418</v>
      </c>
      <c r="J122" s="292" t="s">
        <v>374</v>
      </c>
      <c r="K122" s="292" t="s">
        <v>375</v>
      </c>
      <c r="L122" s="292"/>
      <c r="M122" s="292"/>
      <c r="N122" s="292"/>
      <c r="O122" s="292"/>
      <c r="P122" s="292"/>
      <c r="Q122" s="292"/>
      <c r="R122" s="482"/>
    </row>
    <row r="123" spans="1:18" ht="68.25">
      <c r="A123" s="372" t="s">
        <v>6936</v>
      </c>
      <c r="B123" s="293" t="s">
        <v>4404</v>
      </c>
      <c r="C123" s="292" t="s">
        <v>4516</v>
      </c>
      <c r="D123" s="292" t="s">
        <v>6772</v>
      </c>
      <c r="E123" s="293">
        <v>1</v>
      </c>
      <c r="F123" s="292" t="s">
        <v>8445</v>
      </c>
      <c r="G123" s="293" t="s">
        <v>201</v>
      </c>
      <c r="H123" s="390">
        <v>71.25</v>
      </c>
      <c r="I123" s="293" t="s">
        <v>8418</v>
      </c>
      <c r="J123" s="292" t="s">
        <v>374</v>
      </c>
      <c r="K123" s="292" t="s">
        <v>375</v>
      </c>
      <c r="L123" s="292"/>
      <c r="M123" s="292"/>
      <c r="N123" s="292"/>
      <c r="O123" s="292"/>
      <c r="P123" s="292"/>
      <c r="Q123" s="292"/>
      <c r="R123" s="482"/>
    </row>
    <row r="124" spans="1:18" ht="68.25">
      <c r="A124" s="372" t="s">
        <v>8799</v>
      </c>
      <c r="B124" s="293" t="s">
        <v>8305</v>
      </c>
      <c r="C124" s="292" t="s">
        <v>4516</v>
      </c>
      <c r="D124" s="292" t="s">
        <v>6772</v>
      </c>
      <c r="E124" s="293">
        <v>1</v>
      </c>
      <c r="F124" s="292" t="s">
        <v>8800</v>
      </c>
      <c r="G124" s="293" t="s">
        <v>209</v>
      </c>
      <c r="H124" s="390">
        <v>44.87</v>
      </c>
      <c r="I124" s="293" t="s">
        <v>8418</v>
      </c>
      <c r="J124" s="292" t="s">
        <v>374</v>
      </c>
      <c r="K124" s="292" t="s">
        <v>375</v>
      </c>
      <c r="L124" s="292"/>
      <c r="M124" s="292"/>
      <c r="N124" s="292"/>
      <c r="O124" s="292"/>
      <c r="P124" s="292"/>
      <c r="Q124" s="292"/>
      <c r="R124" s="482"/>
    </row>
    <row r="125" spans="1:18" ht="68.25">
      <c r="A125" s="372" t="s">
        <v>8803</v>
      </c>
      <c r="B125" s="293" t="s">
        <v>8307</v>
      </c>
      <c r="C125" s="292" t="s">
        <v>4516</v>
      </c>
      <c r="D125" s="292" t="s">
        <v>6772</v>
      </c>
      <c r="E125" s="293">
        <v>1</v>
      </c>
      <c r="F125" s="292" t="s">
        <v>8804</v>
      </c>
      <c r="G125" s="293" t="s">
        <v>8804</v>
      </c>
      <c r="H125" s="390">
        <v>14.25</v>
      </c>
      <c r="I125" s="293" t="s">
        <v>8418</v>
      </c>
      <c r="J125" s="292" t="s">
        <v>374</v>
      </c>
      <c r="K125" s="292" t="s">
        <v>375</v>
      </c>
      <c r="L125" s="292"/>
      <c r="M125" s="292"/>
      <c r="N125" s="292"/>
      <c r="O125" s="292"/>
      <c r="P125" s="292"/>
      <c r="Q125" s="292"/>
      <c r="R125" s="482"/>
    </row>
    <row r="126" spans="1:18" ht="68.25">
      <c r="A126" s="372" t="s">
        <v>8805</v>
      </c>
      <c r="B126" s="293" t="s">
        <v>8308</v>
      </c>
      <c r="C126" s="292" t="s">
        <v>4516</v>
      </c>
      <c r="D126" s="292" t="s">
        <v>6772</v>
      </c>
      <c r="E126" s="293">
        <v>1</v>
      </c>
      <c r="F126" s="292" t="s">
        <v>8806</v>
      </c>
      <c r="G126" s="293" t="s">
        <v>8806</v>
      </c>
      <c r="H126" s="390">
        <v>14.25</v>
      </c>
      <c r="I126" s="293" t="s">
        <v>8418</v>
      </c>
      <c r="J126" s="292" t="s">
        <v>374</v>
      </c>
      <c r="K126" s="292" t="s">
        <v>375</v>
      </c>
      <c r="L126" s="292"/>
      <c r="M126" s="292"/>
      <c r="N126" s="292"/>
      <c r="O126" s="292"/>
      <c r="P126" s="292"/>
      <c r="Q126" s="292"/>
      <c r="R126" s="482"/>
    </row>
    <row r="127" spans="1:18" ht="68.25">
      <c r="A127" s="372" t="s">
        <v>8809</v>
      </c>
      <c r="B127" s="293" t="s">
        <v>8310</v>
      </c>
      <c r="C127" s="292" t="s">
        <v>4516</v>
      </c>
      <c r="D127" s="292" t="s">
        <v>6772</v>
      </c>
      <c r="E127" s="293">
        <v>1</v>
      </c>
      <c r="F127" s="292" t="s">
        <v>8810</v>
      </c>
      <c r="G127" s="293" t="s">
        <v>212</v>
      </c>
      <c r="H127" s="390">
        <v>28.5</v>
      </c>
      <c r="I127" s="293" t="s">
        <v>8418</v>
      </c>
      <c r="J127" s="292" t="s">
        <v>374</v>
      </c>
      <c r="K127" s="292" t="s">
        <v>375</v>
      </c>
      <c r="L127" s="292"/>
      <c r="M127" s="292"/>
      <c r="N127" s="292"/>
      <c r="O127" s="292"/>
      <c r="P127" s="292"/>
      <c r="Q127" s="292"/>
      <c r="R127" s="482"/>
    </row>
    <row r="128" spans="1:18" ht="68.25">
      <c r="A128" s="372" t="s">
        <v>6262</v>
      </c>
      <c r="B128" s="293" t="s">
        <v>8318</v>
      </c>
      <c r="C128" s="292" t="s">
        <v>4516</v>
      </c>
      <c r="D128" s="292" t="s">
        <v>6772</v>
      </c>
      <c r="E128" s="293">
        <v>1</v>
      </c>
      <c r="F128" s="292" t="s">
        <v>6263</v>
      </c>
      <c r="G128" s="293" t="s">
        <v>6263</v>
      </c>
      <c r="H128" s="390">
        <v>19.5</v>
      </c>
      <c r="I128" s="293" t="s">
        <v>8418</v>
      </c>
      <c r="J128" s="292" t="s">
        <v>374</v>
      </c>
      <c r="K128" s="292" t="s">
        <v>375</v>
      </c>
      <c r="L128" s="292"/>
      <c r="M128" s="292"/>
      <c r="N128" s="292"/>
      <c r="O128" s="292"/>
      <c r="P128" s="292"/>
      <c r="Q128" s="292"/>
      <c r="R128" s="482"/>
    </row>
    <row r="129" spans="1:18" ht="68.25">
      <c r="A129" s="372" t="s">
        <v>6264</v>
      </c>
      <c r="B129" s="293" t="s">
        <v>8320</v>
      </c>
      <c r="C129" s="292" t="s">
        <v>4516</v>
      </c>
      <c r="D129" s="292" t="s">
        <v>6772</v>
      </c>
      <c r="E129" s="293">
        <v>1</v>
      </c>
      <c r="F129" s="292" t="s">
        <v>6265</v>
      </c>
      <c r="G129" s="293" t="s">
        <v>222</v>
      </c>
      <c r="H129" s="390">
        <v>14.75</v>
      </c>
      <c r="I129" s="293" t="s">
        <v>8418</v>
      </c>
      <c r="J129" s="292" t="s">
        <v>374</v>
      </c>
      <c r="K129" s="292" t="s">
        <v>375</v>
      </c>
      <c r="L129" s="292"/>
      <c r="M129" s="292"/>
      <c r="N129" s="292"/>
      <c r="O129" s="292"/>
      <c r="P129" s="292"/>
      <c r="Q129" s="292"/>
      <c r="R129" s="482"/>
    </row>
    <row r="130" spans="1:18" ht="68.25">
      <c r="A130" s="372" t="s">
        <v>6266</v>
      </c>
      <c r="B130" s="293" t="s">
        <v>8321</v>
      </c>
      <c r="C130" s="292" t="s">
        <v>4516</v>
      </c>
      <c r="D130" s="292" t="s">
        <v>6772</v>
      </c>
      <c r="E130" s="293">
        <v>1</v>
      </c>
      <c r="F130" s="292" t="s">
        <v>3356</v>
      </c>
      <c r="G130" s="293" t="s">
        <v>223</v>
      </c>
      <c r="H130" s="390">
        <v>14.75</v>
      </c>
      <c r="I130" s="293" t="s">
        <v>8418</v>
      </c>
      <c r="J130" s="292" t="s">
        <v>374</v>
      </c>
      <c r="K130" s="292" t="s">
        <v>375</v>
      </c>
      <c r="L130" s="292"/>
      <c r="M130" s="292"/>
      <c r="N130" s="292"/>
      <c r="O130" s="292"/>
      <c r="P130" s="292"/>
      <c r="Q130" s="292"/>
      <c r="R130" s="482"/>
    </row>
    <row r="131" spans="1:18" ht="68.25">
      <c r="A131" s="372" t="s">
        <v>3359</v>
      </c>
      <c r="B131" s="293" t="s">
        <v>8323</v>
      </c>
      <c r="C131" s="292" t="s">
        <v>4516</v>
      </c>
      <c r="D131" s="292" t="s">
        <v>6772</v>
      </c>
      <c r="E131" s="293">
        <v>1</v>
      </c>
      <c r="F131" s="292" t="s">
        <v>1444</v>
      </c>
      <c r="G131" s="293" t="s">
        <v>1444</v>
      </c>
      <c r="H131" s="390">
        <v>14.75</v>
      </c>
      <c r="I131" s="293" t="s">
        <v>8418</v>
      </c>
      <c r="J131" s="292" t="s">
        <v>374</v>
      </c>
      <c r="K131" s="292" t="s">
        <v>375</v>
      </c>
      <c r="L131" s="292"/>
      <c r="M131" s="292"/>
      <c r="N131" s="292"/>
      <c r="O131" s="292"/>
      <c r="P131" s="292"/>
      <c r="Q131" s="292"/>
      <c r="R131" s="482"/>
    </row>
    <row r="132" spans="1:18" ht="68.25">
      <c r="A132" s="372" t="s">
        <v>3360</v>
      </c>
      <c r="B132" s="293" t="s">
        <v>8324</v>
      </c>
      <c r="C132" s="292" t="s">
        <v>4516</v>
      </c>
      <c r="D132" s="292" t="s">
        <v>6772</v>
      </c>
      <c r="E132" s="293">
        <v>1</v>
      </c>
      <c r="F132" s="292" t="s">
        <v>3361</v>
      </c>
      <c r="G132" s="293" t="s">
        <v>3361</v>
      </c>
      <c r="H132" s="390">
        <v>14.75</v>
      </c>
      <c r="I132" s="293" t="s">
        <v>8418</v>
      </c>
      <c r="J132" s="292" t="s">
        <v>374</v>
      </c>
      <c r="K132" s="292" t="s">
        <v>375</v>
      </c>
      <c r="L132" s="292"/>
      <c r="M132" s="292"/>
      <c r="N132" s="292"/>
      <c r="O132" s="292"/>
      <c r="P132" s="292"/>
      <c r="Q132" s="292"/>
      <c r="R132" s="482"/>
    </row>
    <row r="133" spans="1:18" ht="68.25">
      <c r="A133" s="372" t="s">
        <v>3362</v>
      </c>
      <c r="B133" s="293" t="s">
        <v>8325</v>
      </c>
      <c r="C133" s="292" t="s">
        <v>4516</v>
      </c>
      <c r="D133" s="292" t="s">
        <v>6772</v>
      </c>
      <c r="E133" s="293">
        <v>1</v>
      </c>
      <c r="F133" s="292" t="s">
        <v>3363</v>
      </c>
      <c r="G133" s="293" t="s">
        <v>3363</v>
      </c>
      <c r="H133" s="390">
        <v>14.25</v>
      </c>
      <c r="I133" s="293" t="s">
        <v>8418</v>
      </c>
      <c r="J133" s="292" t="s">
        <v>374</v>
      </c>
      <c r="K133" s="292" t="s">
        <v>375</v>
      </c>
      <c r="L133" s="292"/>
      <c r="M133" s="292"/>
      <c r="N133" s="292"/>
      <c r="O133" s="292"/>
      <c r="P133" s="292"/>
      <c r="Q133" s="292"/>
      <c r="R133" s="482"/>
    </row>
    <row r="134" spans="1:18" ht="68.25">
      <c r="A134" s="372" t="s">
        <v>3364</v>
      </c>
      <c r="B134" s="293" t="s">
        <v>8326</v>
      </c>
      <c r="C134" s="292" t="s">
        <v>4516</v>
      </c>
      <c r="D134" s="292" t="s">
        <v>6772</v>
      </c>
      <c r="E134" s="293">
        <v>1</v>
      </c>
      <c r="F134" s="292" t="s">
        <v>3365</v>
      </c>
      <c r="G134" s="293" t="s">
        <v>3365</v>
      </c>
      <c r="H134" s="390">
        <v>14.25</v>
      </c>
      <c r="I134" s="293" t="s">
        <v>8418</v>
      </c>
      <c r="J134" s="292" t="s">
        <v>374</v>
      </c>
      <c r="K134" s="292" t="s">
        <v>375</v>
      </c>
      <c r="L134" s="292"/>
      <c r="M134" s="292"/>
      <c r="N134" s="292"/>
      <c r="O134" s="292"/>
      <c r="P134" s="292"/>
      <c r="Q134" s="292"/>
      <c r="R134" s="482"/>
    </row>
    <row r="135" spans="1:18" ht="68.25">
      <c r="A135" s="372" t="s">
        <v>3366</v>
      </c>
      <c r="B135" s="293" t="s">
        <v>8327</v>
      </c>
      <c r="C135" s="292" t="s">
        <v>4516</v>
      </c>
      <c r="D135" s="292" t="s">
        <v>6772</v>
      </c>
      <c r="E135" s="293">
        <v>1</v>
      </c>
      <c r="F135" s="292" t="s">
        <v>732</v>
      </c>
      <c r="G135" s="293" t="s">
        <v>732</v>
      </c>
      <c r="H135" s="390">
        <v>14.25</v>
      </c>
      <c r="I135" s="293" t="s">
        <v>8418</v>
      </c>
      <c r="J135" s="292" t="s">
        <v>374</v>
      </c>
      <c r="K135" s="292" t="s">
        <v>375</v>
      </c>
      <c r="L135" s="292"/>
      <c r="M135" s="292"/>
      <c r="N135" s="292"/>
      <c r="O135" s="292"/>
      <c r="P135" s="292"/>
      <c r="Q135" s="292"/>
      <c r="R135" s="482"/>
    </row>
    <row r="136" spans="1:18" ht="68.25">
      <c r="A136" s="372" t="s">
        <v>733</v>
      </c>
      <c r="B136" s="293" t="s">
        <v>8328</v>
      </c>
      <c r="C136" s="292" t="s">
        <v>4516</v>
      </c>
      <c r="D136" s="292" t="s">
        <v>6772</v>
      </c>
      <c r="E136" s="293">
        <v>1</v>
      </c>
      <c r="F136" s="292" t="s">
        <v>734</v>
      </c>
      <c r="G136" s="293" t="s">
        <v>84</v>
      </c>
      <c r="H136" s="390">
        <v>14.75</v>
      </c>
      <c r="I136" s="293" t="s">
        <v>8418</v>
      </c>
      <c r="J136" s="292" t="s">
        <v>374</v>
      </c>
      <c r="K136" s="292" t="s">
        <v>375</v>
      </c>
      <c r="L136" s="292"/>
      <c r="M136" s="292"/>
      <c r="N136" s="292"/>
      <c r="O136" s="292"/>
      <c r="P136" s="292"/>
      <c r="Q136" s="292"/>
      <c r="R136" s="482"/>
    </row>
    <row r="137" spans="1:18" ht="68.25">
      <c r="A137" s="372" t="s">
        <v>737</v>
      </c>
      <c r="B137" s="293" t="s">
        <v>8330</v>
      </c>
      <c r="C137" s="292" t="s">
        <v>4516</v>
      </c>
      <c r="D137" s="292" t="s">
        <v>6772</v>
      </c>
      <c r="E137" s="293">
        <v>1</v>
      </c>
      <c r="F137" s="292" t="s">
        <v>738</v>
      </c>
      <c r="G137" s="293" t="s">
        <v>738</v>
      </c>
      <c r="H137" s="390">
        <v>19.5</v>
      </c>
      <c r="I137" s="293" t="s">
        <v>8418</v>
      </c>
      <c r="J137" s="292" t="s">
        <v>374</v>
      </c>
      <c r="K137" s="292" t="s">
        <v>375</v>
      </c>
      <c r="L137" s="292"/>
      <c r="M137" s="292"/>
      <c r="N137" s="292"/>
      <c r="O137" s="292"/>
      <c r="P137" s="292"/>
      <c r="Q137" s="292"/>
      <c r="R137" s="482"/>
    </row>
    <row r="138" spans="1:18" ht="68.25">
      <c r="A138" s="372" t="s">
        <v>739</v>
      </c>
      <c r="B138" s="293" t="s">
        <v>8331</v>
      </c>
      <c r="C138" s="292" t="s">
        <v>4516</v>
      </c>
      <c r="D138" s="292" t="s">
        <v>6772</v>
      </c>
      <c r="E138" s="293">
        <v>1</v>
      </c>
      <c r="F138" s="292" t="s">
        <v>740</v>
      </c>
      <c r="G138" s="293" t="s">
        <v>740</v>
      </c>
      <c r="H138" s="390">
        <v>19.5</v>
      </c>
      <c r="I138" s="293" t="s">
        <v>8418</v>
      </c>
      <c r="J138" s="292" t="s">
        <v>374</v>
      </c>
      <c r="K138" s="292" t="s">
        <v>375</v>
      </c>
      <c r="L138" s="292"/>
      <c r="M138" s="292"/>
      <c r="N138" s="292"/>
      <c r="O138" s="292"/>
      <c r="P138" s="292"/>
      <c r="Q138" s="292"/>
      <c r="R138" s="482"/>
    </row>
    <row r="139" spans="1:18" ht="68.25">
      <c r="A139" s="372" t="s">
        <v>5286</v>
      </c>
      <c r="B139" s="293" t="s">
        <v>8332</v>
      </c>
      <c r="C139" s="292" t="s">
        <v>4516</v>
      </c>
      <c r="D139" s="292" t="s">
        <v>6772</v>
      </c>
      <c r="E139" s="293">
        <v>1</v>
      </c>
      <c r="F139" s="292" t="s">
        <v>5287</v>
      </c>
      <c r="G139" s="293" t="s">
        <v>5287</v>
      </c>
      <c r="H139" s="390">
        <v>10</v>
      </c>
      <c r="I139" s="293" t="s">
        <v>8418</v>
      </c>
      <c r="J139" s="292" t="s">
        <v>707</v>
      </c>
      <c r="K139" s="292" t="s">
        <v>708</v>
      </c>
      <c r="L139" s="292"/>
      <c r="M139" s="292"/>
      <c r="N139" s="292"/>
      <c r="O139" s="292"/>
      <c r="P139" s="292"/>
      <c r="Q139" s="292"/>
      <c r="R139" s="482"/>
    </row>
    <row r="140" spans="1:18" ht="68.25">
      <c r="A140" s="372" t="s">
        <v>741</v>
      </c>
      <c r="B140" s="293" t="s">
        <v>8345</v>
      </c>
      <c r="C140" s="292" t="s">
        <v>4516</v>
      </c>
      <c r="D140" s="292" t="s">
        <v>6772</v>
      </c>
      <c r="E140" s="293">
        <v>1</v>
      </c>
      <c r="F140" s="292" t="s">
        <v>783</v>
      </c>
      <c r="G140" s="293" t="s">
        <v>86</v>
      </c>
      <c r="H140" s="390">
        <v>14.75</v>
      </c>
      <c r="I140" s="293" t="s">
        <v>8418</v>
      </c>
      <c r="J140" s="292" t="s">
        <v>374</v>
      </c>
      <c r="K140" s="292" t="s">
        <v>375</v>
      </c>
      <c r="L140" s="292"/>
      <c r="M140" s="292"/>
      <c r="N140" s="292"/>
      <c r="O140" s="292"/>
      <c r="P140" s="292"/>
      <c r="Q140" s="292"/>
      <c r="R140" s="482"/>
    </row>
    <row r="141" spans="1:18" ht="68.25">
      <c r="A141" s="372" t="s">
        <v>5290</v>
      </c>
      <c r="B141" s="293" t="s">
        <v>8347</v>
      </c>
      <c r="C141" s="292" t="s">
        <v>4516</v>
      </c>
      <c r="D141" s="292" t="s">
        <v>6772</v>
      </c>
      <c r="E141" s="293">
        <v>1</v>
      </c>
      <c r="F141" s="292" t="s">
        <v>5291</v>
      </c>
      <c r="G141" s="293" t="s">
        <v>5291</v>
      </c>
      <c r="H141" s="390">
        <v>19.5</v>
      </c>
      <c r="I141" s="293" t="s">
        <v>8418</v>
      </c>
      <c r="J141" s="292" t="s">
        <v>707</v>
      </c>
      <c r="K141" s="292" t="s">
        <v>708</v>
      </c>
      <c r="L141" s="292"/>
      <c r="M141" s="292"/>
      <c r="N141" s="292"/>
      <c r="O141" s="292"/>
      <c r="P141" s="292"/>
      <c r="Q141" s="292"/>
      <c r="R141" s="482"/>
    </row>
    <row r="142" spans="1:18" ht="68.25">
      <c r="A142" s="372" t="s">
        <v>3804</v>
      </c>
      <c r="B142" s="293" t="s">
        <v>2582</v>
      </c>
      <c r="C142" s="292" t="s">
        <v>3916</v>
      </c>
      <c r="D142" s="292" t="s">
        <v>6772</v>
      </c>
      <c r="E142" s="293">
        <v>1</v>
      </c>
      <c r="F142" s="292" t="s">
        <v>1804</v>
      </c>
      <c r="G142" s="293" t="s">
        <v>2583</v>
      </c>
      <c r="H142" s="390">
        <v>23.75</v>
      </c>
      <c r="I142" s="373">
        <v>1</v>
      </c>
      <c r="J142" s="292" t="s">
        <v>3784</v>
      </c>
      <c r="K142" s="292" t="s">
        <v>3785</v>
      </c>
      <c r="L142" s="292"/>
      <c r="M142" s="292"/>
      <c r="N142" s="292"/>
      <c r="O142" s="292"/>
      <c r="P142" s="292"/>
      <c r="Q142" s="292"/>
      <c r="R142" s="482"/>
    </row>
    <row r="143" spans="1:18" ht="68.25">
      <c r="A143" s="372" t="s">
        <v>5292</v>
      </c>
      <c r="B143" s="293" t="s">
        <v>8348</v>
      </c>
      <c r="C143" s="292" t="s">
        <v>4516</v>
      </c>
      <c r="D143" s="292" t="s">
        <v>6772</v>
      </c>
      <c r="E143" s="293">
        <v>1</v>
      </c>
      <c r="F143" s="292" t="s">
        <v>5293</v>
      </c>
      <c r="G143" s="293" t="s">
        <v>87</v>
      </c>
      <c r="H143" s="390">
        <v>27.45</v>
      </c>
      <c r="I143" s="293" t="s">
        <v>8418</v>
      </c>
      <c r="J143" s="292" t="s">
        <v>707</v>
      </c>
      <c r="K143" s="292" t="s">
        <v>708</v>
      </c>
      <c r="L143" s="292"/>
      <c r="M143" s="292"/>
      <c r="N143" s="292"/>
      <c r="O143" s="292"/>
      <c r="P143" s="292"/>
      <c r="Q143" s="292"/>
      <c r="R143" s="482"/>
    </row>
    <row r="144" spans="1:18" ht="68.25">
      <c r="A144" s="372" t="s">
        <v>5298</v>
      </c>
      <c r="B144" s="293" t="s">
        <v>8351</v>
      </c>
      <c r="C144" s="292" t="s">
        <v>4516</v>
      </c>
      <c r="D144" s="292" t="s">
        <v>6772</v>
      </c>
      <c r="E144" s="293">
        <v>1</v>
      </c>
      <c r="F144" s="292" t="s">
        <v>5299</v>
      </c>
      <c r="G144" s="293" t="s">
        <v>89</v>
      </c>
      <c r="H144" s="390">
        <v>24.8</v>
      </c>
      <c r="I144" s="293" t="s">
        <v>8418</v>
      </c>
      <c r="J144" s="292" t="s">
        <v>707</v>
      </c>
      <c r="K144" s="292" t="s">
        <v>708</v>
      </c>
      <c r="L144" s="292"/>
      <c r="M144" s="292"/>
      <c r="N144" s="292"/>
      <c r="O144" s="292"/>
      <c r="P144" s="292"/>
      <c r="Q144" s="292"/>
      <c r="R144" s="482"/>
    </row>
    <row r="145" spans="1:18" ht="68.25">
      <c r="A145" s="372" t="s">
        <v>6648</v>
      </c>
      <c r="B145" s="293" t="s">
        <v>8354</v>
      </c>
      <c r="C145" s="292" t="s">
        <v>3905</v>
      </c>
      <c r="D145" s="292" t="s">
        <v>6772</v>
      </c>
      <c r="E145" s="293">
        <v>1</v>
      </c>
      <c r="F145" s="292" t="s">
        <v>6649</v>
      </c>
      <c r="G145" s="293" t="s">
        <v>552</v>
      </c>
      <c r="H145" s="390">
        <v>118.24</v>
      </c>
      <c r="I145" s="293" t="s">
        <v>8418</v>
      </c>
      <c r="J145" s="292" t="s">
        <v>6646</v>
      </c>
      <c r="K145" s="292" t="s">
        <v>6647</v>
      </c>
      <c r="L145" s="292"/>
      <c r="M145" s="292"/>
      <c r="N145" s="292"/>
      <c r="O145" s="292"/>
      <c r="P145" s="292"/>
      <c r="Q145" s="292"/>
      <c r="R145" s="482"/>
    </row>
    <row r="146" spans="1:18" ht="68.25">
      <c r="A146" s="372" t="s">
        <v>6650</v>
      </c>
      <c r="B146" s="293" t="s">
        <v>8355</v>
      </c>
      <c r="C146" s="292" t="s">
        <v>3905</v>
      </c>
      <c r="D146" s="292" t="s">
        <v>6772</v>
      </c>
      <c r="E146" s="293">
        <v>1</v>
      </c>
      <c r="F146" s="292" t="s">
        <v>6651</v>
      </c>
      <c r="G146" s="293" t="s">
        <v>224</v>
      </c>
      <c r="H146" s="390">
        <v>184.74</v>
      </c>
      <c r="I146" s="293" t="s">
        <v>8418</v>
      </c>
      <c r="J146" s="292" t="s">
        <v>6646</v>
      </c>
      <c r="K146" s="292" t="s">
        <v>6647</v>
      </c>
      <c r="L146" s="292"/>
      <c r="M146" s="292"/>
      <c r="N146" s="292"/>
      <c r="O146" s="292"/>
      <c r="P146" s="292"/>
      <c r="Q146" s="292"/>
      <c r="R146" s="482"/>
    </row>
    <row r="147" spans="1:18" ht="68.25">
      <c r="A147" s="372" t="s">
        <v>4722</v>
      </c>
      <c r="B147" s="293" t="s">
        <v>8357</v>
      </c>
      <c r="C147" s="292" t="s">
        <v>3905</v>
      </c>
      <c r="D147" s="292" t="s">
        <v>6772</v>
      </c>
      <c r="E147" s="293">
        <v>1</v>
      </c>
      <c r="F147" s="292" t="s">
        <v>4723</v>
      </c>
      <c r="G147" s="293" t="s">
        <v>3436</v>
      </c>
      <c r="H147" s="390">
        <v>134.07</v>
      </c>
      <c r="I147" s="293" t="s">
        <v>8418</v>
      </c>
      <c r="J147" s="292" t="s">
        <v>7878</v>
      </c>
      <c r="K147" s="292" t="s">
        <v>7300</v>
      </c>
      <c r="L147" s="292"/>
      <c r="M147" s="292"/>
      <c r="N147" s="292"/>
      <c r="O147" s="292"/>
      <c r="P147" s="292"/>
      <c r="Q147" s="292"/>
      <c r="R147" s="482"/>
    </row>
    <row r="148" spans="1:18" ht="68.25">
      <c r="A148" s="372" t="s">
        <v>4724</v>
      </c>
      <c r="B148" s="293" t="s">
        <v>8358</v>
      </c>
      <c r="C148" s="292" t="s">
        <v>3905</v>
      </c>
      <c r="D148" s="292" t="s">
        <v>6772</v>
      </c>
      <c r="E148" s="293">
        <v>1</v>
      </c>
      <c r="F148" s="292" t="s">
        <v>4725</v>
      </c>
      <c r="G148" s="293" t="s">
        <v>4725</v>
      </c>
      <c r="H148" s="390">
        <v>96.59</v>
      </c>
      <c r="I148" s="293" t="s">
        <v>8418</v>
      </c>
      <c r="J148" s="292" t="s">
        <v>7878</v>
      </c>
      <c r="K148" s="292" t="s">
        <v>7300</v>
      </c>
      <c r="L148" s="292"/>
      <c r="M148" s="292"/>
      <c r="N148" s="292"/>
      <c r="O148" s="292"/>
      <c r="P148" s="292"/>
      <c r="Q148" s="292"/>
      <c r="R148" s="482"/>
    </row>
    <row r="149" spans="1:18" ht="68.25">
      <c r="A149" s="372" t="s">
        <v>808</v>
      </c>
      <c r="B149" s="293" t="s">
        <v>8360</v>
      </c>
      <c r="C149" s="292" t="s">
        <v>3905</v>
      </c>
      <c r="D149" s="292" t="s">
        <v>6772</v>
      </c>
      <c r="E149" s="293">
        <v>1</v>
      </c>
      <c r="F149" s="292" t="s">
        <v>809</v>
      </c>
      <c r="G149" s="293" t="s">
        <v>3438</v>
      </c>
      <c r="H149" s="390">
        <v>88.67</v>
      </c>
      <c r="I149" s="293" t="s">
        <v>8418</v>
      </c>
      <c r="J149" s="292" t="s">
        <v>804</v>
      </c>
      <c r="K149" s="292" t="s">
        <v>805</v>
      </c>
      <c r="L149" s="292"/>
      <c r="M149" s="292"/>
      <c r="N149" s="292"/>
      <c r="O149" s="292"/>
      <c r="P149" s="292"/>
      <c r="Q149" s="292"/>
      <c r="R149" s="482"/>
    </row>
    <row r="150" spans="1:18" ht="68.25">
      <c r="A150" s="372" t="s">
        <v>7314</v>
      </c>
      <c r="B150" s="293" t="s">
        <v>8361</v>
      </c>
      <c r="C150" s="292" t="s">
        <v>4516</v>
      </c>
      <c r="D150" s="292" t="s">
        <v>6772</v>
      </c>
      <c r="E150" s="293">
        <v>1</v>
      </c>
      <c r="F150" s="292" t="s">
        <v>7315</v>
      </c>
      <c r="G150" s="293" t="s">
        <v>3439</v>
      </c>
      <c r="H150" s="390">
        <v>60.18</v>
      </c>
      <c r="I150" s="293" t="s">
        <v>50</v>
      </c>
      <c r="J150" s="292" t="s">
        <v>7312</v>
      </c>
      <c r="K150" s="292" t="s">
        <v>7313</v>
      </c>
      <c r="L150" s="292" t="s">
        <v>2033</v>
      </c>
      <c r="M150" s="292" t="s">
        <v>2034</v>
      </c>
      <c r="N150" s="292"/>
      <c r="O150" s="292"/>
      <c r="P150" s="292"/>
      <c r="Q150" s="292"/>
      <c r="R150" s="482"/>
    </row>
    <row r="151" spans="1:18" ht="68.25">
      <c r="A151" s="372" t="s">
        <v>1782</v>
      </c>
      <c r="B151" s="293" t="s">
        <v>1184</v>
      </c>
      <c r="C151" s="292" t="s">
        <v>6423</v>
      </c>
      <c r="D151" s="292" t="s">
        <v>6772</v>
      </c>
      <c r="E151" s="293">
        <v>1</v>
      </c>
      <c r="F151" s="292" t="s">
        <v>1066</v>
      </c>
      <c r="G151" s="293" t="s">
        <v>3743</v>
      </c>
      <c r="H151" s="390">
        <v>1461</v>
      </c>
      <c r="I151" s="292" t="s">
        <v>50</v>
      </c>
      <c r="J151" s="292" t="s">
        <v>2033</v>
      </c>
      <c r="K151" s="292" t="s">
        <v>2034</v>
      </c>
      <c r="L151" s="292" t="s">
        <v>7878</v>
      </c>
      <c r="M151" s="292" t="s">
        <v>7300</v>
      </c>
      <c r="N151" s="292"/>
      <c r="O151" s="292"/>
      <c r="P151" s="292"/>
      <c r="Q151" s="292"/>
      <c r="R151" s="482"/>
    </row>
    <row r="152" spans="1:18" ht="68.25">
      <c r="A152" s="372" t="s">
        <v>1783</v>
      </c>
      <c r="B152" s="293" t="s">
        <v>1185</v>
      </c>
      <c r="C152" s="292" t="s">
        <v>6423</v>
      </c>
      <c r="D152" s="292" t="s">
        <v>6772</v>
      </c>
      <c r="E152" s="293">
        <v>1</v>
      </c>
      <c r="F152" s="292" t="s">
        <v>1067</v>
      </c>
      <c r="G152" s="293" t="s">
        <v>2925</v>
      </c>
      <c r="H152" s="390">
        <v>1461</v>
      </c>
      <c r="I152" s="292" t="s">
        <v>50</v>
      </c>
      <c r="J152" s="292" t="s">
        <v>2033</v>
      </c>
      <c r="K152" s="292" t="s">
        <v>2034</v>
      </c>
      <c r="L152" s="292" t="s">
        <v>7878</v>
      </c>
      <c r="M152" s="292" t="s">
        <v>7300</v>
      </c>
      <c r="N152" s="292"/>
      <c r="O152" s="292"/>
      <c r="P152" s="292"/>
      <c r="Q152" s="292"/>
      <c r="R152" s="482"/>
    </row>
    <row r="153" spans="1:18" ht="68.25">
      <c r="A153" s="372" t="s">
        <v>7264</v>
      </c>
      <c r="B153" s="293" t="s">
        <v>101</v>
      </c>
      <c r="C153" s="292" t="s">
        <v>3905</v>
      </c>
      <c r="D153" s="292" t="s">
        <v>6772</v>
      </c>
      <c r="E153" s="293">
        <v>1</v>
      </c>
      <c r="F153" s="292" t="s">
        <v>7265</v>
      </c>
      <c r="G153" s="293" t="s">
        <v>3442</v>
      </c>
      <c r="H153" s="390">
        <v>369.47</v>
      </c>
      <c r="I153" s="293" t="s">
        <v>8418</v>
      </c>
      <c r="J153" s="292" t="s">
        <v>7262</v>
      </c>
      <c r="K153" s="292" t="s">
        <v>7263</v>
      </c>
      <c r="L153" s="292"/>
      <c r="M153" s="292"/>
      <c r="N153" s="292"/>
      <c r="O153" s="292"/>
      <c r="P153" s="292"/>
      <c r="Q153" s="292"/>
      <c r="R153" s="482"/>
    </row>
    <row r="154" spans="1:18" ht="68.25">
      <c r="A154" s="372" t="s">
        <v>2037</v>
      </c>
      <c r="B154" s="293" t="s">
        <v>102</v>
      </c>
      <c r="C154" s="292" t="s">
        <v>3905</v>
      </c>
      <c r="D154" s="292" t="s">
        <v>6772</v>
      </c>
      <c r="E154" s="293">
        <v>1</v>
      </c>
      <c r="F154" s="292" t="s">
        <v>2038</v>
      </c>
      <c r="G154" s="293" t="s">
        <v>551</v>
      </c>
      <c r="H154" s="390">
        <v>31.65</v>
      </c>
      <c r="I154" s="293" t="s">
        <v>50</v>
      </c>
      <c r="J154" s="292" t="s">
        <v>2033</v>
      </c>
      <c r="K154" s="292" t="s">
        <v>2034</v>
      </c>
      <c r="L154" s="292" t="s">
        <v>804</v>
      </c>
      <c r="M154" s="292" t="s">
        <v>805</v>
      </c>
      <c r="N154" s="292"/>
      <c r="O154" s="292"/>
      <c r="P154" s="292"/>
      <c r="Q154" s="292"/>
      <c r="R154" s="482"/>
    </row>
    <row r="155" spans="1:18" ht="68.25">
      <c r="A155" s="372" t="s">
        <v>3805</v>
      </c>
      <c r="B155" s="293" t="s">
        <v>2584</v>
      </c>
      <c r="C155" s="292" t="s">
        <v>3916</v>
      </c>
      <c r="D155" s="292" t="s">
        <v>6772</v>
      </c>
      <c r="E155" s="293">
        <v>1</v>
      </c>
      <c r="F155" s="292" t="s">
        <v>2585</v>
      </c>
      <c r="G155" s="293" t="s">
        <v>2585</v>
      </c>
      <c r="H155" s="390">
        <v>23.75</v>
      </c>
      <c r="I155" s="373">
        <v>1</v>
      </c>
      <c r="J155" s="292" t="s">
        <v>3784</v>
      </c>
      <c r="K155" s="292" t="s">
        <v>3785</v>
      </c>
      <c r="L155" s="292"/>
      <c r="M155" s="292"/>
      <c r="N155" s="292"/>
      <c r="O155" s="292"/>
      <c r="P155" s="292"/>
      <c r="Q155" s="292"/>
      <c r="R155" s="482"/>
    </row>
    <row r="156" spans="1:18" ht="68.25">
      <c r="A156" s="372" t="s">
        <v>7318</v>
      </c>
      <c r="B156" s="293" t="s">
        <v>105</v>
      </c>
      <c r="C156" s="292" t="s">
        <v>4516</v>
      </c>
      <c r="D156" s="292" t="s">
        <v>6772</v>
      </c>
      <c r="E156" s="293">
        <v>1</v>
      </c>
      <c r="F156" s="292" t="s">
        <v>2855</v>
      </c>
      <c r="G156" s="293" t="s">
        <v>295</v>
      </c>
      <c r="H156" s="390">
        <v>8.4</v>
      </c>
      <c r="I156" s="293" t="s">
        <v>50</v>
      </c>
      <c r="J156" s="292" t="s">
        <v>7312</v>
      </c>
      <c r="K156" s="292" t="s">
        <v>7313</v>
      </c>
      <c r="L156" s="292" t="s">
        <v>2033</v>
      </c>
      <c r="M156" s="292" t="s">
        <v>2034</v>
      </c>
      <c r="N156" s="292"/>
      <c r="O156" s="292"/>
      <c r="P156" s="292"/>
      <c r="Q156" s="292"/>
      <c r="R156" s="482"/>
    </row>
    <row r="157" spans="1:18" ht="68.25">
      <c r="A157" s="372" t="s">
        <v>4727</v>
      </c>
      <c r="B157" s="293" t="s">
        <v>116</v>
      </c>
      <c r="C157" s="292" t="s">
        <v>4516</v>
      </c>
      <c r="D157" s="292" t="s">
        <v>6772</v>
      </c>
      <c r="E157" s="293">
        <v>1</v>
      </c>
      <c r="F157" s="292" t="s">
        <v>4728</v>
      </c>
      <c r="G157" s="293" t="s">
        <v>300</v>
      </c>
      <c r="H157" s="390">
        <v>43.81</v>
      </c>
      <c r="I157" s="293" t="s">
        <v>8418</v>
      </c>
      <c r="J157" s="292" t="s">
        <v>7878</v>
      </c>
      <c r="K157" s="292" t="s">
        <v>7300</v>
      </c>
      <c r="L157" s="292"/>
      <c r="M157" s="292"/>
      <c r="N157" s="292"/>
      <c r="O157" s="292"/>
      <c r="P157" s="292"/>
      <c r="Q157" s="292"/>
      <c r="R157" s="482"/>
    </row>
    <row r="158" spans="1:18" ht="68.25">
      <c r="A158" s="372" t="s">
        <v>4138</v>
      </c>
      <c r="B158" s="293" t="s">
        <v>849</v>
      </c>
      <c r="C158" s="292" t="s">
        <v>5560</v>
      </c>
      <c r="D158" s="292" t="s">
        <v>6772</v>
      </c>
      <c r="E158" s="293">
        <v>1</v>
      </c>
      <c r="F158" s="292" t="s">
        <v>2651</v>
      </c>
      <c r="G158" s="293" t="s">
        <v>6538</v>
      </c>
      <c r="H158" s="390">
        <v>304.02</v>
      </c>
      <c r="I158" s="293" t="s">
        <v>8418</v>
      </c>
      <c r="J158" s="292" t="s">
        <v>4136</v>
      </c>
      <c r="K158" s="292" t="s">
        <v>4137</v>
      </c>
      <c r="L158" s="292"/>
      <c r="M158" s="292"/>
      <c r="N158" s="292"/>
      <c r="O158" s="292"/>
      <c r="P158" s="292"/>
      <c r="Q158" s="292"/>
      <c r="R158" s="482"/>
    </row>
    <row r="159" spans="1:18" ht="68.25">
      <c r="A159" s="372" t="s">
        <v>7277</v>
      </c>
      <c r="B159" s="293" t="s">
        <v>850</v>
      </c>
      <c r="C159" s="292" t="s">
        <v>4516</v>
      </c>
      <c r="D159" s="292" t="s">
        <v>6772</v>
      </c>
      <c r="E159" s="293">
        <v>1</v>
      </c>
      <c r="F159" s="292" t="s">
        <v>7278</v>
      </c>
      <c r="G159" s="293" t="s">
        <v>7464</v>
      </c>
      <c r="H159" s="390">
        <v>52.25</v>
      </c>
      <c r="I159" s="293" t="s">
        <v>8418</v>
      </c>
      <c r="J159" s="292" t="s">
        <v>7273</v>
      </c>
      <c r="K159" s="292" t="s">
        <v>7274</v>
      </c>
      <c r="L159" s="292"/>
      <c r="M159" s="292"/>
      <c r="N159" s="292"/>
      <c r="O159" s="292"/>
      <c r="P159" s="292"/>
      <c r="Q159" s="292"/>
      <c r="R159" s="482"/>
    </row>
    <row r="160" spans="1:18" ht="68.25">
      <c r="A160" s="372" t="s">
        <v>4733</v>
      </c>
      <c r="B160" s="293" t="s">
        <v>119</v>
      </c>
      <c r="C160" s="292" t="s">
        <v>4516</v>
      </c>
      <c r="D160" s="292" t="s">
        <v>6772</v>
      </c>
      <c r="E160" s="293">
        <v>1</v>
      </c>
      <c r="F160" s="292" t="s">
        <v>7406</v>
      </c>
      <c r="G160" s="293" t="s">
        <v>7406</v>
      </c>
      <c r="H160" s="390">
        <v>35.35</v>
      </c>
      <c r="I160" s="293" t="s">
        <v>8418</v>
      </c>
      <c r="J160" s="292" t="s">
        <v>7878</v>
      </c>
      <c r="K160" s="292" t="s">
        <v>7300</v>
      </c>
      <c r="L160" s="292"/>
      <c r="M160" s="292"/>
      <c r="N160" s="292"/>
      <c r="O160" s="292"/>
      <c r="P160" s="292"/>
      <c r="Q160" s="292"/>
      <c r="R160" s="482"/>
    </row>
    <row r="161" spans="1:18" ht="90.75">
      <c r="A161" s="372" t="s">
        <v>1354</v>
      </c>
      <c r="B161" s="293" t="s">
        <v>120</v>
      </c>
      <c r="C161" s="292" t="s">
        <v>4519</v>
      </c>
      <c r="D161" s="292" t="s">
        <v>6772</v>
      </c>
      <c r="E161" s="293">
        <v>1</v>
      </c>
      <c r="F161" s="292" t="s">
        <v>2108</v>
      </c>
      <c r="G161" s="293" t="s">
        <v>9753</v>
      </c>
      <c r="H161" s="390">
        <v>50.14</v>
      </c>
      <c r="I161" s="293" t="s">
        <v>8418</v>
      </c>
      <c r="J161" s="292" t="s">
        <v>3449</v>
      </c>
      <c r="K161" s="292" t="s">
        <v>1353</v>
      </c>
      <c r="L161" s="292"/>
      <c r="M161" s="292"/>
      <c r="N161" s="292"/>
      <c r="O161" s="292"/>
      <c r="P161" s="292"/>
      <c r="Q161" s="292"/>
      <c r="R161" s="482"/>
    </row>
    <row r="162" spans="1:18" ht="90.75">
      <c r="A162" s="372" t="s">
        <v>3806</v>
      </c>
      <c r="B162" s="293" t="s">
        <v>2588</v>
      </c>
      <c r="C162" s="292" t="s">
        <v>6423</v>
      </c>
      <c r="D162" s="292" t="s">
        <v>6772</v>
      </c>
      <c r="E162" s="293">
        <v>1</v>
      </c>
      <c r="F162" s="292" t="s">
        <v>1251</v>
      </c>
      <c r="G162" s="293" t="s">
        <v>6924</v>
      </c>
      <c r="H162" s="390">
        <v>250</v>
      </c>
      <c r="I162" s="292" t="s">
        <v>50</v>
      </c>
      <c r="J162" s="292" t="s">
        <v>3449</v>
      </c>
      <c r="K162" s="292" t="s">
        <v>1353</v>
      </c>
      <c r="L162" s="292" t="s">
        <v>7878</v>
      </c>
      <c r="M162" s="292" t="s">
        <v>7300</v>
      </c>
      <c r="N162" s="292"/>
      <c r="O162" s="292"/>
      <c r="P162" s="292"/>
      <c r="Q162" s="292"/>
      <c r="R162" s="482"/>
    </row>
    <row r="163" spans="1:18" ht="90.75">
      <c r="A163" s="372" t="s">
        <v>8511</v>
      </c>
      <c r="B163" s="293" t="s">
        <v>7192</v>
      </c>
      <c r="C163" s="292" t="s">
        <v>4519</v>
      </c>
      <c r="D163" s="292" t="s">
        <v>6772</v>
      </c>
      <c r="E163" s="293">
        <v>1</v>
      </c>
      <c r="F163" s="292" t="s">
        <v>8512</v>
      </c>
      <c r="G163" s="293" t="s">
        <v>9754</v>
      </c>
      <c r="H163" s="390">
        <v>55.94</v>
      </c>
      <c r="I163" s="293" t="s">
        <v>8418</v>
      </c>
      <c r="J163" s="292" t="s">
        <v>3449</v>
      </c>
      <c r="K163" s="292" t="s">
        <v>1353</v>
      </c>
      <c r="L163" s="292"/>
      <c r="M163" s="292"/>
      <c r="N163" s="292"/>
      <c r="O163" s="292"/>
      <c r="P163" s="292"/>
      <c r="Q163" s="292"/>
      <c r="R163" s="482"/>
    </row>
    <row r="164" spans="1:18" ht="90.75">
      <c r="A164" s="372" t="s">
        <v>8519</v>
      </c>
      <c r="B164" s="293" t="s">
        <v>7196</v>
      </c>
      <c r="C164" s="292" t="s">
        <v>4519</v>
      </c>
      <c r="D164" s="292" t="s">
        <v>6772</v>
      </c>
      <c r="E164" s="293">
        <v>1</v>
      </c>
      <c r="F164" s="292" t="s">
        <v>8520</v>
      </c>
      <c r="G164" s="293" t="s">
        <v>9755</v>
      </c>
      <c r="H164" s="390">
        <v>65.98</v>
      </c>
      <c r="I164" s="293" t="s">
        <v>8418</v>
      </c>
      <c r="J164" s="292" t="s">
        <v>3449</v>
      </c>
      <c r="K164" s="292" t="s">
        <v>1353</v>
      </c>
      <c r="L164" s="292"/>
      <c r="M164" s="292"/>
      <c r="N164" s="292"/>
      <c r="O164" s="292"/>
      <c r="P164" s="292"/>
      <c r="Q164" s="292"/>
      <c r="R164" s="482"/>
    </row>
    <row r="165" spans="1:18" ht="90.75">
      <c r="A165" s="372" t="s">
        <v>8521</v>
      </c>
      <c r="B165" s="293" t="s">
        <v>7197</v>
      </c>
      <c r="C165" s="292" t="s">
        <v>4519</v>
      </c>
      <c r="D165" s="292" t="s">
        <v>6772</v>
      </c>
      <c r="E165" s="293">
        <v>1</v>
      </c>
      <c r="F165" s="292" t="s">
        <v>8518</v>
      </c>
      <c r="G165" s="293" t="s">
        <v>9760</v>
      </c>
      <c r="H165" s="390">
        <v>73.37</v>
      </c>
      <c r="I165" s="293" t="s">
        <v>8418</v>
      </c>
      <c r="J165" s="292" t="s">
        <v>3449</v>
      </c>
      <c r="K165" s="292" t="s">
        <v>1353</v>
      </c>
      <c r="L165" s="292"/>
      <c r="M165" s="292"/>
      <c r="N165" s="292"/>
      <c r="O165" s="292"/>
      <c r="P165" s="292"/>
      <c r="Q165" s="292"/>
      <c r="R165" s="482"/>
    </row>
    <row r="166" spans="1:18" ht="90.75">
      <c r="A166" s="372">
        <v>4525</v>
      </c>
      <c r="B166" s="293" t="s">
        <v>7201</v>
      </c>
      <c r="C166" s="292" t="s">
        <v>4519</v>
      </c>
      <c r="D166" s="292" t="s">
        <v>6772</v>
      </c>
      <c r="E166" s="293">
        <v>1</v>
      </c>
      <c r="F166" s="292" t="s">
        <v>9756</v>
      </c>
      <c r="G166" s="293" t="s">
        <v>9757</v>
      </c>
      <c r="H166" s="390">
        <v>77.31</v>
      </c>
      <c r="I166" s="293" t="s">
        <v>8418</v>
      </c>
      <c r="J166" s="292" t="s">
        <v>3449</v>
      </c>
      <c r="K166" s="292" t="s">
        <v>1353</v>
      </c>
      <c r="L166" s="292"/>
      <c r="M166" s="292"/>
      <c r="N166" s="292"/>
      <c r="O166" s="292"/>
      <c r="P166" s="292"/>
      <c r="Q166" s="292"/>
      <c r="R166" s="482"/>
    </row>
    <row r="167" spans="1:18" ht="90.75">
      <c r="A167" s="372" t="s">
        <v>924</v>
      </c>
      <c r="B167" s="293" t="s">
        <v>5118</v>
      </c>
      <c r="C167" s="292" t="s">
        <v>4516</v>
      </c>
      <c r="D167" s="292" t="s">
        <v>6772</v>
      </c>
      <c r="E167" s="293">
        <v>1</v>
      </c>
      <c r="F167" s="292" t="s">
        <v>2692</v>
      </c>
      <c r="G167" s="293" t="s">
        <v>1868</v>
      </c>
      <c r="H167" s="390">
        <v>110.84</v>
      </c>
      <c r="I167" s="293" t="s">
        <v>8418</v>
      </c>
      <c r="J167" s="292" t="s">
        <v>3449</v>
      </c>
      <c r="K167" s="292" t="s">
        <v>1353</v>
      </c>
      <c r="L167" s="292"/>
      <c r="M167" s="292"/>
      <c r="N167" s="292"/>
      <c r="O167" s="292"/>
      <c r="P167" s="292"/>
      <c r="Q167" s="292"/>
      <c r="R167" s="482"/>
    </row>
    <row r="168" spans="1:18" ht="68.25">
      <c r="A168" s="372" t="s">
        <v>3906</v>
      </c>
      <c r="B168" s="293" t="s">
        <v>851</v>
      </c>
      <c r="C168" s="292" t="s">
        <v>3905</v>
      </c>
      <c r="D168" s="292" t="s">
        <v>6772</v>
      </c>
      <c r="E168" s="293">
        <v>1</v>
      </c>
      <c r="F168" s="292" t="s">
        <v>3907</v>
      </c>
      <c r="G168" s="293" t="s">
        <v>2556</v>
      </c>
      <c r="H168" s="390">
        <v>52.79</v>
      </c>
      <c r="I168" s="293" t="s">
        <v>8418</v>
      </c>
      <c r="J168" s="292" t="s">
        <v>3901</v>
      </c>
      <c r="K168" s="292" t="s">
        <v>3902</v>
      </c>
      <c r="L168" s="292"/>
      <c r="M168" s="292"/>
      <c r="N168" s="292"/>
      <c r="O168" s="292"/>
      <c r="P168" s="292"/>
      <c r="Q168" s="292"/>
      <c r="R168" s="482"/>
    </row>
    <row r="169" spans="1:18" ht="68.25">
      <c r="A169" s="372" t="s">
        <v>3908</v>
      </c>
      <c r="B169" s="293" t="s">
        <v>852</v>
      </c>
      <c r="C169" s="292" t="s">
        <v>3909</v>
      </c>
      <c r="D169" s="292" t="s">
        <v>6772</v>
      </c>
      <c r="E169" s="293">
        <v>1</v>
      </c>
      <c r="F169" s="292" t="s">
        <v>3907</v>
      </c>
      <c r="G169" s="293" t="s">
        <v>2450</v>
      </c>
      <c r="H169" s="390">
        <v>15.8</v>
      </c>
      <c r="I169" s="293" t="s">
        <v>8418</v>
      </c>
      <c r="J169" s="292" t="s">
        <v>3901</v>
      </c>
      <c r="K169" s="292" t="s">
        <v>3902</v>
      </c>
      <c r="L169" s="292"/>
      <c r="M169" s="292"/>
      <c r="N169" s="292"/>
      <c r="O169" s="292"/>
      <c r="P169" s="292"/>
      <c r="Q169" s="292"/>
      <c r="R169" s="482"/>
    </row>
    <row r="170" spans="1:18" ht="90.75">
      <c r="A170" s="372" t="s">
        <v>2694</v>
      </c>
      <c r="B170" s="293" t="s">
        <v>5120</v>
      </c>
      <c r="C170" s="292" t="s">
        <v>4516</v>
      </c>
      <c r="D170" s="292" t="s">
        <v>6772</v>
      </c>
      <c r="E170" s="293">
        <v>1</v>
      </c>
      <c r="F170" s="292" t="s">
        <v>1283</v>
      </c>
      <c r="G170" s="293" t="s">
        <v>339</v>
      </c>
      <c r="H170" s="390">
        <v>25.3</v>
      </c>
      <c r="I170" s="293" t="s">
        <v>8418</v>
      </c>
      <c r="J170" s="292" t="s">
        <v>3449</v>
      </c>
      <c r="K170" s="292" t="s">
        <v>1353</v>
      </c>
      <c r="L170" s="292"/>
      <c r="M170" s="292"/>
      <c r="N170" s="292"/>
      <c r="O170" s="292"/>
      <c r="P170" s="292"/>
      <c r="Q170" s="292"/>
      <c r="R170" s="482"/>
    </row>
    <row r="171" spans="1:18" ht="90.75">
      <c r="A171" s="372" t="s">
        <v>1284</v>
      </c>
      <c r="B171" s="293" t="s">
        <v>6287</v>
      </c>
      <c r="C171" s="292" t="s">
        <v>4519</v>
      </c>
      <c r="D171" s="292" t="s">
        <v>6772</v>
      </c>
      <c r="E171" s="293">
        <v>1</v>
      </c>
      <c r="F171" s="292" t="s">
        <v>9759</v>
      </c>
      <c r="G171" s="293" t="s">
        <v>9758</v>
      </c>
      <c r="H171" s="390">
        <v>43.37</v>
      </c>
      <c r="I171" s="293" t="s">
        <v>8418</v>
      </c>
      <c r="J171" s="292" t="s">
        <v>3449</v>
      </c>
      <c r="K171" s="292" t="s">
        <v>1353</v>
      </c>
      <c r="L171" s="292"/>
      <c r="M171" s="292"/>
      <c r="N171" s="292"/>
      <c r="O171" s="292"/>
      <c r="P171" s="292"/>
      <c r="Q171" s="292"/>
      <c r="R171" s="482"/>
    </row>
    <row r="172" spans="1:18" ht="90.75">
      <c r="A172" s="372" t="s">
        <v>7407</v>
      </c>
      <c r="B172" s="293" t="s">
        <v>6289</v>
      </c>
      <c r="C172" s="292" t="s">
        <v>7409</v>
      </c>
      <c r="D172" s="292" t="s">
        <v>6772</v>
      </c>
      <c r="E172" s="293">
        <v>1</v>
      </c>
      <c r="F172" s="292" t="s">
        <v>7408</v>
      </c>
      <c r="G172" s="293" t="s">
        <v>340</v>
      </c>
      <c r="H172" s="390">
        <v>184.74</v>
      </c>
      <c r="I172" s="293" t="s">
        <v>50</v>
      </c>
      <c r="J172" s="292" t="s">
        <v>7878</v>
      </c>
      <c r="K172" s="292" t="s">
        <v>7300</v>
      </c>
      <c r="L172" s="292" t="s">
        <v>3449</v>
      </c>
      <c r="M172" s="292" t="s">
        <v>1353</v>
      </c>
      <c r="N172" s="292"/>
      <c r="O172" s="292"/>
      <c r="P172" s="292"/>
      <c r="Q172" s="292"/>
      <c r="R172" s="482"/>
    </row>
    <row r="173" spans="1:18" ht="68.25">
      <c r="A173" s="372" t="s">
        <v>7410</v>
      </c>
      <c r="B173" s="293" t="s">
        <v>6290</v>
      </c>
      <c r="C173" s="292" t="s">
        <v>5560</v>
      </c>
      <c r="D173" s="292" t="s">
        <v>6772</v>
      </c>
      <c r="E173" s="293">
        <v>1</v>
      </c>
      <c r="F173" s="292" t="s">
        <v>5559</v>
      </c>
      <c r="G173" s="293" t="s">
        <v>5559</v>
      </c>
      <c r="H173" s="390">
        <v>220.63</v>
      </c>
      <c r="I173" s="293" t="s">
        <v>8418</v>
      </c>
      <c r="J173" s="292" t="s">
        <v>7878</v>
      </c>
      <c r="K173" s="292" t="s">
        <v>7300</v>
      </c>
      <c r="L173" s="292"/>
      <c r="M173" s="292"/>
      <c r="N173" s="292"/>
      <c r="O173" s="292"/>
      <c r="P173" s="292"/>
      <c r="Q173" s="292"/>
      <c r="R173" s="482"/>
    </row>
    <row r="174" spans="1:18" ht="68.25">
      <c r="A174" s="372" t="s">
        <v>5561</v>
      </c>
      <c r="B174" s="293" t="s">
        <v>6291</v>
      </c>
      <c r="C174" s="292" t="s">
        <v>5560</v>
      </c>
      <c r="D174" s="292" t="s">
        <v>6772</v>
      </c>
      <c r="E174" s="293">
        <v>1</v>
      </c>
      <c r="F174" s="292" t="s">
        <v>5562</v>
      </c>
      <c r="G174" s="293" t="s">
        <v>341</v>
      </c>
      <c r="H174" s="390">
        <v>195.29</v>
      </c>
      <c r="I174" s="293" t="s">
        <v>8418</v>
      </c>
      <c r="J174" s="292" t="s">
        <v>7878</v>
      </c>
      <c r="K174" s="292" t="s">
        <v>7300</v>
      </c>
      <c r="L174" s="292"/>
      <c r="M174" s="292"/>
      <c r="N174" s="292"/>
      <c r="O174" s="292"/>
      <c r="P174" s="292"/>
      <c r="Q174" s="292"/>
      <c r="R174" s="482"/>
    </row>
    <row r="175" spans="1:18" ht="68.25">
      <c r="A175" s="372" t="s">
        <v>5563</v>
      </c>
      <c r="B175" s="293" t="s">
        <v>6292</v>
      </c>
      <c r="C175" s="292" t="s">
        <v>5560</v>
      </c>
      <c r="D175" s="292" t="s">
        <v>6772</v>
      </c>
      <c r="E175" s="293">
        <v>1</v>
      </c>
      <c r="F175" s="292" t="s">
        <v>5564</v>
      </c>
      <c r="G175" s="293" t="s">
        <v>342</v>
      </c>
      <c r="H175" s="390">
        <v>198.98</v>
      </c>
      <c r="I175" s="293" t="s">
        <v>8418</v>
      </c>
      <c r="J175" s="292" t="s">
        <v>7878</v>
      </c>
      <c r="K175" s="292" t="s">
        <v>7300</v>
      </c>
      <c r="L175" s="292"/>
      <c r="M175" s="292"/>
      <c r="N175" s="292"/>
      <c r="O175" s="292"/>
      <c r="P175" s="292"/>
      <c r="Q175" s="292"/>
      <c r="R175" s="482"/>
    </row>
    <row r="176" spans="1:18" ht="90.75">
      <c r="A176" s="372" t="s">
        <v>3303</v>
      </c>
      <c r="B176" s="293" t="s">
        <v>6293</v>
      </c>
      <c r="C176" s="292" t="s">
        <v>4516</v>
      </c>
      <c r="D176" s="292" t="s">
        <v>6772</v>
      </c>
      <c r="E176" s="293">
        <v>1</v>
      </c>
      <c r="F176" s="292" t="s">
        <v>3304</v>
      </c>
      <c r="G176" s="293" t="s">
        <v>3304</v>
      </c>
      <c r="H176" s="390">
        <v>23.2</v>
      </c>
      <c r="I176" s="293" t="s">
        <v>8418</v>
      </c>
      <c r="J176" s="292" t="s">
        <v>3449</v>
      </c>
      <c r="K176" s="292" t="s">
        <v>1353</v>
      </c>
      <c r="L176" s="292"/>
      <c r="M176" s="292"/>
      <c r="N176" s="292"/>
      <c r="O176" s="292"/>
      <c r="P176" s="292"/>
      <c r="Q176" s="292"/>
      <c r="R176" s="482"/>
    </row>
    <row r="177" spans="1:18" ht="68.25">
      <c r="A177" s="372" t="s">
        <v>5565</v>
      </c>
      <c r="B177" s="293" t="s">
        <v>6294</v>
      </c>
      <c r="C177" s="292" t="s">
        <v>4516</v>
      </c>
      <c r="D177" s="292" t="s">
        <v>6772</v>
      </c>
      <c r="E177" s="293">
        <v>1</v>
      </c>
      <c r="F177" s="292" t="s">
        <v>5566</v>
      </c>
      <c r="G177" s="293" t="s">
        <v>5566</v>
      </c>
      <c r="H177" s="390">
        <v>24.25</v>
      </c>
      <c r="I177" s="293" t="s">
        <v>8418</v>
      </c>
      <c r="J177" s="292" t="s">
        <v>7878</v>
      </c>
      <c r="K177" s="292" t="s">
        <v>7300</v>
      </c>
      <c r="L177" s="292"/>
      <c r="M177" s="292"/>
      <c r="N177" s="292"/>
      <c r="O177" s="292"/>
      <c r="P177" s="292"/>
      <c r="Q177" s="292"/>
      <c r="R177" s="482"/>
    </row>
    <row r="178" spans="1:18" ht="68.25">
      <c r="A178" s="372" t="s">
        <v>5567</v>
      </c>
      <c r="B178" s="293" t="s">
        <v>6295</v>
      </c>
      <c r="C178" s="292" t="s">
        <v>4516</v>
      </c>
      <c r="D178" s="292" t="s">
        <v>6772</v>
      </c>
      <c r="E178" s="293">
        <v>1</v>
      </c>
      <c r="F178" s="292" t="s">
        <v>5568</v>
      </c>
      <c r="G178" s="293" t="s">
        <v>2417</v>
      </c>
      <c r="H178" s="390">
        <v>45.44</v>
      </c>
      <c r="I178" s="293" t="s">
        <v>8418</v>
      </c>
      <c r="J178" s="292" t="s">
        <v>7878</v>
      </c>
      <c r="K178" s="292" t="s">
        <v>7300</v>
      </c>
      <c r="L178" s="292"/>
      <c r="M178" s="292"/>
      <c r="N178" s="292"/>
      <c r="O178" s="292"/>
      <c r="P178" s="292"/>
      <c r="Q178" s="292"/>
      <c r="R178" s="482"/>
    </row>
    <row r="179" spans="1:18" ht="68.25">
      <c r="A179" s="372" t="s">
        <v>5569</v>
      </c>
      <c r="B179" s="293" t="s">
        <v>6296</v>
      </c>
      <c r="C179" s="292" t="s">
        <v>5560</v>
      </c>
      <c r="D179" s="292" t="s">
        <v>6772</v>
      </c>
      <c r="E179" s="293">
        <v>1</v>
      </c>
      <c r="F179" s="292" t="s">
        <v>5570</v>
      </c>
      <c r="G179" s="293" t="s">
        <v>896</v>
      </c>
      <c r="H179" s="390">
        <v>223.8</v>
      </c>
      <c r="I179" s="293" t="s">
        <v>8418</v>
      </c>
      <c r="J179" s="292" t="s">
        <v>7878</v>
      </c>
      <c r="K179" s="292" t="s">
        <v>7300</v>
      </c>
      <c r="L179" s="292"/>
      <c r="M179" s="292"/>
      <c r="N179" s="292"/>
      <c r="O179" s="292"/>
      <c r="P179" s="292"/>
      <c r="Q179" s="292"/>
      <c r="R179" s="482"/>
    </row>
    <row r="180" spans="1:18" ht="68.25">
      <c r="A180" s="372" t="s">
        <v>5573</v>
      </c>
      <c r="B180" s="293" t="s">
        <v>6298</v>
      </c>
      <c r="C180" s="292" t="s">
        <v>4516</v>
      </c>
      <c r="D180" s="292" t="s">
        <v>6772</v>
      </c>
      <c r="E180" s="293">
        <v>1</v>
      </c>
      <c r="F180" s="292" t="s">
        <v>7338</v>
      </c>
      <c r="G180" s="293" t="s">
        <v>7338</v>
      </c>
      <c r="H180" s="390">
        <v>16.850000000000001</v>
      </c>
      <c r="I180" s="293" t="s">
        <v>8418</v>
      </c>
      <c r="J180" s="292" t="s">
        <v>7878</v>
      </c>
      <c r="K180" s="292" t="s">
        <v>7300</v>
      </c>
      <c r="L180" s="292"/>
      <c r="M180" s="292"/>
      <c r="N180" s="292"/>
      <c r="O180" s="292"/>
      <c r="P180" s="292"/>
      <c r="Q180" s="292"/>
      <c r="R180" s="482"/>
    </row>
    <row r="181" spans="1:18" ht="68.25">
      <c r="A181" s="372" t="s">
        <v>7339</v>
      </c>
      <c r="B181" s="293" t="s">
        <v>6299</v>
      </c>
      <c r="C181" s="292" t="s">
        <v>5560</v>
      </c>
      <c r="D181" s="292" t="s">
        <v>6772</v>
      </c>
      <c r="E181" s="293">
        <v>1</v>
      </c>
      <c r="F181" s="292" t="s">
        <v>7340</v>
      </c>
      <c r="G181" s="293" t="s">
        <v>7340</v>
      </c>
      <c r="H181" s="390">
        <v>175.23</v>
      </c>
      <c r="I181" s="293" t="s">
        <v>8418</v>
      </c>
      <c r="J181" s="292" t="s">
        <v>7878</v>
      </c>
      <c r="K181" s="292" t="s">
        <v>7300</v>
      </c>
      <c r="L181" s="292"/>
      <c r="M181" s="292"/>
      <c r="N181" s="292"/>
      <c r="O181" s="292"/>
      <c r="P181" s="292"/>
      <c r="Q181" s="292"/>
      <c r="R181" s="482"/>
    </row>
    <row r="182" spans="1:18" ht="68.25">
      <c r="A182" s="372" t="s">
        <v>7341</v>
      </c>
      <c r="B182" s="293" t="s">
        <v>6300</v>
      </c>
      <c r="C182" s="292" t="s">
        <v>5560</v>
      </c>
      <c r="D182" s="292" t="s">
        <v>6772</v>
      </c>
      <c r="E182" s="293">
        <v>1</v>
      </c>
      <c r="F182" s="292" t="s">
        <v>527</v>
      </c>
      <c r="G182" s="293" t="s">
        <v>897</v>
      </c>
      <c r="H182" s="390">
        <v>192.66</v>
      </c>
      <c r="I182" s="293" t="s">
        <v>8418</v>
      </c>
      <c r="J182" s="292" t="s">
        <v>7878</v>
      </c>
      <c r="K182" s="292" t="s">
        <v>7300</v>
      </c>
      <c r="L182" s="292"/>
      <c r="M182" s="292"/>
      <c r="N182" s="292"/>
      <c r="O182" s="292"/>
      <c r="P182" s="292"/>
      <c r="Q182" s="292"/>
      <c r="R182" s="482"/>
    </row>
    <row r="183" spans="1:18" ht="68.25">
      <c r="A183" s="372" t="s">
        <v>528</v>
      </c>
      <c r="B183" s="293" t="s">
        <v>6301</v>
      </c>
      <c r="C183" s="292" t="s">
        <v>4516</v>
      </c>
      <c r="D183" s="292" t="s">
        <v>6772</v>
      </c>
      <c r="E183" s="293">
        <v>1</v>
      </c>
      <c r="F183" s="292" t="s">
        <v>8469</v>
      </c>
      <c r="G183" s="293" t="s">
        <v>8469</v>
      </c>
      <c r="H183" s="390">
        <v>43.28</v>
      </c>
      <c r="I183" s="293" t="s">
        <v>8418</v>
      </c>
      <c r="J183" s="292" t="s">
        <v>7878</v>
      </c>
      <c r="K183" s="292" t="s">
        <v>7300</v>
      </c>
      <c r="L183" s="292"/>
      <c r="M183" s="292"/>
      <c r="N183" s="292"/>
      <c r="O183" s="292"/>
      <c r="P183" s="292"/>
      <c r="Q183" s="292"/>
      <c r="R183" s="482"/>
    </row>
    <row r="184" spans="1:18" ht="68.25">
      <c r="A184" s="372" t="s">
        <v>8470</v>
      </c>
      <c r="B184" s="293" t="s">
        <v>6302</v>
      </c>
      <c r="C184" s="292" t="s">
        <v>5560</v>
      </c>
      <c r="D184" s="292" t="s">
        <v>6772</v>
      </c>
      <c r="E184" s="293">
        <v>1</v>
      </c>
      <c r="F184" s="292" t="s">
        <v>8471</v>
      </c>
      <c r="G184" s="293" t="s">
        <v>56</v>
      </c>
      <c r="H184" s="390">
        <v>157.82</v>
      </c>
      <c r="I184" s="293" t="s">
        <v>8418</v>
      </c>
      <c r="J184" s="292" t="s">
        <v>7878</v>
      </c>
      <c r="K184" s="292" t="s">
        <v>7300</v>
      </c>
      <c r="L184" s="292"/>
      <c r="M184" s="292"/>
      <c r="N184" s="292"/>
      <c r="O184" s="292"/>
      <c r="P184" s="292"/>
      <c r="Q184" s="292"/>
      <c r="R184" s="482"/>
    </row>
    <row r="185" spans="1:18" ht="68.25">
      <c r="A185" s="372" t="s">
        <v>8472</v>
      </c>
      <c r="B185" s="293" t="s">
        <v>6303</v>
      </c>
      <c r="C185" s="292" t="s">
        <v>3905</v>
      </c>
      <c r="D185" s="292" t="s">
        <v>6772</v>
      </c>
      <c r="E185" s="293">
        <v>1</v>
      </c>
      <c r="F185" s="292" t="s">
        <v>6392</v>
      </c>
      <c r="G185" s="293" t="s">
        <v>57</v>
      </c>
      <c r="H185" s="390">
        <v>80.23</v>
      </c>
      <c r="I185" s="293" t="s">
        <v>8418</v>
      </c>
      <c r="J185" s="292" t="s">
        <v>7878</v>
      </c>
      <c r="K185" s="292" t="s">
        <v>7300</v>
      </c>
      <c r="L185" s="292"/>
      <c r="M185" s="292"/>
      <c r="N185" s="292"/>
      <c r="O185" s="292"/>
      <c r="P185" s="292"/>
      <c r="Q185" s="292"/>
      <c r="R185" s="482"/>
    </row>
    <row r="186" spans="1:18" ht="79.5">
      <c r="A186" s="372" t="s">
        <v>6394</v>
      </c>
      <c r="B186" s="293" t="s">
        <v>6207</v>
      </c>
      <c r="C186" s="292" t="s">
        <v>3905</v>
      </c>
      <c r="D186" s="292" t="s">
        <v>6772</v>
      </c>
      <c r="E186" s="293">
        <v>1</v>
      </c>
      <c r="F186" s="292" t="s">
        <v>6395</v>
      </c>
      <c r="G186" s="293" t="s">
        <v>236</v>
      </c>
      <c r="H186" s="390">
        <v>160.99</v>
      </c>
      <c r="I186" s="293" t="s">
        <v>50</v>
      </c>
      <c r="J186" s="292" t="s">
        <v>7878</v>
      </c>
      <c r="K186" s="292" t="s">
        <v>7300</v>
      </c>
      <c r="L186" s="292" t="s">
        <v>4595</v>
      </c>
      <c r="M186" s="292" t="s">
        <v>4596</v>
      </c>
      <c r="N186" s="292"/>
      <c r="O186" s="292"/>
      <c r="P186" s="292"/>
      <c r="Q186" s="292"/>
      <c r="R186" s="482"/>
    </row>
    <row r="187" spans="1:18" ht="90.75">
      <c r="A187" s="372" t="s">
        <v>6396</v>
      </c>
      <c r="B187" s="293" t="s">
        <v>6208</v>
      </c>
      <c r="C187" s="292" t="s">
        <v>3905</v>
      </c>
      <c r="D187" s="292" t="s">
        <v>6772</v>
      </c>
      <c r="E187" s="293">
        <v>1</v>
      </c>
      <c r="F187" s="292" t="s">
        <v>8421</v>
      </c>
      <c r="G187" s="293" t="s">
        <v>1870</v>
      </c>
      <c r="H187" s="390">
        <v>91.32</v>
      </c>
      <c r="I187" s="293" t="s">
        <v>49</v>
      </c>
      <c r="J187" s="292" t="s">
        <v>7878</v>
      </c>
      <c r="K187" s="292" t="s">
        <v>7300</v>
      </c>
      <c r="L187" s="292" t="s">
        <v>4595</v>
      </c>
      <c r="M187" s="292" t="s">
        <v>4596</v>
      </c>
      <c r="N187" s="292" t="s">
        <v>3449</v>
      </c>
      <c r="O187" s="292" t="s">
        <v>1353</v>
      </c>
      <c r="P187" s="292"/>
      <c r="Q187" s="292"/>
      <c r="R187" s="482"/>
    </row>
    <row r="188" spans="1:18" ht="68.25">
      <c r="A188" s="372" t="s">
        <v>5761</v>
      </c>
      <c r="B188" s="293" t="s">
        <v>6034</v>
      </c>
      <c r="C188" s="292" t="s">
        <v>4516</v>
      </c>
      <c r="D188" s="292" t="s">
        <v>6772</v>
      </c>
      <c r="E188" s="293">
        <v>1</v>
      </c>
      <c r="F188" s="292" t="s">
        <v>5762</v>
      </c>
      <c r="G188" s="293" t="s">
        <v>5762</v>
      </c>
      <c r="H188" s="390">
        <v>21.1</v>
      </c>
      <c r="I188" s="293" t="s">
        <v>8418</v>
      </c>
      <c r="J188" s="292" t="s">
        <v>7878</v>
      </c>
      <c r="K188" s="292" t="s">
        <v>7300</v>
      </c>
      <c r="L188" s="292"/>
      <c r="M188" s="292"/>
      <c r="N188" s="292"/>
      <c r="O188" s="292"/>
      <c r="P188" s="292"/>
      <c r="Q188" s="292"/>
      <c r="R188" s="482"/>
    </row>
    <row r="189" spans="1:18" ht="79.5">
      <c r="A189" s="372" t="s">
        <v>5763</v>
      </c>
      <c r="B189" s="293" t="s">
        <v>6035</v>
      </c>
      <c r="C189" s="292" t="s">
        <v>4721</v>
      </c>
      <c r="D189" s="292" t="s">
        <v>6772</v>
      </c>
      <c r="E189" s="293">
        <v>1</v>
      </c>
      <c r="F189" s="292" t="s">
        <v>5764</v>
      </c>
      <c r="G189" s="293" t="s">
        <v>1272</v>
      </c>
      <c r="H189" s="390">
        <v>134.07</v>
      </c>
      <c r="I189" s="293" t="s">
        <v>50</v>
      </c>
      <c r="J189" s="292" t="s">
        <v>7878</v>
      </c>
      <c r="K189" s="292" t="s">
        <v>7300</v>
      </c>
      <c r="L189" s="292" t="s">
        <v>4595</v>
      </c>
      <c r="M189" s="292" t="s">
        <v>4596</v>
      </c>
      <c r="N189" s="292"/>
      <c r="O189" s="292"/>
      <c r="P189" s="292"/>
      <c r="Q189" s="292"/>
      <c r="R189" s="482"/>
    </row>
    <row r="190" spans="1:18" ht="68.25">
      <c r="A190" s="372" t="s">
        <v>5765</v>
      </c>
      <c r="B190" s="293" t="s">
        <v>6036</v>
      </c>
      <c r="C190" s="292" t="s">
        <v>3905</v>
      </c>
      <c r="D190" s="292" t="s">
        <v>6772</v>
      </c>
      <c r="E190" s="293">
        <v>1</v>
      </c>
      <c r="F190" s="292" t="s">
        <v>5766</v>
      </c>
      <c r="G190" s="293" t="s">
        <v>1735</v>
      </c>
      <c r="H190" s="390">
        <v>64.400000000000006</v>
      </c>
      <c r="I190" s="293" t="s">
        <v>8418</v>
      </c>
      <c r="J190" s="292" t="s">
        <v>7878</v>
      </c>
      <c r="K190" s="292" t="s">
        <v>7300</v>
      </c>
      <c r="L190" s="292"/>
      <c r="M190" s="292"/>
      <c r="N190" s="292"/>
      <c r="O190" s="292"/>
      <c r="P190" s="292"/>
      <c r="Q190" s="292"/>
      <c r="R190" s="482"/>
    </row>
    <row r="191" spans="1:18" ht="68.25">
      <c r="A191" s="372" t="s">
        <v>4048</v>
      </c>
      <c r="B191" s="293" t="s">
        <v>6801</v>
      </c>
      <c r="C191" s="292" t="s">
        <v>4516</v>
      </c>
      <c r="D191" s="292" t="s">
        <v>6772</v>
      </c>
      <c r="E191" s="293">
        <v>1</v>
      </c>
      <c r="F191" s="292" t="s">
        <v>4049</v>
      </c>
      <c r="G191" s="293" t="s">
        <v>505</v>
      </c>
      <c r="H191" s="390">
        <v>35.35</v>
      </c>
      <c r="I191" s="293" t="s">
        <v>8418</v>
      </c>
      <c r="J191" s="292" t="s">
        <v>7878</v>
      </c>
      <c r="K191" s="292" t="s">
        <v>7300</v>
      </c>
      <c r="L191" s="292"/>
      <c r="M191" s="292"/>
      <c r="N191" s="292"/>
      <c r="O191" s="292"/>
      <c r="P191" s="292"/>
      <c r="Q191" s="292"/>
      <c r="R191" s="482"/>
    </row>
    <row r="192" spans="1:18" ht="68.25">
      <c r="A192" s="372" t="s">
        <v>7653</v>
      </c>
      <c r="B192" s="293" t="s">
        <v>6803</v>
      </c>
      <c r="C192" s="292" t="s">
        <v>4516</v>
      </c>
      <c r="D192" s="292" t="s">
        <v>6772</v>
      </c>
      <c r="E192" s="293">
        <v>1</v>
      </c>
      <c r="F192" s="292" t="s">
        <v>7654</v>
      </c>
      <c r="G192" s="293" t="s">
        <v>1738</v>
      </c>
      <c r="H192" s="390">
        <v>149.38</v>
      </c>
      <c r="I192" s="293" t="s">
        <v>8418</v>
      </c>
      <c r="J192" s="292" t="s">
        <v>7262</v>
      </c>
      <c r="K192" s="292" t="s">
        <v>7263</v>
      </c>
      <c r="L192" s="292"/>
      <c r="M192" s="292"/>
      <c r="N192" s="292"/>
      <c r="O192" s="292"/>
      <c r="P192" s="292"/>
      <c r="Q192" s="292"/>
      <c r="R192" s="482"/>
    </row>
    <row r="193" spans="1:18" ht="68.25">
      <c r="A193" s="372" t="s">
        <v>810</v>
      </c>
      <c r="B193" s="293" t="s">
        <v>6804</v>
      </c>
      <c r="C193" s="292" t="s">
        <v>3905</v>
      </c>
      <c r="D193" s="292" t="s">
        <v>6772</v>
      </c>
      <c r="E193" s="293">
        <v>1</v>
      </c>
      <c r="F193" s="292" t="s">
        <v>5130</v>
      </c>
      <c r="G193" s="293" t="s">
        <v>3657</v>
      </c>
      <c r="H193" s="390">
        <v>88.67</v>
      </c>
      <c r="I193" s="293" t="s">
        <v>8418</v>
      </c>
      <c r="J193" s="292" t="s">
        <v>804</v>
      </c>
      <c r="K193" s="292" t="s">
        <v>805</v>
      </c>
      <c r="L193" s="292"/>
      <c r="M193" s="292"/>
      <c r="N193" s="292"/>
      <c r="O193" s="292"/>
      <c r="P193" s="292"/>
      <c r="Q193" s="292"/>
      <c r="R193" s="482"/>
    </row>
    <row r="194" spans="1:18" ht="68.25">
      <c r="A194" s="372" t="s">
        <v>1874</v>
      </c>
      <c r="B194" s="293" t="s">
        <v>6807</v>
      </c>
      <c r="C194" s="292" t="s">
        <v>3905</v>
      </c>
      <c r="D194" s="292" t="s">
        <v>6772</v>
      </c>
      <c r="E194" s="293">
        <v>1</v>
      </c>
      <c r="F194" s="292" t="s">
        <v>1875</v>
      </c>
      <c r="G194" s="293" t="s">
        <v>3658</v>
      </c>
      <c r="H194" s="390">
        <v>88.67</v>
      </c>
      <c r="I194" s="293" t="s">
        <v>8418</v>
      </c>
      <c r="J194" s="292" t="s">
        <v>1496</v>
      </c>
      <c r="K194" s="292" t="s">
        <v>1497</v>
      </c>
      <c r="L194" s="292"/>
      <c r="M194" s="292"/>
      <c r="N194" s="292"/>
      <c r="O194" s="292"/>
      <c r="P194" s="292"/>
      <c r="Q194" s="292"/>
      <c r="R194" s="482"/>
    </row>
    <row r="195" spans="1:18" ht="68.25">
      <c r="A195" s="372" t="s">
        <v>1876</v>
      </c>
      <c r="B195" s="293" t="s">
        <v>5125</v>
      </c>
      <c r="C195" s="292" t="s">
        <v>3905</v>
      </c>
      <c r="D195" s="292" t="s">
        <v>6772</v>
      </c>
      <c r="E195" s="293">
        <v>1</v>
      </c>
      <c r="F195" s="292" t="s">
        <v>1877</v>
      </c>
      <c r="G195" s="293" t="s">
        <v>3659</v>
      </c>
      <c r="H195" s="390">
        <v>103.98</v>
      </c>
      <c r="I195" s="293" t="s">
        <v>8418</v>
      </c>
      <c r="J195" s="292" t="s">
        <v>1496</v>
      </c>
      <c r="K195" s="292" t="s">
        <v>1497</v>
      </c>
      <c r="L195" s="292"/>
      <c r="M195" s="292"/>
      <c r="N195" s="292"/>
      <c r="O195" s="292"/>
      <c r="P195" s="292"/>
      <c r="Q195" s="292"/>
      <c r="R195" s="482"/>
    </row>
    <row r="196" spans="1:18" ht="68.25">
      <c r="A196" s="372" t="s">
        <v>1878</v>
      </c>
      <c r="B196" s="293" t="s">
        <v>5126</v>
      </c>
      <c r="C196" s="292" t="s">
        <v>4519</v>
      </c>
      <c r="D196" s="292" t="s">
        <v>6772</v>
      </c>
      <c r="E196" s="293">
        <v>1</v>
      </c>
      <c r="F196" s="292" t="s">
        <v>1879</v>
      </c>
      <c r="G196" s="293" t="s">
        <v>3660</v>
      </c>
      <c r="H196" s="390">
        <v>27.45</v>
      </c>
      <c r="I196" s="293" t="s">
        <v>8418</v>
      </c>
      <c r="J196" s="292" t="s">
        <v>1496</v>
      </c>
      <c r="K196" s="292" t="s">
        <v>1497</v>
      </c>
      <c r="L196" s="292"/>
      <c r="M196" s="292"/>
      <c r="N196" s="292"/>
      <c r="O196" s="292"/>
      <c r="P196" s="292"/>
      <c r="Q196" s="292"/>
      <c r="R196" s="482"/>
    </row>
    <row r="197" spans="1:18" ht="68.25">
      <c r="A197" s="372" t="s">
        <v>1880</v>
      </c>
      <c r="B197" s="293" t="s">
        <v>5127</v>
      </c>
      <c r="C197" s="292" t="s">
        <v>4516</v>
      </c>
      <c r="D197" s="292" t="s">
        <v>6772</v>
      </c>
      <c r="E197" s="293">
        <v>1</v>
      </c>
      <c r="F197" s="292" t="s">
        <v>1881</v>
      </c>
      <c r="G197" s="293" t="s">
        <v>4612</v>
      </c>
      <c r="H197" s="390">
        <v>64.92</v>
      </c>
      <c r="I197" s="293" t="s">
        <v>8418</v>
      </c>
      <c r="J197" s="292" t="s">
        <v>1496</v>
      </c>
      <c r="K197" s="292" t="s">
        <v>1497</v>
      </c>
      <c r="L197" s="292"/>
      <c r="M197" s="292"/>
      <c r="N197" s="292"/>
      <c r="O197" s="292"/>
      <c r="P197" s="292"/>
      <c r="Q197" s="292"/>
      <c r="R197" s="482"/>
    </row>
    <row r="198" spans="1:18" ht="68.25">
      <c r="A198" s="372" t="s">
        <v>1882</v>
      </c>
      <c r="B198" s="293" t="s">
        <v>5128</v>
      </c>
      <c r="C198" s="292" t="s">
        <v>4516</v>
      </c>
      <c r="D198" s="292" t="s">
        <v>6772</v>
      </c>
      <c r="E198" s="293">
        <v>1</v>
      </c>
      <c r="F198" s="292" t="s">
        <v>58</v>
      </c>
      <c r="G198" s="293" t="s">
        <v>58</v>
      </c>
      <c r="H198" s="390">
        <v>211.12</v>
      </c>
      <c r="I198" s="293" t="s">
        <v>8418</v>
      </c>
      <c r="J198" s="292" t="s">
        <v>1496</v>
      </c>
      <c r="K198" s="292" t="s">
        <v>1497</v>
      </c>
      <c r="L198" s="292"/>
      <c r="M198" s="292"/>
      <c r="N198" s="292"/>
      <c r="O198" s="292"/>
      <c r="P198" s="292"/>
      <c r="Q198" s="292"/>
      <c r="R198" s="482"/>
    </row>
    <row r="199" spans="1:18" ht="68.25">
      <c r="A199" s="372" t="s">
        <v>65</v>
      </c>
      <c r="B199" s="293" t="s">
        <v>748</v>
      </c>
      <c r="C199" s="292" t="s">
        <v>4516</v>
      </c>
      <c r="D199" s="292" t="s">
        <v>6772</v>
      </c>
      <c r="E199" s="293">
        <v>1</v>
      </c>
      <c r="F199" s="292" t="s">
        <v>2398</v>
      </c>
      <c r="G199" s="293" t="s">
        <v>2398</v>
      </c>
      <c r="H199" s="390">
        <v>8.9499999999999993</v>
      </c>
      <c r="I199" s="293" t="s">
        <v>8418</v>
      </c>
      <c r="J199" s="292" t="s">
        <v>1496</v>
      </c>
      <c r="K199" s="292" t="s">
        <v>1497</v>
      </c>
      <c r="L199" s="292"/>
      <c r="M199" s="292"/>
      <c r="N199" s="292"/>
      <c r="O199" s="292"/>
      <c r="P199" s="292"/>
      <c r="Q199" s="292"/>
      <c r="R199" s="482"/>
    </row>
    <row r="200" spans="1:18" ht="68.25">
      <c r="A200" s="372" t="s">
        <v>2399</v>
      </c>
      <c r="B200" s="293" t="s">
        <v>749</v>
      </c>
      <c r="C200" s="292" t="s">
        <v>4516</v>
      </c>
      <c r="D200" s="292" t="s">
        <v>6772</v>
      </c>
      <c r="E200" s="293">
        <v>1</v>
      </c>
      <c r="F200" s="292" t="s">
        <v>2400</v>
      </c>
      <c r="G200" s="293" t="s">
        <v>2400</v>
      </c>
      <c r="H200" s="390">
        <v>27.45</v>
      </c>
      <c r="I200" s="293" t="s">
        <v>8418</v>
      </c>
      <c r="J200" s="292" t="s">
        <v>1496</v>
      </c>
      <c r="K200" s="292" t="s">
        <v>1497</v>
      </c>
      <c r="L200" s="292"/>
      <c r="M200" s="292"/>
      <c r="N200" s="292"/>
      <c r="O200" s="292"/>
      <c r="P200" s="292"/>
      <c r="Q200" s="292"/>
      <c r="R200" s="482"/>
    </row>
    <row r="201" spans="1:18" ht="68.25">
      <c r="A201" s="372" t="s">
        <v>2401</v>
      </c>
      <c r="B201" s="293" t="s">
        <v>750</v>
      </c>
      <c r="C201" s="292" t="s">
        <v>4516</v>
      </c>
      <c r="D201" s="292" t="s">
        <v>6772</v>
      </c>
      <c r="E201" s="293">
        <v>1</v>
      </c>
      <c r="F201" s="292" t="s">
        <v>2402</v>
      </c>
      <c r="G201" s="293" t="s">
        <v>2402</v>
      </c>
      <c r="H201" s="390">
        <v>54.89</v>
      </c>
      <c r="I201" s="293" t="s">
        <v>8418</v>
      </c>
      <c r="J201" s="292" t="s">
        <v>1496</v>
      </c>
      <c r="K201" s="292" t="s">
        <v>1497</v>
      </c>
      <c r="L201" s="292"/>
      <c r="M201" s="292"/>
      <c r="N201" s="292"/>
      <c r="O201" s="292"/>
      <c r="P201" s="292"/>
      <c r="Q201" s="292"/>
      <c r="R201" s="482"/>
    </row>
    <row r="202" spans="1:18" ht="68.25">
      <c r="A202" s="372" t="s">
        <v>2403</v>
      </c>
      <c r="B202" s="293" t="s">
        <v>751</v>
      </c>
      <c r="C202" s="292" t="s">
        <v>4516</v>
      </c>
      <c r="D202" s="292" t="s">
        <v>6772</v>
      </c>
      <c r="E202" s="293">
        <v>1</v>
      </c>
      <c r="F202" s="292" t="s">
        <v>1226</v>
      </c>
      <c r="G202" s="293" t="s">
        <v>1244</v>
      </c>
      <c r="H202" s="390">
        <v>54.89</v>
      </c>
      <c r="I202" s="293" t="s">
        <v>8418</v>
      </c>
      <c r="J202" s="292" t="s">
        <v>1496</v>
      </c>
      <c r="K202" s="292" t="s">
        <v>1497</v>
      </c>
      <c r="L202" s="292"/>
      <c r="M202" s="292"/>
      <c r="N202" s="292"/>
      <c r="O202" s="292"/>
      <c r="P202" s="292"/>
      <c r="Q202" s="292"/>
      <c r="R202" s="482"/>
    </row>
    <row r="203" spans="1:18" ht="68.25">
      <c r="A203" s="372" t="s">
        <v>1227</v>
      </c>
      <c r="B203" s="293" t="s">
        <v>752</v>
      </c>
      <c r="C203" s="292" t="s">
        <v>7409</v>
      </c>
      <c r="D203" s="292" t="s">
        <v>6772</v>
      </c>
      <c r="E203" s="293">
        <v>1</v>
      </c>
      <c r="F203" s="292" t="s">
        <v>1228</v>
      </c>
      <c r="G203" s="293" t="s">
        <v>1228</v>
      </c>
      <c r="H203" s="390">
        <v>144.09</v>
      </c>
      <c r="I203" s="293" t="s">
        <v>8418</v>
      </c>
      <c r="J203" s="292" t="s">
        <v>1496</v>
      </c>
      <c r="K203" s="292" t="s">
        <v>1497</v>
      </c>
      <c r="L203" s="292"/>
      <c r="M203" s="292"/>
      <c r="N203" s="292"/>
      <c r="O203" s="292"/>
      <c r="P203" s="292"/>
      <c r="Q203" s="292"/>
      <c r="R203" s="482"/>
    </row>
    <row r="204" spans="1:18" ht="68.25">
      <c r="A204" s="372" t="s">
        <v>3589</v>
      </c>
      <c r="B204" s="293" t="s">
        <v>759</v>
      </c>
      <c r="C204" s="292" t="s">
        <v>4516</v>
      </c>
      <c r="D204" s="292" t="s">
        <v>6772</v>
      </c>
      <c r="E204" s="293">
        <v>1</v>
      </c>
      <c r="F204" s="292" t="s">
        <v>4598</v>
      </c>
      <c r="G204" s="293" t="s">
        <v>553</v>
      </c>
      <c r="H204" s="390">
        <v>27.45</v>
      </c>
      <c r="I204" s="293" t="s">
        <v>8418</v>
      </c>
      <c r="J204" s="292" t="s">
        <v>1496</v>
      </c>
      <c r="K204" s="292" t="s">
        <v>1497</v>
      </c>
      <c r="L204" s="292"/>
      <c r="M204" s="292"/>
      <c r="N204" s="292"/>
      <c r="O204" s="292"/>
      <c r="P204" s="292"/>
      <c r="Q204" s="292"/>
      <c r="R204" s="482"/>
    </row>
    <row r="205" spans="1:18" ht="68.25">
      <c r="A205" s="372" t="s">
        <v>3590</v>
      </c>
      <c r="B205" s="293" t="s">
        <v>761</v>
      </c>
      <c r="C205" s="292" t="s">
        <v>3905</v>
      </c>
      <c r="D205" s="292" t="s">
        <v>6772</v>
      </c>
      <c r="E205" s="293">
        <v>1</v>
      </c>
      <c r="F205" s="292" t="s">
        <v>3591</v>
      </c>
      <c r="G205" s="293" t="s">
        <v>3591</v>
      </c>
      <c r="H205" s="390">
        <v>88.67</v>
      </c>
      <c r="I205" s="293" t="s">
        <v>8418</v>
      </c>
      <c r="J205" s="292" t="s">
        <v>1496</v>
      </c>
      <c r="K205" s="292" t="s">
        <v>1497</v>
      </c>
      <c r="L205" s="292"/>
      <c r="M205" s="292"/>
      <c r="N205" s="292"/>
      <c r="O205" s="292"/>
      <c r="P205" s="292"/>
      <c r="Q205" s="292"/>
      <c r="R205" s="482"/>
    </row>
    <row r="206" spans="1:18" ht="68.25">
      <c r="A206" s="372" t="s">
        <v>3592</v>
      </c>
      <c r="B206" s="293" t="s">
        <v>762</v>
      </c>
      <c r="C206" s="292" t="s">
        <v>4516</v>
      </c>
      <c r="D206" s="292" t="s">
        <v>6772</v>
      </c>
      <c r="E206" s="293">
        <v>1</v>
      </c>
      <c r="F206" s="292" t="s">
        <v>3593</v>
      </c>
      <c r="G206" s="293" t="s">
        <v>1325</v>
      </c>
      <c r="H206" s="390">
        <v>27.45</v>
      </c>
      <c r="I206" s="293" t="s">
        <v>8418</v>
      </c>
      <c r="J206" s="292" t="s">
        <v>1496</v>
      </c>
      <c r="K206" s="292" t="s">
        <v>1497</v>
      </c>
      <c r="L206" s="292"/>
      <c r="M206" s="292"/>
      <c r="N206" s="292"/>
      <c r="O206" s="292"/>
      <c r="P206" s="292"/>
      <c r="Q206" s="292"/>
      <c r="R206" s="482"/>
    </row>
    <row r="207" spans="1:18" ht="68.25">
      <c r="A207" s="372" t="s">
        <v>7303</v>
      </c>
      <c r="B207" s="293" t="s">
        <v>904</v>
      </c>
      <c r="C207" s="292" t="s">
        <v>4516</v>
      </c>
      <c r="D207" s="292" t="s">
        <v>6772</v>
      </c>
      <c r="E207" s="293">
        <v>1</v>
      </c>
      <c r="F207" s="292" t="s">
        <v>7304</v>
      </c>
      <c r="G207" s="293" t="s">
        <v>3194</v>
      </c>
      <c r="H207" s="390">
        <v>44.87</v>
      </c>
      <c r="I207" s="293" t="s">
        <v>50</v>
      </c>
      <c r="J207" s="292" t="s">
        <v>7878</v>
      </c>
      <c r="K207" s="292" t="s">
        <v>7300</v>
      </c>
      <c r="L207" s="359" t="s">
        <v>3447</v>
      </c>
      <c r="M207" s="359" t="s">
        <v>3448</v>
      </c>
      <c r="N207" s="292"/>
      <c r="O207" s="292"/>
      <c r="P207" s="292"/>
      <c r="Q207" s="292"/>
      <c r="R207" s="482"/>
    </row>
    <row r="208" spans="1:18" ht="79.5">
      <c r="A208" s="372" t="s">
        <v>7305</v>
      </c>
      <c r="B208" s="293" t="s">
        <v>905</v>
      </c>
      <c r="C208" s="292" t="s">
        <v>4516</v>
      </c>
      <c r="D208" s="292" t="s">
        <v>6772</v>
      </c>
      <c r="E208" s="293">
        <v>1</v>
      </c>
      <c r="F208" s="292" t="s">
        <v>7304</v>
      </c>
      <c r="G208" s="293" t="s">
        <v>4012</v>
      </c>
      <c r="H208" s="390">
        <v>63.86</v>
      </c>
      <c r="I208" s="293" t="s">
        <v>49</v>
      </c>
      <c r="J208" s="292" t="s">
        <v>7878</v>
      </c>
      <c r="K208" s="292" t="s">
        <v>7300</v>
      </c>
      <c r="L208" s="359" t="s">
        <v>4595</v>
      </c>
      <c r="M208" s="359" t="s">
        <v>4596</v>
      </c>
      <c r="N208" s="359" t="s">
        <v>3447</v>
      </c>
      <c r="O208" s="359" t="s">
        <v>3448</v>
      </c>
      <c r="P208" s="359"/>
      <c r="Q208" s="359"/>
      <c r="R208" s="482"/>
    </row>
    <row r="209" spans="1:18" ht="68.25">
      <c r="A209" s="372" t="s">
        <v>5971</v>
      </c>
      <c r="B209" s="293" t="s">
        <v>764</v>
      </c>
      <c r="C209" s="292" t="s">
        <v>4516</v>
      </c>
      <c r="D209" s="292" t="s">
        <v>6772</v>
      </c>
      <c r="E209" s="293">
        <v>1</v>
      </c>
      <c r="F209" s="292" t="s">
        <v>8699</v>
      </c>
      <c r="G209" s="293" t="s">
        <v>1199</v>
      </c>
      <c r="H209" s="390">
        <v>17.399999999999999</v>
      </c>
      <c r="I209" s="293" t="s">
        <v>8418</v>
      </c>
      <c r="J209" s="292" t="s">
        <v>1496</v>
      </c>
      <c r="K209" s="292" t="s">
        <v>1497</v>
      </c>
      <c r="L209" s="292"/>
      <c r="M209" s="292"/>
      <c r="N209" s="292"/>
      <c r="O209" s="292"/>
      <c r="P209" s="292"/>
      <c r="Q209" s="292"/>
      <c r="R209" s="482"/>
    </row>
    <row r="210" spans="1:18" ht="68.25">
      <c r="A210" s="372" t="s">
        <v>8700</v>
      </c>
      <c r="B210" s="293" t="s">
        <v>765</v>
      </c>
      <c r="C210" s="292" t="s">
        <v>4516</v>
      </c>
      <c r="D210" s="292" t="s">
        <v>6772</v>
      </c>
      <c r="E210" s="293">
        <v>1</v>
      </c>
      <c r="F210" s="292" t="s">
        <v>8701</v>
      </c>
      <c r="G210" s="293" t="s">
        <v>8701</v>
      </c>
      <c r="H210" s="390">
        <v>27.45</v>
      </c>
      <c r="I210" s="293" t="s">
        <v>8418</v>
      </c>
      <c r="J210" s="292" t="s">
        <v>1496</v>
      </c>
      <c r="K210" s="292" t="s">
        <v>1497</v>
      </c>
      <c r="L210" s="292"/>
      <c r="M210" s="292"/>
      <c r="N210" s="292"/>
      <c r="O210" s="292"/>
      <c r="P210" s="292"/>
      <c r="Q210" s="292"/>
      <c r="R210" s="482"/>
    </row>
    <row r="211" spans="1:18" ht="68.25">
      <c r="A211" s="372" t="s">
        <v>8702</v>
      </c>
      <c r="B211" s="293" t="s">
        <v>766</v>
      </c>
      <c r="C211" s="292" t="s">
        <v>4516</v>
      </c>
      <c r="D211" s="292" t="s">
        <v>6772</v>
      </c>
      <c r="E211" s="293">
        <v>1</v>
      </c>
      <c r="F211" s="292" t="s">
        <v>8703</v>
      </c>
      <c r="G211" s="293" t="s">
        <v>533</v>
      </c>
      <c r="H211" s="390">
        <v>14.75</v>
      </c>
      <c r="I211" s="293" t="s">
        <v>8418</v>
      </c>
      <c r="J211" s="292" t="s">
        <v>1496</v>
      </c>
      <c r="K211" s="292" t="s">
        <v>1497</v>
      </c>
      <c r="L211" s="292"/>
      <c r="M211" s="292"/>
      <c r="N211" s="292"/>
      <c r="O211" s="292"/>
      <c r="P211" s="292"/>
      <c r="Q211" s="292"/>
      <c r="R211" s="482"/>
    </row>
    <row r="212" spans="1:18" ht="68.25">
      <c r="A212" s="372" t="s">
        <v>8704</v>
      </c>
      <c r="B212" s="293" t="s">
        <v>767</v>
      </c>
      <c r="C212" s="292" t="s">
        <v>3905</v>
      </c>
      <c r="D212" s="292" t="s">
        <v>6772</v>
      </c>
      <c r="E212" s="293">
        <v>1</v>
      </c>
      <c r="F212" s="292" t="s">
        <v>8705</v>
      </c>
      <c r="G212" s="293" t="s">
        <v>4353</v>
      </c>
      <c r="H212" s="390">
        <v>125.62</v>
      </c>
      <c r="I212" s="293" t="s">
        <v>8418</v>
      </c>
      <c r="J212" s="292" t="s">
        <v>1496</v>
      </c>
      <c r="K212" s="292" t="s">
        <v>1497</v>
      </c>
      <c r="L212" s="292"/>
      <c r="M212" s="292"/>
      <c r="N212" s="292"/>
      <c r="O212" s="292"/>
      <c r="P212" s="292"/>
      <c r="Q212" s="292"/>
      <c r="R212" s="482"/>
    </row>
    <row r="213" spans="1:18" ht="68.25">
      <c r="A213" s="372" t="s">
        <v>8706</v>
      </c>
      <c r="B213" s="293" t="s">
        <v>768</v>
      </c>
      <c r="C213" s="292" t="s">
        <v>4516</v>
      </c>
      <c r="D213" s="292" t="s">
        <v>6772</v>
      </c>
      <c r="E213" s="293">
        <v>1</v>
      </c>
      <c r="F213" s="292" t="s">
        <v>8707</v>
      </c>
      <c r="G213" s="293" t="s">
        <v>8707</v>
      </c>
      <c r="H213" s="390">
        <v>21.1</v>
      </c>
      <c r="I213" s="293" t="s">
        <v>8418</v>
      </c>
      <c r="J213" s="292" t="s">
        <v>1496</v>
      </c>
      <c r="K213" s="292" t="s">
        <v>1497</v>
      </c>
      <c r="L213" s="292"/>
      <c r="M213" s="292"/>
      <c r="N213" s="292"/>
      <c r="O213" s="292"/>
      <c r="P213" s="292"/>
      <c r="Q213" s="292"/>
      <c r="R213" s="482"/>
    </row>
    <row r="214" spans="1:18" ht="68.25">
      <c r="A214" s="372" t="s">
        <v>5427</v>
      </c>
      <c r="B214" s="293" t="s">
        <v>773</v>
      </c>
      <c r="C214" s="292" t="s">
        <v>4516</v>
      </c>
      <c r="D214" s="292" t="s">
        <v>6772</v>
      </c>
      <c r="E214" s="293">
        <v>1</v>
      </c>
      <c r="F214" s="292" t="s">
        <v>5428</v>
      </c>
      <c r="G214" s="293" t="s">
        <v>5428</v>
      </c>
      <c r="H214" s="390">
        <v>184.74</v>
      </c>
      <c r="I214" s="293" t="s">
        <v>8418</v>
      </c>
      <c r="J214" s="292" t="s">
        <v>1496</v>
      </c>
      <c r="K214" s="292" t="s">
        <v>1497</v>
      </c>
      <c r="L214" s="292"/>
      <c r="M214" s="292"/>
      <c r="N214" s="292"/>
      <c r="O214" s="292"/>
      <c r="P214" s="292"/>
      <c r="Q214" s="292"/>
      <c r="R214" s="482"/>
    </row>
    <row r="215" spans="1:18" ht="68.25">
      <c r="A215" s="372" t="s">
        <v>7288</v>
      </c>
      <c r="B215" s="293" t="s">
        <v>774</v>
      </c>
      <c r="C215" s="292" t="s">
        <v>3905</v>
      </c>
      <c r="D215" s="292" t="s">
        <v>6772</v>
      </c>
      <c r="E215" s="293">
        <v>1</v>
      </c>
      <c r="F215" s="292" t="s">
        <v>7289</v>
      </c>
      <c r="G215" s="293" t="s">
        <v>7289</v>
      </c>
      <c r="H215" s="390">
        <v>125.62</v>
      </c>
      <c r="I215" s="293" t="s">
        <v>8418</v>
      </c>
      <c r="J215" s="292" t="s">
        <v>7286</v>
      </c>
      <c r="K215" s="292" t="s">
        <v>7287</v>
      </c>
      <c r="L215" s="292"/>
      <c r="M215" s="292"/>
      <c r="N215" s="292"/>
      <c r="O215" s="292"/>
      <c r="P215" s="292"/>
      <c r="Q215" s="292"/>
      <c r="R215" s="482"/>
    </row>
    <row r="216" spans="1:18" ht="68.25">
      <c r="A216" s="372" t="s">
        <v>7290</v>
      </c>
      <c r="B216" s="293" t="s">
        <v>775</v>
      </c>
      <c r="C216" s="292" t="s">
        <v>3905</v>
      </c>
      <c r="D216" s="292" t="s">
        <v>6772</v>
      </c>
      <c r="E216" s="293">
        <v>1</v>
      </c>
      <c r="F216" s="292" t="s">
        <v>7291</v>
      </c>
      <c r="G216" s="293" t="s">
        <v>1198</v>
      </c>
      <c r="H216" s="390">
        <v>31.65</v>
      </c>
      <c r="I216" s="293" t="s">
        <v>8418</v>
      </c>
      <c r="J216" s="292" t="s">
        <v>7286</v>
      </c>
      <c r="K216" s="292" t="s">
        <v>7287</v>
      </c>
      <c r="L216" s="292"/>
      <c r="M216" s="292"/>
      <c r="N216" s="292"/>
      <c r="O216" s="292"/>
      <c r="P216" s="292"/>
      <c r="Q216" s="292"/>
      <c r="R216" s="482"/>
    </row>
    <row r="217" spans="1:18" ht="68.25">
      <c r="A217" s="372" t="s">
        <v>8022</v>
      </c>
      <c r="B217" s="293" t="s">
        <v>777</v>
      </c>
      <c r="C217" s="292" t="s">
        <v>4516</v>
      </c>
      <c r="D217" s="292" t="s">
        <v>6772</v>
      </c>
      <c r="E217" s="293">
        <v>1</v>
      </c>
      <c r="F217" s="292" t="s">
        <v>7483</v>
      </c>
      <c r="G217" s="293" t="s">
        <v>3662</v>
      </c>
      <c r="H217" s="390">
        <v>95.01</v>
      </c>
      <c r="I217" s="293" t="s">
        <v>8418</v>
      </c>
      <c r="J217" s="292" t="s">
        <v>7286</v>
      </c>
      <c r="K217" s="292" t="s">
        <v>7287</v>
      </c>
      <c r="L217" s="292"/>
      <c r="M217" s="292"/>
      <c r="N217" s="292"/>
      <c r="O217" s="292"/>
      <c r="P217" s="292"/>
      <c r="Q217" s="292"/>
      <c r="R217" s="482"/>
    </row>
    <row r="218" spans="1:18" ht="68.25">
      <c r="A218" s="372" t="s">
        <v>8625</v>
      </c>
      <c r="B218" s="293" t="s">
        <v>779</v>
      </c>
      <c r="C218" s="292" t="s">
        <v>4516</v>
      </c>
      <c r="D218" s="292" t="s">
        <v>6772</v>
      </c>
      <c r="E218" s="293">
        <v>1</v>
      </c>
      <c r="F218" s="292" t="s">
        <v>8626</v>
      </c>
      <c r="G218" s="293" t="s">
        <v>3664</v>
      </c>
      <c r="H218" s="390">
        <v>52.79</v>
      </c>
      <c r="I218" s="293" t="s">
        <v>8418</v>
      </c>
      <c r="J218" s="292" t="s">
        <v>7286</v>
      </c>
      <c r="K218" s="292" t="s">
        <v>7287</v>
      </c>
      <c r="L218" s="292"/>
      <c r="M218" s="292"/>
      <c r="N218" s="292"/>
      <c r="O218" s="292"/>
      <c r="P218" s="292"/>
      <c r="Q218" s="292"/>
      <c r="R218" s="482"/>
    </row>
    <row r="219" spans="1:18" ht="68.25">
      <c r="A219" s="372" t="s">
        <v>8627</v>
      </c>
      <c r="B219" s="293" t="s">
        <v>780</v>
      </c>
      <c r="C219" s="292" t="s">
        <v>4516</v>
      </c>
      <c r="D219" s="292" t="s">
        <v>6772</v>
      </c>
      <c r="E219" s="293">
        <v>1</v>
      </c>
      <c r="F219" s="292" t="s">
        <v>8628</v>
      </c>
      <c r="G219" s="293" t="s">
        <v>3665</v>
      </c>
      <c r="H219" s="390">
        <v>52.79</v>
      </c>
      <c r="I219" s="293" t="s">
        <v>8418</v>
      </c>
      <c r="J219" s="292" t="s">
        <v>7286</v>
      </c>
      <c r="K219" s="292" t="s">
        <v>7287</v>
      </c>
      <c r="L219" s="292"/>
      <c r="M219" s="292"/>
      <c r="N219" s="292"/>
      <c r="O219" s="292"/>
      <c r="P219" s="292"/>
      <c r="Q219" s="292"/>
      <c r="R219" s="482"/>
    </row>
    <row r="220" spans="1:18" ht="68.25">
      <c r="A220" s="372" t="s">
        <v>1785</v>
      </c>
      <c r="B220" s="293" t="s">
        <v>1187</v>
      </c>
      <c r="C220" s="292" t="s">
        <v>6423</v>
      </c>
      <c r="D220" s="292" t="s">
        <v>6772</v>
      </c>
      <c r="E220" s="293">
        <v>1</v>
      </c>
      <c r="F220" s="292" t="s">
        <v>1070</v>
      </c>
      <c r="G220" s="293" t="s">
        <v>4187</v>
      </c>
      <c r="H220" s="390">
        <v>945</v>
      </c>
      <c r="I220" s="292" t="s">
        <v>50</v>
      </c>
      <c r="J220" s="292" t="s">
        <v>7286</v>
      </c>
      <c r="K220" s="292" t="s">
        <v>7287</v>
      </c>
      <c r="L220" s="292" t="s">
        <v>7878</v>
      </c>
      <c r="M220" s="292" t="s">
        <v>7300</v>
      </c>
      <c r="N220" s="292"/>
      <c r="O220" s="292"/>
      <c r="P220" s="292"/>
      <c r="Q220" s="292"/>
      <c r="R220" s="482"/>
    </row>
    <row r="221" spans="1:18" ht="68.25">
      <c r="A221" s="372" t="s">
        <v>7666</v>
      </c>
      <c r="B221" s="293" t="s">
        <v>3375</v>
      </c>
      <c r="C221" s="292" t="s">
        <v>3905</v>
      </c>
      <c r="D221" s="292" t="s">
        <v>6772</v>
      </c>
      <c r="E221" s="293">
        <v>1</v>
      </c>
      <c r="F221" s="292" t="s">
        <v>7667</v>
      </c>
      <c r="G221" s="293" t="s">
        <v>3177</v>
      </c>
      <c r="H221" s="390">
        <v>110.85</v>
      </c>
      <c r="I221" s="293" t="s">
        <v>8418</v>
      </c>
      <c r="J221" s="292" t="s">
        <v>7286</v>
      </c>
      <c r="K221" s="292" t="s">
        <v>7287</v>
      </c>
      <c r="L221" s="292"/>
      <c r="M221" s="292"/>
      <c r="N221" s="292"/>
      <c r="O221" s="292"/>
      <c r="P221" s="292"/>
      <c r="Q221" s="292"/>
      <c r="R221" s="482"/>
    </row>
    <row r="222" spans="1:18" ht="68.25">
      <c r="A222" s="372" t="s">
        <v>7672</v>
      </c>
      <c r="B222" s="293" t="s">
        <v>3378</v>
      </c>
      <c r="C222" s="292" t="s">
        <v>4516</v>
      </c>
      <c r="D222" s="292" t="s">
        <v>6772</v>
      </c>
      <c r="E222" s="293">
        <v>1</v>
      </c>
      <c r="F222" s="292" t="s">
        <v>7673</v>
      </c>
      <c r="G222" s="293" t="s">
        <v>7673</v>
      </c>
      <c r="H222" s="390">
        <v>10.55</v>
      </c>
      <c r="I222" s="293" t="s">
        <v>8418</v>
      </c>
      <c r="J222" s="292" t="s">
        <v>7286</v>
      </c>
      <c r="K222" s="292" t="s">
        <v>7287</v>
      </c>
      <c r="L222" s="292"/>
      <c r="M222" s="292"/>
      <c r="N222" s="292"/>
      <c r="O222" s="292"/>
      <c r="P222" s="292"/>
      <c r="Q222" s="292"/>
      <c r="R222" s="482"/>
    </row>
    <row r="223" spans="1:18" ht="68.25">
      <c r="A223" s="372" t="s">
        <v>6753</v>
      </c>
      <c r="B223" s="293" t="s">
        <v>3379</v>
      </c>
      <c r="C223" s="292" t="s">
        <v>4516</v>
      </c>
      <c r="D223" s="292" t="s">
        <v>6772</v>
      </c>
      <c r="E223" s="293">
        <v>1</v>
      </c>
      <c r="F223" s="292" t="s">
        <v>7519</v>
      </c>
      <c r="G223" s="293" t="s">
        <v>3179</v>
      </c>
      <c r="H223" s="390">
        <v>20.05</v>
      </c>
      <c r="I223" s="293" t="s">
        <v>8418</v>
      </c>
      <c r="J223" s="292" t="s">
        <v>7286</v>
      </c>
      <c r="K223" s="292" t="s">
        <v>7287</v>
      </c>
      <c r="L223" s="292"/>
      <c r="M223" s="292"/>
      <c r="N223" s="292"/>
      <c r="O223" s="292"/>
      <c r="P223" s="292"/>
      <c r="Q223" s="292"/>
      <c r="R223" s="482"/>
    </row>
    <row r="224" spans="1:18" ht="68.25">
      <c r="A224" s="372" t="s">
        <v>7495</v>
      </c>
      <c r="B224" s="293" t="s">
        <v>481</v>
      </c>
      <c r="C224" s="292" t="s">
        <v>4516</v>
      </c>
      <c r="D224" s="292" t="s">
        <v>6772</v>
      </c>
      <c r="E224" s="293">
        <v>1</v>
      </c>
      <c r="F224" s="292" t="s">
        <v>7496</v>
      </c>
      <c r="G224" s="293" t="s">
        <v>7496</v>
      </c>
      <c r="H224" s="390">
        <v>20.05</v>
      </c>
      <c r="I224" s="293" t="s">
        <v>8418</v>
      </c>
      <c r="J224" s="292" t="s">
        <v>7286</v>
      </c>
      <c r="K224" s="292" t="s">
        <v>7287</v>
      </c>
      <c r="L224" s="292"/>
      <c r="M224" s="292"/>
      <c r="N224" s="292"/>
      <c r="O224" s="292"/>
      <c r="P224" s="292"/>
      <c r="Q224" s="292"/>
      <c r="R224" s="482"/>
    </row>
    <row r="225" spans="1:18" ht="68.25">
      <c r="A225" s="372" t="s">
        <v>7497</v>
      </c>
      <c r="B225" s="293" t="s">
        <v>482</v>
      </c>
      <c r="C225" s="292" t="s">
        <v>4516</v>
      </c>
      <c r="D225" s="292" t="s">
        <v>6772</v>
      </c>
      <c r="E225" s="293">
        <v>1</v>
      </c>
      <c r="F225" s="292" t="s">
        <v>7498</v>
      </c>
      <c r="G225" s="293" t="s">
        <v>7498</v>
      </c>
      <c r="H225" s="390">
        <v>25.3</v>
      </c>
      <c r="I225" s="293" t="s">
        <v>8418</v>
      </c>
      <c r="J225" s="292" t="s">
        <v>7286</v>
      </c>
      <c r="K225" s="292" t="s">
        <v>7287</v>
      </c>
      <c r="L225" s="292"/>
      <c r="M225" s="292"/>
      <c r="N225" s="292"/>
      <c r="O225" s="292"/>
      <c r="P225" s="292"/>
      <c r="Q225" s="292"/>
      <c r="R225" s="482"/>
    </row>
    <row r="226" spans="1:18" ht="68.25">
      <c r="A226" s="372" t="s">
        <v>784</v>
      </c>
      <c r="B226" s="293" t="s">
        <v>491</v>
      </c>
      <c r="C226" s="292" t="s">
        <v>5560</v>
      </c>
      <c r="D226" s="292" t="s">
        <v>6772</v>
      </c>
      <c r="E226" s="293">
        <v>1</v>
      </c>
      <c r="F226" s="292" t="s">
        <v>785</v>
      </c>
      <c r="G226" s="293" t="s">
        <v>2323</v>
      </c>
      <c r="H226" s="390">
        <v>79.17</v>
      </c>
      <c r="I226" s="293" t="s">
        <v>8418</v>
      </c>
      <c r="J226" s="292" t="s">
        <v>374</v>
      </c>
      <c r="K226" s="292" t="s">
        <v>375</v>
      </c>
      <c r="L226" s="292"/>
      <c r="M226" s="292"/>
      <c r="N226" s="292"/>
      <c r="O226" s="292"/>
      <c r="P226" s="292"/>
      <c r="Q226" s="292"/>
      <c r="R226" s="482"/>
    </row>
    <row r="227" spans="1:18" ht="68.25">
      <c r="A227" s="372" t="s">
        <v>788</v>
      </c>
      <c r="B227" s="293" t="s">
        <v>493</v>
      </c>
      <c r="C227" s="292" t="s">
        <v>4516</v>
      </c>
      <c r="D227" s="292" t="s">
        <v>6772</v>
      </c>
      <c r="E227" s="293">
        <v>1</v>
      </c>
      <c r="F227" s="292" t="s">
        <v>789</v>
      </c>
      <c r="G227" s="293" t="s">
        <v>3694</v>
      </c>
      <c r="H227" s="390">
        <v>19.5</v>
      </c>
      <c r="I227" s="293" t="s">
        <v>8418</v>
      </c>
      <c r="J227" s="292" t="s">
        <v>374</v>
      </c>
      <c r="K227" s="292" t="s">
        <v>375</v>
      </c>
      <c r="L227" s="292"/>
      <c r="M227" s="292"/>
      <c r="N227" s="292"/>
      <c r="O227" s="292"/>
      <c r="P227" s="292"/>
      <c r="Q227" s="292"/>
      <c r="R227" s="482"/>
    </row>
    <row r="228" spans="1:18" ht="68.25">
      <c r="A228" s="372" t="s">
        <v>2652</v>
      </c>
      <c r="B228" s="293" t="s">
        <v>494</v>
      </c>
      <c r="C228" s="292" t="s">
        <v>5560</v>
      </c>
      <c r="D228" s="292" t="s">
        <v>6772</v>
      </c>
      <c r="E228" s="293">
        <v>1</v>
      </c>
      <c r="F228" s="292" t="s">
        <v>2653</v>
      </c>
      <c r="G228" s="293" t="s">
        <v>2653</v>
      </c>
      <c r="H228" s="390">
        <v>157.82</v>
      </c>
      <c r="I228" s="293" t="s">
        <v>8418</v>
      </c>
      <c r="J228" s="292" t="s">
        <v>4136</v>
      </c>
      <c r="K228" s="292" t="s">
        <v>4137</v>
      </c>
      <c r="L228" s="292"/>
      <c r="M228" s="292"/>
      <c r="N228" s="292"/>
      <c r="O228" s="292"/>
      <c r="P228" s="292"/>
      <c r="Q228" s="292"/>
      <c r="R228" s="482"/>
    </row>
    <row r="229" spans="1:18" ht="68.25">
      <c r="A229" s="372" t="s">
        <v>2654</v>
      </c>
      <c r="B229" s="293" t="s">
        <v>495</v>
      </c>
      <c r="C229" s="292" t="s">
        <v>4516</v>
      </c>
      <c r="D229" s="292" t="s">
        <v>6772</v>
      </c>
      <c r="E229" s="293">
        <v>1</v>
      </c>
      <c r="F229" s="292" t="s">
        <v>3391</v>
      </c>
      <c r="G229" s="293" t="s">
        <v>3391</v>
      </c>
      <c r="H229" s="390">
        <v>28.5</v>
      </c>
      <c r="I229" s="293" t="s">
        <v>8418</v>
      </c>
      <c r="J229" s="292" t="s">
        <v>4136</v>
      </c>
      <c r="K229" s="292" t="s">
        <v>4137</v>
      </c>
      <c r="L229" s="292"/>
      <c r="M229" s="292"/>
      <c r="N229" s="292"/>
      <c r="O229" s="292"/>
      <c r="P229" s="292"/>
      <c r="Q229" s="292"/>
      <c r="R229" s="482"/>
    </row>
    <row r="230" spans="1:18" ht="68.25">
      <c r="A230" s="372" t="s">
        <v>1786</v>
      </c>
      <c r="B230" s="293" t="s">
        <v>3787</v>
      </c>
      <c r="C230" s="292" t="s">
        <v>6423</v>
      </c>
      <c r="D230" s="292" t="s">
        <v>6772</v>
      </c>
      <c r="E230" s="293">
        <v>1</v>
      </c>
      <c r="F230" s="292" t="s">
        <v>2933</v>
      </c>
      <c r="G230" s="293" t="s">
        <v>3746</v>
      </c>
      <c r="H230" s="390">
        <v>1777</v>
      </c>
      <c r="I230" s="373">
        <v>1</v>
      </c>
      <c r="J230" s="292" t="s">
        <v>4136</v>
      </c>
      <c r="K230" s="292" t="s">
        <v>4137</v>
      </c>
      <c r="L230" s="292"/>
      <c r="M230" s="292"/>
      <c r="N230" s="292"/>
      <c r="O230" s="292"/>
      <c r="P230" s="292"/>
      <c r="Q230" s="292"/>
      <c r="R230" s="482"/>
    </row>
    <row r="231" spans="1:18" ht="68.25">
      <c r="A231" s="372" t="s">
        <v>3394</v>
      </c>
      <c r="B231" s="293" t="s">
        <v>498</v>
      </c>
      <c r="C231" s="292" t="s">
        <v>7409</v>
      </c>
      <c r="D231" s="292" t="s">
        <v>6772</v>
      </c>
      <c r="E231" s="293">
        <v>1</v>
      </c>
      <c r="F231" s="292" t="s">
        <v>5601</v>
      </c>
      <c r="G231" s="293" t="s">
        <v>3697</v>
      </c>
      <c r="H231" s="390">
        <v>127.73</v>
      </c>
      <c r="I231" s="293" t="s">
        <v>8418</v>
      </c>
      <c r="J231" s="292" t="s">
        <v>4136</v>
      </c>
      <c r="K231" s="292" t="s">
        <v>4137</v>
      </c>
      <c r="L231" s="292"/>
      <c r="M231" s="292"/>
      <c r="N231" s="292"/>
      <c r="O231" s="292"/>
      <c r="P231" s="292"/>
      <c r="Q231" s="292"/>
      <c r="R231" s="482"/>
    </row>
    <row r="232" spans="1:18" ht="68.25">
      <c r="A232" s="372" t="s">
        <v>3396</v>
      </c>
      <c r="B232" s="293" t="s">
        <v>5082</v>
      </c>
      <c r="C232" s="292" t="s">
        <v>7409</v>
      </c>
      <c r="D232" s="292" t="s">
        <v>6772</v>
      </c>
      <c r="E232" s="293">
        <v>1</v>
      </c>
      <c r="F232" s="292" t="s">
        <v>3397</v>
      </c>
      <c r="G232" s="293" t="s">
        <v>3397</v>
      </c>
      <c r="H232" s="390">
        <v>106.62</v>
      </c>
      <c r="I232" s="293" t="s">
        <v>8418</v>
      </c>
      <c r="J232" s="292" t="s">
        <v>4136</v>
      </c>
      <c r="K232" s="292" t="s">
        <v>4137</v>
      </c>
      <c r="L232" s="292"/>
      <c r="M232" s="292"/>
      <c r="N232" s="292"/>
      <c r="O232" s="292"/>
      <c r="P232" s="292"/>
      <c r="Q232" s="292"/>
      <c r="R232" s="482"/>
    </row>
    <row r="233" spans="1:18" ht="68.25">
      <c r="A233" s="372" t="s">
        <v>3398</v>
      </c>
      <c r="B233" s="293" t="s">
        <v>5083</v>
      </c>
      <c r="C233" s="292" t="s">
        <v>7409</v>
      </c>
      <c r="D233" s="292" t="s">
        <v>6772</v>
      </c>
      <c r="E233" s="293">
        <v>1</v>
      </c>
      <c r="F233" s="292" t="s">
        <v>3399</v>
      </c>
      <c r="G233" s="293" t="s">
        <v>3698</v>
      </c>
      <c r="H233" s="390">
        <v>132.47999999999999</v>
      </c>
      <c r="I233" s="293" t="s">
        <v>8418</v>
      </c>
      <c r="J233" s="292" t="s">
        <v>4136</v>
      </c>
      <c r="K233" s="292" t="s">
        <v>4137</v>
      </c>
      <c r="L233" s="292"/>
      <c r="M233" s="292"/>
      <c r="N233" s="292"/>
      <c r="O233" s="292"/>
      <c r="P233" s="292"/>
      <c r="Q233" s="292"/>
      <c r="R233" s="482"/>
    </row>
    <row r="234" spans="1:18" ht="68.25">
      <c r="A234" s="372" t="s">
        <v>3400</v>
      </c>
      <c r="B234" s="293" t="s">
        <v>5084</v>
      </c>
      <c r="C234" s="292" t="s">
        <v>7409</v>
      </c>
      <c r="D234" s="292" t="s">
        <v>6772</v>
      </c>
      <c r="E234" s="293">
        <v>1</v>
      </c>
      <c r="F234" s="292" t="s">
        <v>3401</v>
      </c>
      <c r="G234" s="293" t="s">
        <v>3699</v>
      </c>
      <c r="H234" s="390">
        <v>127.73</v>
      </c>
      <c r="I234" s="293" t="s">
        <v>8418</v>
      </c>
      <c r="J234" s="292" t="s">
        <v>4136</v>
      </c>
      <c r="K234" s="292" t="s">
        <v>4137</v>
      </c>
      <c r="L234" s="292"/>
      <c r="M234" s="292"/>
      <c r="N234" s="292"/>
      <c r="O234" s="292"/>
      <c r="P234" s="292"/>
      <c r="Q234" s="292"/>
      <c r="R234" s="482"/>
    </row>
    <row r="235" spans="1:18" ht="68.25">
      <c r="A235" s="372" t="s">
        <v>3402</v>
      </c>
      <c r="B235" s="293" t="s">
        <v>5085</v>
      </c>
      <c r="C235" s="292" t="s">
        <v>7409</v>
      </c>
      <c r="D235" s="292" t="s">
        <v>6772</v>
      </c>
      <c r="E235" s="293">
        <v>1</v>
      </c>
      <c r="F235" s="292" t="s">
        <v>3403</v>
      </c>
      <c r="G235" s="293" t="s">
        <v>3403</v>
      </c>
      <c r="H235" s="390">
        <v>123.51</v>
      </c>
      <c r="I235" s="293" t="s">
        <v>8418</v>
      </c>
      <c r="J235" s="292" t="s">
        <v>4136</v>
      </c>
      <c r="K235" s="292" t="s">
        <v>4137</v>
      </c>
      <c r="L235" s="292"/>
      <c r="M235" s="292"/>
      <c r="N235" s="292"/>
      <c r="O235" s="292"/>
      <c r="P235" s="292"/>
      <c r="Q235" s="292"/>
      <c r="R235" s="482"/>
    </row>
    <row r="236" spans="1:18" ht="68.25">
      <c r="A236" s="372" t="s">
        <v>3404</v>
      </c>
      <c r="B236" s="293" t="s">
        <v>3312</v>
      </c>
      <c r="C236" s="292" t="s">
        <v>7409</v>
      </c>
      <c r="D236" s="292" t="s">
        <v>6772</v>
      </c>
      <c r="E236" s="293">
        <v>1</v>
      </c>
      <c r="F236" s="292" t="s">
        <v>3405</v>
      </c>
      <c r="G236" s="293" t="s">
        <v>3700</v>
      </c>
      <c r="H236" s="390">
        <v>118.24</v>
      </c>
      <c r="I236" s="293" t="s">
        <v>8418</v>
      </c>
      <c r="J236" s="292" t="s">
        <v>4136</v>
      </c>
      <c r="K236" s="292" t="s">
        <v>4137</v>
      </c>
      <c r="L236" s="292"/>
      <c r="M236" s="292"/>
      <c r="N236" s="292"/>
      <c r="O236" s="292"/>
      <c r="P236" s="292"/>
      <c r="Q236" s="292"/>
      <c r="R236" s="482"/>
    </row>
    <row r="237" spans="1:18" ht="68.25">
      <c r="A237" s="372" t="s">
        <v>3406</v>
      </c>
      <c r="B237" s="293" t="s">
        <v>3313</v>
      </c>
      <c r="C237" s="292" t="s">
        <v>7409</v>
      </c>
      <c r="D237" s="292" t="s">
        <v>6772</v>
      </c>
      <c r="E237" s="293">
        <v>1</v>
      </c>
      <c r="F237" s="292" t="s">
        <v>3407</v>
      </c>
      <c r="G237" s="293" t="s">
        <v>3407</v>
      </c>
      <c r="H237" s="390">
        <v>109.78</v>
      </c>
      <c r="I237" s="293" t="s">
        <v>8418</v>
      </c>
      <c r="J237" s="292" t="s">
        <v>4136</v>
      </c>
      <c r="K237" s="292" t="s">
        <v>4137</v>
      </c>
      <c r="L237" s="292"/>
      <c r="M237" s="292"/>
      <c r="N237" s="292"/>
      <c r="O237" s="292"/>
      <c r="P237" s="292"/>
      <c r="Q237" s="292"/>
      <c r="R237" s="482"/>
    </row>
    <row r="238" spans="1:18" ht="68.25">
      <c r="A238" s="372" t="s">
        <v>3408</v>
      </c>
      <c r="B238" s="293" t="s">
        <v>3314</v>
      </c>
      <c r="C238" s="292" t="s">
        <v>7409</v>
      </c>
      <c r="D238" s="292" t="s">
        <v>6772</v>
      </c>
      <c r="E238" s="293">
        <v>1</v>
      </c>
      <c r="F238" s="292" t="s">
        <v>1994</v>
      </c>
      <c r="G238" s="293" t="s">
        <v>1994</v>
      </c>
      <c r="H238" s="390">
        <v>157.82</v>
      </c>
      <c r="I238" s="293" t="s">
        <v>8418</v>
      </c>
      <c r="J238" s="292" t="s">
        <v>4136</v>
      </c>
      <c r="K238" s="292" t="s">
        <v>4137</v>
      </c>
      <c r="L238" s="292"/>
      <c r="M238" s="292"/>
      <c r="N238" s="292"/>
      <c r="O238" s="292"/>
      <c r="P238" s="292"/>
      <c r="Q238" s="292"/>
      <c r="R238" s="482"/>
    </row>
    <row r="239" spans="1:18" ht="68.25">
      <c r="A239" s="372" t="s">
        <v>1995</v>
      </c>
      <c r="B239" s="293" t="s">
        <v>3315</v>
      </c>
      <c r="C239" s="292" t="s">
        <v>7409</v>
      </c>
      <c r="D239" s="292" t="s">
        <v>6772</v>
      </c>
      <c r="E239" s="293">
        <v>1</v>
      </c>
      <c r="F239" s="292" t="s">
        <v>1996</v>
      </c>
      <c r="G239" s="293" t="s">
        <v>1996</v>
      </c>
      <c r="H239" s="390">
        <v>97.64</v>
      </c>
      <c r="I239" s="293" t="s">
        <v>8418</v>
      </c>
      <c r="J239" s="292" t="s">
        <v>4136</v>
      </c>
      <c r="K239" s="292" t="s">
        <v>4137</v>
      </c>
      <c r="L239" s="292"/>
      <c r="M239" s="292"/>
      <c r="N239" s="292"/>
      <c r="O239" s="292"/>
      <c r="P239" s="292"/>
      <c r="Q239" s="292"/>
      <c r="R239" s="482"/>
    </row>
    <row r="240" spans="1:18" ht="68.25">
      <c r="A240" s="372" t="s">
        <v>1997</v>
      </c>
      <c r="B240" s="293" t="s">
        <v>3316</v>
      </c>
      <c r="C240" s="292" t="s">
        <v>7409</v>
      </c>
      <c r="D240" s="292" t="s">
        <v>6772</v>
      </c>
      <c r="E240" s="293">
        <v>1</v>
      </c>
      <c r="F240" s="292" t="s">
        <v>1998</v>
      </c>
      <c r="G240" s="293" t="s">
        <v>1998</v>
      </c>
      <c r="H240" s="390">
        <v>97.64</v>
      </c>
      <c r="I240" s="293" t="s">
        <v>8418</v>
      </c>
      <c r="J240" s="292" t="s">
        <v>4136</v>
      </c>
      <c r="K240" s="292" t="s">
        <v>4137</v>
      </c>
      <c r="L240" s="292"/>
      <c r="M240" s="292"/>
      <c r="N240" s="292"/>
      <c r="O240" s="292"/>
      <c r="P240" s="292"/>
      <c r="Q240" s="292"/>
      <c r="R240" s="482"/>
    </row>
    <row r="241" spans="1:18" ht="68.25">
      <c r="A241" s="372" t="s">
        <v>1999</v>
      </c>
      <c r="B241" s="293" t="s">
        <v>3317</v>
      </c>
      <c r="C241" s="292" t="s">
        <v>7409</v>
      </c>
      <c r="D241" s="292" t="s">
        <v>6772</v>
      </c>
      <c r="E241" s="293">
        <v>1</v>
      </c>
      <c r="F241" s="292" t="s">
        <v>2000</v>
      </c>
      <c r="G241" s="293" t="s">
        <v>2000</v>
      </c>
      <c r="H241" s="390">
        <v>97.64</v>
      </c>
      <c r="I241" s="293" t="s">
        <v>8418</v>
      </c>
      <c r="J241" s="292" t="s">
        <v>4136</v>
      </c>
      <c r="K241" s="292" t="s">
        <v>4137</v>
      </c>
      <c r="L241" s="292"/>
      <c r="M241" s="292"/>
      <c r="N241" s="292"/>
      <c r="O241" s="292"/>
      <c r="P241" s="292"/>
      <c r="Q241" s="292"/>
      <c r="R241" s="482"/>
    </row>
    <row r="242" spans="1:18" ht="68.25">
      <c r="A242" s="372" t="s">
        <v>2001</v>
      </c>
      <c r="B242" s="293" t="s">
        <v>3318</v>
      </c>
      <c r="C242" s="292" t="s">
        <v>7409</v>
      </c>
      <c r="D242" s="292" t="s">
        <v>6772</v>
      </c>
      <c r="E242" s="293">
        <v>1</v>
      </c>
      <c r="F242" s="292" t="s">
        <v>2002</v>
      </c>
      <c r="G242" s="293" t="s">
        <v>2002</v>
      </c>
      <c r="H242" s="390">
        <v>97.64</v>
      </c>
      <c r="I242" s="293" t="s">
        <v>8418</v>
      </c>
      <c r="J242" s="292" t="s">
        <v>4136</v>
      </c>
      <c r="K242" s="292" t="s">
        <v>4137</v>
      </c>
      <c r="L242" s="292"/>
      <c r="M242" s="292"/>
      <c r="N242" s="292"/>
      <c r="O242" s="292"/>
      <c r="P242" s="292"/>
      <c r="Q242" s="292"/>
      <c r="R242" s="482"/>
    </row>
    <row r="243" spans="1:18" ht="68.25">
      <c r="A243" s="372" t="s">
        <v>1787</v>
      </c>
      <c r="B243" s="293" t="s">
        <v>3788</v>
      </c>
      <c r="C243" s="292" t="s">
        <v>6423</v>
      </c>
      <c r="D243" s="292" t="s">
        <v>6772</v>
      </c>
      <c r="E243" s="293">
        <v>1</v>
      </c>
      <c r="F243" s="292" t="s">
        <v>1071</v>
      </c>
      <c r="G243" s="293" t="s">
        <v>3747</v>
      </c>
      <c r="H243" s="390">
        <v>1320</v>
      </c>
      <c r="I243" s="292" t="s">
        <v>50</v>
      </c>
      <c r="J243" s="292" t="s">
        <v>4136</v>
      </c>
      <c r="K243" s="292" t="s">
        <v>4137</v>
      </c>
      <c r="L243" s="292" t="s">
        <v>595</v>
      </c>
      <c r="M243" s="292" t="s">
        <v>596</v>
      </c>
      <c r="N243" s="292"/>
      <c r="O243" s="292"/>
      <c r="P243" s="292"/>
      <c r="Q243" s="292"/>
      <c r="R243" s="482"/>
    </row>
    <row r="244" spans="1:18" ht="68.25">
      <c r="A244" s="372" t="s">
        <v>1788</v>
      </c>
      <c r="B244" s="293" t="s">
        <v>3789</v>
      </c>
      <c r="C244" s="292" t="s">
        <v>6423</v>
      </c>
      <c r="D244" s="292" t="s">
        <v>6772</v>
      </c>
      <c r="E244" s="293">
        <v>1</v>
      </c>
      <c r="F244" s="292" t="s">
        <v>2926</v>
      </c>
      <c r="G244" s="293" t="s">
        <v>3748</v>
      </c>
      <c r="H244" s="390">
        <v>1320</v>
      </c>
      <c r="I244" s="373">
        <v>1</v>
      </c>
      <c r="J244" s="292" t="s">
        <v>4136</v>
      </c>
      <c r="K244" s="292" t="s">
        <v>4137</v>
      </c>
      <c r="L244" s="292"/>
      <c r="M244" s="292"/>
      <c r="N244" s="292"/>
      <c r="O244" s="292"/>
      <c r="P244" s="292"/>
      <c r="Q244" s="292"/>
      <c r="R244" s="482"/>
    </row>
    <row r="245" spans="1:18" ht="68.25">
      <c r="A245" s="372" t="s">
        <v>2003</v>
      </c>
      <c r="B245" s="293" t="s">
        <v>3319</v>
      </c>
      <c r="C245" s="292" t="s">
        <v>4516</v>
      </c>
      <c r="D245" s="292" t="s">
        <v>6772</v>
      </c>
      <c r="E245" s="293">
        <v>1</v>
      </c>
      <c r="F245" s="292" t="s">
        <v>2004</v>
      </c>
      <c r="G245" s="293" t="s">
        <v>3701</v>
      </c>
      <c r="H245" s="390">
        <v>59.64</v>
      </c>
      <c r="I245" s="293" t="s">
        <v>8418</v>
      </c>
      <c r="J245" s="292" t="s">
        <v>4136</v>
      </c>
      <c r="K245" s="292" t="s">
        <v>4137</v>
      </c>
      <c r="L245" s="292"/>
      <c r="M245" s="292"/>
      <c r="N245" s="292"/>
      <c r="O245" s="292"/>
      <c r="P245" s="292"/>
      <c r="Q245" s="292"/>
      <c r="R245" s="482"/>
    </row>
    <row r="246" spans="1:18" ht="68.25">
      <c r="A246" s="372" t="s">
        <v>6015</v>
      </c>
      <c r="B246" s="293" t="s">
        <v>6016</v>
      </c>
      <c r="C246" s="292" t="s">
        <v>6423</v>
      </c>
      <c r="D246" s="292" t="s">
        <v>6772</v>
      </c>
      <c r="E246" s="293">
        <v>1</v>
      </c>
      <c r="F246" s="292" t="s">
        <v>2927</v>
      </c>
      <c r="G246" s="293" t="s">
        <v>3749</v>
      </c>
      <c r="H246" s="390">
        <v>2005</v>
      </c>
      <c r="I246" s="373">
        <v>1</v>
      </c>
      <c r="J246" s="292" t="s">
        <v>4136</v>
      </c>
      <c r="K246" s="292" t="s">
        <v>4137</v>
      </c>
      <c r="L246" s="292"/>
      <c r="M246" s="292"/>
      <c r="N246" s="292"/>
      <c r="O246" s="292"/>
      <c r="P246" s="292"/>
      <c r="Q246" s="292"/>
      <c r="R246" s="482"/>
    </row>
    <row r="247" spans="1:18" ht="68.25">
      <c r="A247" s="372" t="s">
        <v>1789</v>
      </c>
      <c r="B247" s="293" t="s">
        <v>3790</v>
      </c>
      <c r="C247" s="292" t="s">
        <v>6423</v>
      </c>
      <c r="D247" s="292" t="s">
        <v>6772</v>
      </c>
      <c r="E247" s="293">
        <v>1</v>
      </c>
      <c r="F247" s="292" t="s">
        <v>2928</v>
      </c>
      <c r="G247" s="293" t="s">
        <v>3750</v>
      </c>
      <c r="H247" s="390">
        <v>1134</v>
      </c>
      <c r="I247" s="292" t="s">
        <v>50</v>
      </c>
      <c r="J247" s="292" t="s">
        <v>4136</v>
      </c>
      <c r="K247" s="292" t="s">
        <v>4137</v>
      </c>
      <c r="L247" s="292" t="s">
        <v>595</v>
      </c>
      <c r="M247" s="292" t="s">
        <v>596</v>
      </c>
      <c r="N247" s="292"/>
      <c r="O247" s="292"/>
      <c r="P247" s="292"/>
      <c r="Q247" s="292"/>
      <c r="R247" s="482"/>
    </row>
    <row r="248" spans="1:18" ht="68.25">
      <c r="A248" s="372" t="s">
        <v>1790</v>
      </c>
      <c r="B248" s="293" t="s">
        <v>3791</v>
      </c>
      <c r="C248" s="292" t="s">
        <v>6423</v>
      </c>
      <c r="D248" s="292" t="s">
        <v>6772</v>
      </c>
      <c r="E248" s="293">
        <v>1</v>
      </c>
      <c r="F248" s="292" t="s">
        <v>2934</v>
      </c>
      <c r="G248" s="293" t="s">
        <v>3751</v>
      </c>
      <c r="H248" s="390">
        <v>1750</v>
      </c>
      <c r="I248" s="292" t="s">
        <v>50</v>
      </c>
      <c r="J248" s="292" t="s">
        <v>4136</v>
      </c>
      <c r="K248" s="292" t="s">
        <v>4137</v>
      </c>
      <c r="L248" s="292" t="s">
        <v>595</v>
      </c>
      <c r="M248" s="292" t="s">
        <v>596</v>
      </c>
      <c r="N248" s="292"/>
      <c r="O248" s="292"/>
      <c r="P248" s="292"/>
      <c r="Q248" s="292"/>
      <c r="R248" s="482"/>
    </row>
    <row r="249" spans="1:18" ht="68.25">
      <c r="A249" s="372" t="s">
        <v>1791</v>
      </c>
      <c r="B249" s="293" t="s">
        <v>3792</v>
      </c>
      <c r="C249" s="292" t="s">
        <v>6423</v>
      </c>
      <c r="D249" s="292" t="s">
        <v>6772</v>
      </c>
      <c r="E249" s="293">
        <v>1</v>
      </c>
      <c r="F249" s="292" t="s">
        <v>2935</v>
      </c>
      <c r="G249" s="293" t="s">
        <v>1779</v>
      </c>
      <c r="H249" s="390">
        <v>1750</v>
      </c>
      <c r="I249" s="292" t="s">
        <v>50</v>
      </c>
      <c r="J249" s="292" t="s">
        <v>4136</v>
      </c>
      <c r="K249" s="292" t="s">
        <v>4137</v>
      </c>
      <c r="L249" s="292" t="s">
        <v>595</v>
      </c>
      <c r="M249" s="292" t="s">
        <v>596</v>
      </c>
      <c r="N249" s="292"/>
      <c r="O249" s="292"/>
      <c r="P249" s="292"/>
      <c r="Q249" s="292"/>
      <c r="R249" s="482"/>
    </row>
    <row r="250" spans="1:18" ht="68.25">
      <c r="A250" s="372" t="s">
        <v>2005</v>
      </c>
      <c r="B250" s="293" t="s">
        <v>3320</v>
      </c>
      <c r="C250" s="292" t="s">
        <v>4516</v>
      </c>
      <c r="D250" s="292" t="s">
        <v>6772</v>
      </c>
      <c r="E250" s="293">
        <v>1</v>
      </c>
      <c r="F250" s="292" t="s">
        <v>2006</v>
      </c>
      <c r="G250" s="293" t="s">
        <v>5548</v>
      </c>
      <c r="H250" s="390">
        <v>28.5</v>
      </c>
      <c r="I250" s="293" t="s">
        <v>8418</v>
      </c>
      <c r="J250" s="292" t="s">
        <v>4136</v>
      </c>
      <c r="K250" s="292" t="s">
        <v>4137</v>
      </c>
      <c r="L250" s="292"/>
      <c r="M250" s="292"/>
      <c r="N250" s="292"/>
      <c r="O250" s="292"/>
      <c r="P250" s="292"/>
      <c r="Q250" s="292"/>
      <c r="R250" s="482"/>
    </row>
    <row r="251" spans="1:18" ht="68.25">
      <c r="A251" s="372" t="s">
        <v>5131</v>
      </c>
      <c r="B251" s="293" t="s">
        <v>3321</v>
      </c>
      <c r="C251" s="292" t="s">
        <v>4516</v>
      </c>
      <c r="D251" s="292" t="s">
        <v>6772</v>
      </c>
      <c r="E251" s="293">
        <v>1</v>
      </c>
      <c r="F251" s="292" t="s">
        <v>190</v>
      </c>
      <c r="G251" s="293" t="s">
        <v>190</v>
      </c>
      <c r="H251" s="390">
        <v>28.5</v>
      </c>
      <c r="I251" s="293" t="s">
        <v>50</v>
      </c>
      <c r="J251" s="292" t="s">
        <v>804</v>
      </c>
      <c r="K251" s="292" t="s">
        <v>805</v>
      </c>
      <c r="L251" s="292" t="s">
        <v>4136</v>
      </c>
      <c r="M251" s="292" t="s">
        <v>4137</v>
      </c>
      <c r="N251" s="292"/>
      <c r="O251" s="292"/>
      <c r="P251" s="292"/>
      <c r="Q251" s="292"/>
      <c r="R251" s="482"/>
    </row>
    <row r="252" spans="1:18" ht="68.25">
      <c r="A252" s="372" t="s">
        <v>1792</v>
      </c>
      <c r="B252" s="293" t="s">
        <v>3793</v>
      </c>
      <c r="C252" s="292" t="s">
        <v>6423</v>
      </c>
      <c r="D252" s="292" t="s">
        <v>6772</v>
      </c>
      <c r="E252" s="293">
        <v>1</v>
      </c>
      <c r="F252" s="292" t="s">
        <v>2929</v>
      </c>
      <c r="G252" s="293" t="s">
        <v>1780</v>
      </c>
      <c r="H252" s="390">
        <v>1134</v>
      </c>
      <c r="I252" s="292" t="s">
        <v>50</v>
      </c>
      <c r="J252" s="292" t="s">
        <v>4136</v>
      </c>
      <c r="K252" s="292" t="s">
        <v>4137</v>
      </c>
      <c r="L252" s="292" t="s">
        <v>595</v>
      </c>
      <c r="M252" s="292" t="s">
        <v>596</v>
      </c>
      <c r="N252" s="292"/>
      <c r="O252" s="292"/>
      <c r="P252" s="292"/>
      <c r="Q252" s="292"/>
      <c r="R252" s="482"/>
    </row>
    <row r="253" spans="1:18" ht="68.25">
      <c r="A253" s="372" t="s">
        <v>1793</v>
      </c>
      <c r="B253" s="293" t="s">
        <v>3794</v>
      </c>
      <c r="C253" s="292" t="s">
        <v>6423</v>
      </c>
      <c r="D253" s="292" t="s">
        <v>6772</v>
      </c>
      <c r="E253" s="293">
        <v>1</v>
      </c>
      <c r="F253" s="292" t="s">
        <v>2930</v>
      </c>
      <c r="G253" s="293" t="s">
        <v>612</v>
      </c>
      <c r="H253" s="390">
        <v>1134</v>
      </c>
      <c r="I253" s="292" t="s">
        <v>50</v>
      </c>
      <c r="J253" s="292" t="s">
        <v>4136</v>
      </c>
      <c r="K253" s="292" t="s">
        <v>4137</v>
      </c>
      <c r="L253" s="292" t="s">
        <v>595</v>
      </c>
      <c r="M253" s="292" t="s">
        <v>596</v>
      </c>
      <c r="N253" s="292"/>
      <c r="O253" s="292"/>
      <c r="P253" s="292"/>
      <c r="Q253" s="292"/>
      <c r="R253" s="482"/>
    </row>
    <row r="254" spans="1:18" ht="68.25">
      <c r="A254" s="372" t="s">
        <v>1794</v>
      </c>
      <c r="B254" s="293" t="s">
        <v>3795</v>
      </c>
      <c r="C254" s="292" t="s">
        <v>6423</v>
      </c>
      <c r="D254" s="292" t="s">
        <v>6772</v>
      </c>
      <c r="E254" s="293">
        <v>1</v>
      </c>
      <c r="F254" s="292" t="s">
        <v>2936</v>
      </c>
      <c r="G254" s="293" t="s">
        <v>5720</v>
      </c>
      <c r="H254" s="390">
        <v>1134</v>
      </c>
      <c r="I254" s="292" t="s">
        <v>50</v>
      </c>
      <c r="J254" s="292" t="s">
        <v>4136</v>
      </c>
      <c r="K254" s="292" t="s">
        <v>4137</v>
      </c>
      <c r="L254" s="292" t="s">
        <v>595</v>
      </c>
      <c r="M254" s="292" t="s">
        <v>596</v>
      </c>
      <c r="N254" s="292"/>
      <c r="O254" s="292"/>
      <c r="P254" s="292"/>
      <c r="Q254" s="292"/>
      <c r="R254" s="482"/>
    </row>
    <row r="255" spans="1:18" ht="68.25">
      <c r="A255" s="372" t="s">
        <v>1795</v>
      </c>
      <c r="B255" s="293" t="s">
        <v>3796</v>
      </c>
      <c r="C255" s="292" t="s">
        <v>6423</v>
      </c>
      <c r="D255" s="292" t="s">
        <v>6772</v>
      </c>
      <c r="E255" s="293">
        <v>1</v>
      </c>
      <c r="F255" s="292" t="s">
        <v>2937</v>
      </c>
      <c r="G255" s="293" t="s">
        <v>4007</v>
      </c>
      <c r="H255" s="390">
        <v>1134</v>
      </c>
      <c r="I255" s="292" t="s">
        <v>50</v>
      </c>
      <c r="J255" s="292" t="s">
        <v>4136</v>
      </c>
      <c r="K255" s="292" t="s">
        <v>4137</v>
      </c>
      <c r="L255" s="292" t="s">
        <v>595</v>
      </c>
      <c r="M255" s="292" t="s">
        <v>596</v>
      </c>
      <c r="N255" s="292"/>
      <c r="O255" s="292"/>
      <c r="P255" s="292"/>
      <c r="Q255" s="292"/>
      <c r="R255" s="482"/>
    </row>
    <row r="256" spans="1:18" ht="68.25">
      <c r="A256" s="372" t="s">
        <v>1796</v>
      </c>
      <c r="B256" s="293" t="s">
        <v>3797</v>
      </c>
      <c r="C256" s="292" t="s">
        <v>6423</v>
      </c>
      <c r="D256" s="292" t="s">
        <v>6772</v>
      </c>
      <c r="E256" s="293">
        <v>1</v>
      </c>
      <c r="F256" s="292" t="s">
        <v>2938</v>
      </c>
      <c r="G256" s="293" t="s">
        <v>4008</v>
      </c>
      <c r="H256" s="390">
        <v>1134</v>
      </c>
      <c r="I256" s="292" t="s">
        <v>50</v>
      </c>
      <c r="J256" s="292" t="s">
        <v>4136</v>
      </c>
      <c r="K256" s="292" t="s">
        <v>4137</v>
      </c>
      <c r="L256" s="292" t="s">
        <v>595</v>
      </c>
      <c r="M256" s="292" t="s">
        <v>596</v>
      </c>
      <c r="N256" s="292"/>
      <c r="O256" s="292"/>
      <c r="P256" s="292"/>
      <c r="Q256" s="292"/>
      <c r="R256" s="482"/>
    </row>
    <row r="257" spans="1:18" ht="68.25">
      <c r="A257" s="372" t="s">
        <v>1797</v>
      </c>
      <c r="B257" s="293" t="s">
        <v>3798</v>
      </c>
      <c r="C257" s="292" t="s">
        <v>6423</v>
      </c>
      <c r="D257" s="292" t="s">
        <v>6772</v>
      </c>
      <c r="E257" s="293">
        <v>1</v>
      </c>
      <c r="F257" s="292" t="s">
        <v>2931</v>
      </c>
      <c r="G257" s="293" t="s">
        <v>613</v>
      </c>
      <c r="H257" s="390">
        <v>1134</v>
      </c>
      <c r="I257" s="292" t="s">
        <v>50</v>
      </c>
      <c r="J257" s="292" t="s">
        <v>4136</v>
      </c>
      <c r="K257" s="292" t="s">
        <v>4137</v>
      </c>
      <c r="L257" s="292" t="s">
        <v>595</v>
      </c>
      <c r="M257" s="292" t="s">
        <v>596</v>
      </c>
      <c r="N257" s="292"/>
      <c r="O257" s="292"/>
      <c r="P257" s="292"/>
      <c r="Q257" s="292"/>
      <c r="R257" s="482"/>
    </row>
    <row r="258" spans="1:18" ht="68.25">
      <c r="A258" s="372" t="s">
        <v>1798</v>
      </c>
      <c r="B258" s="293" t="s">
        <v>3799</v>
      </c>
      <c r="C258" s="292" t="s">
        <v>6423</v>
      </c>
      <c r="D258" s="292" t="s">
        <v>6772</v>
      </c>
      <c r="E258" s="293">
        <v>1</v>
      </c>
      <c r="F258" s="292" t="s">
        <v>2932</v>
      </c>
      <c r="G258" s="293" t="s">
        <v>614</v>
      </c>
      <c r="H258" s="390">
        <v>1134</v>
      </c>
      <c r="I258" s="292" t="s">
        <v>49</v>
      </c>
      <c r="J258" s="292" t="s">
        <v>4136</v>
      </c>
      <c r="K258" s="292" t="s">
        <v>4137</v>
      </c>
      <c r="L258" s="292" t="s">
        <v>7878</v>
      </c>
      <c r="M258" s="292" t="s">
        <v>7300</v>
      </c>
      <c r="N258" s="292" t="s">
        <v>595</v>
      </c>
      <c r="O258" s="292" t="s">
        <v>596</v>
      </c>
      <c r="P258" s="292"/>
      <c r="Q258" s="292"/>
      <c r="R258" s="482"/>
    </row>
    <row r="259" spans="1:18" ht="68.25">
      <c r="A259" s="372" t="s">
        <v>1799</v>
      </c>
      <c r="B259" s="293" t="s">
        <v>3800</v>
      </c>
      <c r="C259" s="292" t="s">
        <v>6423</v>
      </c>
      <c r="D259" s="292" t="s">
        <v>6772</v>
      </c>
      <c r="E259" s="293">
        <v>1</v>
      </c>
      <c r="F259" s="292" t="s">
        <v>2939</v>
      </c>
      <c r="G259" s="293" t="s">
        <v>615</v>
      </c>
      <c r="H259" s="390">
        <v>1294</v>
      </c>
      <c r="I259" s="292" t="s">
        <v>49</v>
      </c>
      <c r="J259" s="292" t="s">
        <v>4136</v>
      </c>
      <c r="K259" s="292" t="s">
        <v>4137</v>
      </c>
      <c r="L259" s="292" t="s">
        <v>7878</v>
      </c>
      <c r="M259" s="292" t="s">
        <v>7300</v>
      </c>
      <c r="N259" s="292" t="s">
        <v>595</v>
      </c>
      <c r="O259" s="292" t="s">
        <v>596</v>
      </c>
      <c r="P259" s="292"/>
      <c r="Q259" s="292"/>
      <c r="R259" s="482"/>
    </row>
    <row r="260" spans="1:18" ht="68.25">
      <c r="A260" s="372" t="s">
        <v>1800</v>
      </c>
      <c r="B260" s="293" t="s">
        <v>3801</v>
      </c>
      <c r="C260" s="292" t="s">
        <v>6423</v>
      </c>
      <c r="D260" s="292" t="s">
        <v>6772</v>
      </c>
      <c r="E260" s="293">
        <v>1</v>
      </c>
      <c r="F260" s="292" t="s">
        <v>2940</v>
      </c>
      <c r="G260" s="293" t="s">
        <v>616</v>
      </c>
      <c r="H260" s="390">
        <v>1467</v>
      </c>
      <c r="I260" s="292" t="s">
        <v>50</v>
      </c>
      <c r="J260" s="292" t="s">
        <v>4136</v>
      </c>
      <c r="K260" s="292" t="s">
        <v>4137</v>
      </c>
      <c r="L260" s="292" t="s">
        <v>595</v>
      </c>
      <c r="M260" s="292" t="s">
        <v>596</v>
      </c>
      <c r="N260" s="292"/>
      <c r="O260" s="292"/>
      <c r="P260" s="292"/>
      <c r="Q260" s="292"/>
      <c r="R260" s="482"/>
    </row>
    <row r="261" spans="1:18" ht="68.25">
      <c r="A261" s="372" t="s">
        <v>1801</v>
      </c>
      <c r="B261" s="293" t="s">
        <v>3802</v>
      </c>
      <c r="C261" s="292" t="s">
        <v>6423</v>
      </c>
      <c r="D261" s="292" t="s">
        <v>6772</v>
      </c>
      <c r="E261" s="293">
        <v>1</v>
      </c>
      <c r="F261" s="292" t="s">
        <v>6922</v>
      </c>
      <c r="G261" s="293" t="s">
        <v>617</v>
      </c>
      <c r="H261" s="390">
        <v>1134</v>
      </c>
      <c r="I261" s="292" t="s">
        <v>77</v>
      </c>
      <c r="J261" s="292" t="s">
        <v>4136</v>
      </c>
      <c r="K261" s="292" t="s">
        <v>4137</v>
      </c>
      <c r="L261" s="292" t="s">
        <v>7273</v>
      </c>
      <c r="M261" s="292" t="s">
        <v>7274</v>
      </c>
      <c r="N261" s="292" t="s">
        <v>7878</v>
      </c>
      <c r="O261" s="292" t="s">
        <v>7300</v>
      </c>
      <c r="P261" s="292" t="s">
        <v>595</v>
      </c>
      <c r="Q261" s="292" t="s">
        <v>596</v>
      </c>
      <c r="R261" s="482"/>
    </row>
    <row r="262" spans="1:18" ht="68.25">
      <c r="A262" s="372" t="s">
        <v>1802</v>
      </c>
      <c r="B262" s="293" t="s">
        <v>3803</v>
      </c>
      <c r="C262" s="292" t="s">
        <v>9693</v>
      </c>
      <c r="D262" s="292" t="s">
        <v>6772</v>
      </c>
      <c r="E262" s="293">
        <v>1</v>
      </c>
      <c r="F262" s="292" t="s">
        <v>9694</v>
      </c>
      <c r="G262" s="293" t="s">
        <v>9695</v>
      </c>
      <c r="H262" s="390">
        <v>1341</v>
      </c>
      <c r="I262" s="292" t="s">
        <v>50</v>
      </c>
      <c r="J262" s="292" t="s">
        <v>4136</v>
      </c>
      <c r="K262" s="292" t="s">
        <v>4137</v>
      </c>
      <c r="L262" s="292" t="s">
        <v>595</v>
      </c>
      <c r="M262" s="292" t="s">
        <v>596</v>
      </c>
      <c r="N262" s="292"/>
      <c r="O262" s="292"/>
      <c r="P262" s="292"/>
      <c r="Q262" s="292"/>
      <c r="R262" s="482"/>
    </row>
    <row r="263" spans="1:18" ht="68.25">
      <c r="A263" s="372" t="s">
        <v>2007</v>
      </c>
      <c r="B263" s="293" t="s">
        <v>3322</v>
      </c>
      <c r="C263" s="292" t="s">
        <v>4516</v>
      </c>
      <c r="D263" s="292" t="s">
        <v>6772</v>
      </c>
      <c r="E263" s="293">
        <v>1</v>
      </c>
      <c r="F263" s="292" t="s">
        <v>2008</v>
      </c>
      <c r="G263" s="293" t="s">
        <v>5549</v>
      </c>
      <c r="H263" s="390">
        <v>19.5</v>
      </c>
      <c r="I263" s="293" t="s">
        <v>8418</v>
      </c>
      <c r="J263" s="292" t="s">
        <v>4136</v>
      </c>
      <c r="K263" s="292" t="s">
        <v>4137</v>
      </c>
      <c r="L263" s="292"/>
      <c r="M263" s="292"/>
      <c r="N263" s="292"/>
      <c r="O263" s="292"/>
      <c r="P263" s="292"/>
      <c r="Q263" s="292"/>
      <c r="R263" s="482"/>
    </row>
    <row r="264" spans="1:18" ht="68.25">
      <c r="A264" s="372" t="s">
        <v>2009</v>
      </c>
      <c r="B264" s="293" t="s">
        <v>3323</v>
      </c>
      <c r="C264" s="292" t="s">
        <v>4516</v>
      </c>
      <c r="D264" s="292" t="s">
        <v>6772</v>
      </c>
      <c r="E264" s="293">
        <v>1</v>
      </c>
      <c r="F264" s="292" t="s">
        <v>2010</v>
      </c>
      <c r="G264" s="293" t="s">
        <v>5550</v>
      </c>
      <c r="H264" s="390">
        <v>28.5</v>
      </c>
      <c r="I264" s="293" t="s">
        <v>8418</v>
      </c>
      <c r="J264" s="292" t="s">
        <v>4136</v>
      </c>
      <c r="K264" s="292" t="s">
        <v>4137</v>
      </c>
      <c r="L264" s="292"/>
      <c r="M264" s="292"/>
      <c r="N264" s="292"/>
      <c r="O264" s="292"/>
      <c r="P264" s="292"/>
      <c r="Q264" s="292"/>
      <c r="R264" s="482"/>
    </row>
    <row r="265" spans="1:18" ht="68.25">
      <c r="A265" s="372" t="s">
        <v>6002</v>
      </c>
      <c r="B265" s="293" t="s">
        <v>3324</v>
      </c>
      <c r="C265" s="292" t="s">
        <v>4516</v>
      </c>
      <c r="D265" s="292" t="s">
        <v>6772</v>
      </c>
      <c r="E265" s="293">
        <v>1</v>
      </c>
      <c r="F265" s="292" t="s">
        <v>6003</v>
      </c>
      <c r="G265" s="293" t="s">
        <v>5551</v>
      </c>
      <c r="H265" s="390">
        <v>34.299999999999997</v>
      </c>
      <c r="I265" s="293" t="s">
        <v>8418</v>
      </c>
      <c r="J265" s="292" t="s">
        <v>7878</v>
      </c>
      <c r="K265" s="292" t="s">
        <v>7300</v>
      </c>
      <c r="L265" s="292"/>
      <c r="M265" s="292"/>
      <c r="N265" s="292"/>
      <c r="O265" s="292"/>
      <c r="P265" s="292"/>
      <c r="Q265" s="292"/>
      <c r="R265" s="482"/>
    </row>
    <row r="266" spans="1:18" ht="68.25">
      <c r="A266" s="372" t="s">
        <v>6004</v>
      </c>
      <c r="B266" s="293" t="s">
        <v>3325</v>
      </c>
      <c r="C266" s="292" t="s">
        <v>4516</v>
      </c>
      <c r="D266" s="292" t="s">
        <v>6772</v>
      </c>
      <c r="E266" s="293">
        <v>1</v>
      </c>
      <c r="F266" s="292" t="s">
        <v>6005</v>
      </c>
      <c r="G266" s="293" t="s">
        <v>5552</v>
      </c>
      <c r="H266" s="390">
        <v>34.299999999999997</v>
      </c>
      <c r="I266" s="293" t="s">
        <v>8418</v>
      </c>
      <c r="J266" s="292" t="s">
        <v>7878</v>
      </c>
      <c r="K266" s="292" t="s">
        <v>7300</v>
      </c>
      <c r="L266" s="292"/>
      <c r="M266" s="292"/>
      <c r="N266" s="292"/>
      <c r="O266" s="292"/>
      <c r="P266" s="292"/>
      <c r="Q266" s="292"/>
      <c r="R266" s="482"/>
    </row>
    <row r="267" spans="1:18" ht="68.25">
      <c r="A267" s="372" t="s">
        <v>6008</v>
      </c>
      <c r="B267" s="293" t="s">
        <v>3327</v>
      </c>
      <c r="C267" s="292" t="s">
        <v>4516</v>
      </c>
      <c r="D267" s="292" t="s">
        <v>6772</v>
      </c>
      <c r="E267" s="293">
        <v>1</v>
      </c>
      <c r="F267" s="292" t="s">
        <v>6009</v>
      </c>
      <c r="G267" s="293" t="s">
        <v>1137</v>
      </c>
      <c r="H267" s="390">
        <v>34.299999999999997</v>
      </c>
      <c r="I267" s="293" t="s">
        <v>8418</v>
      </c>
      <c r="J267" s="292" t="s">
        <v>7878</v>
      </c>
      <c r="K267" s="292" t="s">
        <v>7300</v>
      </c>
      <c r="L267" s="292"/>
      <c r="M267" s="292"/>
      <c r="N267" s="292"/>
      <c r="O267" s="292"/>
      <c r="P267" s="292"/>
      <c r="Q267" s="292"/>
      <c r="R267" s="482"/>
    </row>
    <row r="268" spans="1:18" ht="68.25">
      <c r="A268" s="372" t="s">
        <v>5743</v>
      </c>
      <c r="B268" s="293" t="s">
        <v>3328</v>
      </c>
      <c r="C268" s="292" t="s">
        <v>4721</v>
      </c>
      <c r="D268" s="292" t="s">
        <v>6772</v>
      </c>
      <c r="E268" s="293">
        <v>1</v>
      </c>
      <c r="F268" s="292" t="s">
        <v>5744</v>
      </c>
      <c r="G268" s="293" t="s">
        <v>5744</v>
      </c>
      <c r="H268" s="390">
        <v>31.65</v>
      </c>
      <c r="I268" s="293" t="s">
        <v>8418</v>
      </c>
      <c r="J268" s="292" t="s">
        <v>5741</v>
      </c>
      <c r="K268" s="292" t="s">
        <v>5742</v>
      </c>
      <c r="L268" s="292"/>
      <c r="M268" s="292"/>
      <c r="N268" s="292"/>
      <c r="O268" s="292"/>
      <c r="P268" s="292"/>
      <c r="Q268" s="292"/>
      <c r="R268" s="482"/>
    </row>
    <row r="269" spans="1:18" ht="68.25">
      <c r="A269" s="372" t="s">
        <v>5745</v>
      </c>
      <c r="B269" s="293" t="s">
        <v>3329</v>
      </c>
      <c r="C269" s="292" t="s">
        <v>4721</v>
      </c>
      <c r="D269" s="292" t="s">
        <v>6772</v>
      </c>
      <c r="E269" s="293">
        <v>1</v>
      </c>
      <c r="F269" s="292" t="s">
        <v>5746</v>
      </c>
      <c r="G269" s="293" t="s">
        <v>5746</v>
      </c>
      <c r="H269" s="390">
        <v>26.35</v>
      </c>
      <c r="I269" s="293" t="s">
        <v>8418</v>
      </c>
      <c r="J269" s="292" t="s">
        <v>5741</v>
      </c>
      <c r="K269" s="292" t="s">
        <v>5742</v>
      </c>
      <c r="L269" s="292"/>
      <c r="M269" s="292"/>
      <c r="N269" s="292"/>
      <c r="O269" s="292"/>
      <c r="P269" s="292"/>
      <c r="Q269" s="292"/>
      <c r="R269" s="482"/>
    </row>
    <row r="270" spans="1:18" ht="68.25">
      <c r="A270" s="372" t="s">
        <v>6010</v>
      </c>
      <c r="B270" s="293" t="s">
        <v>3330</v>
      </c>
      <c r="C270" s="292" t="s">
        <v>4519</v>
      </c>
      <c r="D270" s="292" t="s">
        <v>6772</v>
      </c>
      <c r="E270" s="293">
        <v>1</v>
      </c>
      <c r="F270" s="292" t="s">
        <v>1204</v>
      </c>
      <c r="G270" s="293" t="s">
        <v>1593</v>
      </c>
      <c r="H270" s="390">
        <v>6.85</v>
      </c>
      <c r="I270" s="293" t="s">
        <v>8418</v>
      </c>
      <c r="J270" s="292" t="s">
        <v>7878</v>
      </c>
      <c r="K270" s="292" t="s">
        <v>7300</v>
      </c>
      <c r="L270" s="292"/>
      <c r="M270" s="292"/>
      <c r="N270" s="292"/>
      <c r="O270" s="292"/>
      <c r="P270" s="292"/>
      <c r="Q270" s="292"/>
      <c r="R270" s="482"/>
    </row>
    <row r="271" spans="1:18" ht="68.25">
      <c r="A271" s="372" t="s">
        <v>6690</v>
      </c>
      <c r="B271" s="293" t="s">
        <v>3332</v>
      </c>
      <c r="C271" s="292" t="s">
        <v>4516</v>
      </c>
      <c r="D271" s="292" t="s">
        <v>6772</v>
      </c>
      <c r="E271" s="293">
        <v>1</v>
      </c>
      <c r="F271" s="292" t="s">
        <v>6691</v>
      </c>
      <c r="G271" s="293" t="s">
        <v>6691</v>
      </c>
      <c r="H271" s="390">
        <v>25.3</v>
      </c>
      <c r="I271" s="293" t="s">
        <v>8418</v>
      </c>
      <c r="J271" s="292" t="s">
        <v>7878</v>
      </c>
      <c r="K271" s="292" t="s">
        <v>7300</v>
      </c>
      <c r="L271" s="292"/>
      <c r="M271" s="292"/>
      <c r="N271" s="292"/>
      <c r="O271" s="292"/>
      <c r="P271" s="292"/>
      <c r="Q271" s="292"/>
      <c r="R271" s="482"/>
    </row>
    <row r="272" spans="1:18" ht="68.25">
      <c r="A272" s="372" t="s">
        <v>6694</v>
      </c>
      <c r="B272" s="293" t="s">
        <v>3334</v>
      </c>
      <c r="C272" s="292" t="s">
        <v>4516</v>
      </c>
      <c r="D272" s="292" t="s">
        <v>6772</v>
      </c>
      <c r="E272" s="293">
        <v>1</v>
      </c>
      <c r="F272" s="292" t="s">
        <v>6695</v>
      </c>
      <c r="G272" s="293" t="s">
        <v>3708</v>
      </c>
      <c r="H272" s="390">
        <v>30.05</v>
      </c>
      <c r="I272" s="293" t="s">
        <v>8418</v>
      </c>
      <c r="J272" s="292" t="s">
        <v>7878</v>
      </c>
      <c r="K272" s="292" t="s">
        <v>7300</v>
      </c>
      <c r="L272" s="292"/>
      <c r="M272" s="292"/>
      <c r="N272" s="292"/>
      <c r="O272" s="292"/>
      <c r="P272" s="292"/>
      <c r="Q272" s="292"/>
      <c r="R272" s="482"/>
    </row>
    <row r="273" spans="1:18" ht="68.25">
      <c r="A273" s="372" t="s">
        <v>6696</v>
      </c>
      <c r="B273" s="293" t="s">
        <v>3335</v>
      </c>
      <c r="C273" s="292" t="s">
        <v>5560</v>
      </c>
      <c r="D273" s="292" t="s">
        <v>6772</v>
      </c>
      <c r="E273" s="293">
        <v>1</v>
      </c>
      <c r="F273" s="292" t="s">
        <v>6697</v>
      </c>
      <c r="G273" s="293" t="s">
        <v>3709</v>
      </c>
      <c r="H273" s="390">
        <v>196.35</v>
      </c>
      <c r="I273" s="293" t="s">
        <v>8418</v>
      </c>
      <c r="J273" s="292" t="s">
        <v>7878</v>
      </c>
      <c r="K273" s="292" t="s">
        <v>7300</v>
      </c>
      <c r="L273" s="292"/>
      <c r="M273" s="292"/>
      <c r="N273" s="292"/>
      <c r="O273" s="292"/>
      <c r="P273" s="292"/>
      <c r="Q273" s="292"/>
      <c r="R273" s="482"/>
    </row>
    <row r="274" spans="1:18" ht="68.25">
      <c r="A274" s="372" t="s">
        <v>6700</v>
      </c>
      <c r="B274" s="293" t="s">
        <v>3337</v>
      </c>
      <c r="C274" s="292" t="s">
        <v>4516</v>
      </c>
      <c r="D274" s="292" t="s">
        <v>6772</v>
      </c>
      <c r="E274" s="293">
        <v>1</v>
      </c>
      <c r="F274" s="292" t="s">
        <v>6701</v>
      </c>
      <c r="G274" s="293" t="s">
        <v>3711</v>
      </c>
      <c r="H274" s="390">
        <v>7.9</v>
      </c>
      <c r="I274" s="293" t="s">
        <v>50</v>
      </c>
      <c r="J274" s="292" t="s">
        <v>7878</v>
      </c>
      <c r="K274" s="292" t="s">
        <v>7300</v>
      </c>
      <c r="L274" s="292" t="s">
        <v>2041</v>
      </c>
      <c r="M274" s="292" t="s">
        <v>2042</v>
      </c>
      <c r="N274" s="292"/>
      <c r="O274" s="292"/>
      <c r="P274" s="292"/>
      <c r="Q274" s="292"/>
      <c r="R274" s="482"/>
    </row>
    <row r="275" spans="1:18" ht="68.25">
      <c r="A275" s="372" t="s">
        <v>6139</v>
      </c>
      <c r="B275" s="293" t="s">
        <v>3340</v>
      </c>
      <c r="C275" s="292" t="s">
        <v>4516</v>
      </c>
      <c r="D275" s="292" t="s">
        <v>6772</v>
      </c>
      <c r="E275" s="293">
        <v>1</v>
      </c>
      <c r="F275" s="292" t="s">
        <v>6140</v>
      </c>
      <c r="G275" s="293" t="s">
        <v>3712</v>
      </c>
      <c r="H275" s="390">
        <v>26.9</v>
      </c>
      <c r="I275" s="293" t="s">
        <v>50</v>
      </c>
      <c r="J275" s="292" t="s">
        <v>7878</v>
      </c>
      <c r="K275" s="292" t="s">
        <v>7300</v>
      </c>
      <c r="L275" s="292" t="s">
        <v>2041</v>
      </c>
      <c r="M275" s="292" t="s">
        <v>2042</v>
      </c>
      <c r="N275" s="292"/>
      <c r="O275" s="292"/>
      <c r="P275" s="292"/>
      <c r="Q275" s="292"/>
      <c r="R275" s="482"/>
    </row>
    <row r="276" spans="1:18" ht="68.25">
      <c r="A276" s="372" t="s">
        <v>6141</v>
      </c>
      <c r="B276" s="293" t="s">
        <v>3341</v>
      </c>
      <c r="C276" s="292" t="s">
        <v>4519</v>
      </c>
      <c r="D276" s="292" t="s">
        <v>6772</v>
      </c>
      <c r="E276" s="293">
        <v>1</v>
      </c>
      <c r="F276" s="292" t="s">
        <v>5796</v>
      </c>
      <c r="G276" s="293" t="s">
        <v>6825</v>
      </c>
      <c r="H276" s="390">
        <v>29</v>
      </c>
      <c r="I276" s="293" t="s">
        <v>50</v>
      </c>
      <c r="J276" s="292" t="s">
        <v>7878</v>
      </c>
      <c r="K276" s="292" t="s">
        <v>7300</v>
      </c>
      <c r="L276" s="292" t="s">
        <v>2041</v>
      </c>
      <c r="M276" s="292" t="s">
        <v>2042</v>
      </c>
      <c r="N276" s="292"/>
      <c r="O276" s="292"/>
      <c r="P276" s="292"/>
      <c r="Q276" s="292"/>
      <c r="R276" s="482"/>
    </row>
    <row r="277" spans="1:18" ht="68.25">
      <c r="A277" s="372" t="s">
        <v>8255</v>
      </c>
      <c r="B277" s="293" t="s">
        <v>3343</v>
      </c>
      <c r="C277" s="292" t="s">
        <v>4516</v>
      </c>
      <c r="D277" s="292" t="s">
        <v>6772</v>
      </c>
      <c r="E277" s="293">
        <v>1</v>
      </c>
      <c r="F277" s="292" t="s">
        <v>8256</v>
      </c>
      <c r="G277" s="293" t="s">
        <v>8256</v>
      </c>
      <c r="H277" s="390">
        <v>14.25</v>
      </c>
      <c r="I277" s="293" t="s">
        <v>50</v>
      </c>
      <c r="J277" s="292" t="s">
        <v>7878</v>
      </c>
      <c r="K277" s="292" t="s">
        <v>7300</v>
      </c>
      <c r="L277" s="292" t="s">
        <v>2041</v>
      </c>
      <c r="M277" s="292" t="s">
        <v>2042</v>
      </c>
      <c r="N277" s="292"/>
      <c r="O277" s="292"/>
      <c r="P277" s="292"/>
      <c r="Q277" s="292"/>
      <c r="R277" s="482"/>
    </row>
    <row r="278" spans="1:18" ht="68.25">
      <c r="A278" s="372" t="s">
        <v>8257</v>
      </c>
      <c r="B278" s="293" t="s">
        <v>6779</v>
      </c>
      <c r="C278" s="292" t="s">
        <v>4516</v>
      </c>
      <c r="D278" s="292" t="s">
        <v>6772</v>
      </c>
      <c r="E278" s="293">
        <v>1</v>
      </c>
      <c r="F278" s="292" t="s">
        <v>8258</v>
      </c>
      <c r="G278" s="293" t="s">
        <v>5721</v>
      </c>
      <c r="H278" s="390">
        <v>17.399999999999999</v>
      </c>
      <c r="I278" s="293" t="s">
        <v>50</v>
      </c>
      <c r="J278" s="292" t="s">
        <v>7878</v>
      </c>
      <c r="K278" s="292" t="s">
        <v>7300</v>
      </c>
      <c r="L278" s="292" t="s">
        <v>595</v>
      </c>
      <c r="M278" s="292" t="s">
        <v>596</v>
      </c>
      <c r="N278" s="292"/>
      <c r="O278" s="292"/>
      <c r="P278" s="292"/>
      <c r="Q278" s="292"/>
      <c r="R278" s="482"/>
    </row>
    <row r="279" spans="1:18" ht="68.25">
      <c r="A279" s="372" t="s">
        <v>8259</v>
      </c>
      <c r="B279" s="293" t="s">
        <v>6780</v>
      </c>
      <c r="C279" s="292" t="s">
        <v>4516</v>
      </c>
      <c r="D279" s="292" t="s">
        <v>6772</v>
      </c>
      <c r="E279" s="293">
        <v>1</v>
      </c>
      <c r="F279" s="292" t="s">
        <v>8260</v>
      </c>
      <c r="G279" s="293" t="s">
        <v>8260</v>
      </c>
      <c r="H279" s="390">
        <v>25.85</v>
      </c>
      <c r="I279" s="293" t="s">
        <v>8418</v>
      </c>
      <c r="J279" s="292" t="s">
        <v>7878</v>
      </c>
      <c r="K279" s="292" t="s">
        <v>7300</v>
      </c>
      <c r="L279" s="292"/>
      <c r="M279" s="292"/>
      <c r="N279" s="292"/>
      <c r="O279" s="292"/>
      <c r="P279" s="292"/>
      <c r="Q279" s="292"/>
      <c r="R279" s="482"/>
    </row>
    <row r="280" spans="1:18" ht="68.25">
      <c r="A280" s="372" t="s">
        <v>599</v>
      </c>
      <c r="B280" s="293" t="s">
        <v>6781</v>
      </c>
      <c r="C280" s="292" t="s">
        <v>2976</v>
      </c>
      <c r="D280" s="292" t="s">
        <v>6772</v>
      </c>
      <c r="E280" s="293">
        <v>1</v>
      </c>
      <c r="F280" s="292" t="s">
        <v>600</v>
      </c>
      <c r="G280" s="293" t="s">
        <v>4447</v>
      </c>
      <c r="H280" s="390">
        <v>6.85</v>
      </c>
      <c r="I280" s="293" t="s">
        <v>50</v>
      </c>
      <c r="J280" s="292" t="s">
        <v>595</v>
      </c>
      <c r="K280" s="292" t="s">
        <v>596</v>
      </c>
      <c r="L280" s="292" t="s">
        <v>2041</v>
      </c>
      <c r="M280" s="292" t="s">
        <v>2042</v>
      </c>
      <c r="N280" s="292"/>
      <c r="O280" s="292"/>
      <c r="P280" s="292"/>
      <c r="Q280" s="292"/>
      <c r="R280" s="482"/>
    </row>
    <row r="281" spans="1:18" ht="45.75">
      <c r="A281" s="372" t="s">
        <v>601</v>
      </c>
      <c r="B281" s="293" t="s">
        <v>6782</v>
      </c>
      <c r="C281" s="292" t="s">
        <v>4516</v>
      </c>
      <c r="D281" s="292" t="s">
        <v>2593</v>
      </c>
      <c r="E281" s="293">
        <v>1</v>
      </c>
      <c r="F281" s="292" t="s">
        <v>602</v>
      </c>
      <c r="G281" s="293" t="s">
        <v>4613</v>
      </c>
      <c r="H281" s="390">
        <v>17.399999999999999</v>
      </c>
      <c r="I281" s="293" t="s">
        <v>8418</v>
      </c>
      <c r="J281" s="292" t="s">
        <v>595</v>
      </c>
      <c r="K281" s="292" t="s">
        <v>596</v>
      </c>
      <c r="L281" s="292"/>
      <c r="M281" s="292"/>
      <c r="N281" s="292"/>
      <c r="O281" s="292"/>
      <c r="P281" s="292"/>
      <c r="Q281" s="292"/>
      <c r="R281" s="482"/>
    </row>
    <row r="282" spans="1:18" ht="68.25">
      <c r="A282" s="372" t="s">
        <v>8261</v>
      </c>
      <c r="B282" s="293" t="s">
        <v>6783</v>
      </c>
      <c r="C282" s="292" t="s">
        <v>4516</v>
      </c>
      <c r="D282" s="292" t="s">
        <v>6772</v>
      </c>
      <c r="E282" s="293">
        <v>1</v>
      </c>
      <c r="F282" s="292" t="s">
        <v>8262</v>
      </c>
      <c r="G282" s="293" t="s">
        <v>1611</v>
      </c>
      <c r="H282" s="390">
        <v>17.399999999999999</v>
      </c>
      <c r="I282" s="293" t="s">
        <v>8418</v>
      </c>
      <c r="J282" s="292" t="s">
        <v>7878</v>
      </c>
      <c r="K282" s="292" t="s">
        <v>7300</v>
      </c>
      <c r="L282" s="292"/>
      <c r="M282" s="292"/>
      <c r="N282" s="292"/>
      <c r="O282" s="292"/>
      <c r="P282" s="292"/>
      <c r="Q282" s="292"/>
      <c r="R282" s="482"/>
    </row>
    <row r="283" spans="1:18" ht="45.75">
      <c r="A283" s="372" t="s">
        <v>8263</v>
      </c>
      <c r="B283" s="293" t="s">
        <v>6784</v>
      </c>
      <c r="C283" s="292" t="s">
        <v>4516</v>
      </c>
      <c r="D283" s="292" t="s">
        <v>2593</v>
      </c>
      <c r="E283" s="293">
        <v>1</v>
      </c>
      <c r="F283" s="292" t="s">
        <v>8264</v>
      </c>
      <c r="G283" s="293" t="s">
        <v>1612</v>
      </c>
      <c r="H283" s="390">
        <v>8.4</v>
      </c>
      <c r="I283" s="293" t="s">
        <v>50</v>
      </c>
      <c r="J283" s="292" t="s">
        <v>7878</v>
      </c>
      <c r="K283" s="292" t="s">
        <v>7300</v>
      </c>
      <c r="L283" s="292" t="s">
        <v>2041</v>
      </c>
      <c r="M283" s="292" t="s">
        <v>2042</v>
      </c>
      <c r="N283" s="292"/>
      <c r="O283" s="292"/>
      <c r="P283" s="292"/>
      <c r="Q283" s="292"/>
      <c r="R283" s="482"/>
    </row>
    <row r="284" spans="1:18" ht="68.25">
      <c r="A284" s="372" t="s">
        <v>1924</v>
      </c>
      <c r="B284" s="293" t="s">
        <v>5092</v>
      </c>
      <c r="C284" s="292" t="s">
        <v>3905</v>
      </c>
      <c r="D284" s="292" t="s">
        <v>6772</v>
      </c>
      <c r="E284" s="293">
        <v>1</v>
      </c>
      <c r="F284" s="292" t="s">
        <v>1925</v>
      </c>
      <c r="G284" s="293" t="s">
        <v>6332</v>
      </c>
      <c r="H284" s="390">
        <v>211.12</v>
      </c>
      <c r="I284" s="293" t="s">
        <v>8418</v>
      </c>
      <c r="J284" s="292" t="s">
        <v>595</v>
      </c>
      <c r="K284" s="292" t="s">
        <v>596</v>
      </c>
      <c r="L284" s="292"/>
      <c r="M284" s="292"/>
      <c r="N284" s="292"/>
      <c r="O284" s="292"/>
      <c r="P284" s="292"/>
      <c r="Q284" s="292"/>
      <c r="R284" s="482"/>
    </row>
    <row r="285" spans="1:18" ht="68.25">
      <c r="A285" s="372" t="s">
        <v>1926</v>
      </c>
      <c r="B285" s="293" t="s">
        <v>5093</v>
      </c>
      <c r="C285" s="292" t="s">
        <v>3905</v>
      </c>
      <c r="D285" s="292" t="s">
        <v>6772</v>
      </c>
      <c r="E285" s="293">
        <v>1</v>
      </c>
      <c r="F285" s="292" t="s">
        <v>1927</v>
      </c>
      <c r="G285" s="293" t="s">
        <v>6333</v>
      </c>
      <c r="H285" s="390">
        <v>263.91000000000003</v>
      </c>
      <c r="I285" s="293" t="s">
        <v>8418</v>
      </c>
      <c r="J285" s="292" t="s">
        <v>595</v>
      </c>
      <c r="K285" s="292" t="s">
        <v>596</v>
      </c>
      <c r="L285" s="292"/>
      <c r="M285" s="292"/>
      <c r="N285" s="292"/>
      <c r="O285" s="292"/>
      <c r="P285" s="292"/>
      <c r="Q285" s="292"/>
      <c r="R285" s="482"/>
    </row>
    <row r="286" spans="1:18" ht="68.25">
      <c r="A286" s="372" t="s">
        <v>1928</v>
      </c>
      <c r="B286" s="293" t="s">
        <v>5094</v>
      </c>
      <c r="C286" s="292" t="s">
        <v>3905</v>
      </c>
      <c r="D286" s="292" t="s">
        <v>6772</v>
      </c>
      <c r="E286" s="293">
        <v>1</v>
      </c>
      <c r="F286" s="292" t="s">
        <v>5368</v>
      </c>
      <c r="G286" s="293" t="s">
        <v>6334</v>
      </c>
      <c r="H286" s="390">
        <v>211.12</v>
      </c>
      <c r="I286" s="293" t="s">
        <v>8418</v>
      </c>
      <c r="J286" s="292" t="s">
        <v>595</v>
      </c>
      <c r="K286" s="292" t="s">
        <v>596</v>
      </c>
      <c r="L286" s="292"/>
      <c r="M286" s="292"/>
      <c r="N286" s="292"/>
      <c r="O286" s="292"/>
      <c r="P286" s="292"/>
      <c r="Q286" s="292"/>
      <c r="R286" s="482"/>
    </row>
    <row r="287" spans="1:18" ht="68.25">
      <c r="A287" s="372" t="s">
        <v>5369</v>
      </c>
      <c r="B287" s="293" t="s">
        <v>5095</v>
      </c>
      <c r="C287" s="292" t="s">
        <v>3905</v>
      </c>
      <c r="D287" s="292" t="s">
        <v>6772</v>
      </c>
      <c r="E287" s="293">
        <v>1</v>
      </c>
      <c r="F287" s="292" t="s">
        <v>4862</v>
      </c>
      <c r="G287" s="293" t="s">
        <v>6335</v>
      </c>
      <c r="H287" s="390">
        <v>316.69</v>
      </c>
      <c r="I287" s="293" t="s">
        <v>8418</v>
      </c>
      <c r="J287" s="292" t="s">
        <v>595</v>
      </c>
      <c r="K287" s="292" t="s">
        <v>596</v>
      </c>
      <c r="L287" s="292"/>
      <c r="M287" s="292"/>
      <c r="N287" s="292"/>
      <c r="O287" s="292"/>
      <c r="P287" s="292"/>
      <c r="Q287" s="292"/>
      <c r="R287" s="482"/>
    </row>
    <row r="288" spans="1:18" ht="68.25">
      <c r="A288" s="372" t="s">
        <v>4863</v>
      </c>
      <c r="B288" s="293" t="s">
        <v>5096</v>
      </c>
      <c r="C288" s="292" t="s">
        <v>3905</v>
      </c>
      <c r="D288" s="292" t="s">
        <v>6772</v>
      </c>
      <c r="E288" s="293">
        <v>1</v>
      </c>
      <c r="F288" s="292" t="s">
        <v>4864</v>
      </c>
      <c r="G288" s="293" t="s">
        <v>4864</v>
      </c>
      <c r="H288" s="390">
        <v>316.69</v>
      </c>
      <c r="I288" s="293" t="s">
        <v>8418</v>
      </c>
      <c r="J288" s="292" t="s">
        <v>595</v>
      </c>
      <c r="K288" s="292" t="s">
        <v>596</v>
      </c>
      <c r="L288" s="292"/>
      <c r="M288" s="292"/>
      <c r="N288" s="292"/>
      <c r="O288" s="292"/>
      <c r="P288" s="292"/>
      <c r="Q288" s="292"/>
      <c r="R288" s="482"/>
    </row>
    <row r="289" spans="1:18" ht="68.25">
      <c r="A289" s="372" t="s">
        <v>4865</v>
      </c>
      <c r="B289" s="293" t="s">
        <v>5097</v>
      </c>
      <c r="C289" s="292" t="s">
        <v>3905</v>
      </c>
      <c r="D289" s="292" t="s">
        <v>6772</v>
      </c>
      <c r="E289" s="293">
        <v>1</v>
      </c>
      <c r="F289" s="292" t="s">
        <v>4866</v>
      </c>
      <c r="G289" s="293" t="s">
        <v>6336</v>
      </c>
      <c r="H289" s="390">
        <v>316.69</v>
      </c>
      <c r="I289" s="293" t="s">
        <v>8418</v>
      </c>
      <c r="J289" s="292" t="s">
        <v>595</v>
      </c>
      <c r="K289" s="292" t="s">
        <v>596</v>
      </c>
      <c r="L289" s="292"/>
      <c r="M289" s="292"/>
      <c r="N289" s="292"/>
      <c r="O289" s="292"/>
      <c r="P289" s="292"/>
      <c r="Q289" s="292"/>
      <c r="R289" s="482"/>
    </row>
    <row r="290" spans="1:18" ht="68.25">
      <c r="A290" s="372" t="s">
        <v>2025</v>
      </c>
      <c r="B290" s="293" t="s">
        <v>5098</v>
      </c>
      <c r="C290" s="292" t="s">
        <v>3905</v>
      </c>
      <c r="D290" s="292" t="s">
        <v>6772</v>
      </c>
      <c r="E290" s="293">
        <v>1</v>
      </c>
      <c r="F290" s="292" t="s">
        <v>2026</v>
      </c>
      <c r="G290" s="293" t="s">
        <v>6337</v>
      </c>
      <c r="H290" s="390">
        <v>422.26</v>
      </c>
      <c r="I290" s="293" t="s">
        <v>8418</v>
      </c>
      <c r="J290" s="292" t="s">
        <v>595</v>
      </c>
      <c r="K290" s="292" t="s">
        <v>596</v>
      </c>
      <c r="L290" s="292"/>
      <c r="M290" s="292"/>
      <c r="N290" s="292"/>
      <c r="O290" s="292"/>
      <c r="P290" s="292"/>
      <c r="Q290" s="292"/>
      <c r="R290" s="482"/>
    </row>
    <row r="291" spans="1:18" ht="68.25">
      <c r="A291" s="372" t="s">
        <v>2027</v>
      </c>
      <c r="B291" s="293" t="s">
        <v>5099</v>
      </c>
      <c r="C291" s="292" t="s">
        <v>3905</v>
      </c>
      <c r="D291" s="292" t="s">
        <v>6772</v>
      </c>
      <c r="E291" s="293">
        <v>1</v>
      </c>
      <c r="F291" s="292" t="s">
        <v>2028</v>
      </c>
      <c r="G291" s="293" t="s">
        <v>8459</v>
      </c>
      <c r="H291" s="390">
        <v>263.91000000000003</v>
      </c>
      <c r="I291" s="293" t="s">
        <v>8418</v>
      </c>
      <c r="J291" s="292" t="s">
        <v>595</v>
      </c>
      <c r="K291" s="292" t="s">
        <v>596</v>
      </c>
      <c r="L291" s="292"/>
      <c r="M291" s="292"/>
      <c r="N291" s="292"/>
      <c r="O291" s="292"/>
      <c r="P291" s="292"/>
      <c r="Q291" s="292"/>
      <c r="R291" s="482"/>
    </row>
    <row r="292" spans="1:18" ht="68.25">
      <c r="A292" s="372" t="s">
        <v>8265</v>
      </c>
      <c r="B292" s="293" t="s">
        <v>5100</v>
      </c>
      <c r="C292" s="292" t="s">
        <v>4516</v>
      </c>
      <c r="D292" s="292" t="s">
        <v>6772</v>
      </c>
      <c r="E292" s="293">
        <v>1</v>
      </c>
      <c r="F292" s="292" t="s">
        <v>8266</v>
      </c>
      <c r="G292" s="293" t="s">
        <v>8266</v>
      </c>
      <c r="H292" s="390">
        <v>23.2</v>
      </c>
      <c r="I292" s="293" t="s">
        <v>8418</v>
      </c>
      <c r="J292" s="292" t="s">
        <v>7878</v>
      </c>
      <c r="K292" s="292" t="s">
        <v>7300</v>
      </c>
      <c r="L292" s="292"/>
      <c r="M292" s="292"/>
      <c r="N292" s="292"/>
      <c r="O292" s="292"/>
      <c r="P292" s="292"/>
      <c r="Q292" s="292"/>
      <c r="R292" s="482"/>
    </row>
    <row r="293" spans="1:18" ht="68.25">
      <c r="A293" s="372" t="s">
        <v>2029</v>
      </c>
      <c r="B293" s="293" t="s">
        <v>5101</v>
      </c>
      <c r="C293" s="292" t="s">
        <v>3905</v>
      </c>
      <c r="D293" s="292" t="s">
        <v>6772</v>
      </c>
      <c r="E293" s="293">
        <v>1</v>
      </c>
      <c r="F293" s="292" t="s">
        <v>2030</v>
      </c>
      <c r="G293" s="293" t="s">
        <v>8460</v>
      </c>
      <c r="H293" s="390">
        <v>263.91000000000003</v>
      </c>
      <c r="I293" s="293" t="s">
        <v>8418</v>
      </c>
      <c r="J293" s="292" t="s">
        <v>595</v>
      </c>
      <c r="K293" s="292" t="s">
        <v>596</v>
      </c>
      <c r="L293" s="292"/>
      <c r="M293" s="292"/>
      <c r="N293" s="292"/>
      <c r="O293" s="292"/>
      <c r="P293" s="292"/>
      <c r="Q293" s="292"/>
      <c r="R293" s="482"/>
    </row>
    <row r="294" spans="1:18" ht="79.5">
      <c r="A294" s="372" t="s">
        <v>4599</v>
      </c>
      <c r="B294" s="293" t="s">
        <v>3680</v>
      </c>
      <c r="C294" s="292" t="s">
        <v>4516</v>
      </c>
      <c r="D294" s="292" t="s">
        <v>6772</v>
      </c>
      <c r="E294" s="293">
        <v>1</v>
      </c>
      <c r="F294" s="292" t="s">
        <v>4600</v>
      </c>
      <c r="G294" s="293" t="s">
        <v>8461</v>
      </c>
      <c r="H294" s="390">
        <v>99.23</v>
      </c>
      <c r="I294" s="293" t="s">
        <v>8418</v>
      </c>
      <c r="J294" s="292" t="s">
        <v>4595</v>
      </c>
      <c r="K294" s="292" t="s">
        <v>4596</v>
      </c>
      <c r="L294" s="292"/>
      <c r="M294" s="292"/>
      <c r="N294" s="292"/>
      <c r="O294" s="292"/>
      <c r="P294" s="292"/>
      <c r="Q294" s="292"/>
      <c r="R294" s="482"/>
    </row>
    <row r="295" spans="1:18" ht="79.5">
      <c r="A295" s="372" t="s">
        <v>7738</v>
      </c>
      <c r="B295" s="293" t="s">
        <v>8369</v>
      </c>
      <c r="C295" s="292" t="s">
        <v>3905</v>
      </c>
      <c r="D295" s="292" t="s">
        <v>6772</v>
      </c>
      <c r="E295" s="293">
        <v>1</v>
      </c>
      <c r="F295" s="292" t="s">
        <v>7739</v>
      </c>
      <c r="G295" s="293" t="s">
        <v>7739</v>
      </c>
      <c r="H295" s="390">
        <v>101.87</v>
      </c>
      <c r="I295" s="293" t="s">
        <v>8418</v>
      </c>
      <c r="J295" s="292" t="s">
        <v>4595</v>
      </c>
      <c r="K295" s="292" t="s">
        <v>4596</v>
      </c>
      <c r="L295" s="292"/>
      <c r="M295" s="292"/>
      <c r="N295" s="292"/>
      <c r="O295" s="292"/>
      <c r="P295" s="292"/>
      <c r="Q295" s="292"/>
      <c r="R295" s="482"/>
    </row>
    <row r="296" spans="1:18" ht="79.5">
      <c r="A296" s="372" t="s">
        <v>7740</v>
      </c>
      <c r="B296" s="293" t="s">
        <v>8370</v>
      </c>
      <c r="C296" s="292" t="s">
        <v>4516</v>
      </c>
      <c r="D296" s="292" t="s">
        <v>6772</v>
      </c>
      <c r="E296" s="293">
        <v>1</v>
      </c>
      <c r="F296" s="292" t="s">
        <v>7741</v>
      </c>
      <c r="G296" s="293" t="s">
        <v>2309</v>
      </c>
      <c r="H296" s="390">
        <v>31.1</v>
      </c>
      <c r="I296" s="293" t="s">
        <v>8418</v>
      </c>
      <c r="J296" s="292" t="s">
        <v>4595</v>
      </c>
      <c r="K296" s="292" t="s">
        <v>4596</v>
      </c>
      <c r="L296" s="292"/>
      <c r="M296" s="292"/>
      <c r="N296" s="292"/>
      <c r="O296" s="292"/>
      <c r="P296" s="292"/>
      <c r="Q296" s="292"/>
      <c r="R296" s="482"/>
    </row>
    <row r="297" spans="1:18" ht="79.5">
      <c r="A297" s="372" t="s">
        <v>7744</v>
      </c>
      <c r="B297" s="293" t="s">
        <v>2908</v>
      </c>
      <c r="C297" s="292" t="s">
        <v>4516</v>
      </c>
      <c r="D297" s="292" t="s">
        <v>6772</v>
      </c>
      <c r="E297" s="293">
        <v>1</v>
      </c>
      <c r="F297" s="292" t="s">
        <v>7745</v>
      </c>
      <c r="G297" s="293" t="s">
        <v>2311</v>
      </c>
      <c r="H297" s="390">
        <v>55.42</v>
      </c>
      <c r="I297" s="293" t="s">
        <v>8418</v>
      </c>
      <c r="J297" s="292" t="s">
        <v>4595</v>
      </c>
      <c r="K297" s="292" t="s">
        <v>4596</v>
      </c>
      <c r="L297" s="292"/>
      <c r="M297" s="292"/>
      <c r="N297" s="292"/>
      <c r="O297" s="292"/>
      <c r="P297" s="292"/>
      <c r="Q297" s="292"/>
      <c r="R297" s="482"/>
    </row>
    <row r="298" spans="1:18" ht="79.5">
      <c r="A298" s="372" t="s">
        <v>5026</v>
      </c>
      <c r="B298" s="293" t="s">
        <v>8720</v>
      </c>
      <c r="C298" s="292" t="s">
        <v>4516</v>
      </c>
      <c r="D298" s="292" t="s">
        <v>6772</v>
      </c>
      <c r="E298" s="293">
        <v>1</v>
      </c>
      <c r="F298" s="292" t="s">
        <v>5027</v>
      </c>
      <c r="G298" s="293" t="s">
        <v>7472</v>
      </c>
      <c r="H298" s="390">
        <v>18.45</v>
      </c>
      <c r="I298" s="293" t="s">
        <v>8418</v>
      </c>
      <c r="J298" s="292" t="s">
        <v>4595</v>
      </c>
      <c r="K298" s="292" t="s">
        <v>4596</v>
      </c>
      <c r="L298" s="292"/>
      <c r="M298" s="292"/>
      <c r="N298" s="292"/>
      <c r="O298" s="292"/>
      <c r="P298" s="292"/>
      <c r="Q298" s="292"/>
      <c r="R298" s="482"/>
    </row>
    <row r="299" spans="1:18" ht="79.5">
      <c r="A299" s="372" t="s">
        <v>5028</v>
      </c>
      <c r="B299" s="293" t="s">
        <v>8721</v>
      </c>
      <c r="C299" s="292" t="s">
        <v>4516</v>
      </c>
      <c r="D299" s="292" t="s">
        <v>6772</v>
      </c>
      <c r="E299" s="293">
        <v>1</v>
      </c>
      <c r="F299" s="292" t="s">
        <v>6083</v>
      </c>
      <c r="G299" s="293" t="s">
        <v>7473</v>
      </c>
      <c r="H299" s="390">
        <v>17.399999999999999</v>
      </c>
      <c r="I299" s="293" t="s">
        <v>8418</v>
      </c>
      <c r="J299" s="292" t="s">
        <v>4595</v>
      </c>
      <c r="K299" s="292" t="s">
        <v>4596</v>
      </c>
      <c r="L299" s="292"/>
      <c r="M299" s="292"/>
      <c r="N299" s="292"/>
      <c r="O299" s="292"/>
      <c r="P299" s="292"/>
      <c r="Q299" s="292"/>
      <c r="R299" s="482"/>
    </row>
    <row r="300" spans="1:18" ht="79.5">
      <c r="A300" s="372" t="s">
        <v>6084</v>
      </c>
      <c r="B300" s="293" t="s">
        <v>8722</v>
      </c>
      <c r="C300" s="292" t="s">
        <v>4516</v>
      </c>
      <c r="D300" s="292" t="s">
        <v>6772</v>
      </c>
      <c r="E300" s="293">
        <v>1</v>
      </c>
      <c r="F300" s="292" t="s">
        <v>6085</v>
      </c>
      <c r="G300" s="293" t="s">
        <v>7474</v>
      </c>
      <c r="H300" s="390">
        <v>17.399999999999999</v>
      </c>
      <c r="I300" s="293" t="s">
        <v>8418</v>
      </c>
      <c r="J300" s="292" t="s">
        <v>4595</v>
      </c>
      <c r="K300" s="292" t="s">
        <v>4596</v>
      </c>
      <c r="L300" s="292"/>
      <c r="M300" s="292"/>
      <c r="N300" s="292"/>
      <c r="O300" s="292"/>
      <c r="P300" s="292"/>
      <c r="Q300" s="292"/>
      <c r="R300" s="482"/>
    </row>
    <row r="301" spans="1:18" ht="79.5">
      <c r="A301" s="372" t="s">
        <v>6086</v>
      </c>
      <c r="B301" s="293" t="s">
        <v>8723</v>
      </c>
      <c r="C301" s="292" t="s">
        <v>4516</v>
      </c>
      <c r="D301" s="292" t="s">
        <v>6772</v>
      </c>
      <c r="E301" s="293">
        <v>1</v>
      </c>
      <c r="F301" s="292" t="s">
        <v>6087</v>
      </c>
      <c r="G301" s="293" t="s">
        <v>7475</v>
      </c>
      <c r="H301" s="390">
        <v>38.9</v>
      </c>
      <c r="I301" s="293" t="s">
        <v>8418</v>
      </c>
      <c r="J301" s="292" t="s">
        <v>4595</v>
      </c>
      <c r="K301" s="292" t="s">
        <v>4596</v>
      </c>
      <c r="L301" s="292"/>
      <c r="M301" s="292"/>
      <c r="N301" s="292"/>
      <c r="O301" s="292"/>
      <c r="P301" s="292"/>
      <c r="Q301" s="292"/>
      <c r="R301" s="482"/>
    </row>
    <row r="302" spans="1:18" ht="79.5">
      <c r="A302" s="372" t="s">
        <v>6088</v>
      </c>
      <c r="B302" s="293" t="s">
        <v>8724</v>
      </c>
      <c r="C302" s="292" t="s">
        <v>4516</v>
      </c>
      <c r="D302" s="292" t="s">
        <v>6772</v>
      </c>
      <c r="E302" s="293">
        <v>1</v>
      </c>
      <c r="F302" s="292" t="s">
        <v>6089</v>
      </c>
      <c r="G302" s="293" t="s">
        <v>6089</v>
      </c>
      <c r="H302" s="390">
        <v>81.28</v>
      </c>
      <c r="I302" s="293" t="s">
        <v>8418</v>
      </c>
      <c r="J302" s="292" t="s">
        <v>4595</v>
      </c>
      <c r="K302" s="292" t="s">
        <v>4596</v>
      </c>
      <c r="L302" s="292"/>
      <c r="M302" s="292"/>
      <c r="N302" s="292"/>
      <c r="O302" s="292"/>
      <c r="P302" s="292"/>
      <c r="Q302" s="292"/>
      <c r="R302" s="482"/>
    </row>
    <row r="303" spans="1:18" ht="79.5">
      <c r="A303" s="372" t="s">
        <v>6096</v>
      </c>
      <c r="B303" s="293" t="s">
        <v>7955</v>
      </c>
      <c r="C303" s="292" t="s">
        <v>4516</v>
      </c>
      <c r="D303" s="292" t="s">
        <v>6772</v>
      </c>
      <c r="E303" s="293">
        <v>1</v>
      </c>
      <c r="F303" s="292" t="s">
        <v>6097</v>
      </c>
      <c r="G303" s="293" t="s">
        <v>2941</v>
      </c>
      <c r="H303" s="390">
        <v>64.400000000000006</v>
      </c>
      <c r="I303" s="293" t="s">
        <v>8418</v>
      </c>
      <c r="J303" s="292" t="s">
        <v>4595</v>
      </c>
      <c r="K303" s="292" t="s">
        <v>4596</v>
      </c>
      <c r="L303" s="292"/>
      <c r="M303" s="292"/>
      <c r="N303" s="292"/>
      <c r="O303" s="292"/>
      <c r="P303" s="292"/>
      <c r="Q303" s="292"/>
      <c r="R303" s="482"/>
    </row>
    <row r="304" spans="1:18" ht="79.5">
      <c r="A304" s="372" t="s">
        <v>6098</v>
      </c>
      <c r="B304" s="293" t="s">
        <v>7956</v>
      </c>
      <c r="C304" s="292" t="s">
        <v>4516</v>
      </c>
      <c r="D304" s="292" t="s">
        <v>6772</v>
      </c>
      <c r="E304" s="293">
        <v>1</v>
      </c>
      <c r="F304" s="292" t="s">
        <v>6099</v>
      </c>
      <c r="G304" s="293" t="s">
        <v>2942</v>
      </c>
      <c r="H304" s="390">
        <v>102.93</v>
      </c>
      <c r="I304" s="293" t="s">
        <v>8418</v>
      </c>
      <c r="J304" s="292" t="s">
        <v>4595</v>
      </c>
      <c r="K304" s="292" t="s">
        <v>4596</v>
      </c>
      <c r="L304" s="292"/>
      <c r="M304" s="292"/>
      <c r="N304" s="292"/>
      <c r="O304" s="292"/>
      <c r="P304" s="292"/>
      <c r="Q304" s="292"/>
      <c r="R304" s="482"/>
    </row>
    <row r="305" spans="1:18" ht="79.5">
      <c r="A305" s="372" t="s">
        <v>4783</v>
      </c>
      <c r="B305" s="293" t="s">
        <v>7966</v>
      </c>
      <c r="C305" s="292" t="s">
        <v>4516</v>
      </c>
      <c r="D305" s="292" t="s">
        <v>6772</v>
      </c>
      <c r="E305" s="293">
        <v>1</v>
      </c>
      <c r="F305" s="292" t="s">
        <v>4784</v>
      </c>
      <c r="G305" s="293" t="s">
        <v>421</v>
      </c>
      <c r="H305" s="390">
        <v>81.81</v>
      </c>
      <c r="I305" s="293" t="s">
        <v>8418</v>
      </c>
      <c r="J305" s="292" t="s">
        <v>4595</v>
      </c>
      <c r="K305" s="292" t="s">
        <v>4596</v>
      </c>
      <c r="L305" s="292"/>
      <c r="M305" s="292"/>
      <c r="N305" s="292"/>
      <c r="O305" s="292"/>
      <c r="P305" s="292"/>
      <c r="Q305" s="292"/>
      <c r="R305" s="482"/>
    </row>
    <row r="306" spans="1:18" ht="79.5">
      <c r="A306" s="372" t="s">
        <v>4789</v>
      </c>
      <c r="B306" s="293" t="s">
        <v>8119</v>
      </c>
      <c r="C306" s="292" t="s">
        <v>4516</v>
      </c>
      <c r="D306" s="292" t="s">
        <v>6772</v>
      </c>
      <c r="E306" s="293">
        <v>1</v>
      </c>
      <c r="F306" s="292" t="s">
        <v>6509</v>
      </c>
      <c r="G306" s="293" t="s">
        <v>7297</v>
      </c>
      <c r="H306" s="390">
        <v>83.93</v>
      </c>
      <c r="I306" s="293" t="s">
        <v>8418</v>
      </c>
      <c r="J306" s="292" t="s">
        <v>4595</v>
      </c>
      <c r="K306" s="292" t="s">
        <v>4596</v>
      </c>
      <c r="L306" s="292"/>
      <c r="M306" s="292"/>
      <c r="N306" s="292"/>
      <c r="O306" s="292"/>
      <c r="P306" s="292"/>
      <c r="Q306" s="292"/>
      <c r="R306" s="482"/>
    </row>
    <row r="307" spans="1:18" ht="79.5">
      <c r="A307" s="372" t="s">
        <v>6510</v>
      </c>
      <c r="B307" s="293" t="s">
        <v>8120</v>
      </c>
      <c r="C307" s="292" t="s">
        <v>4516</v>
      </c>
      <c r="D307" s="292" t="s">
        <v>6772</v>
      </c>
      <c r="E307" s="293">
        <v>1</v>
      </c>
      <c r="F307" s="292" t="s">
        <v>6511</v>
      </c>
      <c r="G307" s="293" t="s">
        <v>4832</v>
      </c>
      <c r="H307" s="390">
        <v>59.64</v>
      </c>
      <c r="I307" s="293" t="s">
        <v>8418</v>
      </c>
      <c r="J307" s="292" t="s">
        <v>4595</v>
      </c>
      <c r="K307" s="292" t="s">
        <v>4596</v>
      </c>
      <c r="L307" s="292"/>
      <c r="M307" s="292"/>
      <c r="N307" s="292"/>
      <c r="O307" s="292"/>
      <c r="P307" s="292"/>
      <c r="Q307" s="292"/>
      <c r="R307" s="482"/>
    </row>
    <row r="308" spans="1:18" ht="79.5">
      <c r="A308" s="372" t="s">
        <v>6494</v>
      </c>
      <c r="B308" s="293" t="s">
        <v>8124</v>
      </c>
      <c r="C308" s="292" t="s">
        <v>4516</v>
      </c>
      <c r="D308" s="292" t="s">
        <v>6772</v>
      </c>
      <c r="E308" s="293">
        <v>1</v>
      </c>
      <c r="F308" s="292" t="s">
        <v>6495</v>
      </c>
      <c r="G308" s="293" t="s">
        <v>6495</v>
      </c>
      <c r="H308" s="390">
        <v>53.84</v>
      </c>
      <c r="I308" s="293" t="s">
        <v>8418</v>
      </c>
      <c r="J308" s="292" t="s">
        <v>4595</v>
      </c>
      <c r="K308" s="292" t="s">
        <v>4596</v>
      </c>
      <c r="L308" s="292"/>
      <c r="M308" s="292"/>
      <c r="N308" s="292"/>
      <c r="O308" s="292"/>
      <c r="P308" s="292"/>
      <c r="Q308" s="292"/>
      <c r="R308" s="482"/>
    </row>
    <row r="309" spans="1:18" ht="79.5">
      <c r="A309" s="372" t="s">
        <v>6496</v>
      </c>
      <c r="B309" s="293" t="s">
        <v>5825</v>
      </c>
      <c r="C309" s="292" t="s">
        <v>4516</v>
      </c>
      <c r="D309" s="292" t="s">
        <v>6772</v>
      </c>
      <c r="E309" s="293">
        <v>1</v>
      </c>
      <c r="F309" s="292" t="s">
        <v>6497</v>
      </c>
      <c r="G309" s="293" t="s">
        <v>4833</v>
      </c>
      <c r="H309" s="390">
        <v>30.6</v>
      </c>
      <c r="I309" s="293" t="s">
        <v>8418</v>
      </c>
      <c r="J309" s="292" t="s">
        <v>4595</v>
      </c>
      <c r="K309" s="292" t="s">
        <v>4596</v>
      </c>
      <c r="L309" s="292"/>
      <c r="M309" s="292"/>
      <c r="N309" s="292"/>
      <c r="O309" s="292"/>
      <c r="P309" s="292"/>
      <c r="Q309" s="292"/>
      <c r="R309" s="482"/>
    </row>
    <row r="310" spans="1:18" ht="79.5">
      <c r="A310" s="372" t="s">
        <v>6504</v>
      </c>
      <c r="B310" s="293" t="s">
        <v>5829</v>
      </c>
      <c r="C310" s="292" t="s">
        <v>3905</v>
      </c>
      <c r="D310" s="292" t="s">
        <v>6772</v>
      </c>
      <c r="E310" s="293">
        <v>1</v>
      </c>
      <c r="F310" s="292" t="s">
        <v>6505</v>
      </c>
      <c r="G310" s="293" t="s">
        <v>3226</v>
      </c>
      <c r="H310" s="390">
        <v>71.25</v>
      </c>
      <c r="I310" s="293" t="s">
        <v>8418</v>
      </c>
      <c r="J310" s="292" t="s">
        <v>4595</v>
      </c>
      <c r="K310" s="292" t="s">
        <v>4596</v>
      </c>
      <c r="L310" s="292"/>
      <c r="M310" s="292"/>
      <c r="N310" s="292"/>
      <c r="O310" s="292"/>
      <c r="P310" s="292"/>
      <c r="Q310" s="292"/>
      <c r="R310" s="482"/>
    </row>
    <row r="311" spans="1:18" ht="79.5">
      <c r="A311" s="372" t="s">
        <v>6508</v>
      </c>
      <c r="B311" s="293" t="s">
        <v>5831</v>
      </c>
      <c r="C311" s="292" t="s">
        <v>4516</v>
      </c>
      <c r="D311" s="292" t="s">
        <v>6772</v>
      </c>
      <c r="E311" s="293">
        <v>1</v>
      </c>
      <c r="F311" s="292" t="s">
        <v>8540</v>
      </c>
      <c r="G311" s="293" t="s">
        <v>3228</v>
      </c>
      <c r="H311" s="390">
        <v>113.48</v>
      </c>
      <c r="I311" s="293" t="s">
        <v>8418</v>
      </c>
      <c r="J311" s="292" t="s">
        <v>4595</v>
      </c>
      <c r="K311" s="292" t="s">
        <v>4596</v>
      </c>
      <c r="L311" s="292"/>
      <c r="M311" s="292"/>
      <c r="N311" s="292"/>
      <c r="O311" s="292"/>
      <c r="P311" s="292"/>
      <c r="Q311" s="292"/>
      <c r="R311" s="482"/>
    </row>
    <row r="312" spans="1:18" ht="79.5">
      <c r="A312" s="372" t="s">
        <v>8543</v>
      </c>
      <c r="B312" s="293" t="s">
        <v>5833</v>
      </c>
      <c r="C312" s="292" t="s">
        <v>4516</v>
      </c>
      <c r="D312" s="292" t="s">
        <v>6772</v>
      </c>
      <c r="E312" s="293">
        <v>1</v>
      </c>
      <c r="F312" s="292" t="s">
        <v>8544</v>
      </c>
      <c r="G312" s="293" t="s">
        <v>4849</v>
      </c>
      <c r="H312" s="390">
        <v>31.65</v>
      </c>
      <c r="I312" s="293" t="s">
        <v>8418</v>
      </c>
      <c r="J312" s="292" t="s">
        <v>4595</v>
      </c>
      <c r="K312" s="292" t="s">
        <v>4596</v>
      </c>
      <c r="L312" s="292"/>
      <c r="M312" s="292"/>
      <c r="N312" s="292"/>
      <c r="O312" s="292"/>
      <c r="P312" s="292"/>
      <c r="Q312" s="292"/>
      <c r="R312" s="482"/>
    </row>
    <row r="313" spans="1:18" ht="79.5">
      <c r="A313" s="372" t="s">
        <v>8545</v>
      </c>
      <c r="B313" s="293" t="s">
        <v>5834</v>
      </c>
      <c r="C313" s="292" t="s">
        <v>4516</v>
      </c>
      <c r="D313" s="292" t="s">
        <v>6772</v>
      </c>
      <c r="E313" s="293">
        <v>1</v>
      </c>
      <c r="F313" s="292" t="s">
        <v>8546</v>
      </c>
      <c r="G313" s="293" t="s">
        <v>4850</v>
      </c>
      <c r="H313" s="390">
        <v>106.62</v>
      </c>
      <c r="I313" s="293" t="s">
        <v>8418</v>
      </c>
      <c r="J313" s="292" t="s">
        <v>4595</v>
      </c>
      <c r="K313" s="292" t="s">
        <v>4596</v>
      </c>
      <c r="L313" s="292"/>
      <c r="M313" s="292"/>
      <c r="N313" s="292"/>
      <c r="O313" s="292"/>
      <c r="P313" s="292"/>
      <c r="Q313" s="292"/>
      <c r="R313" s="482"/>
    </row>
    <row r="314" spans="1:18" ht="79.5">
      <c r="A314" s="372" t="s">
        <v>8553</v>
      </c>
      <c r="B314" s="293" t="s">
        <v>5838</v>
      </c>
      <c r="C314" s="292" t="s">
        <v>3905</v>
      </c>
      <c r="D314" s="292" t="s">
        <v>6772</v>
      </c>
      <c r="E314" s="293">
        <v>1</v>
      </c>
      <c r="F314" s="292" t="s">
        <v>8554</v>
      </c>
      <c r="G314" s="293" t="s">
        <v>1745</v>
      </c>
      <c r="H314" s="390">
        <v>78.64</v>
      </c>
      <c r="I314" s="293" t="s">
        <v>8418</v>
      </c>
      <c r="J314" s="292" t="s">
        <v>4595</v>
      </c>
      <c r="K314" s="292" t="s">
        <v>4596</v>
      </c>
      <c r="L314" s="292"/>
      <c r="M314" s="292"/>
      <c r="N314" s="292"/>
      <c r="O314" s="292"/>
      <c r="P314" s="292"/>
      <c r="Q314" s="292"/>
      <c r="R314" s="482"/>
    </row>
    <row r="315" spans="1:18" ht="79.5">
      <c r="A315" s="372" t="s">
        <v>8557</v>
      </c>
      <c r="B315" s="293" t="s">
        <v>5840</v>
      </c>
      <c r="C315" s="292" t="s">
        <v>4516</v>
      </c>
      <c r="D315" s="292" t="s">
        <v>6772</v>
      </c>
      <c r="E315" s="293">
        <v>1</v>
      </c>
      <c r="F315" s="292" t="s">
        <v>8558</v>
      </c>
      <c r="G315" s="293" t="s">
        <v>1746</v>
      </c>
      <c r="H315" s="390">
        <v>57.53</v>
      </c>
      <c r="I315" s="293" t="s">
        <v>8418</v>
      </c>
      <c r="J315" s="292" t="s">
        <v>4595</v>
      </c>
      <c r="K315" s="292" t="s">
        <v>4596</v>
      </c>
      <c r="L315" s="292"/>
      <c r="M315" s="292"/>
      <c r="N315" s="292"/>
      <c r="O315" s="292"/>
      <c r="P315" s="292"/>
      <c r="Q315" s="292"/>
      <c r="R315" s="482"/>
    </row>
    <row r="316" spans="1:18" ht="79.5">
      <c r="A316" s="372" t="s">
        <v>8561</v>
      </c>
      <c r="B316" s="293" t="s">
        <v>5842</v>
      </c>
      <c r="C316" s="292" t="s">
        <v>4516</v>
      </c>
      <c r="D316" s="292" t="s">
        <v>6772</v>
      </c>
      <c r="E316" s="293">
        <v>1</v>
      </c>
      <c r="F316" s="292" t="s">
        <v>8562</v>
      </c>
      <c r="G316" s="293" t="s">
        <v>1650</v>
      </c>
      <c r="H316" s="390">
        <v>21.45</v>
      </c>
      <c r="I316" s="293" t="s">
        <v>8418</v>
      </c>
      <c r="J316" s="292" t="s">
        <v>4595</v>
      </c>
      <c r="K316" s="292" t="s">
        <v>4596</v>
      </c>
      <c r="L316" s="292"/>
      <c r="M316" s="292"/>
      <c r="N316" s="292"/>
      <c r="O316" s="292"/>
      <c r="P316" s="292"/>
      <c r="Q316" s="292"/>
      <c r="R316" s="482"/>
    </row>
    <row r="317" spans="1:18" ht="79.5">
      <c r="A317" s="372" t="s">
        <v>8565</v>
      </c>
      <c r="B317" s="293" t="s">
        <v>5844</v>
      </c>
      <c r="C317" s="292" t="s">
        <v>4516</v>
      </c>
      <c r="D317" s="292" t="s">
        <v>6772</v>
      </c>
      <c r="E317" s="293">
        <v>1</v>
      </c>
      <c r="F317" s="292" t="s">
        <v>1929</v>
      </c>
      <c r="G317" s="293" t="s">
        <v>1652</v>
      </c>
      <c r="H317" s="390">
        <v>129.31</v>
      </c>
      <c r="I317" s="293" t="s">
        <v>8418</v>
      </c>
      <c r="J317" s="292" t="s">
        <v>4595</v>
      </c>
      <c r="K317" s="292" t="s">
        <v>4596</v>
      </c>
      <c r="L317" s="292"/>
      <c r="M317" s="292"/>
      <c r="N317" s="292"/>
      <c r="O317" s="292"/>
      <c r="P317" s="292"/>
      <c r="Q317" s="292"/>
      <c r="R317" s="482"/>
    </row>
    <row r="318" spans="1:18" ht="79.5">
      <c r="A318" s="372" t="s">
        <v>5910</v>
      </c>
      <c r="B318" s="293" t="s">
        <v>5855</v>
      </c>
      <c r="C318" s="292" t="s">
        <v>4516</v>
      </c>
      <c r="D318" s="292" t="s">
        <v>6772</v>
      </c>
      <c r="E318" s="293">
        <v>1</v>
      </c>
      <c r="F318" s="292" t="s">
        <v>4139</v>
      </c>
      <c r="G318" s="293" t="s">
        <v>4139</v>
      </c>
      <c r="H318" s="390">
        <v>150.43</v>
      </c>
      <c r="I318" s="293" t="s">
        <v>8418</v>
      </c>
      <c r="J318" s="292" t="s">
        <v>4595</v>
      </c>
      <c r="K318" s="292" t="s">
        <v>4596</v>
      </c>
      <c r="L318" s="292"/>
      <c r="M318" s="292"/>
      <c r="N318" s="292"/>
      <c r="O318" s="292"/>
      <c r="P318" s="292"/>
      <c r="Q318" s="292"/>
      <c r="R318" s="482"/>
    </row>
    <row r="319" spans="1:18" ht="79.5">
      <c r="A319" s="372" t="s">
        <v>4140</v>
      </c>
      <c r="B319" s="293" t="s">
        <v>5856</v>
      </c>
      <c r="C319" s="292" t="s">
        <v>4516</v>
      </c>
      <c r="D319" s="292" t="s">
        <v>6772</v>
      </c>
      <c r="E319" s="293">
        <v>1</v>
      </c>
      <c r="F319" s="292" t="s">
        <v>4141</v>
      </c>
      <c r="G319" s="293" t="s">
        <v>8638</v>
      </c>
      <c r="H319" s="390">
        <v>21.45</v>
      </c>
      <c r="I319" s="293" t="s">
        <v>8418</v>
      </c>
      <c r="J319" s="292" t="s">
        <v>4595</v>
      </c>
      <c r="K319" s="292" t="s">
        <v>4596</v>
      </c>
      <c r="L319" s="292"/>
      <c r="M319" s="292"/>
      <c r="N319" s="292"/>
      <c r="O319" s="292"/>
      <c r="P319" s="292"/>
      <c r="Q319" s="292"/>
      <c r="R319" s="482"/>
    </row>
    <row r="320" spans="1:18" ht="79.5">
      <c r="A320" s="372" t="s">
        <v>4142</v>
      </c>
      <c r="B320" s="293" t="s">
        <v>5857</v>
      </c>
      <c r="C320" s="292" t="s">
        <v>4519</v>
      </c>
      <c r="D320" s="292" t="s">
        <v>6772</v>
      </c>
      <c r="E320" s="293">
        <v>1</v>
      </c>
      <c r="F320" s="292" t="s">
        <v>2435</v>
      </c>
      <c r="G320" s="293" t="s">
        <v>7385</v>
      </c>
      <c r="H320" s="390">
        <v>19.75</v>
      </c>
      <c r="I320" s="293" t="s">
        <v>8418</v>
      </c>
      <c r="J320" s="292" t="s">
        <v>4595</v>
      </c>
      <c r="K320" s="292" t="s">
        <v>4596</v>
      </c>
      <c r="L320" s="292"/>
      <c r="M320" s="292"/>
      <c r="N320" s="292"/>
      <c r="O320" s="292"/>
      <c r="P320" s="292"/>
      <c r="Q320" s="292"/>
      <c r="R320" s="482"/>
    </row>
    <row r="321" spans="1:18" ht="79.5">
      <c r="A321" s="372" t="s">
        <v>4032</v>
      </c>
      <c r="B321" s="293" t="s">
        <v>5858</v>
      </c>
      <c r="C321" s="292" t="s">
        <v>4519</v>
      </c>
      <c r="D321" s="292" t="s">
        <v>6772</v>
      </c>
      <c r="E321" s="293">
        <v>1</v>
      </c>
      <c r="F321" s="292" t="s">
        <v>2436</v>
      </c>
      <c r="G321" s="293" t="s">
        <v>7386</v>
      </c>
      <c r="H321" s="390">
        <v>16.8</v>
      </c>
      <c r="I321" s="293" t="s">
        <v>8418</v>
      </c>
      <c r="J321" s="292" t="s">
        <v>4595</v>
      </c>
      <c r="K321" s="292" t="s">
        <v>4596</v>
      </c>
      <c r="L321" s="292"/>
      <c r="M321" s="292"/>
      <c r="N321" s="292"/>
      <c r="O321" s="292"/>
      <c r="P321" s="292"/>
      <c r="Q321" s="292"/>
      <c r="R321" s="482"/>
    </row>
    <row r="322" spans="1:18" ht="79.5">
      <c r="A322" s="372" t="s">
        <v>4033</v>
      </c>
      <c r="B322" s="293" t="s">
        <v>5859</v>
      </c>
      <c r="C322" s="292" t="s">
        <v>4519</v>
      </c>
      <c r="D322" s="292" t="s">
        <v>6772</v>
      </c>
      <c r="E322" s="293">
        <v>1</v>
      </c>
      <c r="F322" s="292" t="s">
        <v>3666</v>
      </c>
      <c r="G322" s="293" t="s">
        <v>7387</v>
      </c>
      <c r="H322" s="390">
        <v>15.65</v>
      </c>
      <c r="I322" s="293" t="s">
        <v>8418</v>
      </c>
      <c r="J322" s="292" t="s">
        <v>4595</v>
      </c>
      <c r="K322" s="292" t="s">
        <v>4596</v>
      </c>
      <c r="L322" s="292"/>
      <c r="M322" s="292"/>
      <c r="N322" s="292"/>
      <c r="O322" s="292"/>
      <c r="P322" s="292"/>
      <c r="Q322" s="292"/>
      <c r="R322" s="482"/>
    </row>
    <row r="323" spans="1:18" ht="79.5">
      <c r="A323" s="372" t="s">
        <v>4034</v>
      </c>
      <c r="B323" s="293" t="s">
        <v>5860</v>
      </c>
      <c r="C323" s="292" t="s">
        <v>4516</v>
      </c>
      <c r="D323" s="292" t="s">
        <v>6772</v>
      </c>
      <c r="E323" s="293">
        <v>1</v>
      </c>
      <c r="F323" s="292" t="s">
        <v>4035</v>
      </c>
      <c r="G323" s="293" t="s">
        <v>4035</v>
      </c>
      <c r="H323" s="390">
        <v>17.95</v>
      </c>
      <c r="I323" s="293" t="s">
        <v>8418</v>
      </c>
      <c r="J323" s="292" t="s">
        <v>4595</v>
      </c>
      <c r="K323" s="292" t="s">
        <v>4596</v>
      </c>
      <c r="L323" s="292"/>
      <c r="M323" s="292"/>
      <c r="N323" s="292"/>
      <c r="O323" s="292"/>
      <c r="P323" s="292"/>
      <c r="Q323" s="292"/>
      <c r="R323" s="482"/>
    </row>
    <row r="324" spans="1:18" ht="79.5">
      <c r="A324" s="372" t="s">
        <v>4036</v>
      </c>
      <c r="B324" s="293" t="s">
        <v>5861</v>
      </c>
      <c r="C324" s="292" t="s">
        <v>4519</v>
      </c>
      <c r="D324" s="292" t="s">
        <v>6772</v>
      </c>
      <c r="E324" s="293">
        <v>1</v>
      </c>
      <c r="F324" s="292" t="s">
        <v>2433</v>
      </c>
      <c r="G324" s="293" t="s">
        <v>2433</v>
      </c>
      <c r="H324" s="390">
        <v>17.95</v>
      </c>
      <c r="I324" s="293" t="s">
        <v>8418</v>
      </c>
      <c r="J324" s="292" t="s">
        <v>4595</v>
      </c>
      <c r="K324" s="292" t="s">
        <v>4596</v>
      </c>
      <c r="L324" s="292"/>
      <c r="M324" s="292"/>
      <c r="N324" s="292"/>
      <c r="O324" s="292"/>
      <c r="P324" s="292"/>
      <c r="Q324" s="292"/>
      <c r="R324" s="482"/>
    </row>
    <row r="325" spans="1:18" ht="79.5">
      <c r="A325" s="372" t="s">
        <v>4037</v>
      </c>
      <c r="B325" s="293" t="s">
        <v>5862</v>
      </c>
      <c r="C325" s="292" t="s">
        <v>4519</v>
      </c>
      <c r="D325" s="292" t="s">
        <v>6772</v>
      </c>
      <c r="E325" s="293">
        <v>1</v>
      </c>
      <c r="F325" s="292" t="s">
        <v>3667</v>
      </c>
      <c r="G325" s="293" t="s">
        <v>7388</v>
      </c>
      <c r="H325" s="390">
        <v>23.8</v>
      </c>
      <c r="I325" s="293" t="s">
        <v>8418</v>
      </c>
      <c r="J325" s="292" t="s">
        <v>4595</v>
      </c>
      <c r="K325" s="292" t="s">
        <v>4596</v>
      </c>
      <c r="L325" s="292"/>
      <c r="M325" s="292"/>
      <c r="N325" s="292"/>
      <c r="O325" s="292"/>
      <c r="P325" s="292"/>
      <c r="Q325" s="292"/>
      <c r="R325" s="482"/>
    </row>
    <row r="326" spans="1:18" ht="79.5">
      <c r="A326" s="372" t="s">
        <v>6305</v>
      </c>
      <c r="B326" s="293" t="s">
        <v>5863</v>
      </c>
      <c r="C326" s="292" t="s">
        <v>4519</v>
      </c>
      <c r="D326" s="292" t="s">
        <v>6772</v>
      </c>
      <c r="E326" s="293">
        <v>1</v>
      </c>
      <c r="F326" s="292" t="s">
        <v>3668</v>
      </c>
      <c r="G326" s="293" t="s">
        <v>7389</v>
      </c>
      <c r="H326" s="390">
        <v>19.75</v>
      </c>
      <c r="I326" s="293" t="s">
        <v>8418</v>
      </c>
      <c r="J326" s="292" t="s">
        <v>4595</v>
      </c>
      <c r="K326" s="292" t="s">
        <v>4596</v>
      </c>
      <c r="L326" s="292"/>
      <c r="M326" s="292"/>
      <c r="N326" s="292"/>
      <c r="O326" s="292"/>
      <c r="P326" s="292"/>
      <c r="Q326" s="292"/>
      <c r="R326" s="482"/>
    </row>
    <row r="327" spans="1:18" ht="79.5">
      <c r="A327" s="372" t="s">
        <v>4688</v>
      </c>
      <c r="B327" s="293" t="s">
        <v>6810</v>
      </c>
      <c r="C327" s="292" t="s">
        <v>4516</v>
      </c>
      <c r="D327" s="292" t="s">
        <v>6772</v>
      </c>
      <c r="E327" s="293">
        <v>1</v>
      </c>
      <c r="F327" s="292" t="s">
        <v>4689</v>
      </c>
      <c r="G327" s="293" t="s">
        <v>43</v>
      </c>
      <c r="H327" s="390">
        <v>107.68</v>
      </c>
      <c r="I327" s="293" t="s">
        <v>8418</v>
      </c>
      <c r="J327" s="292" t="s">
        <v>4595</v>
      </c>
      <c r="K327" s="292" t="s">
        <v>4596</v>
      </c>
      <c r="L327" s="292"/>
      <c r="M327" s="292"/>
      <c r="N327" s="292"/>
      <c r="O327" s="292"/>
      <c r="P327" s="292"/>
      <c r="Q327" s="292"/>
      <c r="R327" s="482"/>
    </row>
    <row r="328" spans="1:18" ht="79.5">
      <c r="A328" s="372" t="s">
        <v>4692</v>
      </c>
      <c r="B328" s="293" t="s">
        <v>6812</v>
      </c>
      <c r="C328" s="292" t="s">
        <v>4516</v>
      </c>
      <c r="D328" s="292" t="s">
        <v>6772</v>
      </c>
      <c r="E328" s="293">
        <v>1</v>
      </c>
      <c r="F328" s="292" t="s">
        <v>6372</v>
      </c>
      <c r="G328" s="293" t="s">
        <v>44</v>
      </c>
      <c r="H328" s="390">
        <v>98.17</v>
      </c>
      <c r="I328" s="293" t="s">
        <v>8418</v>
      </c>
      <c r="J328" s="292" t="s">
        <v>4595</v>
      </c>
      <c r="K328" s="292" t="s">
        <v>4596</v>
      </c>
      <c r="L328" s="292"/>
      <c r="M328" s="292"/>
      <c r="N328" s="292"/>
      <c r="O328" s="292"/>
      <c r="P328" s="292"/>
      <c r="Q328" s="292"/>
      <c r="R328" s="482"/>
    </row>
    <row r="329" spans="1:18" ht="79.5">
      <c r="A329" s="372" t="s">
        <v>6246</v>
      </c>
      <c r="B329" s="293" t="s">
        <v>1585</v>
      </c>
      <c r="C329" s="292" t="s">
        <v>3905</v>
      </c>
      <c r="D329" s="292" t="s">
        <v>6772</v>
      </c>
      <c r="E329" s="293">
        <v>1</v>
      </c>
      <c r="F329" s="292" t="s">
        <v>6247</v>
      </c>
      <c r="G329" s="293" t="s">
        <v>6247</v>
      </c>
      <c r="H329" s="390">
        <v>338.33</v>
      </c>
      <c r="I329" s="293" t="s">
        <v>8418</v>
      </c>
      <c r="J329" s="292" t="s">
        <v>4595</v>
      </c>
      <c r="K329" s="292" t="s">
        <v>4596</v>
      </c>
      <c r="L329" s="292"/>
      <c r="M329" s="292"/>
      <c r="N329" s="292"/>
      <c r="O329" s="292"/>
      <c r="P329" s="292"/>
      <c r="Q329" s="292"/>
      <c r="R329" s="482"/>
    </row>
    <row r="330" spans="1:18" ht="68.25">
      <c r="A330" s="372" t="s">
        <v>920</v>
      </c>
      <c r="B330" s="293" t="s">
        <v>5953</v>
      </c>
      <c r="C330" s="292" t="s">
        <v>4516</v>
      </c>
      <c r="D330" s="292" t="s">
        <v>6772</v>
      </c>
      <c r="E330" s="293">
        <v>1</v>
      </c>
      <c r="F330" s="292" t="s">
        <v>690</v>
      </c>
      <c r="G330" s="293" t="s">
        <v>690</v>
      </c>
      <c r="H330" s="390">
        <v>44.87</v>
      </c>
      <c r="I330" s="293" t="s">
        <v>8418</v>
      </c>
      <c r="J330" s="292" t="s">
        <v>7286</v>
      </c>
      <c r="K330" s="292" t="s">
        <v>7287</v>
      </c>
      <c r="L330" s="292"/>
      <c r="M330" s="292"/>
      <c r="N330" s="292"/>
      <c r="O330" s="292"/>
      <c r="P330" s="292"/>
      <c r="Q330" s="292"/>
      <c r="R330" s="482"/>
    </row>
    <row r="331" spans="1:18" ht="79.5">
      <c r="A331" s="372" t="s">
        <v>1093</v>
      </c>
      <c r="B331" s="293" t="s">
        <v>5965</v>
      </c>
      <c r="C331" s="292" t="s">
        <v>4516</v>
      </c>
      <c r="D331" s="292" t="s">
        <v>6772</v>
      </c>
      <c r="E331" s="293">
        <v>1</v>
      </c>
      <c r="F331" s="292" t="s">
        <v>1094</v>
      </c>
      <c r="G331" s="293" t="s">
        <v>5597</v>
      </c>
      <c r="H331" s="390">
        <v>25.85</v>
      </c>
      <c r="I331" s="293" t="s">
        <v>8418</v>
      </c>
      <c r="J331" s="292" t="s">
        <v>4595</v>
      </c>
      <c r="K331" s="292" t="s">
        <v>4596</v>
      </c>
      <c r="L331" s="292"/>
      <c r="M331" s="292"/>
      <c r="N331" s="292"/>
      <c r="O331" s="292"/>
      <c r="P331" s="292"/>
      <c r="Q331" s="292"/>
      <c r="R331" s="482"/>
    </row>
    <row r="332" spans="1:18" ht="79.5">
      <c r="A332" s="372" t="s">
        <v>1095</v>
      </c>
      <c r="B332" s="293" t="s">
        <v>5966</v>
      </c>
      <c r="C332" s="292" t="s">
        <v>4516</v>
      </c>
      <c r="D332" s="292" t="s">
        <v>6772</v>
      </c>
      <c r="E332" s="293">
        <v>1</v>
      </c>
      <c r="F332" s="292" t="s">
        <v>1096</v>
      </c>
      <c r="G332" s="293" t="s">
        <v>1096</v>
      </c>
      <c r="H332" s="390">
        <v>25.85</v>
      </c>
      <c r="I332" s="293" t="s">
        <v>8418</v>
      </c>
      <c r="J332" s="292" t="s">
        <v>4595</v>
      </c>
      <c r="K332" s="292" t="s">
        <v>4596</v>
      </c>
      <c r="L332" s="292"/>
      <c r="M332" s="292"/>
      <c r="N332" s="292"/>
      <c r="O332" s="292"/>
      <c r="P332" s="292"/>
      <c r="Q332" s="292"/>
      <c r="R332" s="482"/>
    </row>
    <row r="333" spans="1:18" ht="79.5">
      <c r="A333" s="372" t="s">
        <v>1101</v>
      </c>
      <c r="B333" s="293" t="s">
        <v>5414</v>
      </c>
      <c r="C333" s="292" t="s">
        <v>4516</v>
      </c>
      <c r="D333" s="292" t="s">
        <v>6772</v>
      </c>
      <c r="E333" s="293">
        <v>1</v>
      </c>
      <c r="F333" s="292" t="s">
        <v>4432</v>
      </c>
      <c r="G333" s="293" t="s">
        <v>14</v>
      </c>
      <c r="H333" s="390">
        <v>155.75</v>
      </c>
      <c r="I333" s="293" t="s">
        <v>8418</v>
      </c>
      <c r="J333" s="292" t="s">
        <v>4595</v>
      </c>
      <c r="K333" s="292" t="s">
        <v>4596</v>
      </c>
      <c r="L333" s="292"/>
      <c r="M333" s="292"/>
      <c r="N333" s="292"/>
      <c r="O333" s="292"/>
      <c r="P333" s="292"/>
      <c r="Q333" s="292"/>
      <c r="R333" s="482"/>
    </row>
    <row r="334" spans="1:18" ht="79.5">
      <c r="A334" s="372" t="s">
        <v>3521</v>
      </c>
      <c r="B334" s="293" t="s">
        <v>5424</v>
      </c>
      <c r="C334" s="292" t="s">
        <v>4516</v>
      </c>
      <c r="D334" s="292" t="s">
        <v>6772</v>
      </c>
      <c r="E334" s="293">
        <v>1</v>
      </c>
      <c r="F334" s="292" t="s">
        <v>3522</v>
      </c>
      <c r="G334" s="293" t="s">
        <v>1178</v>
      </c>
      <c r="H334" s="390">
        <v>147.56</v>
      </c>
      <c r="I334" s="293" t="s">
        <v>8418</v>
      </c>
      <c r="J334" s="292" t="s">
        <v>4595</v>
      </c>
      <c r="K334" s="292" t="s">
        <v>4596</v>
      </c>
      <c r="L334" s="292"/>
      <c r="M334" s="292"/>
      <c r="N334" s="292"/>
      <c r="O334" s="292"/>
      <c r="P334" s="292"/>
      <c r="Q334" s="292"/>
      <c r="R334" s="482"/>
    </row>
    <row r="335" spans="1:18" ht="68.25">
      <c r="A335" s="372" t="s">
        <v>5747</v>
      </c>
      <c r="B335" s="293" t="s">
        <v>957</v>
      </c>
      <c r="C335" s="292" t="s">
        <v>4519</v>
      </c>
      <c r="D335" s="292" t="s">
        <v>6772</v>
      </c>
      <c r="E335" s="293">
        <v>1</v>
      </c>
      <c r="F335" s="292" t="s">
        <v>3930</v>
      </c>
      <c r="G335" s="293" t="s">
        <v>7929</v>
      </c>
      <c r="H335" s="390">
        <v>17.899999999999999</v>
      </c>
      <c r="I335" s="374" t="s">
        <v>8418</v>
      </c>
      <c r="J335" s="292" t="s">
        <v>5741</v>
      </c>
      <c r="K335" s="292" t="s">
        <v>5742</v>
      </c>
      <c r="L335" s="369"/>
      <c r="M335" s="369"/>
      <c r="N335" s="292"/>
      <c r="O335" s="292"/>
      <c r="P335" s="292"/>
      <c r="Q335" s="292"/>
      <c r="R335" s="482"/>
    </row>
    <row r="336" spans="1:18" ht="68.25">
      <c r="A336" s="372" t="s">
        <v>5751</v>
      </c>
      <c r="B336" s="293" t="s">
        <v>5799</v>
      </c>
      <c r="C336" s="292" t="s">
        <v>4519</v>
      </c>
      <c r="D336" s="292" t="s">
        <v>6772</v>
      </c>
      <c r="E336" s="293">
        <v>1</v>
      </c>
      <c r="F336" s="292" t="s">
        <v>3975</v>
      </c>
      <c r="G336" s="293" t="s">
        <v>7930</v>
      </c>
      <c r="H336" s="390">
        <v>47.5</v>
      </c>
      <c r="I336" s="292" t="s">
        <v>8418</v>
      </c>
      <c r="J336" s="292" t="s">
        <v>5741</v>
      </c>
      <c r="K336" s="292" t="s">
        <v>5742</v>
      </c>
      <c r="L336" s="369"/>
      <c r="M336" s="369"/>
      <c r="N336" s="292"/>
      <c r="O336" s="292"/>
      <c r="P336" s="292"/>
      <c r="Q336" s="292"/>
      <c r="R336" s="482"/>
    </row>
    <row r="337" spans="1:18" ht="68.25">
      <c r="A337" s="372" t="s">
        <v>5304</v>
      </c>
      <c r="B337" s="293" t="s">
        <v>5800</v>
      </c>
      <c r="C337" s="292" t="s">
        <v>4516</v>
      </c>
      <c r="D337" s="292" t="s">
        <v>6772</v>
      </c>
      <c r="E337" s="293">
        <v>1</v>
      </c>
      <c r="F337" s="292" t="s">
        <v>5305</v>
      </c>
      <c r="G337" s="293" t="s">
        <v>5305</v>
      </c>
      <c r="H337" s="390">
        <v>14.25</v>
      </c>
      <c r="I337" s="292" t="s">
        <v>8418</v>
      </c>
      <c r="J337" s="292" t="s">
        <v>707</v>
      </c>
      <c r="K337" s="292" t="s">
        <v>708</v>
      </c>
      <c r="L337" s="369"/>
      <c r="M337" s="369"/>
      <c r="N337" s="292"/>
      <c r="O337" s="292"/>
      <c r="P337" s="292"/>
      <c r="Q337" s="292"/>
      <c r="R337" s="482"/>
    </row>
    <row r="338" spans="1:18" ht="68.25">
      <c r="A338" s="372" t="s">
        <v>5306</v>
      </c>
      <c r="B338" s="293" t="s">
        <v>5801</v>
      </c>
      <c r="C338" s="292" t="s">
        <v>4516</v>
      </c>
      <c r="D338" s="292" t="s">
        <v>6772</v>
      </c>
      <c r="E338" s="293">
        <v>1</v>
      </c>
      <c r="F338" s="292" t="s">
        <v>5307</v>
      </c>
      <c r="G338" s="293" t="s">
        <v>1676</v>
      </c>
      <c r="H338" s="390">
        <v>14.25</v>
      </c>
      <c r="I338" s="292" t="s">
        <v>8418</v>
      </c>
      <c r="J338" s="292" t="s">
        <v>707</v>
      </c>
      <c r="K338" s="292" t="s">
        <v>708</v>
      </c>
      <c r="L338" s="369"/>
      <c r="M338" s="369"/>
      <c r="N338" s="292"/>
      <c r="O338" s="292"/>
      <c r="P338" s="292"/>
      <c r="Q338" s="292"/>
      <c r="R338" s="482"/>
    </row>
    <row r="339" spans="1:18" ht="68.25">
      <c r="A339" s="372" t="s">
        <v>3786</v>
      </c>
      <c r="B339" s="293" t="s">
        <v>5802</v>
      </c>
      <c r="C339" s="292" t="s">
        <v>4519</v>
      </c>
      <c r="D339" s="292" t="s">
        <v>6772</v>
      </c>
      <c r="E339" s="293">
        <v>1</v>
      </c>
      <c r="F339" s="292" t="s">
        <v>3936</v>
      </c>
      <c r="G339" s="293" t="s">
        <v>3976</v>
      </c>
      <c r="H339" s="390">
        <v>22.5</v>
      </c>
      <c r="I339" s="292" t="s">
        <v>8418</v>
      </c>
      <c r="J339" s="292" t="s">
        <v>3784</v>
      </c>
      <c r="K339" s="292" t="s">
        <v>3785</v>
      </c>
      <c r="L339" s="369"/>
      <c r="M339" s="369"/>
      <c r="N339" s="292"/>
      <c r="O339" s="292"/>
      <c r="P339" s="292"/>
      <c r="Q339" s="292"/>
      <c r="R339" s="482"/>
    </row>
    <row r="340" spans="1:18" ht="68.25">
      <c r="A340" s="372" t="s">
        <v>3878</v>
      </c>
      <c r="B340" s="293" t="s">
        <v>5803</v>
      </c>
      <c r="C340" s="292" t="s">
        <v>4516</v>
      </c>
      <c r="D340" s="292" t="s">
        <v>6772</v>
      </c>
      <c r="E340" s="293">
        <v>1</v>
      </c>
      <c r="F340" s="292" t="s">
        <v>3879</v>
      </c>
      <c r="G340" s="293" t="s">
        <v>1663</v>
      </c>
      <c r="H340" s="390">
        <v>23.75</v>
      </c>
      <c r="I340" s="292" t="s">
        <v>50</v>
      </c>
      <c r="J340" s="292" t="s">
        <v>3784</v>
      </c>
      <c r="K340" s="292" t="s">
        <v>3785</v>
      </c>
      <c r="L340" s="369" t="s">
        <v>5164</v>
      </c>
      <c r="M340" s="369" t="s">
        <v>5165</v>
      </c>
      <c r="N340" s="292"/>
      <c r="O340" s="292"/>
      <c r="P340" s="292"/>
      <c r="Q340" s="292"/>
      <c r="R340" s="482"/>
    </row>
    <row r="341" spans="1:18" ht="68.25">
      <c r="A341" s="372" t="s">
        <v>7170</v>
      </c>
      <c r="B341" s="293" t="s">
        <v>5209</v>
      </c>
      <c r="C341" s="292" t="s">
        <v>4519</v>
      </c>
      <c r="D341" s="292" t="s">
        <v>6772</v>
      </c>
      <c r="E341" s="293">
        <v>1</v>
      </c>
      <c r="F341" s="292" t="s">
        <v>7171</v>
      </c>
      <c r="G341" s="293" t="s">
        <v>9752</v>
      </c>
      <c r="H341" s="390">
        <v>150</v>
      </c>
      <c r="I341" s="374">
        <v>3</v>
      </c>
      <c r="J341" s="292" t="s">
        <v>3784</v>
      </c>
      <c r="K341" s="292" t="s">
        <v>3785</v>
      </c>
      <c r="L341" s="292" t="s">
        <v>5164</v>
      </c>
      <c r="M341" s="292" t="s">
        <v>5165</v>
      </c>
      <c r="N341" s="374" t="s">
        <v>6646</v>
      </c>
      <c r="O341" s="374" t="s">
        <v>6647</v>
      </c>
      <c r="P341" s="292"/>
      <c r="Q341" s="292"/>
      <c r="R341" s="482"/>
    </row>
    <row r="342" spans="1:18" ht="68.25">
      <c r="A342" s="372" t="s">
        <v>5429</v>
      </c>
      <c r="B342" s="293" t="s">
        <v>2264</v>
      </c>
      <c r="C342" s="292" t="s">
        <v>4516</v>
      </c>
      <c r="D342" s="292" t="s">
        <v>6772</v>
      </c>
      <c r="E342" s="293">
        <v>1</v>
      </c>
      <c r="F342" s="292" t="s">
        <v>5430</v>
      </c>
      <c r="G342" s="293" t="s">
        <v>1842</v>
      </c>
      <c r="H342" s="390">
        <v>79.7</v>
      </c>
      <c r="I342" s="292" t="s">
        <v>8418</v>
      </c>
      <c r="J342" s="292" t="s">
        <v>1496</v>
      </c>
      <c r="K342" s="292" t="s">
        <v>1497</v>
      </c>
      <c r="L342" s="369"/>
      <c r="M342" s="369"/>
      <c r="N342" s="292"/>
      <c r="O342" s="292"/>
      <c r="P342" s="292"/>
      <c r="Q342" s="292"/>
      <c r="R342" s="482"/>
    </row>
    <row r="343" spans="1:18" ht="68.25">
      <c r="A343" s="372" t="s">
        <v>5431</v>
      </c>
      <c r="B343" s="293" t="s">
        <v>2265</v>
      </c>
      <c r="C343" s="292" t="s">
        <v>4516</v>
      </c>
      <c r="D343" s="292" t="s">
        <v>6772</v>
      </c>
      <c r="E343" s="293">
        <v>1</v>
      </c>
      <c r="F343" s="292" t="s">
        <v>5432</v>
      </c>
      <c r="G343" s="293" t="s">
        <v>5432</v>
      </c>
      <c r="H343" s="390">
        <v>23.75</v>
      </c>
      <c r="I343" s="292" t="s">
        <v>8418</v>
      </c>
      <c r="J343" s="292" t="s">
        <v>1496</v>
      </c>
      <c r="K343" s="292" t="s">
        <v>1497</v>
      </c>
      <c r="L343" s="369"/>
      <c r="M343" s="369"/>
      <c r="N343" s="292"/>
      <c r="O343" s="292"/>
      <c r="P343" s="292"/>
      <c r="Q343" s="292"/>
      <c r="R343" s="482"/>
    </row>
    <row r="344" spans="1:18" ht="68.25">
      <c r="A344" s="372" t="s">
        <v>5433</v>
      </c>
      <c r="B344" s="293" t="s">
        <v>2266</v>
      </c>
      <c r="C344" s="292" t="s">
        <v>4516</v>
      </c>
      <c r="D344" s="292" t="s">
        <v>6772</v>
      </c>
      <c r="E344" s="293">
        <v>1</v>
      </c>
      <c r="F344" s="292" t="s">
        <v>5434</v>
      </c>
      <c r="G344" s="293" t="s">
        <v>5434</v>
      </c>
      <c r="H344" s="390">
        <v>11.6</v>
      </c>
      <c r="I344" s="292" t="s">
        <v>8418</v>
      </c>
      <c r="J344" s="292" t="s">
        <v>1496</v>
      </c>
      <c r="K344" s="292" t="s">
        <v>1497</v>
      </c>
      <c r="L344" s="369"/>
      <c r="M344" s="369"/>
      <c r="N344" s="292"/>
      <c r="O344" s="292"/>
      <c r="P344" s="292"/>
      <c r="Q344" s="292"/>
      <c r="R344" s="482"/>
    </row>
    <row r="345" spans="1:18" ht="68.25">
      <c r="A345" s="372" t="s">
        <v>5435</v>
      </c>
      <c r="B345" s="293" t="s">
        <v>2267</v>
      </c>
      <c r="C345" s="292" t="s">
        <v>4516</v>
      </c>
      <c r="D345" s="292" t="s">
        <v>6772</v>
      </c>
      <c r="E345" s="293">
        <v>1</v>
      </c>
      <c r="F345" s="292" t="s">
        <v>5436</v>
      </c>
      <c r="G345" s="293" t="s">
        <v>5436</v>
      </c>
      <c r="H345" s="390">
        <v>11.6</v>
      </c>
      <c r="I345" s="292" t="s">
        <v>8418</v>
      </c>
      <c r="J345" s="292" t="s">
        <v>1496</v>
      </c>
      <c r="K345" s="292" t="s">
        <v>1497</v>
      </c>
      <c r="L345" s="369"/>
      <c r="M345" s="369"/>
      <c r="N345" s="292"/>
      <c r="O345" s="292"/>
      <c r="P345" s="292"/>
      <c r="Q345" s="292"/>
      <c r="R345" s="482"/>
    </row>
    <row r="346" spans="1:18" ht="90.75">
      <c r="A346" s="372" t="s">
        <v>3305</v>
      </c>
      <c r="B346" s="293" t="s">
        <v>2269</v>
      </c>
      <c r="C346" s="292" t="s">
        <v>4516</v>
      </c>
      <c r="D346" s="292" t="s">
        <v>6772</v>
      </c>
      <c r="E346" s="293">
        <v>1</v>
      </c>
      <c r="F346" s="292" t="s">
        <v>3306</v>
      </c>
      <c r="G346" s="293" t="s">
        <v>3306</v>
      </c>
      <c r="H346" s="390">
        <v>77.040000000000006</v>
      </c>
      <c r="I346" s="292" t="s">
        <v>8418</v>
      </c>
      <c r="J346" s="292" t="s">
        <v>3449</v>
      </c>
      <c r="K346" s="292" t="s">
        <v>1353</v>
      </c>
      <c r="L346" s="369"/>
      <c r="M346" s="369"/>
      <c r="N346" s="292"/>
      <c r="O346" s="292"/>
      <c r="P346" s="292"/>
      <c r="Q346" s="292"/>
      <c r="R346" s="482"/>
    </row>
    <row r="347" spans="1:18" ht="68.25">
      <c r="A347" s="372" t="s">
        <v>2610</v>
      </c>
      <c r="B347" s="293" t="s">
        <v>2291</v>
      </c>
      <c r="C347" s="292" t="s">
        <v>4516</v>
      </c>
      <c r="D347" s="292" t="s">
        <v>6772</v>
      </c>
      <c r="E347" s="293">
        <v>1</v>
      </c>
      <c r="F347" s="292" t="s">
        <v>8163</v>
      </c>
      <c r="G347" s="293" t="s">
        <v>443</v>
      </c>
      <c r="H347" s="390">
        <v>57.01</v>
      </c>
      <c r="I347" s="292" t="s">
        <v>8418</v>
      </c>
      <c r="J347" s="292" t="s">
        <v>7312</v>
      </c>
      <c r="K347" s="292" t="s">
        <v>7313</v>
      </c>
      <c r="L347" s="369"/>
      <c r="M347" s="369"/>
      <c r="N347" s="292"/>
      <c r="O347" s="292"/>
      <c r="P347" s="292"/>
      <c r="Q347" s="292"/>
      <c r="R347" s="482"/>
    </row>
    <row r="348" spans="1:18" ht="68.25">
      <c r="A348" s="372" t="s">
        <v>8164</v>
      </c>
      <c r="B348" s="293" t="s">
        <v>2292</v>
      </c>
      <c r="C348" s="292" t="s">
        <v>4516</v>
      </c>
      <c r="D348" s="292" t="s">
        <v>6772</v>
      </c>
      <c r="E348" s="293">
        <v>1</v>
      </c>
      <c r="F348" s="292" t="s">
        <v>6343</v>
      </c>
      <c r="G348" s="293" t="s">
        <v>6343</v>
      </c>
      <c r="H348" s="390">
        <v>19</v>
      </c>
      <c r="I348" s="292" t="s">
        <v>8418</v>
      </c>
      <c r="J348" s="292" t="s">
        <v>7312</v>
      </c>
      <c r="K348" s="292" t="s">
        <v>7313</v>
      </c>
      <c r="L348" s="369"/>
      <c r="M348" s="369"/>
      <c r="N348" s="292"/>
      <c r="O348" s="292"/>
      <c r="P348" s="292"/>
      <c r="Q348" s="292"/>
      <c r="R348" s="482"/>
    </row>
    <row r="349" spans="1:18" ht="68.25">
      <c r="A349" s="372" t="s">
        <v>6344</v>
      </c>
      <c r="B349" s="293" t="s">
        <v>2293</v>
      </c>
      <c r="C349" s="292" t="s">
        <v>4516</v>
      </c>
      <c r="D349" s="292" t="s">
        <v>6772</v>
      </c>
      <c r="E349" s="293">
        <v>1</v>
      </c>
      <c r="F349" s="292" t="s">
        <v>6345</v>
      </c>
      <c r="G349" s="293" t="s">
        <v>444</v>
      </c>
      <c r="H349" s="390">
        <v>57.01</v>
      </c>
      <c r="I349" s="292" t="s">
        <v>8418</v>
      </c>
      <c r="J349" s="292" t="s">
        <v>7312</v>
      </c>
      <c r="K349" s="292" t="s">
        <v>7313</v>
      </c>
      <c r="L349" s="369"/>
      <c r="M349" s="369"/>
      <c r="N349" s="292"/>
      <c r="O349" s="292"/>
      <c r="P349" s="292"/>
      <c r="Q349" s="292"/>
      <c r="R349" s="482"/>
    </row>
    <row r="350" spans="1:18" ht="68.25">
      <c r="A350" s="372" t="s">
        <v>6346</v>
      </c>
      <c r="B350" s="293" t="s">
        <v>2294</v>
      </c>
      <c r="C350" s="292" t="s">
        <v>4519</v>
      </c>
      <c r="D350" s="292" t="s">
        <v>6772</v>
      </c>
      <c r="E350" s="293">
        <v>1</v>
      </c>
      <c r="F350" s="292" t="s">
        <v>6347</v>
      </c>
      <c r="G350" s="293" t="s">
        <v>3143</v>
      </c>
      <c r="H350" s="390">
        <v>57.01</v>
      </c>
      <c r="I350" s="292" t="s">
        <v>8418</v>
      </c>
      <c r="J350" s="292" t="s">
        <v>7312</v>
      </c>
      <c r="K350" s="292" t="s">
        <v>7313</v>
      </c>
      <c r="L350" s="369"/>
      <c r="M350" s="369"/>
      <c r="N350" s="292"/>
      <c r="O350" s="292"/>
      <c r="P350" s="292"/>
      <c r="Q350" s="292"/>
      <c r="R350" s="482"/>
    </row>
    <row r="351" spans="1:18" ht="68.25">
      <c r="A351" s="372" t="s">
        <v>1852</v>
      </c>
      <c r="B351" s="293" t="s">
        <v>3617</v>
      </c>
      <c r="C351" s="292" t="s">
        <v>4516</v>
      </c>
      <c r="D351" s="292" t="s">
        <v>6772</v>
      </c>
      <c r="E351" s="293">
        <v>1</v>
      </c>
      <c r="F351" s="292" t="s">
        <v>1853</v>
      </c>
      <c r="G351" s="293" t="s">
        <v>446</v>
      </c>
      <c r="H351" s="390">
        <v>63.33</v>
      </c>
      <c r="I351" s="292" t="s">
        <v>8418</v>
      </c>
      <c r="J351" s="292" t="s">
        <v>7312</v>
      </c>
      <c r="K351" s="292" t="s">
        <v>7313</v>
      </c>
      <c r="L351" s="369"/>
      <c r="M351" s="369"/>
      <c r="N351" s="292"/>
      <c r="O351" s="292"/>
      <c r="P351" s="292"/>
      <c r="Q351" s="292"/>
      <c r="R351" s="482"/>
    </row>
    <row r="352" spans="1:18" ht="68.25">
      <c r="A352" s="372" t="s">
        <v>1854</v>
      </c>
      <c r="B352" s="293" t="s">
        <v>3618</v>
      </c>
      <c r="C352" s="292" t="s">
        <v>4516</v>
      </c>
      <c r="D352" s="292" t="s">
        <v>6772</v>
      </c>
      <c r="E352" s="293">
        <v>1</v>
      </c>
      <c r="F352" s="292" t="s">
        <v>1855</v>
      </c>
      <c r="G352" s="293" t="s">
        <v>1855</v>
      </c>
      <c r="H352" s="390">
        <v>11.6</v>
      </c>
      <c r="I352" s="292" t="s">
        <v>8418</v>
      </c>
      <c r="J352" s="292" t="s">
        <v>7312</v>
      </c>
      <c r="K352" s="292" t="s">
        <v>7313</v>
      </c>
      <c r="L352" s="369"/>
      <c r="M352" s="369"/>
      <c r="N352" s="292"/>
      <c r="O352" s="292"/>
      <c r="P352" s="292"/>
      <c r="Q352" s="292"/>
      <c r="R352" s="482"/>
    </row>
    <row r="353" spans="1:18" ht="68.25">
      <c r="A353" s="372" t="s">
        <v>1856</v>
      </c>
      <c r="B353" s="293" t="s">
        <v>3619</v>
      </c>
      <c r="C353" s="292" t="s">
        <v>4516</v>
      </c>
      <c r="D353" s="292" t="s">
        <v>6772</v>
      </c>
      <c r="E353" s="293">
        <v>1</v>
      </c>
      <c r="F353" s="292" t="s">
        <v>1857</v>
      </c>
      <c r="G353" s="293" t="s">
        <v>166</v>
      </c>
      <c r="H353" s="390">
        <v>47.5</v>
      </c>
      <c r="I353" s="292" t="s">
        <v>8418</v>
      </c>
      <c r="J353" s="292" t="s">
        <v>7312</v>
      </c>
      <c r="K353" s="292" t="s">
        <v>7313</v>
      </c>
      <c r="L353" s="369"/>
      <c r="M353" s="369"/>
      <c r="N353" s="292"/>
      <c r="O353" s="292"/>
      <c r="P353" s="292"/>
      <c r="Q353" s="292"/>
      <c r="R353" s="482"/>
    </row>
    <row r="354" spans="1:18" ht="68.25">
      <c r="A354" s="372" t="s">
        <v>7952</v>
      </c>
      <c r="B354" s="293" t="s">
        <v>3631</v>
      </c>
      <c r="C354" s="292" t="s">
        <v>4516</v>
      </c>
      <c r="D354" s="292" t="s">
        <v>6772</v>
      </c>
      <c r="E354" s="293">
        <v>1</v>
      </c>
      <c r="F354" s="292" t="s">
        <v>7953</v>
      </c>
      <c r="G354" s="293" t="s">
        <v>7953</v>
      </c>
      <c r="H354" s="390">
        <v>47.5</v>
      </c>
      <c r="I354" s="292" t="s">
        <v>50</v>
      </c>
      <c r="J354" s="292" t="s">
        <v>7312</v>
      </c>
      <c r="K354" s="292" t="s">
        <v>7313</v>
      </c>
      <c r="L354" s="369" t="s">
        <v>2033</v>
      </c>
      <c r="M354" s="369" t="s">
        <v>2034</v>
      </c>
      <c r="N354" s="292"/>
      <c r="O354" s="292"/>
      <c r="P354" s="292"/>
      <c r="Q354" s="292"/>
      <c r="R354" s="482"/>
    </row>
    <row r="355" spans="1:18" ht="79.5">
      <c r="A355" s="372" t="s">
        <v>7078</v>
      </c>
      <c r="B355" s="293" t="s">
        <v>3638</v>
      </c>
      <c r="C355" s="292" t="s">
        <v>4516</v>
      </c>
      <c r="D355" s="292" t="s">
        <v>6772</v>
      </c>
      <c r="E355" s="293">
        <v>1</v>
      </c>
      <c r="F355" s="292" t="s">
        <v>8363</v>
      </c>
      <c r="G355" s="293" t="s">
        <v>8363</v>
      </c>
      <c r="H355" s="390">
        <v>19</v>
      </c>
      <c r="I355" s="292" t="s">
        <v>50</v>
      </c>
      <c r="J355" s="292" t="s">
        <v>7074</v>
      </c>
      <c r="K355" s="292" t="s">
        <v>7075</v>
      </c>
      <c r="L355" s="369" t="s">
        <v>6646</v>
      </c>
      <c r="M355" s="369" t="s">
        <v>6647</v>
      </c>
      <c r="N355" s="292"/>
      <c r="O355" s="292"/>
      <c r="P355" s="292"/>
      <c r="Q355" s="292"/>
      <c r="R355" s="482"/>
    </row>
    <row r="356" spans="1:18" ht="68.25">
      <c r="A356" s="372" t="s">
        <v>5008</v>
      </c>
      <c r="B356" s="293" t="s">
        <v>3782</v>
      </c>
      <c r="C356" s="292" t="s">
        <v>4516</v>
      </c>
      <c r="D356" s="292" t="s">
        <v>6772</v>
      </c>
      <c r="E356" s="293">
        <v>1</v>
      </c>
      <c r="F356" s="292" t="s">
        <v>5009</v>
      </c>
      <c r="G356" s="293" t="s">
        <v>5009</v>
      </c>
      <c r="H356" s="390">
        <v>13.7</v>
      </c>
      <c r="I356" s="293" t="s">
        <v>8418</v>
      </c>
      <c r="J356" s="292" t="s">
        <v>7449</v>
      </c>
      <c r="K356" s="292" t="s">
        <v>7450</v>
      </c>
      <c r="L356" s="292"/>
      <c r="M356" s="292"/>
      <c r="N356" s="292"/>
      <c r="O356" s="292"/>
      <c r="P356" s="292"/>
      <c r="Q356" s="292"/>
      <c r="R356" s="482"/>
    </row>
    <row r="357" spans="1:18" ht="68.25">
      <c r="A357" s="372" t="s">
        <v>3002</v>
      </c>
      <c r="B357" s="293" t="s">
        <v>2163</v>
      </c>
      <c r="C357" s="292" t="s">
        <v>4516</v>
      </c>
      <c r="D357" s="292" t="s">
        <v>6772</v>
      </c>
      <c r="E357" s="293">
        <v>1</v>
      </c>
      <c r="F357" s="292" t="s">
        <v>3003</v>
      </c>
      <c r="G357" s="293" t="s">
        <v>51</v>
      </c>
      <c r="H357" s="390">
        <v>273.41000000000003</v>
      </c>
      <c r="I357" s="292" t="s">
        <v>8418</v>
      </c>
      <c r="J357" s="292" t="s">
        <v>3551</v>
      </c>
      <c r="K357" s="292" t="s">
        <v>2074</v>
      </c>
      <c r="L357" s="292"/>
      <c r="M357" s="292"/>
      <c r="N357" s="292"/>
      <c r="O357" s="292"/>
      <c r="P357" s="292"/>
      <c r="Q357" s="292"/>
      <c r="R357" s="482"/>
    </row>
    <row r="358" spans="1:18" ht="135.75">
      <c r="A358" s="372" t="s">
        <v>7222</v>
      </c>
      <c r="B358" s="293" t="s">
        <v>2212</v>
      </c>
      <c r="C358" s="292" t="s">
        <v>4516</v>
      </c>
      <c r="D358" s="292" t="s">
        <v>6772</v>
      </c>
      <c r="E358" s="293">
        <v>1</v>
      </c>
      <c r="F358" s="292" t="s">
        <v>7223</v>
      </c>
      <c r="G358" s="293" t="s">
        <v>7223</v>
      </c>
      <c r="H358" s="390">
        <v>7.9</v>
      </c>
      <c r="I358" s="292" t="s">
        <v>49</v>
      </c>
      <c r="J358" s="292" t="s">
        <v>7343</v>
      </c>
      <c r="K358" s="292" t="s">
        <v>7344</v>
      </c>
      <c r="L358" s="292" t="s">
        <v>7449</v>
      </c>
      <c r="M358" s="292" t="s">
        <v>7450</v>
      </c>
      <c r="N358" s="292" t="s">
        <v>5164</v>
      </c>
      <c r="O358" s="292" t="s">
        <v>5165</v>
      </c>
      <c r="P358" s="292"/>
      <c r="Q358" s="292"/>
      <c r="R358" s="482"/>
    </row>
    <row r="359" spans="1:18" ht="135.75">
      <c r="A359" s="372" t="s">
        <v>7224</v>
      </c>
      <c r="B359" s="293" t="s">
        <v>2213</v>
      </c>
      <c r="C359" s="292" t="s">
        <v>4516</v>
      </c>
      <c r="D359" s="292" t="s">
        <v>6772</v>
      </c>
      <c r="E359" s="293">
        <v>1</v>
      </c>
      <c r="F359" s="292" t="s">
        <v>7225</v>
      </c>
      <c r="G359" s="293" t="s">
        <v>7225</v>
      </c>
      <c r="H359" s="390">
        <v>7.9</v>
      </c>
      <c r="I359" s="292" t="s">
        <v>50</v>
      </c>
      <c r="J359" s="292" t="s">
        <v>7343</v>
      </c>
      <c r="K359" s="292" t="s">
        <v>7344</v>
      </c>
      <c r="L359" s="292" t="s">
        <v>5164</v>
      </c>
      <c r="M359" s="292" t="s">
        <v>5165</v>
      </c>
      <c r="N359" s="292"/>
      <c r="O359" s="292"/>
      <c r="P359" s="292"/>
      <c r="Q359" s="292"/>
      <c r="R359" s="482"/>
    </row>
    <row r="360" spans="1:18" ht="135.75">
      <c r="A360" s="372" t="s">
        <v>7099</v>
      </c>
      <c r="B360" s="293" t="s">
        <v>3063</v>
      </c>
      <c r="C360" s="292" t="s">
        <v>4516</v>
      </c>
      <c r="D360" s="292" t="s">
        <v>2593</v>
      </c>
      <c r="E360" s="293">
        <v>1</v>
      </c>
      <c r="F360" s="292" t="s">
        <v>7100</v>
      </c>
      <c r="G360" s="293" t="s">
        <v>580</v>
      </c>
      <c r="H360" s="390">
        <v>14.75</v>
      </c>
      <c r="I360" s="292" t="s">
        <v>50</v>
      </c>
      <c r="J360" s="292" t="s">
        <v>7343</v>
      </c>
      <c r="K360" s="292" t="s">
        <v>7344</v>
      </c>
      <c r="L360" s="292" t="s">
        <v>4136</v>
      </c>
      <c r="M360" s="292" t="s">
        <v>4137</v>
      </c>
      <c r="N360" s="292"/>
      <c r="O360" s="292"/>
      <c r="P360" s="292"/>
      <c r="Q360" s="292"/>
      <c r="R360" s="482"/>
    </row>
    <row r="361" spans="1:18" ht="135.75">
      <c r="A361" s="372" t="s">
        <v>7101</v>
      </c>
      <c r="B361" s="293" t="s">
        <v>3064</v>
      </c>
      <c r="C361" s="292" t="s">
        <v>4516</v>
      </c>
      <c r="D361" s="292" t="s">
        <v>2593</v>
      </c>
      <c r="E361" s="293">
        <v>1</v>
      </c>
      <c r="F361" s="292" t="s">
        <v>7102</v>
      </c>
      <c r="G361" s="293" t="s">
        <v>1818</v>
      </c>
      <c r="H361" s="390">
        <v>9.5</v>
      </c>
      <c r="I361" s="292" t="s">
        <v>50</v>
      </c>
      <c r="J361" s="292" t="s">
        <v>7343</v>
      </c>
      <c r="K361" s="292" t="s">
        <v>7344</v>
      </c>
      <c r="L361" s="292" t="s">
        <v>4136</v>
      </c>
      <c r="M361" s="292" t="s">
        <v>4137</v>
      </c>
      <c r="N361" s="292"/>
      <c r="O361" s="292"/>
      <c r="P361" s="292"/>
      <c r="Q361" s="292"/>
      <c r="R361" s="482"/>
    </row>
    <row r="362" spans="1:18" ht="135.75">
      <c r="A362" s="372" t="s">
        <v>7109</v>
      </c>
      <c r="B362" s="293" t="s">
        <v>3071</v>
      </c>
      <c r="C362" s="292" t="s">
        <v>4516</v>
      </c>
      <c r="D362" s="292" t="s">
        <v>2341</v>
      </c>
      <c r="E362" s="293">
        <v>10</v>
      </c>
      <c r="F362" s="292" t="s">
        <v>7110</v>
      </c>
      <c r="G362" s="293" t="s">
        <v>199</v>
      </c>
      <c r="H362" s="390">
        <v>10.55</v>
      </c>
      <c r="I362" s="374" t="s">
        <v>8418</v>
      </c>
      <c r="J362" s="292" t="s">
        <v>7343</v>
      </c>
      <c r="K362" s="292" t="s">
        <v>7344</v>
      </c>
      <c r="L362" s="369"/>
      <c r="M362" s="369"/>
      <c r="N362" s="292"/>
      <c r="O362" s="292"/>
      <c r="P362" s="292"/>
      <c r="Q362" s="292"/>
      <c r="R362" s="482"/>
    </row>
    <row r="363" spans="1:18" ht="135.75">
      <c r="A363" s="372" t="s">
        <v>7111</v>
      </c>
      <c r="B363" s="293" t="s">
        <v>3072</v>
      </c>
      <c r="C363" s="292" t="s">
        <v>4516</v>
      </c>
      <c r="D363" s="292" t="s">
        <v>6772</v>
      </c>
      <c r="E363" s="293">
        <v>1</v>
      </c>
      <c r="F363" s="292" t="s">
        <v>7112</v>
      </c>
      <c r="G363" s="293" t="s">
        <v>7112</v>
      </c>
      <c r="H363" s="390">
        <v>8.4</v>
      </c>
      <c r="I363" s="292" t="s">
        <v>8418</v>
      </c>
      <c r="J363" s="292" t="s">
        <v>7343</v>
      </c>
      <c r="K363" s="292" t="s">
        <v>7344</v>
      </c>
      <c r="L363" s="292"/>
      <c r="M363" s="292"/>
      <c r="N363" s="292"/>
      <c r="O363" s="292"/>
      <c r="P363" s="292"/>
      <c r="Q363" s="292"/>
      <c r="R363" s="482"/>
    </row>
    <row r="364" spans="1:18" ht="68.25">
      <c r="A364" s="372" t="s">
        <v>2011</v>
      </c>
      <c r="B364" s="293" t="s">
        <v>6142</v>
      </c>
      <c r="C364" s="292" t="s">
        <v>4516</v>
      </c>
      <c r="D364" s="292" t="s">
        <v>6772</v>
      </c>
      <c r="E364" s="293">
        <v>1</v>
      </c>
      <c r="F364" s="292" t="s">
        <v>2012</v>
      </c>
      <c r="G364" s="293" t="s">
        <v>200</v>
      </c>
      <c r="H364" s="390">
        <v>7.35</v>
      </c>
      <c r="I364" s="292" t="s">
        <v>8418</v>
      </c>
      <c r="J364" s="292" t="s">
        <v>4136</v>
      </c>
      <c r="K364" s="292" t="s">
        <v>4137</v>
      </c>
      <c r="L364" s="292"/>
      <c r="M364" s="292"/>
      <c r="N364" s="292"/>
      <c r="O364" s="292"/>
      <c r="P364" s="292"/>
      <c r="Q364" s="292"/>
      <c r="R364" s="482"/>
    </row>
    <row r="365" spans="1:18" ht="68.25">
      <c r="A365" s="372" t="s">
        <v>5516</v>
      </c>
      <c r="B365" s="293" t="s">
        <v>6153</v>
      </c>
      <c r="C365" s="292" t="s">
        <v>4516</v>
      </c>
      <c r="D365" s="292" t="s">
        <v>6772</v>
      </c>
      <c r="E365" s="293">
        <v>1</v>
      </c>
      <c r="F365" s="292" t="s">
        <v>7822</v>
      </c>
      <c r="G365" s="293" t="s">
        <v>7822</v>
      </c>
      <c r="H365" s="390">
        <v>19.5</v>
      </c>
      <c r="I365" s="292" t="s">
        <v>8418</v>
      </c>
      <c r="J365" s="292" t="s">
        <v>7312</v>
      </c>
      <c r="K365" s="292" t="s">
        <v>7313</v>
      </c>
      <c r="L365" s="292"/>
      <c r="M365" s="292"/>
      <c r="N365" s="292"/>
      <c r="O365" s="292"/>
      <c r="P365" s="292"/>
      <c r="Q365" s="292"/>
      <c r="R365" s="482"/>
    </row>
    <row r="366" spans="1:18" ht="135.75">
      <c r="A366" s="372" t="s">
        <v>7131</v>
      </c>
      <c r="B366" s="293" t="s">
        <v>6154</v>
      </c>
      <c r="C366" s="292" t="s">
        <v>4516</v>
      </c>
      <c r="D366" s="292" t="s">
        <v>2343</v>
      </c>
      <c r="E366" s="293">
        <v>1</v>
      </c>
      <c r="F366" s="292" t="s">
        <v>7132</v>
      </c>
      <c r="G366" s="293" t="s">
        <v>233</v>
      </c>
      <c r="H366" s="390">
        <v>175.76</v>
      </c>
      <c r="I366" s="292" t="s">
        <v>50</v>
      </c>
      <c r="J366" s="292" t="s">
        <v>7343</v>
      </c>
      <c r="K366" s="292" t="s">
        <v>7344</v>
      </c>
      <c r="L366" s="292" t="s">
        <v>7286</v>
      </c>
      <c r="M366" s="292" t="s">
        <v>7287</v>
      </c>
      <c r="N366" s="292"/>
      <c r="O366" s="292"/>
      <c r="P366" s="292"/>
      <c r="Q366" s="292"/>
      <c r="R366" s="482"/>
    </row>
    <row r="367" spans="1:18" ht="68.25">
      <c r="A367" s="372" t="s">
        <v>2013</v>
      </c>
      <c r="B367" s="293" t="s">
        <v>6165</v>
      </c>
      <c r="C367" s="292" t="s">
        <v>4516</v>
      </c>
      <c r="D367" s="292" t="s">
        <v>6772</v>
      </c>
      <c r="E367" s="293">
        <v>1</v>
      </c>
      <c r="F367" s="292" t="s">
        <v>5188</v>
      </c>
      <c r="G367" s="293" t="s">
        <v>1028</v>
      </c>
      <c r="H367" s="390">
        <v>11.6</v>
      </c>
      <c r="I367" s="292" t="s">
        <v>8418</v>
      </c>
      <c r="J367" s="292" t="s">
        <v>4136</v>
      </c>
      <c r="K367" s="292" t="s">
        <v>4137</v>
      </c>
      <c r="L367" s="292"/>
      <c r="M367" s="292"/>
      <c r="N367" s="292"/>
      <c r="O367" s="292"/>
      <c r="P367" s="292"/>
      <c r="Q367" s="292"/>
      <c r="R367" s="482"/>
    </row>
    <row r="368" spans="1:18" ht="68.25">
      <c r="A368" s="372" t="s">
        <v>5189</v>
      </c>
      <c r="B368" s="293" t="s">
        <v>6166</v>
      </c>
      <c r="C368" s="292" t="s">
        <v>4516</v>
      </c>
      <c r="D368" s="292" t="s">
        <v>6772</v>
      </c>
      <c r="E368" s="293">
        <v>1</v>
      </c>
      <c r="F368" s="292" t="s">
        <v>3409</v>
      </c>
      <c r="G368" s="293" t="s">
        <v>1029</v>
      </c>
      <c r="H368" s="390">
        <v>31.65</v>
      </c>
      <c r="I368" s="292" t="s">
        <v>8418</v>
      </c>
      <c r="J368" s="292" t="s">
        <v>4136</v>
      </c>
      <c r="K368" s="292" t="s">
        <v>4137</v>
      </c>
      <c r="L368" s="292"/>
      <c r="M368" s="292"/>
      <c r="N368" s="292"/>
      <c r="O368" s="292"/>
      <c r="P368" s="292"/>
      <c r="Q368" s="292"/>
      <c r="R368" s="482"/>
    </row>
    <row r="369" spans="1:18" ht="68.25">
      <c r="A369" s="372" t="s">
        <v>3410</v>
      </c>
      <c r="B369" s="293" t="s">
        <v>6167</v>
      </c>
      <c r="C369" s="292" t="s">
        <v>4516</v>
      </c>
      <c r="D369" s="292" t="s">
        <v>6772</v>
      </c>
      <c r="E369" s="293">
        <v>1</v>
      </c>
      <c r="F369" s="292" t="s">
        <v>3253</v>
      </c>
      <c r="G369" s="293" t="s">
        <v>535</v>
      </c>
      <c r="H369" s="390">
        <v>31.65</v>
      </c>
      <c r="I369" s="292" t="s">
        <v>8418</v>
      </c>
      <c r="J369" s="292" t="s">
        <v>4136</v>
      </c>
      <c r="K369" s="292" t="s">
        <v>4137</v>
      </c>
      <c r="L369" s="292"/>
      <c r="M369" s="292"/>
      <c r="N369" s="292"/>
      <c r="O369" s="292"/>
      <c r="P369" s="292"/>
      <c r="Q369" s="292"/>
      <c r="R369" s="482"/>
    </row>
    <row r="370" spans="1:18" ht="68.25">
      <c r="A370" s="372" t="s">
        <v>3254</v>
      </c>
      <c r="B370" s="293" t="s">
        <v>6168</v>
      </c>
      <c r="C370" s="292" t="s">
        <v>4516</v>
      </c>
      <c r="D370" s="292" t="s">
        <v>6772</v>
      </c>
      <c r="E370" s="293">
        <v>1</v>
      </c>
      <c r="F370" s="292" t="s">
        <v>3255</v>
      </c>
      <c r="G370" s="293" t="s">
        <v>536</v>
      </c>
      <c r="H370" s="390">
        <v>31.65</v>
      </c>
      <c r="I370" s="292" t="s">
        <v>8418</v>
      </c>
      <c r="J370" s="292" t="s">
        <v>4136</v>
      </c>
      <c r="K370" s="292" t="s">
        <v>4137</v>
      </c>
      <c r="L370" s="292"/>
      <c r="M370" s="292"/>
      <c r="N370" s="292"/>
      <c r="O370" s="292"/>
      <c r="P370" s="292"/>
      <c r="Q370" s="292"/>
      <c r="R370" s="482"/>
    </row>
    <row r="371" spans="1:18" ht="135.75">
      <c r="A371" s="372" t="s">
        <v>7158</v>
      </c>
      <c r="B371" s="293" t="s">
        <v>4476</v>
      </c>
      <c r="C371" s="292" t="s">
        <v>4516</v>
      </c>
      <c r="D371" s="292" t="s">
        <v>2341</v>
      </c>
      <c r="E371" s="293">
        <v>10</v>
      </c>
      <c r="F371" s="292" t="s">
        <v>573</v>
      </c>
      <c r="G371" s="293" t="s">
        <v>3221</v>
      </c>
      <c r="H371" s="390">
        <v>4.75</v>
      </c>
      <c r="I371" s="374" t="s">
        <v>8418</v>
      </c>
      <c r="J371" s="292" t="s">
        <v>7343</v>
      </c>
      <c r="K371" s="292" t="s">
        <v>7344</v>
      </c>
      <c r="L371" s="369"/>
      <c r="M371" s="369"/>
      <c r="N371" s="292"/>
      <c r="O371" s="292"/>
      <c r="P371" s="292"/>
      <c r="Q371" s="292"/>
      <c r="R371" s="482"/>
    </row>
    <row r="372" spans="1:18" ht="45.75">
      <c r="A372" s="372" t="s">
        <v>930</v>
      </c>
      <c r="B372" s="293" t="s">
        <v>6178</v>
      </c>
      <c r="C372" s="292" t="s">
        <v>4516</v>
      </c>
      <c r="D372" s="292" t="s">
        <v>2593</v>
      </c>
      <c r="E372" s="293">
        <v>1</v>
      </c>
      <c r="F372" s="292" t="s">
        <v>931</v>
      </c>
      <c r="G372" s="293" t="s">
        <v>226</v>
      </c>
      <c r="H372" s="390">
        <v>5.8</v>
      </c>
      <c r="I372" s="292" t="s">
        <v>8418</v>
      </c>
      <c r="J372" s="292" t="s">
        <v>6646</v>
      </c>
      <c r="K372" s="292" t="s">
        <v>6647</v>
      </c>
      <c r="L372" s="292"/>
      <c r="M372" s="292"/>
      <c r="N372" s="292"/>
      <c r="O372" s="292"/>
      <c r="P372" s="292"/>
      <c r="Q372" s="292"/>
      <c r="R372" s="482"/>
    </row>
    <row r="373" spans="1:18" ht="45.75">
      <c r="A373" s="372" t="s">
        <v>4103</v>
      </c>
      <c r="B373" s="293" t="s">
        <v>6179</v>
      </c>
      <c r="C373" s="292" t="s">
        <v>4516</v>
      </c>
      <c r="D373" s="292" t="s">
        <v>2341</v>
      </c>
      <c r="E373" s="293">
        <v>10</v>
      </c>
      <c r="F373" s="292" t="s">
        <v>4104</v>
      </c>
      <c r="G373" s="293" t="s">
        <v>227</v>
      </c>
      <c r="H373" s="390">
        <v>1.55</v>
      </c>
      <c r="I373" s="292" t="s">
        <v>8418</v>
      </c>
      <c r="J373" s="292" t="s">
        <v>707</v>
      </c>
      <c r="K373" s="292" t="s">
        <v>708</v>
      </c>
      <c r="L373" s="292"/>
      <c r="M373" s="292"/>
      <c r="N373" s="292"/>
      <c r="O373" s="292"/>
      <c r="P373" s="292"/>
      <c r="Q373" s="292"/>
      <c r="R373" s="482"/>
    </row>
    <row r="374" spans="1:18" ht="45.75">
      <c r="A374" s="372" t="s">
        <v>4517</v>
      </c>
      <c r="B374" s="293" t="s">
        <v>6180</v>
      </c>
      <c r="C374" s="292" t="s">
        <v>4519</v>
      </c>
      <c r="D374" s="292" t="s">
        <v>2593</v>
      </c>
      <c r="E374" s="293">
        <v>1</v>
      </c>
      <c r="F374" s="292" t="s">
        <v>4518</v>
      </c>
      <c r="G374" s="293" t="s">
        <v>228</v>
      </c>
      <c r="H374" s="390">
        <v>84.45</v>
      </c>
      <c r="I374" s="292" t="s">
        <v>8418</v>
      </c>
      <c r="J374" s="292" t="s">
        <v>3901</v>
      </c>
      <c r="K374" s="292" t="s">
        <v>3902</v>
      </c>
      <c r="L374" s="292"/>
      <c r="M374" s="292"/>
      <c r="N374" s="292"/>
      <c r="O374" s="292"/>
      <c r="P374" s="292"/>
      <c r="Q374" s="292"/>
      <c r="R374" s="482"/>
    </row>
    <row r="375" spans="1:18" ht="45.75">
      <c r="A375" s="372" t="s">
        <v>932</v>
      </c>
      <c r="B375" s="293" t="s">
        <v>6185</v>
      </c>
      <c r="C375" s="292" t="s">
        <v>4516</v>
      </c>
      <c r="D375" s="292" t="s">
        <v>2341</v>
      </c>
      <c r="E375" s="293">
        <v>10</v>
      </c>
      <c r="F375" s="292" t="s">
        <v>2186</v>
      </c>
      <c r="G375" s="293" t="s">
        <v>1421</v>
      </c>
      <c r="H375" s="390">
        <v>7.9</v>
      </c>
      <c r="I375" s="292" t="s">
        <v>8418</v>
      </c>
      <c r="J375" s="292" t="s">
        <v>6646</v>
      </c>
      <c r="K375" s="292" t="s">
        <v>6647</v>
      </c>
      <c r="L375" s="292"/>
      <c r="M375" s="292"/>
      <c r="N375" s="292"/>
      <c r="O375" s="292"/>
      <c r="P375" s="292"/>
      <c r="Q375" s="292"/>
      <c r="R375" s="482"/>
    </row>
    <row r="376" spans="1:18" ht="68.25">
      <c r="A376" s="372" t="s">
        <v>2704</v>
      </c>
      <c r="B376" s="293" t="s">
        <v>2966</v>
      </c>
      <c r="C376" s="292" t="s">
        <v>4516</v>
      </c>
      <c r="D376" s="292" t="s">
        <v>6772</v>
      </c>
      <c r="E376" s="293">
        <v>1</v>
      </c>
      <c r="F376" s="292" t="s">
        <v>2705</v>
      </c>
      <c r="G376" s="293" t="s">
        <v>2705</v>
      </c>
      <c r="H376" s="390">
        <v>19.5</v>
      </c>
      <c r="I376" s="374" t="s">
        <v>8418</v>
      </c>
      <c r="J376" s="292" t="s">
        <v>2191</v>
      </c>
      <c r="K376" s="292" t="s">
        <v>2695</v>
      </c>
      <c r="L376" s="369"/>
      <c r="M376" s="369"/>
      <c r="N376" s="292"/>
      <c r="O376" s="292"/>
      <c r="P376" s="292"/>
      <c r="Q376" s="292"/>
      <c r="R376" s="482"/>
    </row>
    <row r="377" spans="1:18" ht="68.25">
      <c r="A377" s="372" t="s">
        <v>4521</v>
      </c>
      <c r="B377" s="293" t="s">
        <v>2972</v>
      </c>
      <c r="C377" s="292" t="s">
        <v>4516</v>
      </c>
      <c r="D377" s="292" t="s">
        <v>6772</v>
      </c>
      <c r="E377" s="293">
        <v>1</v>
      </c>
      <c r="F377" s="292" t="s">
        <v>3153</v>
      </c>
      <c r="G377" s="293" t="s">
        <v>581</v>
      </c>
      <c r="H377" s="390">
        <v>15.8</v>
      </c>
      <c r="I377" s="292" t="s">
        <v>8418</v>
      </c>
      <c r="J377" s="292" t="s">
        <v>3901</v>
      </c>
      <c r="K377" s="292" t="s">
        <v>3902</v>
      </c>
      <c r="L377" s="292"/>
      <c r="M377" s="292"/>
      <c r="N377" s="292"/>
      <c r="O377" s="292"/>
      <c r="P377" s="292"/>
      <c r="Q377" s="292"/>
      <c r="R377" s="482"/>
    </row>
    <row r="378" spans="1:18" ht="45.75">
      <c r="A378" s="372" t="s">
        <v>2712</v>
      </c>
      <c r="B378" s="293" t="s">
        <v>2973</v>
      </c>
      <c r="C378" s="292" t="s">
        <v>4516</v>
      </c>
      <c r="D378" s="292" t="s">
        <v>2593</v>
      </c>
      <c r="E378" s="293">
        <v>1</v>
      </c>
      <c r="F378" s="292" t="s">
        <v>6011</v>
      </c>
      <c r="G378" s="293" t="s">
        <v>582</v>
      </c>
      <c r="H378" s="390">
        <v>23.75</v>
      </c>
      <c r="I378" s="374" t="s">
        <v>8418</v>
      </c>
      <c r="J378" s="292" t="s">
        <v>2191</v>
      </c>
      <c r="K378" s="292" t="s">
        <v>2695</v>
      </c>
      <c r="L378" s="369"/>
      <c r="M378" s="369"/>
      <c r="N378" s="292"/>
      <c r="O378" s="292"/>
      <c r="P378" s="292"/>
      <c r="Q378" s="292"/>
      <c r="R378" s="482"/>
    </row>
    <row r="379" spans="1:18" ht="45.75">
      <c r="A379" s="372" t="s">
        <v>6012</v>
      </c>
      <c r="B379" s="293" t="s">
        <v>4545</v>
      </c>
      <c r="C379" s="292" t="s">
        <v>4516</v>
      </c>
      <c r="D379" s="292" t="s">
        <v>2593</v>
      </c>
      <c r="E379" s="293">
        <v>1</v>
      </c>
      <c r="F379" s="292" t="s">
        <v>7770</v>
      </c>
      <c r="G379" s="293" t="s">
        <v>583</v>
      </c>
      <c r="H379" s="390">
        <v>9.5</v>
      </c>
      <c r="I379" s="374" t="s">
        <v>8418</v>
      </c>
      <c r="J379" s="292" t="s">
        <v>2191</v>
      </c>
      <c r="K379" s="292" t="s">
        <v>2695</v>
      </c>
      <c r="L379" s="369"/>
      <c r="M379" s="369"/>
      <c r="N379" s="292"/>
      <c r="O379" s="292"/>
      <c r="P379" s="292"/>
      <c r="Q379" s="292"/>
      <c r="R379" s="482"/>
    </row>
    <row r="380" spans="1:18" ht="68.25">
      <c r="A380" s="372" t="s">
        <v>7059</v>
      </c>
      <c r="B380" s="293" t="s">
        <v>4546</v>
      </c>
      <c r="C380" s="292" t="s">
        <v>4516</v>
      </c>
      <c r="D380" s="292" t="s">
        <v>6772</v>
      </c>
      <c r="E380" s="293">
        <v>1</v>
      </c>
      <c r="F380" s="292" t="s">
        <v>1289</v>
      </c>
      <c r="G380" s="293" t="s">
        <v>584</v>
      </c>
      <c r="H380" s="390">
        <v>13.15</v>
      </c>
      <c r="I380" s="293" t="s">
        <v>8418</v>
      </c>
      <c r="J380" s="292" t="s">
        <v>7449</v>
      </c>
      <c r="K380" s="292" t="s">
        <v>7450</v>
      </c>
      <c r="L380" s="292"/>
      <c r="M380" s="292"/>
      <c r="N380" s="292"/>
      <c r="O380" s="292"/>
      <c r="P380" s="292"/>
      <c r="Q380" s="292"/>
      <c r="R380" s="482"/>
    </row>
    <row r="381" spans="1:18" ht="68.25">
      <c r="A381" s="372" t="s">
        <v>1290</v>
      </c>
      <c r="B381" s="293" t="s">
        <v>4547</v>
      </c>
      <c r="C381" s="292" t="s">
        <v>4519</v>
      </c>
      <c r="D381" s="292" t="s">
        <v>6772</v>
      </c>
      <c r="E381" s="293">
        <v>1</v>
      </c>
      <c r="F381" s="292" t="s">
        <v>186</v>
      </c>
      <c r="G381" s="293" t="s">
        <v>6422</v>
      </c>
      <c r="H381" s="390">
        <v>22.5</v>
      </c>
      <c r="I381" s="293" t="s">
        <v>8418</v>
      </c>
      <c r="J381" s="292" t="s">
        <v>7449</v>
      </c>
      <c r="K381" s="292" t="s">
        <v>7450</v>
      </c>
      <c r="L381" s="292"/>
      <c r="M381" s="292"/>
      <c r="N381" s="292"/>
      <c r="O381" s="292"/>
      <c r="P381" s="292"/>
      <c r="Q381" s="292"/>
      <c r="R381" s="482"/>
    </row>
    <row r="382" spans="1:18" ht="68.25">
      <c r="A382" s="372" t="s">
        <v>1294</v>
      </c>
      <c r="B382" s="293" t="s">
        <v>4549</v>
      </c>
      <c r="C382" s="292" t="s">
        <v>4516</v>
      </c>
      <c r="D382" s="292" t="s">
        <v>6772</v>
      </c>
      <c r="E382" s="293">
        <v>1</v>
      </c>
      <c r="F382" s="292" t="s">
        <v>1295</v>
      </c>
      <c r="G382" s="293" t="s">
        <v>585</v>
      </c>
      <c r="H382" s="390">
        <v>16.850000000000001</v>
      </c>
      <c r="I382" s="293" t="s">
        <v>8418</v>
      </c>
      <c r="J382" s="292" t="s">
        <v>7449</v>
      </c>
      <c r="K382" s="292" t="s">
        <v>7450</v>
      </c>
      <c r="L382" s="292"/>
      <c r="M382" s="292"/>
      <c r="N382" s="292"/>
      <c r="O382" s="292"/>
      <c r="P382" s="292"/>
      <c r="Q382" s="292"/>
      <c r="R382" s="482"/>
    </row>
    <row r="383" spans="1:18" ht="68.25">
      <c r="A383" s="372" t="s">
        <v>1296</v>
      </c>
      <c r="B383" s="293" t="s">
        <v>4550</v>
      </c>
      <c r="C383" s="292" t="s">
        <v>4516</v>
      </c>
      <c r="D383" s="292" t="s">
        <v>6772</v>
      </c>
      <c r="E383" s="293">
        <v>1</v>
      </c>
      <c r="F383" s="292" t="s">
        <v>1297</v>
      </c>
      <c r="G383" s="293" t="s">
        <v>586</v>
      </c>
      <c r="H383" s="390">
        <v>7.9</v>
      </c>
      <c r="I383" s="293" t="s">
        <v>8418</v>
      </c>
      <c r="J383" s="292" t="s">
        <v>7449</v>
      </c>
      <c r="K383" s="292" t="s">
        <v>7450</v>
      </c>
      <c r="L383" s="292"/>
      <c r="M383" s="292"/>
      <c r="N383" s="292"/>
      <c r="O383" s="292"/>
      <c r="P383" s="292"/>
      <c r="Q383" s="292"/>
      <c r="R383" s="482"/>
    </row>
    <row r="384" spans="1:18" ht="68.25">
      <c r="A384" s="372" t="s">
        <v>1298</v>
      </c>
      <c r="B384" s="293" t="s">
        <v>4551</v>
      </c>
      <c r="C384" s="292" t="s">
        <v>4516</v>
      </c>
      <c r="D384" s="292" t="s">
        <v>6772</v>
      </c>
      <c r="E384" s="293">
        <v>1</v>
      </c>
      <c r="F384" s="292" t="s">
        <v>1299</v>
      </c>
      <c r="G384" s="293" t="s">
        <v>1299</v>
      </c>
      <c r="H384" s="390">
        <v>7.9</v>
      </c>
      <c r="I384" s="293" t="s">
        <v>8418</v>
      </c>
      <c r="J384" s="292" t="s">
        <v>7449</v>
      </c>
      <c r="K384" s="292" t="s">
        <v>7450</v>
      </c>
      <c r="L384" s="292"/>
      <c r="M384" s="292"/>
      <c r="N384" s="292"/>
      <c r="O384" s="292"/>
      <c r="P384" s="292"/>
      <c r="Q384" s="292"/>
      <c r="R384" s="482"/>
    </row>
    <row r="385" spans="1:18" ht="68.25">
      <c r="A385" s="372" t="s">
        <v>1308</v>
      </c>
      <c r="B385" s="293" t="s">
        <v>4556</v>
      </c>
      <c r="C385" s="292" t="s">
        <v>4516</v>
      </c>
      <c r="D385" s="292" t="s">
        <v>6772</v>
      </c>
      <c r="E385" s="293">
        <v>1</v>
      </c>
      <c r="F385" s="292" t="s">
        <v>1309</v>
      </c>
      <c r="G385" s="293" t="s">
        <v>587</v>
      </c>
      <c r="H385" s="390">
        <v>3.7</v>
      </c>
      <c r="I385" s="293" t="s">
        <v>8418</v>
      </c>
      <c r="J385" s="292" t="s">
        <v>7449</v>
      </c>
      <c r="K385" s="292" t="s">
        <v>7450</v>
      </c>
      <c r="L385" s="292"/>
      <c r="M385" s="292"/>
      <c r="N385" s="292"/>
      <c r="O385" s="292"/>
      <c r="P385" s="292"/>
      <c r="Q385" s="292"/>
      <c r="R385" s="482"/>
    </row>
    <row r="386" spans="1:18" ht="68.25">
      <c r="A386" s="372" t="s">
        <v>6766</v>
      </c>
      <c r="B386" s="293" t="s">
        <v>4558</v>
      </c>
      <c r="C386" s="292" t="s">
        <v>4516</v>
      </c>
      <c r="D386" s="292" t="s">
        <v>6772</v>
      </c>
      <c r="E386" s="293">
        <v>1</v>
      </c>
      <c r="F386" s="292" t="s">
        <v>3495</v>
      </c>
      <c r="G386" s="293" t="s">
        <v>3495</v>
      </c>
      <c r="H386" s="390">
        <v>66.5</v>
      </c>
      <c r="I386" s="293" t="s">
        <v>8418</v>
      </c>
      <c r="J386" s="292" t="s">
        <v>7449</v>
      </c>
      <c r="K386" s="292" t="s">
        <v>7450</v>
      </c>
      <c r="L386" s="292"/>
      <c r="M386" s="292"/>
      <c r="N386" s="292"/>
      <c r="O386" s="292"/>
      <c r="P386" s="292"/>
      <c r="Q386" s="292"/>
      <c r="R386" s="482"/>
    </row>
    <row r="387" spans="1:18" ht="68.25">
      <c r="A387" s="372" t="s">
        <v>3496</v>
      </c>
      <c r="B387" s="293" t="s">
        <v>4559</v>
      </c>
      <c r="C387" s="292" t="s">
        <v>4516</v>
      </c>
      <c r="D387" s="292" t="s">
        <v>6772</v>
      </c>
      <c r="E387" s="293">
        <v>1</v>
      </c>
      <c r="F387" s="292" t="s">
        <v>3497</v>
      </c>
      <c r="G387" s="293" t="s">
        <v>588</v>
      </c>
      <c r="H387" s="390">
        <v>19.5</v>
      </c>
      <c r="I387" s="293" t="s">
        <v>8418</v>
      </c>
      <c r="J387" s="292" t="s">
        <v>7449</v>
      </c>
      <c r="K387" s="292" t="s">
        <v>7450</v>
      </c>
      <c r="L387" s="292"/>
      <c r="M387" s="292"/>
      <c r="N387" s="292"/>
      <c r="O387" s="292"/>
      <c r="P387" s="292"/>
      <c r="Q387" s="292"/>
      <c r="R387" s="482"/>
    </row>
    <row r="388" spans="1:18" ht="79.5">
      <c r="A388" s="372" t="s">
        <v>3445</v>
      </c>
      <c r="B388" s="293" t="s">
        <v>8069</v>
      </c>
      <c r="C388" s="292" t="s">
        <v>4516</v>
      </c>
      <c r="D388" s="292" t="s">
        <v>6772</v>
      </c>
      <c r="E388" s="293">
        <v>1</v>
      </c>
      <c r="F388" s="292" t="s">
        <v>3446</v>
      </c>
      <c r="G388" s="293" t="s">
        <v>3446</v>
      </c>
      <c r="H388" s="390">
        <v>15.8</v>
      </c>
      <c r="I388" s="293" t="s">
        <v>8418</v>
      </c>
      <c r="J388" s="292" t="s">
        <v>4595</v>
      </c>
      <c r="K388" s="292" t="s">
        <v>4596</v>
      </c>
      <c r="L388" s="292"/>
      <c r="M388" s="292"/>
      <c r="N388" s="292"/>
      <c r="O388" s="292"/>
      <c r="P388" s="292"/>
      <c r="Q388" s="292"/>
      <c r="R388" s="482"/>
    </row>
    <row r="389" spans="1:18" ht="68.25">
      <c r="A389" s="372" t="s">
        <v>3502</v>
      </c>
      <c r="B389" s="293" t="s">
        <v>8070</v>
      </c>
      <c r="C389" s="292" t="s">
        <v>4516</v>
      </c>
      <c r="D389" s="292" t="s">
        <v>6772</v>
      </c>
      <c r="E389" s="293">
        <v>1</v>
      </c>
      <c r="F389" s="292" t="s">
        <v>3503</v>
      </c>
      <c r="G389" s="293" t="s">
        <v>3503</v>
      </c>
      <c r="H389" s="390">
        <v>15.8</v>
      </c>
      <c r="I389" s="293" t="s">
        <v>8418</v>
      </c>
      <c r="J389" s="292" t="s">
        <v>7449</v>
      </c>
      <c r="K389" s="292" t="s">
        <v>7450</v>
      </c>
      <c r="L389" s="292"/>
      <c r="M389" s="292"/>
      <c r="N389" s="292"/>
      <c r="O389" s="292"/>
      <c r="P389" s="292"/>
      <c r="Q389" s="292"/>
      <c r="R389" s="482"/>
    </row>
    <row r="390" spans="1:18" ht="68.25">
      <c r="A390" s="372" t="s">
        <v>3506</v>
      </c>
      <c r="B390" s="293" t="s">
        <v>8072</v>
      </c>
      <c r="C390" s="292" t="s">
        <v>4516</v>
      </c>
      <c r="D390" s="292" t="s">
        <v>6772</v>
      </c>
      <c r="E390" s="293">
        <v>1</v>
      </c>
      <c r="F390" s="292" t="s">
        <v>3507</v>
      </c>
      <c r="G390" s="293" t="s">
        <v>3507</v>
      </c>
      <c r="H390" s="390">
        <v>34.299999999999997</v>
      </c>
      <c r="I390" s="293" t="s">
        <v>50</v>
      </c>
      <c r="J390" s="292" t="s">
        <v>7449</v>
      </c>
      <c r="K390" s="292" t="s">
        <v>7450</v>
      </c>
      <c r="L390" s="292" t="s">
        <v>5164</v>
      </c>
      <c r="M390" s="292" t="s">
        <v>5165</v>
      </c>
      <c r="N390" s="292"/>
      <c r="O390" s="292"/>
      <c r="P390" s="292"/>
      <c r="Q390" s="292"/>
      <c r="R390" s="482"/>
    </row>
    <row r="391" spans="1:18" ht="68.25">
      <c r="A391" s="372" t="s">
        <v>3508</v>
      </c>
      <c r="B391" s="293" t="s">
        <v>8073</v>
      </c>
      <c r="C391" s="292" t="s">
        <v>4516</v>
      </c>
      <c r="D391" s="292" t="s">
        <v>6772</v>
      </c>
      <c r="E391" s="293">
        <v>1</v>
      </c>
      <c r="F391" s="292" t="s">
        <v>3509</v>
      </c>
      <c r="G391" s="293" t="s">
        <v>3509</v>
      </c>
      <c r="H391" s="390">
        <v>34.299999999999997</v>
      </c>
      <c r="I391" s="293" t="s">
        <v>50</v>
      </c>
      <c r="J391" s="292" t="s">
        <v>7449</v>
      </c>
      <c r="K391" s="292" t="s">
        <v>7450</v>
      </c>
      <c r="L391" s="292" t="s">
        <v>5164</v>
      </c>
      <c r="M391" s="292" t="s">
        <v>5165</v>
      </c>
      <c r="N391" s="292"/>
      <c r="O391" s="292"/>
      <c r="P391" s="292"/>
      <c r="Q391" s="292"/>
      <c r="R391" s="482"/>
    </row>
    <row r="392" spans="1:18" ht="68.25">
      <c r="A392" s="372" t="s">
        <v>3510</v>
      </c>
      <c r="B392" s="293" t="s">
        <v>8211</v>
      </c>
      <c r="C392" s="292" t="s">
        <v>4516</v>
      </c>
      <c r="D392" s="292" t="s">
        <v>6772</v>
      </c>
      <c r="E392" s="293">
        <v>1</v>
      </c>
      <c r="F392" s="292" t="s">
        <v>3511</v>
      </c>
      <c r="G392" s="293" t="s">
        <v>2534</v>
      </c>
      <c r="H392" s="390">
        <v>23.75</v>
      </c>
      <c r="I392" s="293" t="s">
        <v>50</v>
      </c>
      <c r="J392" s="292" t="s">
        <v>7449</v>
      </c>
      <c r="K392" s="292" t="s">
        <v>7450</v>
      </c>
      <c r="L392" s="292" t="s">
        <v>5164</v>
      </c>
      <c r="M392" s="292" t="s">
        <v>5165</v>
      </c>
      <c r="N392" s="292"/>
      <c r="O392" s="292"/>
      <c r="P392" s="292"/>
      <c r="Q392" s="292"/>
      <c r="R392" s="482"/>
    </row>
    <row r="393" spans="1:18" ht="68.25">
      <c r="A393" s="372" t="s">
        <v>3514</v>
      </c>
      <c r="B393" s="293" t="s">
        <v>8215</v>
      </c>
      <c r="C393" s="292" t="s">
        <v>4516</v>
      </c>
      <c r="D393" s="292" t="s">
        <v>6772</v>
      </c>
      <c r="E393" s="293">
        <v>1</v>
      </c>
      <c r="F393" s="292" t="s">
        <v>3515</v>
      </c>
      <c r="G393" s="293" t="s">
        <v>3515</v>
      </c>
      <c r="H393" s="390">
        <v>31.65</v>
      </c>
      <c r="I393" s="293" t="s">
        <v>8418</v>
      </c>
      <c r="J393" s="292" t="s">
        <v>7449</v>
      </c>
      <c r="K393" s="292" t="s">
        <v>7450</v>
      </c>
      <c r="L393" s="292"/>
      <c r="M393" s="292"/>
      <c r="N393" s="292"/>
      <c r="O393" s="292"/>
      <c r="P393" s="292"/>
      <c r="Q393" s="292"/>
      <c r="R393" s="482"/>
    </row>
    <row r="394" spans="1:18" ht="68.25">
      <c r="A394" s="372" t="s">
        <v>3516</v>
      </c>
      <c r="B394" s="293" t="s">
        <v>8216</v>
      </c>
      <c r="C394" s="292" t="s">
        <v>4516</v>
      </c>
      <c r="D394" s="292" t="s">
        <v>6772</v>
      </c>
      <c r="E394" s="293">
        <v>1</v>
      </c>
      <c r="F394" s="292" t="s">
        <v>4867</v>
      </c>
      <c r="G394" s="293" t="s">
        <v>4867</v>
      </c>
      <c r="H394" s="390">
        <v>7.9</v>
      </c>
      <c r="I394" s="293" t="s">
        <v>8418</v>
      </c>
      <c r="J394" s="292" t="s">
        <v>7449</v>
      </c>
      <c r="K394" s="292" t="s">
        <v>7450</v>
      </c>
      <c r="L394" s="292"/>
      <c r="M394" s="292"/>
      <c r="N394" s="292"/>
      <c r="O394" s="292"/>
      <c r="P394" s="292"/>
      <c r="Q394" s="292"/>
      <c r="R394" s="482"/>
    </row>
    <row r="395" spans="1:18" ht="45.75">
      <c r="A395" s="372" t="s">
        <v>4868</v>
      </c>
      <c r="B395" s="293" t="s">
        <v>8217</v>
      </c>
      <c r="C395" s="292" t="s">
        <v>4516</v>
      </c>
      <c r="D395" s="292" t="s">
        <v>2593</v>
      </c>
      <c r="E395" s="293">
        <v>1</v>
      </c>
      <c r="F395" s="292" t="s">
        <v>4869</v>
      </c>
      <c r="G395" s="293" t="s">
        <v>2535</v>
      </c>
      <c r="H395" s="390">
        <v>5.25</v>
      </c>
      <c r="I395" s="293" t="s">
        <v>50</v>
      </c>
      <c r="J395" s="292" t="s">
        <v>7449</v>
      </c>
      <c r="K395" s="292" t="s">
        <v>7450</v>
      </c>
      <c r="L395" s="292" t="s">
        <v>5164</v>
      </c>
      <c r="M395" s="292" t="s">
        <v>5165</v>
      </c>
      <c r="N395" s="292"/>
      <c r="O395" s="292"/>
      <c r="P395" s="292"/>
      <c r="Q395" s="292"/>
      <c r="R395" s="482"/>
    </row>
    <row r="396" spans="1:18" ht="68.25">
      <c r="A396" s="372" t="s">
        <v>325</v>
      </c>
      <c r="B396" s="293" t="s">
        <v>8222</v>
      </c>
      <c r="C396" s="292" t="s">
        <v>4516</v>
      </c>
      <c r="D396" s="292" t="s">
        <v>6772</v>
      </c>
      <c r="E396" s="293">
        <v>1</v>
      </c>
      <c r="F396" s="292" t="s">
        <v>326</v>
      </c>
      <c r="G396" s="293" t="s">
        <v>326</v>
      </c>
      <c r="H396" s="390">
        <v>8.4</v>
      </c>
      <c r="I396" s="293" t="s">
        <v>8418</v>
      </c>
      <c r="J396" s="292" t="s">
        <v>707</v>
      </c>
      <c r="K396" s="292" t="s">
        <v>708</v>
      </c>
      <c r="L396" s="292"/>
      <c r="M396" s="292"/>
      <c r="N396" s="292"/>
      <c r="O396" s="292"/>
      <c r="P396" s="292"/>
      <c r="Q396" s="292"/>
      <c r="R396" s="482"/>
    </row>
    <row r="397" spans="1:18" ht="68.25">
      <c r="A397" s="372" t="s">
        <v>327</v>
      </c>
      <c r="B397" s="293" t="s">
        <v>8223</v>
      </c>
      <c r="C397" s="292" t="s">
        <v>4516</v>
      </c>
      <c r="D397" s="292" t="s">
        <v>6772</v>
      </c>
      <c r="E397" s="293">
        <v>1</v>
      </c>
      <c r="F397" s="292" t="s">
        <v>328</v>
      </c>
      <c r="G397" s="293" t="s">
        <v>2536</v>
      </c>
      <c r="H397" s="390">
        <v>25.85</v>
      </c>
      <c r="I397" s="293" t="s">
        <v>50</v>
      </c>
      <c r="J397" s="292" t="s">
        <v>707</v>
      </c>
      <c r="K397" s="292" t="s">
        <v>708</v>
      </c>
      <c r="L397" s="292" t="s">
        <v>5164</v>
      </c>
      <c r="M397" s="292" t="s">
        <v>5165</v>
      </c>
      <c r="N397" s="292"/>
      <c r="O397" s="292"/>
      <c r="P397" s="292"/>
      <c r="Q397" s="292"/>
      <c r="R397" s="482"/>
    </row>
    <row r="398" spans="1:18" ht="68.25">
      <c r="A398" s="372" t="s">
        <v>333</v>
      </c>
      <c r="B398" s="293" t="s">
        <v>2873</v>
      </c>
      <c r="C398" s="292" t="s">
        <v>4516</v>
      </c>
      <c r="D398" s="292" t="s">
        <v>6772</v>
      </c>
      <c r="E398" s="293">
        <v>1</v>
      </c>
      <c r="F398" s="292" t="s">
        <v>334</v>
      </c>
      <c r="G398" s="293" t="s">
        <v>2539</v>
      </c>
      <c r="H398" s="390">
        <v>33.25</v>
      </c>
      <c r="I398" s="293" t="s">
        <v>8418</v>
      </c>
      <c r="J398" s="292" t="s">
        <v>707</v>
      </c>
      <c r="K398" s="292" t="s">
        <v>708</v>
      </c>
      <c r="L398" s="292"/>
      <c r="M398" s="292"/>
      <c r="N398" s="292"/>
      <c r="O398" s="292"/>
      <c r="P398" s="292"/>
      <c r="Q398" s="292"/>
      <c r="R398" s="482"/>
    </row>
    <row r="399" spans="1:18" ht="68.25">
      <c r="A399" s="372" t="s">
        <v>3565</v>
      </c>
      <c r="B399" s="293" t="s">
        <v>2874</v>
      </c>
      <c r="C399" s="292" t="s">
        <v>4516</v>
      </c>
      <c r="D399" s="292" t="s">
        <v>6772</v>
      </c>
      <c r="E399" s="293">
        <v>1</v>
      </c>
      <c r="F399" s="292" t="s">
        <v>3566</v>
      </c>
      <c r="G399" s="293" t="s">
        <v>142</v>
      </c>
      <c r="H399" s="390">
        <v>16.350000000000001</v>
      </c>
      <c r="I399" s="293" t="s">
        <v>8418</v>
      </c>
      <c r="J399" s="292" t="s">
        <v>707</v>
      </c>
      <c r="K399" s="292" t="s">
        <v>708</v>
      </c>
      <c r="L399" s="292"/>
      <c r="M399" s="292"/>
      <c r="N399" s="292"/>
      <c r="O399" s="292"/>
      <c r="P399" s="292"/>
      <c r="Q399" s="292"/>
      <c r="R399" s="482"/>
    </row>
    <row r="400" spans="1:18" ht="68.25">
      <c r="A400" s="372" t="s">
        <v>3567</v>
      </c>
      <c r="B400" s="293" t="s">
        <v>2875</v>
      </c>
      <c r="C400" s="292" t="s">
        <v>4516</v>
      </c>
      <c r="D400" s="292" t="s">
        <v>6772</v>
      </c>
      <c r="E400" s="293">
        <v>1</v>
      </c>
      <c r="F400" s="292" t="s">
        <v>3568</v>
      </c>
      <c r="G400" s="293" t="s">
        <v>3568</v>
      </c>
      <c r="H400" s="390">
        <v>13.15</v>
      </c>
      <c r="I400" s="293" t="s">
        <v>8418</v>
      </c>
      <c r="J400" s="292" t="s">
        <v>707</v>
      </c>
      <c r="K400" s="292" t="s">
        <v>708</v>
      </c>
      <c r="L400" s="292"/>
      <c r="M400" s="292"/>
      <c r="N400" s="292"/>
      <c r="O400" s="292"/>
      <c r="P400" s="292"/>
      <c r="Q400" s="292"/>
      <c r="R400" s="482"/>
    </row>
    <row r="401" spans="1:18" ht="68.25">
      <c r="A401" s="372" t="s">
        <v>8648</v>
      </c>
      <c r="B401" s="293" t="s">
        <v>2880</v>
      </c>
      <c r="C401" s="292" t="s">
        <v>4516</v>
      </c>
      <c r="D401" s="292" t="s">
        <v>6772</v>
      </c>
      <c r="E401" s="293">
        <v>1</v>
      </c>
      <c r="F401" s="292" t="s">
        <v>8649</v>
      </c>
      <c r="G401" s="293" t="s">
        <v>8649</v>
      </c>
      <c r="H401" s="390">
        <v>19.5</v>
      </c>
      <c r="I401" s="293" t="s">
        <v>8418</v>
      </c>
      <c r="J401" s="292" t="s">
        <v>707</v>
      </c>
      <c r="K401" s="292" t="s">
        <v>708</v>
      </c>
      <c r="L401" s="292"/>
      <c r="M401" s="292"/>
      <c r="N401" s="292"/>
      <c r="O401" s="292"/>
      <c r="P401" s="292"/>
      <c r="Q401" s="292"/>
      <c r="R401" s="482"/>
    </row>
    <row r="402" spans="1:18" ht="68.25">
      <c r="A402" s="372" t="s">
        <v>4490</v>
      </c>
      <c r="B402" s="293" t="s">
        <v>2881</v>
      </c>
      <c r="C402" s="292" t="s">
        <v>4721</v>
      </c>
      <c r="D402" s="292" t="s">
        <v>6772</v>
      </c>
      <c r="E402" s="293">
        <v>1</v>
      </c>
      <c r="F402" s="292" t="s">
        <v>4491</v>
      </c>
      <c r="G402" s="293" t="s">
        <v>4491</v>
      </c>
      <c r="H402" s="390">
        <v>10.55</v>
      </c>
      <c r="I402" s="293" t="s">
        <v>8418</v>
      </c>
      <c r="J402" s="292" t="s">
        <v>5741</v>
      </c>
      <c r="K402" s="292" t="s">
        <v>5742</v>
      </c>
      <c r="L402" s="292"/>
      <c r="M402" s="292"/>
      <c r="N402" s="292"/>
      <c r="O402" s="292"/>
      <c r="P402" s="292"/>
      <c r="Q402" s="292"/>
      <c r="R402" s="482"/>
    </row>
    <row r="403" spans="1:18" ht="68.25">
      <c r="A403" s="372" t="s">
        <v>695</v>
      </c>
      <c r="B403" s="293" t="s">
        <v>2882</v>
      </c>
      <c r="C403" s="292" t="s">
        <v>4516</v>
      </c>
      <c r="D403" s="292" t="s">
        <v>6772</v>
      </c>
      <c r="E403" s="293">
        <v>1</v>
      </c>
      <c r="F403" s="292" t="s">
        <v>696</v>
      </c>
      <c r="G403" s="293" t="s">
        <v>696</v>
      </c>
      <c r="H403" s="390">
        <v>9.5</v>
      </c>
      <c r="I403" s="293" t="s">
        <v>8418</v>
      </c>
      <c r="J403" s="292" t="s">
        <v>7286</v>
      </c>
      <c r="K403" s="292" t="s">
        <v>7287</v>
      </c>
      <c r="L403" s="292"/>
      <c r="M403" s="292"/>
      <c r="N403" s="292"/>
      <c r="O403" s="292"/>
      <c r="P403" s="292"/>
      <c r="Q403" s="292"/>
      <c r="R403" s="482"/>
    </row>
    <row r="404" spans="1:18" ht="68.25">
      <c r="A404" s="372" t="s">
        <v>697</v>
      </c>
      <c r="B404" s="293" t="s">
        <v>2883</v>
      </c>
      <c r="C404" s="292" t="s">
        <v>4516</v>
      </c>
      <c r="D404" s="292" t="s">
        <v>6772</v>
      </c>
      <c r="E404" s="293">
        <v>1</v>
      </c>
      <c r="F404" s="292" t="s">
        <v>698</v>
      </c>
      <c r="G404" s="293" t="s">
        <v>698</v>
      </c>
      <c r="H404" s="390">
        <v>9.5</v>
      </c>
      <c r="I404" s="293" t="s">
        <v>8418</v>
      </c>
      <c r="J404" s="292" t="s">
        <v>7286</v>
      </c>
      <c r="K404" s="292" t="s">
        <v>7287</v>
      </c>
      <c r="L404" s="292"/>
      <c r="M404" s="292"/>
      <c r="N404" s="292"/>
      <c r="O404" s="292"/>
      <c r="P404" s="292"/>
      <c r="Q404" s="292"/>
      <c r="R404" s="482"/>
    </row>
    <row r="405" spans="1:18" ht="68.25">
      <c r="A405" s="372" t="s">
        <v>8267</v>
      </c>
      <c r="B405" s="293" t="s">
        <v>2884</v>
      </c>
      <c r="C405" s="292" t="s">
        <v>4516</v>
      </c>
      <c r="D405" s="292" t="s">
        <v>6772</v>
      </c>
      <c r="E405" s="293">
        <v>1</v>
      </c>
      <c r="F405" s="292" t="s">
        <v>8268</v>
      </c>
      <c r="G405" s="293" t="s">
        <v>8268</v>
      </c>
      <c r="H405" s="390">
        <v>9.5</v>
      </c>
      <c r="I405" s="293" t="s">
        <v>8418</v>
      </c>
      <c r="J405" s="292" t="s">
        <v>7878</v>
      </c>
      <c r="K405" s="292" t="s">
        <v>7300</v>
      </c>
      <c r="L405" s="292"/>
      <c r="M405" s="292"/>
      <c r="N405" s="292"/>
      <c r="O405" s="292"/>
      <c r="P405" s="292"/>
      <c r="Q405" s="292"/>
      <c r="R405" s="482"/>
    </row>
    <row r="406" spans="1:18" ht="68.25">
      <c r="A406" s="372" t="s">
        <v>8269</v>
      </c>
      <c r="B406" s="293" t="s">
        <v>2885</v>
      </c>
      <c r="C406" s="292" t="s">
        <v>4516</v>
      </c>
      <c r="D406" s="292" t="s">
        <v>6772</v>
      </c>
      <c r="E406" s="293">
        <v>1</v>
      </c>
      <c r="F406" s="292" t="s">
        <v>8270</v>
      </c>
      <c r="G406" s="293" t="s">
        <v>8270</v>
      </c>
      <c r="H406" s="390">
        <v>9.5</v>
      </c>
      <c r="I406" s="293" t="s">
        <v>8418</v>
      </c>
      <c r="J406" s="292" t="s">
        <v>7878</v>
      </c>
      <c r="K406" s="292" t="s">
        <v>7300</v>
      </c>
      <c r="L406" s="292"/>
      <c r="M406" s="292"/>
      <c r="N406" s="292"/>
      <c r="O406" s="292"/>
      <c r="P406" s="292"/>
      <c r="Q406" s="292"/>
      <c r="R406" s="482"/>
    </row>
    <row r="407" spans="1:18" ht="68.25">
      <c r="A407" s="372" t="s">
        <v>8271</v>
      </c>
      <c r="B407" s="293" t="s">
        <v>2886</v>
      </c>
      <c r="C407" s="292" t="s">
        <v>4516</v>
      </c>
      <c r="D407" s="292" t="s">
        <v>6772</v>
      </c>
      <c r="E407" s="293">
        <v>1</v>
      </c>
      <c r="F407" s="292" t="s">
        <v>8272</v>
      </c>
      <c r="G407" s="293" t="s">
        <v>8272</v>
      </c>
      <c r="H407" s="390">
        <v>11.6</v>
      </c>
      <c r="I407" s="293" t="s">
        <v>8418</v>
      </c>
      <c r="J407" s="292" t="s">
        <v>7878</v>
      </c>
      <c r="K407" s="292" t="s">
        <v>7300</v>
      </c>
      <c r="L407" s="292"/>
      <c r="M407" s="292"/>
      <c r="N407" s="292"/>
      <c r="O407" s="292"/>
      <c r="P407" s="292"/>
      <c r="Q407" s="292"/>
      <c r="R407" s="482"/>
    </row>
    <row r="408" spans="1:18" ht="68.25">
      <c r="A408" s="372" t="s">
        <v>8273</v>
      </c>
      <c r="B408" s="293" t="s">
        <v>2887</v>
      </c>
      <c r="C408" s="292" t="s">
        <v>4516</v>
      </c>
      <c r="D408" s="292" t="s">
        <v>6772</v>
      </c>
      <c r="E408" s="293">
        <v>1</v>
      </c>
      <c r="F408" s="292" t="s">
        <v>8274</v>
      </c>
      <c r="G408" s="293" t="s">
        <v>8274</v>
      </c>
      <c r="H408" s="390">
        <v>11.6</v>
      </c>
      <c r="I408" s="293" t="s">
        <v>8418</v>
      </c>
      <c r="J408" s="292" t="s">
        <v>7878</v>
      </c>
      <c r="K408" s="292" t="s">
        <v>7300</v>
      </c>
      <c r="L408" s="292"/>
      <c r="M408" s="292"/>
      <c r="N408" s="292"/>
      <c r="O408" s="292"/>
      <c r="P408" s="292"/>
      <c r="Q408" s="292"/>
      <c r="R408" s="482"/>
    </row>
    <row r="409" spans="1:18" ht="68.25">
      <c r="A409" s="372" t="s">
        <v>4492</v>
      </c>
      <c r="B409" s="293" t="s">
        <v>2888</v>
      </c>
      <c r="C409" s="292" t="s">
        <v>4721</v>
      </c>
      <c r="D409" s="292" t="s">
        <v>6772</v>
      </c>
      <c r="E409" s="293">
        <v>1</v>
      </c>
      <c r="F409" s="292" t="s">
        <v>4493</v>
      </c>
      <c r="G409" s="293" t="s">
        <v>144</v>
      </c>
      <c r="H409" s="390">
        <v>15.8</v>
      </c>
      <c r="I409" s="293" t="s">
        <v>8418</v>
      </c>
      <c r="J409" s="292" t="s">
        <v>5741</v>
      </c>
      <c r="K409" s="292" t="s">
        <v>5742</v>
      </c>
      <c r="L409" s="292"/>
      <c r="M409" s="292"/>
      <c r="N409" s="292"/>
      <c r="O409" s="292"/>
      <c r="P409" s="292"/>
      <c r="Q409" s="292"/>
      <c r="R409" s="482"/>
    </row>
    <row r="410" spans="1:18" ht="68.25">
      <c r="A410" s="372" t="s">
        <v>4494</v>
      </c>
      <c r="B410" s="293" t="s">
        <v>2889</v>
      </c>
      <c r="C410" s="292" t="s">
        <v>4721</v>
      </c>
      <c r="D410" s="292" t="s">
        <v>6772</v>
      </c>
      <c r="E410" s="293">
        <v>1</v>
      </c>
      <c r="F410" s="292" t="s">
        <v>4495</v>
      </c>
      <c r="G410" s="293" t="s">
        <v>4495</v>
      </c>
      <c r="H410" s="390">
        <v>13.15</v>
      </c>
      <c r="I410" s="293" t="s">
        <v>8418</v>
      </c>
      <c r="J410" s="292" t="s">
        <v>5741</v>
      </c>
      <c r="K410" s="292" t="s">
        <v>5742</v>
      </c>
      <c r="L410" s="292"/>
      <c r="M410" s="292"/>
      <c r="N410" s="292"/>
      <c r="O410" s="292"/>
      <c r="P410" s="292"/>
      <c r="Q410" s="292"/>
      <c r="R410" s="482"/>
    </row>
    <row r="411" spans="1:18" ht="68.25">
      <c r="A411" s="372" t="s">
        <v>191</v>
      </c>
      <c r="B411" s="293" t="s">
        <v>2890</v>
      </c>
      <c r="C411" s="292" t="s">
        <v>4516</v>
      </c>
      <c r="D411" s="292" t="s">
        <v>6772</v>
      </c>
      <c r="E411" s="293">
        <v>1</v>
      </c>
      <c r="F411" s="292" t="s">
        <v>192</v>
      </c>
      <c r="G411" s="293" t="s">
        <v>145</v>
      </c>
      <c r="H411" s="390">
        <v>9.5</v>
      </c>
      <c r="I411" s="293" t="s">
        <v>50</v>
      </c>
      <c r="J411" s="292" t="s">
        <v>804</v>
      </c>
      <c r="K411" s="292" t="s">
        <v>805</v>
      </c>
      <c r="L411" s="292" t="s">
        <v>1496</v>
      </c>
      <c r="M411" s="292" t="s">
        <v>1497</v>
      </c>
      <c r="N411" s="292"/>
      <c r="O411" s="292"/>
      <c r="P411" s="292"/>
      <c r="Q411" s="292"/>
      <c r="R411" s="482"/>
    </row>
    <row r="412" spans="1:18" ht="68.25">
      <c r="A412" s="372" t="s">
        <v>7374</v>
      </c>
      <c r="B412" s="293" t="s">
        <v>7756</v>
      </c>
      <c r="C412" s="292" t="s">
        <v>4516</v>
      </c>
      <c r="D412" s="292" t="s">
        <v>6772</v>
      </c>
      <c r="E412" s="293">
        <v>1</v>
      </c>
      <c r="F412" s="292" t="s">
        <v>7375</v>
      </c>
      <c r="G412" s="293" t="s">
        <v>146</v>
      </c>
      <c r="H412" s="390">
        <v>3.7</v>
      </c>
      <c r="I412" s="293" t="s">
        <v>8418</v>
      </c>
      <c r="J412" s="292" t="s">
        <v>7449</v>
      </c>
      <c r="K412" s="292" t="s">
        <v>7450</v>
      </c>
      <c r="L412" s="292"/>
      <c r="M412" s="292"/>
      <c r="N412" s="292"/>
      <c r="O412" s="292"/>
      <c r="P412" s="292"/>
      <c r="Q412" s="292"/>
      <c r="R412" s="482"/>
    </row>
    <row r="413" spans="1:18" ht="68.25">
      <c r="A413" s="372" t="s">
        <v>8650</v>
      </c>
      <c r="B413" s="293" t="s">
        <v>7757</v>
      </c>
      <c r="C413" s="292" t="s">
        <v>4516</v>
      </c>
      <c r="D413" s="292" t="s">
        <v>6772</v>
      </c>
      <c r="E413" s="293">
        <v>1</v>
      </c>
      <c r="F413" s="292" t="s">
        <v>8040</v>
      </c>
      <c r="G413" s="293" t="s">
        <v>147</v>
      </c>
      <c r="H413" s="390">
        <v>7.9</v>
      </c>
      <c r="I413" s="293" t="s">
        <v>8418</v>
      </c>
      <c r="J413" s="292" t="s">
        <v>707</v>
      </c>
      <c r="K413" s="292" t="s">
        <v>708</v>
      </c>
      <c r="L413" s="292"/>
      <c r="M413" s="292"/>
      <c r="N413" s="292"/>
      <c r="O413" s="292"/>
      <c r="P413" s="292"/>
      <c r="Q413" s="292"/>
      <c r="R413" s="482"/>
    </row>
    <row r="414" spans="1:18" ht="68.25">
      <c r="A414" s="372" t="s">
        <v>7659</v>
      </c>
      <c r="B414" s="293" t="s">
        <v>6580</v>
      </c>
      <c r="C414" s="292" t="s">
        <v>4516</v>
      </c>
      <c r="D414" s="292" t="s">
        <v>6772</v>
      </c>
      <c r="E414" s="293">
        <v>1</v>
      </c>
      <c r="F414" s="292" t="s">
        <v>7660</v>
      </c>
      <c r="G414" s="293" t="s">
        <v>1019</v>
      </c>
      <c r="H414" s="390">
        <v>15.8</v>
      </c>
      <c r="I414" s="293" t="s">
        <v>8418</v>
      </c>
      <c r="J414" s="292" t="s">
        <v>7262</v>
      </c>
      <c r="K414" s="292" t="s">
        <v>7263</v>
      </c>
      <c r="L414" s="292"/>
      <c r="M414" s="292"/>
      <c r="N414" s="292"/>
      <c r="O414" s="292"/>
      <c r="P414" s="292"/>
      <c r="Q414" s="292"/>
      <c r="R414" s="482"/>
    </row>
    <row r="415" spans="1:18" ht="68.25">
      <c r="A415" s="372" t="s">
        <v>4496</v>
      </c>
      <c r="B415" s="293" t="s">
        <v>6581</v>
      </c>
      <c r="C415" s="292" t="s">
        <v>4519</v>
      </c>
      <c r="D415" s="292" t="s">
        <v>6772</v>
      </c>
      <c r="E415" s="293">
        <v>1</v>
      </c>
      <c r="F415" s="292" t="s">
        <v>4497</v>
      </c>
      <c r="G415" s="293" t="s">
        <v>1020</v>
      </c>
      <c r="H415" s="390">
        <v>3.7</v>
      </c>
      <c r="I415" s="293" t="s">
        <v>8418</v>
      </c>
      <c r="J415" s="292" t="s">
        <v>5741</v>
      </c>
      <c r="K415" s="292" t="s">
        <v>5742</v>
      </c>
      <c r="L415" s="292"/>
      <c r="M415" s="292"/>
      <c r="N415" s="292"/>
      <c r="O415" s="292"/>
      <c r="P415" s="292"/>
      <c r="Q415" s="292"/>
      <c r="R415" s="482"/>
    </row>
    <row r="416" spans="1:18" ht="68.25">
      <c r="A416" s="372" t="s">
        <v>796</v>
      </c>
      <c r="B416" s="293" t="s">
        <v>6584</v>
      </c>
      <c r="C416" s="292" t="s">
        <v>4516</v>
      </c>
      <c r="D416" s="292" t="s">
        <v>6772</v>
      </c>
      <c r="E416" s="293">
        <v>1</v>
      </c>
      <c r="F416" s="292" t="s">
        <v>797</v>
      </c>
      <c r="G416" s="293" t="s">
        <v>1984</v>
      </c>
      <c r="H416" s="390">
        <v>6.3</v>
      </c>
      <c r="I416" s="293" t="s">
        <v>8418</v>
      </c>
      <c r="J416" s="292" t="s">
        <v>374</v>
      </c>
      <c r="K416" s="292" t="s">
        <v>375</v>
      </c>
      <c r="L416" s="292"/>
      <c r="M416" s="292"/>
      <c r="N416" s="292"/>
      <c r="O416" s="292"/>
      <c r="P416" s="292"/>
      <c r="Q416" s="292"/>
      <c r="R416" s="482"/>
    </row>
    <row r="417" spans="1:18" ht="68.25">
      <c r="A417" s="372" t="s">
        <v>699</v>
      </c>
      <c r="B417" s="293" t="s">
        <v>6585</v>
      </c>
      <c r="C417" s="374" t="s">
        <v>4519</v>
      </c>
      <c r="D417" s="292" t="s">
        <v>6772</v>
      </c>
      <c r="E417" s="293">
        <v>1</v>
      </c>
      <c r="F417" s="293" t="s">
        <v>9010</v>
      </c>
      <c r="G417" s="293" t="s">
        <v>9198</v>
      </c>
      <c r="H417" s="390">
        <v>9.5</v>
      </c>
      <c r="I417" s="293" t="s">
        <v>8418</v>
      </c>
      <c r="J417" s="292" t="s">
        <v>7286</v>
      </c>
      <c r="K417" s="292" t="s">
        <v>7287</v>
      </c>
      <c r="L417" s="292"/>
      <c r="M417" s="292"/>
      <c r="N417" s="292"/>
      <c r="O417" s="292"/>
      <c r="P417" s="292"/>
      <c r="Q417" s="292"/>
      <c r="R417" s="482"/>
    </row>
    <row r="418" spans="1:18" ht="68.25">
      <c r="A418" s="372" t="s">
        <v>7271</v>
      </c>
      <c r="B418" s="293" t="s">
        <v>6586</v>
      </c>
      <c r="C418" s="292" t="s">
        <v>4516</v>
      </c>
      <c r="D418" s="292" t="s">
        <v>6772</v>
      </c>
      <c r="E418" s="293">
        <v>1</v>
      </c>
      <c r="F418" s="292" t="s">
        <v>7272</v>
      </c>
      <c r="G418" s="293" t="s">
        <v>7272</v>
      </c>
      <c r="H418" s="390">
        <v>9.5</v>
      </c>
      <c r="I418" s="293" t="s">
        <v>8418</v>
      </c>
      <c r="J418" s="292" t="s">
        <v>7262</v>
      </c>
      <c r="K418" s="292" t="s">
        <v>7263</v>
      </c>
      <c r="L418" s="292"/>
      <c r="M418" s="292"/>
      <c r="N418" s="292"/>
      <c r="O418" s="292"/>
      <c r="P418" s="292"/>
      <c r="Q418" s="292"/>
      <c r="R418" s="482"/>
    </row>
    <row r="419" spans="1:18" ht="68.25">
      <c r="A419" s="372" t="s">
        <v>5273</v>
      </c>
      <c r="B419" s="293" t="s">
        <v>6587</v>
      </c>
      <c r="C419" s="292" t="s">
        <v>4516</v>
      </c>
      <c r="D419" s="292" t="s">
        <v>6772</v>
      </c>
      <c r="E419" s="293">
        <v>1</v>
      </c>
      <c r="F419" s="292" t="s">
        <v>5274</v>
      </c>
      <c r="G419" s="293" t="s">
        <v>1985</v>
      </c>
      <c r="H419" s="390">
        <v>9.5</v>
      </c>
      <c r="I419" s="293" t="s">
        <v>8418</v>
      </c>
      <c r="J419" s="292" t="s">
        <v>4136</v>
      </c>
      <c r="K419" s="292" t="s">
        <v>4137</v>
      </c>
      <c r="L419" s="292"/>
      <c r="M419" s="292"/>
      <c r="N419" s="292"/>
      <c r="O419" s="292"/>
      <c r="P419" s="292"/>
      <c r="Q419" s="292"/>
      <c r="R419" s="482"/>
    </row>
    <row r="420" spans="1:18" ht="68.25">
      <c r="A420" s="372" t="s">
        <v>4498</v>
      </c>
      <c r="B420" s="293" t="s">
        <v>6588</v>
      </c>
      <c r="C420" s="292" t="s">
        <v>3916</v>
      </c>
      <c r="D420" s="292" t="s">
        <v>6772</v>
      </c>
      <c r="E420" s="293">
        <v>1</v>
      </c>
      <c r="F420" s="292" t="s">
        <v>4499</v>
      </c>
      <c r="G420" s="293" t="s">
        <v>1986</v>
      </c>
      <c r="H420" s="390">
        <v>6.85</v>
      </c>
      <c r="I420" s="293" t="s">
        <v>8418</v>
      </c>
      <c r="J420" s="292" t="s">
        <v>5741</v>
      </c>
      <c r="K420" s="292" t="s">
        <v>5742</v>
      </c>
      <c r="L420" s="292"/>
      <c r="M420" s="292"/>
      <c r="N420" s="292"/>
      <c r="O420" s="292"/>
      <c r="P420" s="292"/>
      <c r="Q420" s="292"/>
      <c r="R420" s="482"/>
    </row>
    <row r="421" spans="1:18" ht="68.25">
      <c r="A421" s="372" t="s">
        <v>798</v>
      </c>
      <c r="B421" s="293" t="s">
        <v>6589</v>
      </c>
      <c r="C421" s="292" t="s">
        <v>4516</v>
      </c>
      <c r="D421" s="292" t="s">
        <v>6772</v>
      </c>
      <c r="E421" s="293">
        <v>1</v>
      </c>
      <c r="F421" s="292" t="s">
        <v>799</v>
      </c>
      <c r="G421" s="293" t="s">
        <v>9</v>
      </c>
      <c r="H421" s="390">
        <v>8.4</v>
      </c>
      <c r="I421" s="293" t="s">
        <v>8418</v>
      </c>
      <c r="J421" s="292" t="s">
        <v>374</v>
      </c>
      <c r="K421" s="292" t="s">
        <v>375</v>
      </c>
      <c r="L421" s="292"/>
      <c r="M421" s="292"/>
      <c r="N421" s="292"/>
      <c r="O421" s="292"/>
      <c r="P421" s="292"/>
      <c r="Q421" s="292"/>
      <c r="R421" s="482"/>
    </row>
    <row r="422" spans="1:18" ht="90.75">
      <c r="A422" s="372" t="s">
        <v>3309</v>
      </c>
      <c r="B422" s="293" t="s">
        <v>6590</v>
      </c>
      <c r="C422" s="292" t="s">
        <v>4516</v>
      </c>
      <c r="D422" s="292" t="s">
        <v>6772</v>
      </c>
      <c r="E422" s="293">
        <v>1</v>
      </c>
      <c r="F422" s="292" t="s">
        <v>5032</v>
      </c>
      <c r="G422" s="293" t="s">
        <v>10</v>
      </c>
      <c r="H422" s="390">
        <v>31.65</v>
      </c>
      <c r="I422" s="293" t="s">
        <v>8418</v>
      </c>
      <c r="J422" s="292" t="s">
        <v>3449</v>
      </c>
      <c r="K422" s="292" t="s">
        <v>1353</v>
      </c>
      <c r="L422" s="292"/>
      <c r="M422" s="292"/>
      <c r="N422" s="292"/>
      <c r="O422" s="292"/>
      <c r="P422" s="292"/>
      <c r="Q422" s="292"/>
      <c r="R422" s="482"/>
    </row>
    <row r="423" spans="1:18" ht="90.75">
      <c r="A423" s="372" t="s">
        <v>5033</v>
      </c>
      <c r="B423" s="293" t="s">
        <v>6591</v>
      </c>
      <c r="C423" s="292" t="s">
        <v>4516</v>
      </c>
      <c r="D423" s="292" t="s">
        <v>6772</v>
      </c>
      <c r="E423" s="293">
        <v>1</v>
      </c>
      <c r="F423" s="292" t="s">
        <v>5034</v>
      </c>
      <c r="G423" s="293" t="s">
        <v>1761</v>
      </c>
      <c r="H423" s="390">
        <v>67.56</v>
      </c>
      <c r="I423" s="293" t="s">
        <v>8418</v>
      </c>
      <c r="J423" s="292" t="s">
        <v>3449</v>
      </c>
      <c r="K423" s="292" t="s">
        <v>1353</v>
      </c>
      <c r="L423" s="292"/>
      <c r="M423" s="292"/>
      <c r="N423" s="292"/>
      <c r="O423" s="292"/>
      <c r="P423" s="292"/>
      <c r="Q423" s="292"/>
      <c r="R423" s="482"/>
    </row>
    <row r="424" spans="1:18" ht="90.75">
      <c r="A424" s="372" t="s">
        <v>5035</v>
      </c>
      <c r="B424" s="293" t="s">
        <v>6592</v>
      </c>
      <c r="C424" s="292" t="s">
        <v>4516</v>
      </c>
      <c r="D424" s="292" t="s">
        <v>6772</v>
      </c>
      <c r="E424" s="293">
        <v>1</v>
      </c>
      <c r="F424" s="292" t="s">
        <v>7073</v>
      </c>
      <c r="G424" s="293" t="s">
        <v>1762</v>
      </c>
      <c r="H424" s="390">
        <v>30.05</v>
      </c>
      <c r="I424" s="293" t="s">
        <v>8418</v>
      </c>
      <c r="J424" s="292" t="s">
        <v>3449</v>
      </c>
      <c r="K424" s="292" t="s">
        <v>1353</v>
      </c>
      <c r="L424" s="292"/>
      <c r="M424" s="292"/>
      <c r="N424" s="292"/>
      <c r="O424" s="292"/>
      <c r="P424" s="292"/>
      <c r="Q424" s="292"/>
      <c r="R424" s="482"/>
    </row>
    <row r="425" spans="1:18" ht="68.25">
      <c r="A425" s="372" t="s">
        <v>8041</v>
      </c>
      <c r="B425" s="293" t="s">
        <v>6593</v>
      </c>
      <c r="C425" s="292" t="s">
        <v>4516</v>
      </c>
      <c r="D425" s="292" t="s">
        <v>6772</v>
      </c>
      <c r="E425" s="293">
        <v>1</v>
      </c>
      <c r="F425" s="292" t="s">
        <v>8042</v>
      </c>
      <c r="G425" s="293" t="s">
        <v>1763</v>
      </c>
      <c r="H425" s="390">
        <v>8.4</v>
      </c>
      <c r="I425" s="293" t="s">
        <v>8418</v>
      </c>
      <c r="J425" s="292" t="s">
        <v>707</v>
      </c>
      <c r="K425" s="292" t="s">
        <v>708</v>
      </c>
      <c r="L425" s="292"/>
      <c r="M425" s="292"/>
      <c r="N425" s="292"/>
      <c r="O425" s="292"/>
      <c r="P425" s="292"/>
      <c r="Q425" s="292"/>
      <c r="R425" s="482"/>
    </row>
    <row r="426" spans="1:18" ht="68.25">
      <c r="A426" s="372" t="s">
        <v>8043</v>
      </c>
      <c r="B426" s="293" t="s">
        <v>6594</v>
      </c>
      <c r="C426" s="292" t="s">
        <v>4516</v>
      </c>
      <c r="D426" s="292" t="s">
        <v>6772</v>
      </c>
      <c r="E426" s="293">
        <v>1</v>
      </c>
      <c r="F426" s="292" t="s">
        <v>8044</v>
      </c>
      <c r="G426" s="293" t="s">
        <v>1764</v>
      </c>
      <c r="H426" s="390">
        <v>8.4</v>
      </c>
      <c r="I426" s="293" t="s">
        <v>8418</v>
      </c>
      <c r="J426" s="292" t="s">
        <v>707</v>
      </c>
      <c r="K426" s="292" t="s">
        <v>708</v>
      </c>
      <c r="L426" s="292"/>
      <c r="M426" s="292"/>
      <c r="N426" s="292"/>
      <c r="O426" s="292"/>
      <c r="P426" s="292"/>
      <c r="Q426" s="292"/>
      <c r="R426" s="482"/>
    </row>
    <row r="427" spans="1:18" ht="68.25">
      <c r="A427" s="372" t="s">
        <v>8045</v>
      </c>
      <c r="B427" s="293" t="s">
        <v>6595</v>
      </c>
      <c r="C427" s="292" t="s">
        <v>4516</v>
      </c>
      <c r="D427" s="292" t="s">
        <v>6772</v>
      </c>
      <c r="E427" s="293">
        <v>1</v>
      </c>
      <c r="F427" s="292" t="s">
        <v>8046</v>
      </c>
      <c r="G427" s="293" t="s">
        <v>1765</v>
      </c>
      <c r="H427" s="390">
        <v>15.3</v>
      </c>
      <c r="I427" s="293" t="s">
        <v>8418</v>
      </c>
      <c r="J427" s="292" t="s">
        <v>707</v>
      </c>
      <c r="K427" s="292" t="s">
        <v>708</v>
      </c>
      <c r="L427" s="292"/>
      <c r="M427" s="292"/>
      <c r="N427" s="292"/>
      <c r="O427" s="292"/>
      <c r="P427" s="292"/>
      <c r="Q427" s="292"/>
      <c r="R427" s="482"/>
    </row>
    <row r="428" spans="1:18" ht="68.25">
      <c r="A428" s="372" t="s">
        <v>8047</v>
      </c>
      <c r="B428" s="293" t="s">
        <v>6596</v>
      </c>
      <c r="C428" s="292" t="s">
        <v>4516</v>
      </c>
      <c r="D428" s="292" t="s">
        <v>6772</v>
      </c>
      <c r="E428" s="293">
        <v>1</v>
      </c>
      <c r="F428" s="292" t="s">
        <v>6645</v>
      </c>
      <c r="G428" s="293" t="s">
        <v>1766</v>
      </c>
      <c r="H428" s="390">
        <v>15.3</v>
      </c>
      <c r="I428" s="293" t="s">
        <v>8418</v>
      </c>
      <c r="J428" s="292" t="s">
        <v>707</v>
      </c>
      <c r="K428" s="292" t="s">
        <v>708</v>
      </c>
      <c r="L428" s="292"/>
      <c r="M428" s="292"/>
      <c r="N428" s="292"/>
      <c r="O428" s="292"/>
      <c r="P428" s="292"/>
      <c r="Q428" s="292"/>
      <c r="R428" s="482"/>
    </row>
    <row r="429" spans="1:18" ht="68.25">
      <c r="A429" s="372" t="s">
        <v>2189</v>
      </c>
      <c r="B429" s="293" t="s">
        <v>6597</v>
      </c>
      <c r="C429" s="292" t="s">
        <v>4516</v>
      </c>
      <c r="D429" s="292" t="s">
        <v>6772</v>
      </c>
      <c r="E429" s="293">
        <v>1</v>
      </c>
      <c r="F429" s="292" t="s">
        <v>2190</v>
      </c>
      <c r="G429" s="293" t="s">
        <v>6281</v>
      </c>
      <c r="H429" s="390">
        <v>18.45</v>
      </c>
      <c r="I429" s="293" t="s">
        <v>8418</v>
      </c>
      <c r="J429" s="292" t="s">
        <v>6646</v>
      </c>
      <c r="K429" s="292" t="s">
        <v>6647</v>
      </c>
      <c r="L429" s="292"/>
      <c r="M429" s="292"/>
      <c r="N429" s="292"/>
      <c r="O429" s="292"/>
      <c r="P429" s="292"/>
      <c r="Q429" s="292"/>
      <c r="R429" s="482"/>
    </row>
    <row r="430" spans="1:18" ht="68.25">
      <c r="A430" s="372" t="s">
        <v>701</v>
      </c>
      <c r="B430" s="293" t="s">
        <v>6598</v>
      </c>
      <c r="C430" s="292" t="s">
        <v>4516</v>
      </c>
      <c r="D430" s="292" t="s">
        <v>6772</v>
      </c>
      <c r="E430" s="293">
        <v>1</v>
      </c>
      <c r="F430" s="292" t="s">
        <v>702</v>
      </c>
      <c r="G430" s="293" t="s">
        <v>6282</v>
      </c>
      <c r="H430" s="390">
        <v>23.75</v>
      </c>
      <c r="I430" s="293" t="s">
        <v>8418</v>
      </c>
      <c r="J430" s="292" t="s">
        <v>7286</v>
      </c>
      <c r="K430" s="292" t="s">
        <v>7287</v>
      </c>
      <c r="L430" s="292"/>
      <c r="M430" s="292"/>
      <c r="N430" s="292"/>
      <c r="O430" s="292"/>
      <c r="P430" s="292"/>
      <c r="Q430" s="292"/>
      <c r="R430" s="482"/>
    </row>
    <row r="431" spans="1:18" ht="68.25">
      <c r="A431" s="372" t="s">
        <v>703</v>
      </c>
      <c r="B431" s="293" t="s">
        <v>6599</v>
      </c>
      <c r="C431" s="292" t="s">
        <v>4516</v>
      </c>
      <c r="D431" s="292" t="s">
        <v>6772</v>
      </c>
      <c r="E431" s="293">
        <v>1</v>
      </c>
      <c r="F431" s="292" t="s">
        <v>704</v>
      </c>
      <c r="G431" s="293" t="s">
        <v>4631</v>
      </c>
      <c r="H431" s="390">
        <v>10</v>
      </c>
      <c r="I431" s="293" t="s">
        <v>8418</v>
      </c>
      <c r="J431" s="292" t="s">
        <v>7286</v>
      </c>
      <c r="K431" s="292" t="s">
        <v>7287</v>
      </c>
      <c r="L431" s="292"/>
      <c r="M431" s="292"/>
      <c r="N431" s="292"/>
      <c r="O431" s="292"/>
      <c r="P431" s="292"/>
      <c r="Q431" s="292"/>
      <c r="R431" s="482"/>
    </row>
    <row r="432" spans="1:18" ht="68.25">
      <c r="A432" s="372" t="s">
        <v>8275</v>
      </c>
      <c r="B432" s="293" t="s">
        <v>6600</v>
      </c>
      <c r="C432" s="292" t="s">
        <v>4516</v>
      </c>
      <c r="D432" s="292" t="s">
        <v>6772</v>
      </c>
      <c r="E432" s="293">
        <v>1</v>
      </c>
      <c r="F432" s="292" t="s">
        <v>8276</v>
      </c>
      <c r="G432" s="293" t="s">
        <v>4632</v>
      </c>
      <c r="H432" s="390">
        <v>10</v>
      </c>
      <c r="I432" s="293" t="s">
        <v>8418</v>
      </c>
      <c r="J432" s="292" t="s">
        <v>7878</v>
      </c>
      <c r="K432" s="292" t="s">
        <v>7300</v>
      </c>
      <c r="L432" s="292"/>
      <c r="M432" s="292"/>
      <c r="N432" s="292"/>
      <c r="O432" s="292"/>
      <c r="P432" s="292"/>
      <c r="Q432" s="292"/>
      <c r="R432" s="482"/>
    </row>
    <row r="433" spans="1:18" ht="68.25">
      <c r="A433" s="372" t="s">
        <v>5437</v>
      </c>
      <c r="B433" s="293" t="s">
        <v>6601</v>
      </c>
      <c r="C433" s="292" t="s">
        <v>4516</v>
      </c>
      <c r="D433" s="292" t="s">
        <v>6772</v>
      </c>
      <c r="E433" s="293">
        <v>1</v>
      </c>
      <c r="F433" s="292" t="s">
        <v>5438</v>
      </c>
      <c r="G433" s="293" t="s">
        <v>4633</v>
      </c>
      <c r="H433" s="390">
        <v>36.4</v>
      </c>
      <c r="I433" s="293" t="s">
        <v>8418</v>
      </c>
      <c r="J433" s="292" t="s">
        <v>1496</v>
      </c>
      <c r="K433" s="292" t="s">
        <v>1497</v>
      </c>
      <c r="L433" s="292"/>
      <c r="M433" s="292"/>
      <c r="N433" s="292"/>
      <c r="O433" s="292"/>
      <c r="P433" s="292"/>
      <c r="Q433" s="292"/>
      <c r="R433" s="482"/>
    </row>
    <row r="434" spans="1:18" ht="68.25">
      <c r="A434" s="372" t="s">
        <v>8277</v>
      </c>
      <c r="B434" s="293" t="s">
        <v>6602</v>
      </c>
      <c r="C434" s="292" t="s">
        <v>4516</v>
      </c>
      <c r="D434" s="292" t="s">
        <v>6772</v>
      </c>
      <c r="E434" s="293">
        <v>1</v>
      </c>
      <c r="F434" s="292" t="s">
        <v>277</v>
      </c>
      <c r="G434" s="293" t="s">
        <v>277</v>
      </c>
      <c r="H434" s="390">
        <v>7.9</v>
      </c>
      <c r="I434" s="293" t="s">
        <v>8418</v>
      </c>
      <c r="J434" s="292" t="s">
        <v>7878</v>
      </c>
      <c r="K434" s="292" t="s">
        <v>7300</v>
      </c>
      <c r="L434" s="292"/>
      <c r="M434" s="292"/>
      <c r="N434" s="292"/>
      <c r="O434" s="292"/>
      <c r="P434" s="292"/>
      <c r="Q434" s="292"/>
      <c r="R434" s="482"/>
    </row>
    <row r="435" spans="1:18" ht="68.25">
      <c r="A435" s="372" t="s">
        <v>7376</v>
      </c>
      <c r="B435" s="293" t="s">
        <v>6603</v>
      </c>
      <c r="C435" s="292" t="s">
        <v>4516</v>
      </c>
      <c r="D435" s="292" t="s">
        <v>6772</v>
      </c>
      <c r="E435" s="293">
        <v>1</v>
      </c>
      <c r="F435" s="292" t="s">
        <v>373</v>
      </c>
      <c r="G435" s="293" t="s">
        <v>4634</v>
      </c>
      <c r="H435" s="390">
        <v>7.9</v>
      </c>
      <c r="I435" s="293" t="s">
        <v>8418</v>
      </c>
      <c r="J435" s="292" t="s">
        <v>7449</v>
      </c>
      <c r="K435" s="292" t="s">
        <v>7450</v>
      </c>
      <c r="L435" s="292"/>
      <c r="M435" s="292"/>
      <c r="N435" s="292"/>
      <c r="O435" s="292"/>
      <c r="P435" s="292"/>
      <c r="Q435" s="292"/>
      <c r="R435" s="482"/>
    </row>
    <row r="436" spans="1:18" ht="68.25">
      <c r="A436" s="372" t="s">
        <v>278</v>
      </c>
      <c r="B436" s="293" t="s">
        <v>6604</v>
      </c>
      <c r="C436" s="292" t="s">
        <v>4516</v>
      </c>
      <c r="D436" s="292" t="s">
        <v>6772</v>
      </c>
      <c r="E436" s="293">
        <v>1</v>
      </c>
      <c r="F436" s="292" t="s">
        <v>279</v>
      </c>
      <c r="G436" s="293" t="s">
        <v>187</v>
      </c>
      <c r="H436" s="390">
        <v>7.9</v>
      </c>
      <c r="I436" s="293" t="s">
        <v>8418</v>
      </c>
      <c r="J436" s="292" t="s">
        <v>7878</v>
      </c>
      <c r="K436" s="292" t="s">
        <v>7300</v>
      </c>
      <c r="L436" s="292"/>
      <c r="M436" s="292"/>
      <c r="N436" s="292"/>
      <c r="O436" s="292"/>
      <c r="P436" s="292"/>
      <c r="Q436" s="292"/>
      <c r="R436" s="482"/>
    </row>
    <row r="437" spans="1:18" ht="68.25">
      <c r="A437" s="372" t="s">
        <v>705</v>
      </c>
      <c r="B437" s="293" t="s">
        <v>6605</v>
      </c>
      <c r="C437" s="292" t="s">
        <v>4516</v>
      </c>
      <c r="D437" s="292" t="s">
        <v>6772</v>
      </c>
      <c r="E437" s="293">
        <v>1</v>
      </c>
      <c r="F437" s="292" t="s">
        <v>706</v>
      </c>
      <c r="G437" s="293" t="s">
        <v>188</v>
      </c>
      <c r="H437" s="390">
        <v>7.9</v>
      </c>
      <c r="I437" s="293" t="s">
        <v>8418</v>
      </c>
      <c r="J437" s="292" t="s">
        <v>7286</v>
      </c>
      <c r="K437" s="292" t="s">
        <v>7287</v>
      </c>
      <c r="L437" s="292"/>
      <c r="M437" s="292"/>
      <c r="N437" s="292"/>
      <c r="O437" s="292"/>
      <c r="P437" s="292"/>
      <c r="Q437" s="292"/>
      <c r="R437" s="482"/>
    </row>
    <row r="438" spans="1:18" ht="68.25">
      <c r="A438" s="372" t="s">
        <v>5439</v>
      </c>
      <c r="B438" s="293" t="s">
        <v>6606</v>
      </c>
      <c r="C438" s="292" t="s">
        <v>4516</v>
      </c>
      <c r="D438" s="292" t="s">
        <v>6772</v>
      </c>
      <c r="E438" s="293">
        <v>1</v>
      </c>
      <c r="F438" s="292" t="s">
        <v>5440</v>
      </c>
      <c r="G438" s="293" t="s">
        <v>189</v>
      </c>
      <c r="H438" s="390">
        <v>7.9</v>
      </c>
      <c r="I438" s="293" t="s">
        <v>8418</v>
      </c>
      <c r="J438" s="292" t="s">
        <v>1496</v>
      </c>
      <c r="K438" s="292" t="s">
        <v>1497</v>
      </c>
      <c r="L438" s="292"/>
      <c r="M438" s="292"/>
      <c r="N438" s="292"/>
      <c r="O438" s="292"/>
      <c r="P438" s="292"/>
      <c r="Q438" s="292"/>
      <c r="R438" s="482"/>
    </row>
    <row r="439" spans="1:18" ht="68.25">
      <c r="A439" s="372" t="s">
        <v>280</v>
      </c>
      <c r="B439" s="293" t="s">
        <v>6607</v>
      </c>
      <c r="C439" s="292" t="s">
        <v>4516</v>
      </c>
      <c r="D439" s="292" t="s">
        <v>6772</v>
      </c>
      <c r="E439" s="293">
        <v>1</v>
      </c>
      <c r="F439" s="292" t="s">
        <v>281</v>
      </c>
      <c r="G439" s="293" t="s">
        <v>1200</v>
      </c>
      <c r="H439" s="390">
        <v>7.9</v>
      </c>
      <c r="I439" s="293" t="s">
        <v>8418</v>
      </c>
      <c r="J439" s="292" t="s">
        <v>7878</v>
      </c>
      <c r="K439" s="292" t="s">
        <v>7300</v>
      </c>
      <c r="L439" s="292"/>
      <c r="M439" s="292"/>
      <c r="N439" s="292"/>
      <c r="O439" s="292"/>
      <c r="P439" s="292"/>
      <c r="Q439" s="292"/>
      <c r="R439" s="482"/>
    </row>
    <row r="440" spans="1:18" ht="68.25">
      <c r="A440" s="372" t="s">
        <v>282</v>
      </c>
      <c r="B440" s="293" t="s">
        <v>6608</v>
      </c>
      <c r="C440" s="292" t="s">
        <v>4516</v>
      </c>
      <c r="D440" s="292" t="s">
        <v>6772</v>
      </c>
      <c r="E440" s="293">
        <v>1</v>
      </c>
      <c r="F440" s="292" t="s">
        <v>283</v>
      </c>
      <c r="G440" s="293" t="s">
        <v>648</v>
      </c>
      <c r="H440" s="390">
        <v>7.9</v>
      </c>
      <c r="I440" s="293" t="s">
        <v>8418</v>
      </c>
      <c r="J440" s="292" t="s">
        <v>7878</v>
      </c>
      <c r="K440" s="292" t="s">
        <v>7300</v>
      </c>
      <c r="L440" s="292"/>
      <c r="M440" s="292"/>
      <c r="N440" s="292"/>
      <c r="O440" s="292"/>
      <c r="P440" s="292"/>
      <c r="Q440" s="292"/>
      <c r="R440" s="482"/>
    </row>
    <row r="441" spans="1:18" ht="68.25">
      <c r="A441" s="372" t="s">
        <v>284</v>
      </c>
      <c r="B441" s="293" t="s">
        <v>6609</v>
      </c>
      <c r="C441" s="292" t="s">
        <v>4516</v>
      </c>
      <c r="D441" s="292" t="s">
        <v>6772</v>
      </c>
      <c r="E441" s="293">
        <v>1</v>
      </c>
      <c r="F441" s="292" t="s">
        <v>285</v>
      </c>
      <c r="G441" s="293" t="s">
        <v>649</v>
      </c>
      <c r="H441" s="390">
        <v>7.9</v>
      </c>
      <c r="I441" s="293" t="s">
        <v>8418</v>
      </c>
      <c r="J441" s="292" t="s">
        <v>7878</v>
      </c>
      <c r="K441" s="292" t="s">
        <v>7300</v>
      </c>
      <c r="L441" s="292"/>
      <c r="M441" s="292"/>
      <c r="N441" s="292"/>
      <c r="O441" s="292"/>
      <c r="P441" s="292"/>
      <c r="Q441" s="292"/>
      <c r="R441" s="482"/>
    </row>
    <row r="442" spans="1:18" ht="68.25">
      <c r="A442" s="372" t="s">
        <v>286</v>
      </c>
      <c r="B442" s="293" t="s">
        <v>6610</v>
      </c>
      <c r="C442" s="292" t="s">
        <v>4516</v>
      </c>
      <c r="D442" s="292" t="s">
        <v>6772</v>
      </c>
      <c r="E442" s="293">
        <v>1</v>
      </c>
      <c r="F442" s="292" t="s">
        <v>592</v>
      </c>
      <c r="G442" s="293" t="s">
        <v>1839</v>
      </c>
      <c r="H442" s="390">
        <v>7.9</v>
      </c>
      <c r="I442" s="293" t="s">
        <v>8418</v>
      </c>
      <c r="J442" s="292" t="s">
        <v>7878</v>
      </c>
      <c r="K442" s="292" t="s">
        <v>7300</v>
      </c>
      <c r="L442" s="292"/>
      <c r="M442" s="292"/>
      <c r="N442" s="292"/>
      <c r="O442" s="292"/>
      <c r="P442" s="292"/>
      <c r="Q442" s="292"/>
      <c r="R442" s="482"/>
    </row>
    <row r="443" spans="1:18" ht="68.25">
      <c r="A443" s="372" t="s">
        <v>593</v>
      </c>
      <c r="B443" s="293" t="s">
        <v>6611</v>
      </c>
      <c r="C443" s="292" t="s">
        <v>4516</v>
      </c>
      <c r="D443" s="292" t="s">
        <v>6772</v>
      </c>
      <c r="E443" s="293">
        <v>1</v>
      </c>
      <c r="F443" s="292" t="s">
        <v>594</v>
      </c>
      <c r="G443" s="293" t="s">
        <v>1840</v>
      </c>
      <c r="H443" s="390">
        <v>7.9</v>
      </c>
      <c r="I443" s="293" t="s">
        <v>8418</v>
      </c>
      <c r="J443" s="292" t="s">
        <v>7878</v>
      </c>
      <c r="K443" s="292" t="s">
        <v>7300</v>
      </c>
      <c r="L443" s="292"/>
      <c r="M443" s="292"/>
      <c r="N443" s="292"/>
      <c r="O443" s="292"/>
      <c r="P443" s="292"/>
      <c r="Q443" s="292"/>
      <c r="R443" s="482"/>
    </row>
    <row r="444" spans="1:18" ht="68.25">
      <c r="A444" s="372" t="s">
        <v>4500</v>
      </c>
      <c r="B444" s="293" t="s">
        <v>6619</v>
      </c>
      <c r="C444" s="292" t="s">
        <v>4516</v>
      </c>
      <c r="D444" s="292" t="s">
        <v>6772</v>
      </c>
      <c r="E444" s="293">
        <v>1</v>
      </c>
      <c r="F444" s="292" t="s">
        <v>2947</v>
      </c>
      <c r="G444" s="293" t="s">
        <v>1172</v>
      </c>
      <c r="H444" s="390">
        <v>11.6</v>
      </c>
      <c r="I444" s="293" t="s">
        <v>8418</v>
      </c>
      <c r="J444" s="292" t="s">
        <v>5741</v>
      </c>
      <c r="K444" s="292" t="s">
        <v>5742</v>
      </c>
      <c r="L444" s="292"/>
      <c r="M444" s="292"/>
      <c r="N444" s="292"/>
      <c r="O444" s="292"/>
      <c r="P444" s="292"/>
      <c r="Q444" s="292"/>
      <c r="R444" s="482"/>
    </row>
    <row r="445" spans="1:18" ht="68.25">
      <c r="A445" s="372" t="s">
        <v>2948</v>
      </c>
      <c r="B445" s="293" t="s">
        <v>6620</v>
      </c>
      <c r="C445" s="292" t="s">
        <v>4516</v>
      </c>
      <c r="D445" s="292" t="s">
        <v>6772</v>
      </c>
      <c r="E445" s="293">
        <v>1</v>
      </c>
      <c r="F445" s="292" t="s">
        <v>2949</v>
      </c>
      <c r="G445" s="293" t="s">
        <v>2949</v>
      </c>
      <c r="H445" s="390">
        <v>11.6</v>
      </c>
      <c r="I445" s="293" t="s">
        <v>8418</v>
      </c>
      <c r="J445" s="292" t="s">
        <v>5741</v>
      </c>
      <c r="K445" s="292" t="s">
        <v>5742</v>
      </c>
      <c r="L445" s="292"/>
      <c r="M445" s="292"/>
      <c r="N445" s="292"/>
      <c r="O445" s="292"/>
      <c r="P445" s="292"/>
      <c r="Q445" s="292"/>
      <c r="R445" s="482"/>
    </row>
    <row r="446" spans="1:18" ht="68.25">
      <c r="A446" s="372" t="s">
        <v>193</v>
      </c>
      <c r="B446" s="293" t="s">
        <v>8227</v>
      </c>
      <c r="C446" s="292" t="s">
        <v>4516</v>
      </c>
      <c r="D446" s="292" t="s">
        <v>6772</v>
      </c>
      <c r="E446" s="293">
        <v>1</v>
      </c>
      <c r="F446" s="292" t="s">
        <v>194</v>
      </c>
      <c r="G446" s="293" t="s">
        <v>1173</v>
      </c>
      <c r="H446" s="390">
        <v>9.5</v>
      </c>
      <c r="I446" s="370">
        <v>2</v>
      </c>
      <c r="J446" s="292" t="s">
        <v>804</v>
      </c>
      <c r="K446" s="292" t="s">
        <v>805</v>
      </c>
      <c r="L446" s="374" t="s">
        <v>7286</v>
      </c>
      <c r="M446" s="374" t="s">
        <v>7287</v>
      </c>
      <c r="N446" s="292"/>
      <c r="O446" s="292"/>
      <c r="P446" s="292"/>
      <c r="Q446" s="292"/>
      <c r="R446" s="482"/>
    </row>
    <row r="447" spans="1:18" ht="68.25">
      <c r="A447" s="372" t="s">
        <v>196</v>
      </c>
      <c r="B447" s="293" t="s">
        <v>8229</v>
      </c>
      <c r="C447" s="292" t="s">
        <v>4516</v>
      </c>
      <c r="D447" s="292" t="s">
        <v>6772</v>
      </c>
      <c r="E447" s="293">
        <v>1</v>
      </c>
      <c r="F447" s="292" t="s">
        <v>4135</v>
      </c>
      <c r="G447" s="293" t="s">
        <v>1174</v>
      </c>
      <c r="H447" s="390">
        <v>9.5</v>
      </c>
      <c r="I447" s="293" t="s">
        <v>8418</v>
      </c>
      <c r="J447" s="292" t="s">
        <v>804</v>
      </c>
      <c r="K447" s="292" t="s">
        <v>805</v>
      </c>
      <c r="L447" s="292"/>
      <c r="M447" s="292"/>
      <c r="N447" s="292"/>
      <c r="O447" s="292"/>
      <c r="P447" s="292"/>
      <c r="Q447" s="292"/>
      <c r="R447" s="482"/>
    </row>
    <row r="448" spans="1:18" ht="135.75">
      <c r="A448" s="372" t="s">
        <v>7256</v>
      </c>
      <c r="B448" s="293" t="s">
        <v>8230</v>
      </c>
      <c r="C448" s="292" t="s">
        <v>4516</v>
      </c>
      <c r="D448" s="292" t="s">
        <v>2340</v>
      </c>
      <c r="E448" s="293">
        <v>6</v>
      </c>
      <c r="F448" s="292" t="s">
        <v>7257</v>
      </c>
      <c r="G448" s="293" t="s">
        <v>1175</v>
      </c>
      <c r="H448" s="390">
        <v>2.1</v>
      </c>
      <c r="I448" s="293" t="s">
        <v>8418</v>
      </c>
      <c r="J448" s="292" t="s">
        <v>7343</v>
      </c>
      <c r="K448" s="292" t="s">
        <v>7344</v>
      </c>
      <c r="L448" s="292"/>
      <c r="M448" s="292"/>
      <c r="N448" s="292"/>
      <c r="O448" s="292"/>
      <c r="P448" s="292"/>
      <c r="Q448" s="292"/>
      <c r="R448" s="482"/>
    </row>
    <row r="449" spans="1:18" ht="68.25">
      <c r="A449" s="372" t="s">
        <v>9673</v>
      </c>
      <c r="B449" s="293" t="s">
        <v>9668</v>
      </c>
      <c r="C449" s="374" t="s">
        <v>4721</v>
      </c>
      <c r="D449" s="292" t="s">
        <v>6772</v>
      </c>
      <c r="E449" s="293">
        <v>1</v>
      </c>
      <c r="F449" s="292" t="s">
        <v>9674</v>
      </c>
      <c r="G449" s="293" t="s">
        <v>9669</v>
      </c>
      <c r="H449" s="390">
        <v>290</v>
      </c>
      <c r="I449" s="293">
        <v>2</v>
      </c>
      <c r="J449" s="292" t="s">
        <v>595</v>
      </c>
      <c r="K449" s="292" t="s">
        <v>596</v>
      </c>
      <c r="L449" s="292" t="s">
        <v>4136</v>
      </c>
      <c r="M449" s="292" t="s">
        <v>4137</v>
      </c>
      <c r="N449" s="292"/>
      <c r="O449" s="292"/>
      <c r="P449" s="292"/>
      <c r="Q449" s="292"/>
      <c r="R449" s="482"/>
    </row>
    <row r="450" spans="1:18" ht="68.25">
      <c r="A450" s="372" t="s">
        <v>2954</v>
      </c>
      <c r="B450" s="293" t="s">
        <v>8241</v>
      </c>
      <c r="C450" s="292" t="s">
        <v>9696</v>
      </c>
      <c r="D450" s="292" t="s">
        <v>6772</v>
      </c>
      <c r="E450" s="293">
        <v>1</v>
      </c>
      <c r="F450" s="292" t="s">
        <v>5159</v>
      </c>
      <c r="G450" s="293" t="s">
        <v>5159</v>
      </c>
      <c r="H450" s="390">
        <v>2.6</v>
      </c>
      <c r="I450" s="293" t="s">
        <v>8418</v>
      </c>
      <c r="J450" s="292" t="s">
        <v>5741</v>
      </c>
      <c r="K450" s="292" t="s">
        <v>5742</v>
      </c>
      <c r="L450" s="292"/>
      <c r="M450" s="292"/>
      <c r="N450" s="292"/>
      <c r="O450" s="292"/>
      <c r="P450" s="292"/>
      <c r="Q450" s="292"/>
      <c r="R450" s="482"/>
    </row>
    <row r="451" spans="1:18" ht="68.25">
      <c r="A451" s="372" t="s">
        <v>5160</v>
      </c>
      <c r="B451" s="293" t="s">
        <v>8242</v>
      </c>
      <c r="C451" s="292" t="s">
        <v>4721</v>
      </c>
      <c r="D451" s="292" t="s">
        <v>6772</v>
      </c>
      <c r="E451" s="293">
        <v>1</v>
      </c>
      <c r="F451" s="292" t="s">
        <v>5161</v>
      </c>
      <c r="G451" s="293" t="s">
        <v>5161</v>
      </c>
      <c r="H451" s="390">
        <v>12.1</v>
      </c>
      <c r="I451" s="293" t="s">
        <v>8418</v>
      </c>
      <c r="J451" s="292" t="s">
        <v>5741</v>
      </c>
      <c r="K451" s="292" t="s">
        <v>5742</v>
      </c>
      <c r="L451" s="292"/>
      <c r="M451" s="292"/>
      <c r="N451" s="292"/>
      <c r="O451" s="292"/>
      <c r="P451" s="292"/>
      <c r="Q451" s="292"/>
      <c r="R451" s="482"/>
    </row>
    <row r="452" spans="1:18" ht="79.5">
      <c r="A452" s="372" t="s">
        <v>8009</v>
      </c>
      <c r="B452" s="293" t="s">
        <v>8243</v>
      </c>
      <c r="C452" s="292" t="s">
        <v>3905</v>
      </c>
      <c r="D452" s="292" t="s">
        <v>6772</v>
      </c>
      <c r="E452" s="293">
        <v>1</v>
      </c>
      <c r="F452" s="292" t="s">
        <v>8010</v>
      </c>
      <c r="G452" s="293" t="s">
        <v>8010</v>
      </c>
      <c r="H452" s="390">
        <v>628.1</v>
      </c>
      <c r="I452" s="293" t="s">
        <v>8418</v>
      </c>
      <c r="J452" s="292" t="s">
        <v>7074</v>
      </c>
      <c r="K452" s="292" t="s">
        <v>7075</v>
      </c>
      <c r="L452" s="292"/>
      <c r="M452" s="292"/>
      <c r="N452" s="292"/>
      <c r="O452" s="292"/>
      <c r="P452" s="292"/>
      <c r="Q452" s="292"/>
      <c r="R452" s="482"/>
    </row>
    <row r="453" spans="1:18" ht="79.5">
      <c r="A453" s="372" t="s">
        <v>8011</v>
      </c>
      <c r="B453" s="293" t="s">
        <v>8244</v>
      </c>
      <c r="C453" s="292" t="s">
        <v>3905</v>
      </c>
      <c r="D453" s="292" t="s">
        <v>6772</v>
      </c>
      <c r="E453" s="293">
        <v>1</v>
      </c>
      <c r="F453" s="292" t="s">
        <v>8012</v>
      </c>
      <c r="G453" s="293" t="s">
        <v>8012</v>
      </c>
      <c r="H453" s="390">
        <v>576.38</v>
      </c>
      <c r="I453" s="293" t="s">
        <v>8418</v>
      </c>
      <c r="J453" s="292" t="s">
        <v>7074</v>
      </c>
      <c r="K453" s="292" t="s">
        <v>7075</v>
      </c>
      <c r="L453" s="292"/>
      <c r="M453" s="292"/>
      <c r="N453" s="292"/>
      <c r="O453" s="292"/>
      <c r="P453" s="292"/>
      <c r="Q453" s="292"/>
      <c r="R453" s="482"/>
    </row>
    <row r="454" spans="1:18" ht="79.5">
      <c r="A454" s="372" t="s">
        <v>8013</v>
      </c>
      <c r="B454" s="293" t="s">
        <v>8245</v>
      </c>
      <c r="C454" s="292" t="s">
        <v>3905</v>
      </c>
      <c r="D454" s="292" t="s">
        <v>6772</v>
      </c>
      <c r="E454" s="293">
        <v>1</v>
      </c>
      <c r="F454" s="292" t="s">
        <v>8014</v>
      </c>
      <c r="G454" s="293" t="s">
        <v>8014</v>
      </c>
      <c r="H454" s="390">
        <v>534.67999999999995</v>
      </c>
      <c r="I454" s="293" t="s">
        <v>8418</v>
      </c>
      <c r="J454" s="292" t="s">
        <v>7074</v>
      </c>
      <c r="K454" s="292" t="s">
        <v>7075</v>
      </c>
      <c r="L454" s="292"/>
      <c r="M454" s="292"/>
      <c r="N454" s="292"/>
      <c r="O454" s="292"/>
      <c r="P454" s="292"/>
      <c r="Q454" s="292"/>
      <c r="R454" s="482"/>
    </row>
    <row r="455" spans="1:18" ht="79.5">
      <c r="A455" s="372" t="s">
        <v>8017</v>
      </c>
      <c r="B455" s="293" t="s">
        <v>8247</v>
      </c>
      <c r="C455" s="292" t="s">
        <v>3905</v>
      </c>
      <c r="D455" s="292" t="s">
        <v>6772</v>
      </c>
      <c r="E455" s="293">
        <v>1</v>
      </c>
      <c r="F455" s="292" t="s">
        <v>7342</v>
      </c>
      <c r="G455" s="293" t="s">
        <v>7342</v>
      </c>
      <c r="H455" s="390">
        <v>583.77</v>
      </c>
      <c r="I455" s="293" t="s">
        <v>8418</v>
      </c>
      <c r="J455" s="292" t="s">
        <v>7074</v>
      </c>
      <c r="K455" s="292" t="s">
        <v>7075</v>
      </c>
      <c r="L455" s="292"/>
      <c r="M455" s="292"/>
      <c r="N455" s="292"/>
      <c r="O455" s="292"/>
      <c r="P455" s="292"/>
      <c r="Q455" s="292"/>
      <c r="R455" s="482"/>
    </row>
    <row r="456" spans="1:18" ht="45.75">
      <c r="A456" s="372" t="s">
        <v>6764</v>
      </c>
      <c r="B456" s="293" t="s">
        <v>8248</v>
      </c>
      <c r="C456" s="292" t="s">
        <v>4519</v>
      </c>
      <c r="D456" s="292" t="s">
        <v>2340</v>
      </c>
      <c r="E456" s="293">
        <v>6</v>
      </c>
      <c r="F456" s="292" t="s">
        <v>3550</v>
      </c>
      <c r="G456" s="293" t="s">
        <v>9697</v>
      </c>
      <c r="H456" s="390">
        <v>8.9499999999999993</v>
      </c>
      <c r="I456" s="293" t="s">
        <v>8418</v>
      </c>
      <c r="J456" s="292" t="s">
        <v>2041</v>
      </c>
      <c r="K456" s="292" t="s">
        <v>2042</v>
      </c>
      <c r="L456" s="292"/>
      <c r="M456" s="292"/>
      <c r="N456" s="292"/>
      <c r="O456" s="292"/>
      <c r="P456" s="292"/>
      <c r="Q456" s="292"/>
      <c r="R456" s="482"/>
    </row>
    <row r="457" spans="1:18" ht="45.75">
      <c r="A457" s="372" t="s">
        <v>2128</v>
      </c>
      <c r="B457" s="293" t="s">
        <v>4391</v>
      </c>
      <c r="C457" s="292" t="s">
        <v>3916</v>
      </c>
      <c r="D457" s="292" t="s">
        <v>2340</v>
      </c>
      <c r="E457" s="293">
        <v>6</v>
      </c>
      <c r="F457" s="293" t="s">
        <v>4262</v>
      </c>
      <c r="G457" s="293" t="s">
        <v>2129</v>
      </c>
      <c r="H457" s="390">
        <v>16.350000000000001</v>
      </c>
      <c r="I457" s="293" t="s">
        <v>8418</v>
      </c>
      <c r="J457" s="292" t="s">
        <v>2041</v>
      </c>
      <c r="K457" s="292" t="s">
        <v>2042</v>
      </c>
      <c r="L457" s="292"/>
      <c r="M457" s="292"/>
      <c r="N457" s="292"/>
      <c r="O457" s="292"/>
      <c r="P457" s="292"/>
      <c r="Q457" s="292"/>
      <c r="R457" s="482"/>
    </row>
    <row r="458" spans="1:18" ht="68.25">
      <c r="A458" s="372" t="s">
        <v>1480</v>
      </c>
      <c r="B458" s="293" t="s">
        <v>8249</v>
      </c>
      <c r="C458" s="292" t="s">
        <v>4516</v>
      </c>
      <c r="D458" s="292" t="s">
        <v>6772</v>
      </c>
      <c r="E458" s="376" t="s">
        <v>9636</v>
      </c>
      <c r="F458" s="293" t="s">
        <v>1481</v>
      </c>
      <c r="G458" s="293" t="s">
        <v>1030</v>
      </c>
      <c r="H458" s="390">
        <v>67.03</v>
      </c>
      <c r="I458" s="293" t="s">
        <v>8418</v>
      </c>
      <c r="J458" s="292" t="s">
        <v>7771</v>
      </c>
      <c r="K458" s="292" t="s">
        <v>7772</v>
      </c>
      <c r="L458" s="292"/>
      <c r="M458" s="292"/>
      <c r="N458" s="292"/>
      <c r="O458" s="292"/>
      <c r="P458" s="292"/>
      <c r="Q458" s="292"/>
      <c r="R458" s="482"/>
    </row>
    <row r="459" spans="1:18" ht="135.75">
      <c r="A459" s="372" t="s">
        <v>7258</v>
      </c>
      <c r="B459" s="293" t="s">
        <v>8250</v>
      </c>
      <c r="C459" s="292" t="s">
        <v>4516</v>
      </c>
      <c r="D459" s="292" t="s">
        <v>6772</v>
      </c>
      <c r="E459" s="293">
        <v>1</v>
      </c>
      <c r="F459" s="292" t="s">
        <v>7259</v>
      </c>
      <c r="G459" s="293" t="s">
        <v>1031</v>
      </c>
      <c r="H459" s="390">
        <v>7.9</v>
      </c>
      <c r="I459" s="293" t="s">
        <v>8418</v>
      </c>
      <c r="J459" s="292" t="s">
        <v>7343</v>
      </c>
      <c r="K459" s="292" t="s">
        <v>7344</v>
      </c>
      <c r="L459" s="292"/>
      <c r="M459" s="292"/>
      <c r="N459" s="292"/>
      <c r="O459" s="292"/>
      <c r="P459" s="292"/>
      <c r="Q459" s="292"/>
      <c r="R459" s="482"/>
    </row>
    <row r="460" spans="1:18" ht="68.25">
      <c r="A460" s="372" t="s">
        <v>7944</v>
      </c>
      <c r="B460" s="293" t="s">
        <v>8251</v>
      </c>
      <c r="C460" s="292" t="s">
        <v>4519</v>
      </c>
      <c r="D460" s="292" t="s">
        <v>6772</v>
      </c>
      <c r="E460" s="293">
        <v>1</v>
      </c>
      <c r="F460" s="292" t="s">
        <v>7309</v>
      </c>
      <c r="G460" s="293" t="s">
        <v>7309</v>
      </c>
      <c r="H460" s="390">
        <v>9.5</v>
      </c>
      <c r="I460" s="293" t="s">
        <v>8418</v>
      </c>
      <c r="J460" s="292" t="s">
        <v>3901</v>
      </c>
      <c r="K460" s="292" t="s">
        <v>3902</v>
      </c>
      <c r="L460" s="292"/>
      <c r="M460" s="292"/>
      <c r="N460" s="292"/>
      <c r="O460" s="292"/>
      <c r="P460" s="292"/>
      <c r="Q460" s="292"/>
      <c r="R460" s="482"/>
    </row>
    <row r="461" spans="1:18" ht="45.75">
      <c r="A461" s="372" t="s">
        <v>7310</v>
      </c>
      <c r="B461" s="293" t="s">
        <v>8252</v>
      </c>
      <c r="C461" s="292" t="s">
        <v>4519</v>
      </c>
      <c r="D461" s="292" t="s">
        <v>2593</v>
      </c>
      <c r="E461" s="293">
        <v>1</v>
      </c>
      <c r="F461" s="292" t="s">
        <v>7311</v>
      </c>
      <c r="G461" s="293" t="s">
        <v>1032</v>
      </c>
      <c r="H461" s="390">
        <v>17.95</v>
      </c>
      <c r="I461" s="293" t="s">
        <v>8418</v>
      </c>
      <c r="J461" s="292" t="s">
        <v>3901</v>
      </c>
      <c r="K461" s="292" t="s">
        <v>3902</v>
      </c>
      <c r="L461" s="292"/>
      <c r="M461" s="292"/>
      <c r="N461" s="292"/>
      <c r="O461" s="292"/>
      <c r="P461" s="292"/>
      <c r="Q461" s="292"/>
      <c r="R461" s="482"/>
    </row>
    <row r="462" spans="1:18" ht="68.25">
      <c r="A462" s="372" t="s">
        <v>5737</v>
      </c>
      <c r="B462" s="293" t="s">
        <v>8138</v>
      </c>
      <c r="C462" s="292" t="s">
        <v>4516</v>
      </c>
      <c r="D462" s="292" t="s">
        <v>6772</v>
      </c>
      <c r="E462" s="293">
        <v>1</v>
      </c>
      <c r="F462" s="292" t="s">
        <v>5738</v>
      </c>
      <c r="G462" s="293" t="s">
        <v>5738</v>
      </c>
      <c r="H462" s="390">
        <v>5.8</v>
      </c>
      <c r="I462" s="293" t="s">
        <v>8418</v>
      </c>
      <c r="J462" s="292" t="s">
        <v>1496</v>
      </c>
      <c r="K462" s="292" t="s">
        <v>1497</v>
      </c>
      <c r="L462" s="292"/>
      <c r="M462" s="292"/>
      <c r="N462" s="292"/>
      <c r="O462" s="292"/>
      <c r="P462" s="292"/>
      <c r="Q462" s="292"/>
      <c r="R462" s="482"/>
    </row>
    <row r="463" spans="1:18" ht="68.25">
      <c r="A463" s="372" t="s">
        <v>5739</v>
      </c>
      <c r="B463" s="293" t="s">
        <v>8139</v>
      </c>
      <c r="C463" s="292" t="s">
        <v>4516</v>
      </c>
      <c r="D463" s="292" t="s">
        <v>6772</v>
      </c>
      <c r="E463" s="293">
        <v>1</v>
      </c>
      <c r="F463" s="292" t="s">
        <v>5740</v>
      </c>
      <c r="G463" s="293" t="s">
        <v>5740</v>
      </c>
      <c r="H463" s="390">
        <v>5.8</v>
      </c>
      <c r="I463" s="293" t="s">
        <v>8418</v>
      </c>
      <c r="J463" s="292" t="s">
        <v>1496</v>
      </c>
      <c r="K463" s="292" t="s">
        <v>1497</v>
      </c>
      <c r="L463" s="292"/>
      <c r="M463" s="292"/>
      <c r="N463" s="292"/>
      <c r="O463" s="292"/>
      <c r="P463" s="292"/>
      <c r="Q463" s="292"/>
      <c r="R463" s="482"/>
    </row>
    <row r="464" spans="1:18" ht="68.25">
      <c r="A464" s="372" t="s">
        <v>7702</v>
      </c>
      <c r="B464" s="293" t="s">
        <v>6745</v>
      </c>
      <c r="C464" s="292" t="s">
        <v>4516</v>
      </c>
      <c r="D464" s="292" t="s">
        <v>6772</v>
      </c>
      <c r="E464" s="293">
        <v>1</v>
      </c>
      <c r="F464" s="292" t="s">
        <v>7703</v>
      </c>
      <c r="G464" s="293" t="s">
        <v>7703</v>
      </c>
      <c r="H464" s="390">
        <v>413.81</v>
      </c>
      <c r="I464" s="293" t="s">
        <v>8418</v>
      </c>
      <c r="J464" s="292" t="s">
        <v>7449</v>
      </c>
      <c r="K464" s="292" t="s">
        <v>7450</v>
      </c>
      <c r="L464" s="292"/>
      <c r="M464" s="292"/>
      <c r="N464" s="292"/>
      <c r="O464" s="292"/>
      <c r="P464" s="292"/>
      <c r="Q464" s="292"/>
      <c r="R464" s="482"/>
    </row>
    <row r="465" spans="1:18" ht="68.25">
      <c r="A465" s="372" t="s">
        <v>7706</v>
      </c>
      <c r="B465" s="293" t="s">
        <v>6747</v>
      </c>
      <c r="C465" s="292" t="s">
        <v>4516</v>
      </c>
      <c r="D465" s="292" t="s">
        <v>6772</v>
      </c>
      <c r="E465" s="293">
        <v>1</v>
      </c>
      <c r="F465" s="292" t="s">
        <v>7707</v>
      </c>
      <c r="G465" s="293" t="s">
        <v>7707</v>
      </c>
      <c r="H465" s="390">
        <v>15.8</v>
      </c>
      <c r="I465" s="293" t="s">
        <v>8418</v>
      </c>
      <c r="J465" s="292" t="s">
        <v>7449</v>
      </c>
      <c r="K465" s="292" t="s">
        <v>7450</v>
      </c>
      <c r="L465" s="292"/>
      <c r="M465" s="292"/>
      <c r="N465" s="292"/>
      <c r="O465" s="292"/>
      <c r="P465" s="292"/>
      <c r="Q465" s="292"/>
      <c r="R465" s="482"/>
    </row>
    <row r="466" spans="1:18" ht="68.25">
      <c r="A466" s="372" t="s">
        <v>7708</v>
      </c>
      <c r="B466" s="293" t="s">
        <v>5071</v>
      </c>
      <c r="C466" s="292" t="s">
        <v>4519</v>
      </c>
      <c r="D466" s="292" t="s">
        <v>6772</v>
      </c>
      <c r="E466" s="293">
        <v>1</v>
      </c>
      <c r="F466" s="292" t="s">
        <v>7709</v>
      </c>
      <c r="G466" s="293" t="s">
        <v>1741</v>
      </c>
      <c r="H466" s="390">
        <v>453.92</v>
      </c>
      <c r="I466" s="293" t="s">
        <v>8418</v>
      </c>
      <c r="J466" s="292" t="s">
        <v>7449</v>
      </c>
      <c r="K466" s="292" t="s">
        <v>7450</v>
      </c>
      <c r="L466" s="292"/>
      <c r="M466" s="292"/>
      <c r="N466" s="292"/>
      <c r="O466" s="292"/>
      <c r="P466" s="292"/>
      <c r="Q466" s="292"/>
      <c r="R466" s="482"/>
    </row>
    <row r="467" spans="1:18" ht="68.25">
      <c r="A467" s="372" t="s">
        <v>7710</v>
      </c>
      <c r="B467" s="293" t="s">
        <v>5072</v>
      </c>
      <c r="C467" s="292" t="s">
        <v>4516</v>
      </c>
      <c r="D467" s="292" t="s">
        <v>6772</v>
      </c>
      <c r="E467" s="293">
        <v>1</v>
      </c>
      <c r="F467" s="292" t="s">
        <v>7711</v>
      </c>
      <c r="G467" s="293" t="s">
        <v>723</v>
      </c>
      <c r="H467" s="390">
        <v>453.92</v>
      </c>
      <c r="I467" s="293" t="s">
        <v>8418</v>
      </c>
      <c r="J467" s="292" t="s">
        <v>7449</v>
      </c>
      <c r="K467" s="292" t="s">
        <v>7450</v>
      </c>
      <c r="L467" s="292"/>
      <c r="M467" s="292"/>
      <c r="N467" s="292"/>
      <c r="O467" s="292"/>
      <c r="P467" s="292"/>
      <c r="Q467" s="292"/>
      <c r="R467" s="482"/>
    </row>
    <row r="468" spans="1:18" ht="68.25">
      <c r="A468" s="372" t="s">
        <v>7712</v>
      </c>
      <c r="B468" s="293" t="s">
        <v>5073</v>
      </c>
      <c r="C468" s="292" t="s">
        <v>3916</v>
      </c>
      <c r="D468" s="292" t="s">
        <v>6772</v>
      </c>
      <c r="E468" s="293">
        <v>1</v>
      </c>
      <c r="F468" s="292" t="s">
        <v>7709</v>
      </c>
      <c r="G468" s="293" t="s">
        <v>724</v>
      </c>
      <c r="H468" s="390">
        <v>113.48</v>
      </c>
      <c r="I468" s="293" t="s">
        <v>8418</v>
      </c>
      <c r="J468" s="292" t="s">
        <v>7449</v>
      </c>
      <c r="K468" s="292" t="s">
        <v>7450</v>
      </c>
      <c r="L468" s="292"/>
      <c r="M468" s="292"/>
      <c r="N468" s="292"/>
      <c r="O468" s="292"/>
      <c r="P468" s="292"/>
      <c r="Q468" s="292"/>
      <c r="R468" s="482"/>
    </row>
    <row r="469" spans="1:18" ht="68.25">
      <c r="A469" s="372" t="s">
        <v>9323</v>
      </c>
      <c r="B469" s="293" t="s">
        <v>8935</v>
      </c>
      <c r="C469" s="374" t="s">
        <v>6423</v>
      </c>
      <c r="D469" s="292" t="s">
        <v>6772</v>
      </c>
      <c r="E469" s="293">
        <v>1</v>
      </c>
      <c r="F469" s="293" t="s">
        <v>8936</v>
      </c>
      <c r="G469" s="293" t="s">
        <v>8937</v>
      </c>
      <c r="H469" s="390">
        <v>1850</v>
      </c>
      <c r="I469" s="359">
        <v>1</v>
      </c>
      <c r="J469" s="359" t="s">
        <v>7449</v>
      </c>
      <c r="K469" s="359" t="s">
        <v>7450</v>
      </c>
      <c r="L469" s="359"/>
      <c r="M469" s="359"/>
      <c r="N469" s="359"/>
      <c r="O469" s="359"/>
      <c r="P469" s="359"/>
      <c r="Q469" s="359"/>
      <c r="R469" s="482"/>
    </row>
    <row r="470" spans="1:18" ht="68.25">
      <c r="A470" s="372" t="s">
        <v>7053</v>
      </c>
      <c r="B470" s="293" t="s">
        <v>5050</v>
      </c>
      <c r="C470" s="292" t="s">
        <v>4516</v>
      </c>
      <c r="D470" s="292" t="s">
        <v>6772</v>
      </c>
      <c r="E470" s="293">
        <v>1</v>
      </c>
      <c r="F470" s="292" t="s">
        <v>7054</v>
      </c>
      <c r="G470" s="293" t="s">
        <v>7054</v>
      </c>
      <c r="H470" s="390">
        <v>27.45</v>
      </c>
      <c r="I470" s="293" t="s">
        <v>8418</v>
      </c>
      <c r="J470" s="292" t="s">
        <v>7449</v>
      </c>
      <c r="K470" s="292" t="s">
        <v>7450</v>
      </c>
      <c r="L470" s="292"/>
      <c r="M470" s="292"/>
      <c r="N470" s="292"/>
      <c r="O470" s="292"/>
      <c r="P470" s="292"/>
      <c r="Q470" s="292"/>
      <c r="R470" s="482"/>
    </row>
    <row r="471" spans="1:18" ht="68.25">
      <c r="A471" s="372" t="s">
        <v>2744</v>
      </c>
      <c r="B471" s="293" t="s">
        <v>5059</v>
      </c>
      <c r="C471" s="292" t="s">
        <v>4516</v>
      </c>
      <c r="D471" s="292" t="s">
        <v>6772</v>
      </c>
      <c r="E471" s="293">
        <v>1</v>
      </c>
      <c r="F471" s="292" t="s">
        <v>2745</v>
      </c>
      <c r="G471" s="293" t="s">
        <v>2745</v>
      </c>
      <c r="H471" s="390">
        <v>22.15</v>
      </c>
      <c r="I471" s="293" t="s">
        <v>8418</v>
      </c>
      <c r="J471" s="292" t="s">
        <v>707</v>
      </c>
      <c r="K471" s="292" t="s">
        <v>708</v>
      </c>
      <c r="L471" s="292"/>
      <c r="M471" s="292"/>
      <c r="N471" s="292"/>
      <c r="O471" s="292"/>
      <c r="P471" s="292"/>
      <c r="Q471" s="292"/>
      <c r="R471" s="482"/>
    </row>
    <row r="472" spans="1:18" ht="68.25">
      <c r="A472" s="372" t="s">
        <v>2746</v>
      </c>
      <c r="B472" s="293" t="s">
        <v>5060</v>
      </c>
      <c r="C472" s="292" t="s">
        <v>4516</v>
      </c>
      <c r="D472" s="292" t="s">
        <v>6772</v>
      </c>
      <c r="E472" s="293">
        <v>1</v>
      </c>
      <c r="F472" s="292" t="s">
        <v>2747</v>
      </c>
      <c r="G472" s="293" t="s">
        <v>3</v>
      </c>
      <c r="H472" s="390">
        <v>8.9499999999999993</v>
      </c>
      <c r="I472" s="293" t="s">
        <v>8418</v>
      </c>
      <c r="J472" s="292" t="s">
        <v>707</v>
      </c>
      <c r="K472" s="292" t="s">
        <v>708</v>
      </c>
      <c r="L472" s="292"/>
      <c r="M472" s="292"/>
      <c r="N472" s="292"/>
      <c r="O472" s="292"/>
      <c r="P472" s="292"/>
      <c r="Q472" s="292"/>
      <c r="R472" s="482"/>
    </row>
    <row r="473" spans="1:18" ht="68.25">
      <c r="A473" s="372" t="s">
        <v>4146</v>
      </c>
      <c r="B473" s="293" t="s">
        <v>4396</v>
      </c>
      <c r="C473" s="292" t="s">
        <v>4516</v>
      </c>
      <c r="D473" s="292" t="s">
        <v>6772</v>
      </c>
      <c r="E473" s="293">
        <v>1</v>
      </c>
      <c r="F473" s="292" t="s">
        <v>4147</v>
      </c>
      <c r="G473" s="293" t="s">
        <v>745</v>
      </c>
      <c r="H473" s="390">
        <v>19</v>
      </c>
      <c r="I473" s="293" t="s">
        <v>8418</v>
      </c>
      <c r="J473" s="292" t="s">
        <v>374</v>
      </c>
      <c r="K473" s="292" t="s">
        <v>375</v>
      </c>
      <c r="L473" s="292"/>
      <c r="M473" s="292"/>
      <c r="N473" s="292"/>
      <c r="O473" s="292"/>
      <c r="P473" s="292"/>
      <c r="Q473" s="292"/>
      <c r="R473" s="482"/>
    </row>
    <row r="474" spans="1:18" ht="68.25">
      <c r="A474" s="372" t="s">
        <v>4148</v>
      </c>
      <c r="B474" s="293" t="s">
        <v>4397</v>
      </c>
      <c r="C474" s="292" t="s">
        <v>4516</v>
      </c>
      <c r="D474" s="292" t="s">
        <v>6772</v>
      </c>
      <c r="E474" s="293">
        <v>1</v>
      </c>
      <c r="F474" s="292" t="s">
        <v>4147</v>
      </c>
      <c r="G474" s="293" t="s">
        <v>1327</v>
      </c>
      <c r="H474" s="390">
        <v>35.35</v>
      </c>
      <c r="I474" s="293" t="s">
        <v>8418</v>
      </c>
      <c r="J474" s="292" t="s">
        <v>374</v>
      </c>
      <c r="K474" s="292" t="s">
        <v>375</v>
      </c>
      <c r="L474" s="292"/>
      <c r="M474" s="292"/>
      <c r="N474" s="292"/>
      <c r="O474" s="292"/>
      <c r="P474" s="292"/>
      <c r="Q474" s="292"/>
      <c r="R474" s="482"/>
    </row>
    <row r="475" spans="1:18" ht="68.25">
      <c r="A475" s="372" t="s">
        <v>8154</v>
      </c>
      <c r="B475" s="293" t="s">
        <v>4400</v>
      </c>
      <c r="C475" s="292" t="s">
        <v>4516</v>
      </c>
      <c r="D475" s="292" t="s">
        <v>6772</v>
      </c>
      <c r="E475" s="293">
        <v>1</v>
      </c>
      <c r="F475" s="292" t="s">
        <v>8419</v>
      </c>
      <c r="G475" s="293" t="s">
        <v>6082</v>
      </c>
      <c r="H475" s="390">
        <v>31.65</v>
      </c>
      <c r="I475" s="293" t="s">
        <v>8418</v>
      </c>
      <c r="J475" s="292" t="s">
        <v>374</v>
      </c>
      <c r="K475" s="292" t="s">
        <v>375</v>
      </c>
      <c r="L475" s="292"/>
      <c r="M475" s="292"/>
      <c r="N475" s="292"/>
      <c r="O475" s="292"/>
      <c r="P475" s="292"/>
      <c r="Q475" s="292"/>
      <c r="R475" s="482"/>
    </row>
    <row r="476" spans="1:18" ht="68.25">
      <c r="A476" s="372" t="s">
        <v>8420</v>
      </c>
      <c r="B476" s="293" t="s">
        <v>4401</v>
      </c>
      <c r="C476" s="292" t="s">
        <v>4516</v>
      </c>
      <c r="D476" s="292" t="s">
        <v>6772</v>
      </c>
      <c r="E476" s="293">
        <v>1</v>
      </c>
      <c r="F476" s="292" t="s">
        <v>6931</v>
      </c>
      <c r="G476" s="293" t="s">
        <v>2667</v>
      </c>
      <c r="H476" s="390">
        <v>39.58</v>
      </c>
      <c r="I476" s="293" t="s">
        <v>8418</v>
      </c>
      <c r="J476" s="292" t="s">
        <v>374</v>
      </c>
      <c r="K476" s="292" t="s">
        <v>375</v>
      </c>
      <c r="L476" s="292"/>
      <c r="M476" s="292"/>
      <c r="N476" s="292"/>
      <c r="O476" s="292"/>
      <c r="P476" s="292"/>
      <c r="Q476" s="292"/>
      <c r="R476" s="482"/>
    </row>
    <row r="477" spans="1:18" ht="68.25">
      <c r="A477" s="372" t="s">
        <v>6932</v>
      </c>
      <c r="B477" s="293" t="s">
        <v>4402</v>
      </c>
      <c r="C477" s="292" t="s">
        <v>4516</v>
      </c>
      <c r="D477" s="292" t="s">
        <v>6772</v>
      </c>
      <c r="E477" s="293">
        <v>1</v>
      </c>
      <c r="F477" s="292" t="s">
        <v>6933</v>
      </c>
      <c r="G477" s="293" t="s">
        <v>2668</v>
      </c>
      <c r="H477" s="390">
        <v>44.87</v>
      </c>
      <c r="I477" s="293" t="s">
        <v>8418</v>
      </c>
      <c r="J477" s="292" t="s">
        <v>374</v>
      </c>
      <c r="K477" s="292" t="s">
        <v>375</v>
      </c>
      <c r="L477" s="292"/>
      <c r="M477" s="292"/>
      <c r="N477" s="292"/>
      <c r="O477" s="292"/>
      <c r="P477" s="292"/>
      <c r="Q477" s="292"/>
      <c r="R477" s="482"/>
    </row>
    <row r="478" spans="1:18" ht="68.25">
      <c r="A478" s="372" t="s">
        <v>6934</v>
      </c>
      <c r="B478" s="293" t="s">
        <v>4403</v>
      </c>
      <c r="C478" s="292" t="s">
        <v>4516</v>
      </c>
      <c r="D478" s="292" t="s">
        <v>6772</v>
      </c>
      <c r="E478" s="293">
        <v>1</v>
      </c>
      <c r="F478" s="292" t="s">
        <v>6935</v>
      </c>
      <c r="G478" s="293" t="s">
        <v>2669</v>
      </c>
      <c r="H478" s="390">
        <v>44.87</v>
      </c>
      <c r="I478" s="293" t="s">
        <v>8418</v>
      </c>
      <c r="J478" s="292" t="s">
        <v>374</v>
      </c>
      <c r="K478" s="292" t="s">
        <v>375</v>
      </c>
      <c r="L478" s="292"/>
      <c r="M478" s="292"/>
      <c r="N478" s="292"/>
      <c r="O478" s="292"/>
      <c r="P478" s="292"/>
      <c r="Q478" s="292"/>
      <c r="R478" s="482"/>
    </row>
    <row r="479" spans="1:18" ht="68.25">
      <c r="A479" s="372" t="s">
        <v>8446</v>
      </c>
      <c r="B479" s="293" t="s">
        <v>4405</v>
      </c>
      <c r="C479" s="292" t="s">
        <v>4516</v>
      </c>
      <c r="D479" s="292" t="s">
        <v>6772</v>
      </c>
      <c r="E479" s="293">
        <v>1</v>
      </c>
      <c r="F479" s="292" t="s">
        <v>8447</v>
      </c>
      <c r="G479" s="293" t="s">
        <v>198</v>
      </c>
      <c r="H479" s="390">
        <v>131.94999999999999</v>
      </c>
      <c r="I479" s="293" t="s">
        <v>8418</v>
      </c>
      <c r="J479" s="292" t="s">
        <v>374</v>
      </c>
      <c r="K479" s="292" t="s">
        <v>375</v>
      </c>
      <c r="L479" s="292"/>
      <c r="M479" s="292"/>
      <c r="N479" s="292"/>
      <c r="O479" s="292"/>
      <c r="P479" s="292"/>
      <c r="Q479" s="292"/>
      <c r="R479" s="482"/>
    </row>
    <row r="480" spans="1:18" ht="68.25">
      <c r="A480" s="372" t="s">
        <v>8448</v>
      </c>
      <c r="B480" s="293" t="s">
        <v>4406</v>
      </c>
      <c r="C480" s="292" t="s">
        <v>4516</v>
      </c>
      <c r="D480" s="292" t="s">
        <v>6772</v>
      </c>
      <c r="E480" s="293">
        <v>1</v>
      </c>
      <c r="F480" s="292" t="s">
        <v>8449</v>
      </c>
      <c r="G480" s="293" t="s">
        <v>202</v>
      </c>
      <c r="H480" s="390">
        <v>82.86</v>
      </c>
      <c r="I480" s="293" t="s">
        <v>8418</v>
      </c>
      <c r="J480" s="292" t="s">
        <v>374</v>
      </c>
      <c r="K480" s="292" t="s">
        <v>375</v>
      </c>
      <c r="L480" s="292"/>
      <c r="M480" s="292"/>
      <c r="N480" s="292"/>
      <c r="O480" s="292"/>
      <c r="P480" s="292"/>
      <c r="Q480" s="292"/>
      <c r="R480" s="482"/>
    </row>
    <row r="481" spans="1:18" ht="68.25">
      <c r="A481" s="372" t="s">
        <v>8450</v>
      </c>
      <c r="B481" s="293" t="s">
        <v>4407</v>
      </c>
      <c r="C481" s="292" t="s">
        <v>4516</v>
      </c>
      <c r="D481" s="292" t="s">
        <v>6772</v>
      </c>
      <c r="E481" s="293">
        <v>1</v>
      </c>
      <c r="F481" s="292" t="s">
        <v>6308</v>
      </c>
      <c r="G481" s="293" t="s">
        <v>203</v>
      </c>
      <c r="H481" s="390">
        <v>16.350000000000001</v>
      </c>
      <c r="I481" s="293" t="s">
        <v>8418</v>
      </c>
      <c r="J481" s="292" t="s">
        <v>374</v>
      </c>
      <c r="K481" s="292" t="s">
        <v>375</v>
      </c>
      <c r="L481" s="292"/>
      <c r="M481" s="292"/>
      <c r="N481" s="292"/>
      <c r="O481" s="292"/>
      <c r="P481" s="292"/>
      <c r="Q481" s="292"/>
      <c r="R481" s="482"/>
    </row>
    <row r="482" spans="1:18" ht="68.25">
      <c r="A482" s="372" t="s">
        <v>6309</v>
      </c>
      <c r="B482" s="293" t="s">
        <v>4408</v>
      </c>
      <c r="C482" s="292" t="s">
        <v>4516</v>
      </c>
      <c r="D482" s="292" t="s">
        <v>2593</v>
      </c>
      <c r="E482" s="293">
        <v>1</v>
      </c>
      <c r="F482" s="292" t="s">
        <v>6310</v>
      </c>
      <c r="G482" s="293" t="s">
        <v>204</v>
      </c>
      <c r="H482" s="390">
        <v>16.350000000000001</v>
      </c>
      <c r="I482" s="293" t="s">
        <v>8418</v>
      </c>
      <c r="J482" s="292" t="s">
        <v>374</v>
      </c>
      <c r="K482" s="292" t="s">
        <v>375</v>
      </c>
      <c r="L482" s="292"/>
      <c r="M482" s="292"/>
      <c r="N482" s="292"/>
      <c r="O482" s="292"/>
      <c r="P482" s="292"/>
      <c r="Q482" s="292"/>
      <c r="R482" s="482"/>
    </row>
    <row r="483" spans="1:18" ht="68.25">
      <c r="A483" s="372" t="s">
        <v>2302</v>
      </c>
      <c r="B483" s="293" t="s">
        <v>4411</v>
      </c>
      <c r="C483" s="292" t="s">
        <v>4516</v>
      </c>
      <c r="D483" s="292" t="s">
        <v>6772</v>
      </c>
      <c r="E483" s="293">
        <v>1</v>
      </c>
      <c r="F483" s="292" t="s">
        <v>8796</v>
      </c>
      <c r="G483" s="293" t="s">
        <v>207</v>
      </c>
      <c r="H483" s="390">
        <v>35.35</v>
      </c>
      <c r="I483" s="293" t="s">
        <v>8418</v>
      </c>
      <c r="J483" s="292" t="s">
        <v>374</v>
      </c>
      <c r="K483" s="292" t="s">
        <v>375</v>
      </c>
      <c r="L483" s="292"/>
      <c r="M483" s="292"/>
      <c r="N483" s="292"/>
      <c r="O483" s="292"/>
      <c r="P483" s="292"/>
      <c r="Q483" s="292"/>
      <c r="R483" s="482"/>
    </row>
    <row r="484" spans="1:18" ht="68.25">
      <c r="A484" s="372" t="s">
        <v>8797</v>
      </c>
      <c r="B484" s="293" t="s">
        <v>8304</v>
      </c>
      <c r="C484" s="292" t="s">
        <v>4516</v>
      </c>
      <c r="D484" s="292" t="s">
        <v>6772</v>
      </c>
      <c r="E484" s="293">
        <v>1</v>
      </c>
      <c r="F484" s="292" t="s">
        <v>8798</v>
      </c>
      <c r="G484" s="293" t="s">
        <v>208</v>
      </c>
      <c r="H484" s="390">
        <v>54.37</v>
      </c>
      <c r="I484" s="293" t="s">
        <v>8418</v>
      </c>
      <c r="J484" s="292" t="s">
        <v>374</v>
      </c>
      <c r="K484" s="292" t="s">
        <v>375</v>
      </c>
      <c r="L484" s="292"/>
      <c r="M484" s="292"/>
      <c r="N484" s="292"/>
      <c r="O484" s="292"/>
      <c r="P484" s="292"/>
      <c r="Q484" s="292"/>
      <c r="R484" s="482"/>
    </row>
    <row r="485" spans="1:18" ht="68.25">
      <c r="A485" s="372" t="s">
        <v>8801</v>
      </c>
      <c r="B485" s="293" t="s">
        <v>8306</v>
      </c>
      <c r="C485" s="292" t="s">
        <v>4516</v>
      </c>
      <c r="D485" s="292" t="s">
        <v>6772</v>
      </c>
      <c r="E485" s="293">
        <v>1</v>
      </c>
      <c r="F485" s="292" t="s">
        <v>8802</v>
      </c>
      <c r="G485" s="293" t="s">
        <v>210</v>
      </c>
      <c r="H485" s="390">
        <v>28.5</v>
      </c>
      <c r="I485" s="293" t="s">
        <v>8418</v>
      </c>
      <c r="J485" s="292" t="s">
        <v>374</v>
      </c>
      <c r="K485" s="292" t="s">
        <v>375</v>
      </c>
      <c r="L485" s="292"/>
      <c r="M485" s="292"/>
      <c r="N485" s="292"/>
      <c r="O485" s="292"/>
      <c r="P485" s="292"/>
      <c r="Q485" s="292"/>
      <c r="R485" s="482"/>
    </row>
    <row r="486" spans="1:18" ht="68.25">
      <c r="A486" s="372" t="s">
        <v>8807</v>
      </c>
      <c r="B486" s="293" t="s">
        <v>8309</v>
      </c>
      <c r="C486" s="292" t="s">
        <v>4516</v>
      </c>
      <c r="D486" s="292" t="s">
        <v>6772</v>
      </c>
      <c r="E486" s="293">
        <v>1</v>
      </c>
      <c r="F486" s="292" t="s">
        <v>8808</v>
      </c>
      <c r="G486" s="293" t="s">
        <v>211</v>
      </c>
      <c r="H486" s="390">
        <v>59.11</v>
      </c>
      <c r="I486" s="293" t="s">
        <v>8418</v>
      </c>
      <c r="J486" s="292" t="s">
        <v>374</v>
      </c>
      <c r="K486" s="292" t="s">
        <v>375</v>
      </c>
      <c r="L486" s="292"/>
      <c r="M486" s="292"/>
      <c r="N486" s="292"/>
      <c r="O486" s="292"/>
      <c r="P486" s="292"/>
      <c r="Q486" s="292"/>
      <c r="R486" s="482"/>
    </row>
    <row r="487" spans="1:18" ht="68.25">
      <c r="A487" s="372" t="s">
        <v>8811</v>
      </c>
      <c r="B487" s="293" t="s">
        <v>8311</v>
      </c>
      <c r="C487" s="292" t="s">
        <v>4516</v>
      </c>
      <c r="D487" s="292" t="s">
        <v>6772</v>
      </c>
      <c r="E487" s="293">
        <v>1</v>
      </c>
      <c r="F487" s="292" t="s">
        <v>8812</v>
      </c>
      <c r="G487" s="293" t="s">
        <v>216</v>
      </c>
      <c r="H487" s="390">
        <v>23.75</v>
      </c>
      <c r="I487" s="293" t="s">
        <v>8418</v>
      </c>
      <c r="J487" s="292" t="s">
        <v>374</v>
      </c>
      <c r="K487" s="292" t="s">
        <v>375</v>
      </c>
      <c r="L487" s="292"/>
      <c r="M487" s="292"/>
      <c r="N487" s="292"/>
      <c r="O487" s="292"/>
      <c r="P487" s="292"/>
      <c r="Q487" s="292"/>
      <c r="R487" s="482"/>
    </row>
    <row r="488" spans="1:18" ht="68.25">
      <c r="A488" s="372" t="s">
        <v>8813</v>
      </c>
      <c r="B488" s="293" t="s">
        <v>8312</v>
      </c>
      <c r="C488" s="292" t="s">
        <v>4516</v>
      </c>
      <c r="D488" s="292" t="s">
        <v>6772</v>
      </c>
      <c r="E488" s="293">
        <v>1</v>
      </c>
      <c r="F488" s="292" t="s">
        <v>6251</v>
      </c>
      <c r="G488" s="293" t="s">
        <v>217</v>
      </c>
      <c r="H488" s="390">
        <v>21.1</v>
      </c>
      <c r="I488" s="293" t="s">
        <v>8418</v>
      </c>
      <c r="J488" s="292" t="s">
        <v>374</v>
      </c>
      <c r="K488" s="292" t="s">
        <v>375</v>
      </c>
      <c r="L488" s="292"/>
      <c r="M488" s="292"/>
      <c r="N488" s="292"/>
      <c r="O488" s="292"/>
      <c r="P488" s="292"/>
      <c r="Q488" s="292"/>
      <c r="R488" s="482"/>
    </row>
    <row r="489" spans="1:18" ht="68.25">
      <c r="A489" s="372" t="s">
        <v>6254</v>
      </c>
      <c r="B489" s="293" t="s">
        <v>8314</v>
      </c>
      <c r="C489" s="292" t="s">
        <v>4516</v>
      </c>
      <c r="D489" s="292" t="s">
        <v>6772</v>
      </c>
      <c r="E489" s="293">
        <v>1</v>
      </c>
      <c r="F489" s="292" t="s">
        <v>6255</v>
      </c>
      <c r="G489" s="293" t="s">
        <v>219</v>
      </c>
      <c r="H489" s="390">
        <v>118.76</v>
      </c>
      <c r="I489" s="293" t="s">
        <v>8418</v>
      </c>
      <c r="J489" s="292" t="s">
        <v>374</v>
      </c>
      <c r="K489" s="292" t="s">
        <v>375</v>
      </c>
      <c r="L489" s="292"/>
      <c r="M489" s="292"/>
      <c r="N489" s="292"/>
      <c r="O489" s="292"/>
      <c r="P489" s="292"/>
      <c r="Q489" s="292"/>
      <c r="R489" s="482"/>
    </row>
    <row r="490" spans="1:18" ht="68.25">
      <c r="A490" s="372" t="s">
        <v>6256</v>
      </c>
      <c r="B490" s="293" t="s">
        <v>8315</v>
      </c>
      <c r="C490" s="292" t="s">
        <v>4516</v>
      </c>
      <c r="D490" s="292" t="s">
        <v>6772</v>
      </c>
      <c r="E490" s="293">
        <v>1</v>
      </c>
      <c r="F490" s="292" t="s">
        <v>6257</v>
      </c>
      <c r="G490" s="293" t="s">
        <v>220</v>
      </c>
      <c r="H490" s="390">
        <v>118.76</v>
      </c>
      <c r="I490" s="293" t="s">
        <v>8418</v>
      </c>
      <c r="J490" s="292" t="s">
        <v>374</v>
      </c>
      <c r="K490" s="292" t="s">
        <v>375</v>
      </c>
      <c r="L490" s="292"/>
      <c r="M490" s="292"/>
      <c r="N490" s="292"/>
      <c r="O490" s="292"/>
      <c r="P490" s="292"/>
      <c r="Q490" s="292"/>
      <c r="R490" s="482"/>
    </row>
    <row r="491" spans="1:18" ht="68.25">
      <c r="A491" s="372" t="s">
        <v>6258</v>
      </c>
      <c r="B491" s="293" t="s">
        <v>8316</v>
      </c>
      <c r="C491" s="292" t="s">
        <v>4516</v>
      </c>
      <c r="D491" s="292" t="s">
        <v>6772</v>
      </c>
      <c r="E491" s="293">
        <v>1</v>
      </c>
      <c r="F491" s="292" t="s">
        <v>6259</v>
      </c>
      <c r="G491" s="293" t="s">
        <v>221</v>
      </c>
      <c r="H491" s="390">
        <v>118.76</v>
      </c>
      <c r="I491" s="293" t="s">
        <v>8418</v>
      </c>
      <c r="J491" s="292" t="s">
        <v>374</v>
      </c>
      <c r="K491" s="292" t="s">
        <v>375</v>
      </c>
      <c r="L491" s="292"/>
      <c r="M491" s="292"/>
      <c r="N491" s="292"/>
      <c r="O491" s="292"/>
      <c r="P491" s="292"/>
      <c r="Q491" s="292"/>
      <c r="R491" s="482"/>
    </row>
    <row r="492" spans="1:18" ht="68.25">
      <c r="A492" s="372" t="s">
        <v>6260</v>
      </c>
      <c r="B492" s="293" t="s">
        <v>8317</v>
      </c>
      <c r="C492" s="292" t="s">
        <v>4516</v>
      </c>
      <c r="D492" s="292" t="s">
        <v>6772</v>
      </c>
      <c r="E492" s="293">
        <v>1</v>
      </c>
      <c r="F492" s="292" t="s">
        <v>6261</v>
      </c>
      <c r="G492" s="293" t="s">
        <v>6261</v>
      </c>
      <c r="H492" s="390">
        <v>26.9</v>
      </c>
      <c r="I492" s="293" t="s">
        <v>8418</v>
      </c>
      <c r="J492" s="292" t="s">
        <v>374</v>
      </c>
      <c r="K492" s="292" t="s">
        <v>375</v>
      </c>
      <c r="L492" s="292"/>
      <c r="M492" s="292"/>
      <c r="N492" s="292"/>
      <c r="O492" s="292"/>
      <c r="P492" s="292"/>
      <c r="Q492" s="292"/>
      <c r="R492" s="482"/>
    </row>
    <row r="493" spans="1:18" ht="68.25">
      <c r="A493" s="372" t="s">
        <v>735</v>
      </c>
      <c r="B493" s="293" t="s">
        <v>8329</v>
      </c>
      <c r="C493" s="292" t="s">
        <v>5560</v>
      </c>
      <c r="D493" s="292" t="s">
        <v>6772</v>
      </c>
      <c r="E493" s="293">
        <v>1</v>
      </c>
      <c r="F493" s="292" t="s">
        <v>736</v>
      </c>
      <c r="G493" s="293" t="s">
        <v>85</v>
      </c>
      <c r="H493" s="390">
        <v>63.33</v>
      </c>
      <c r="I493" s="293" t="s">
        <v>8418</v>
      </c>
      <c r="J493" s="292" t="s">
        <v>374</v>
      </c>
      <c r="K493" s="292" t="s">
        <v>375</v>
      </c>
      <c r="L493" s="292"/>
      <c r="M493" s="292"/>
      <c r="N493" s="292"/>
      <c r="O493" s="292"/>
      <c r="P493" s="292"/>
      <c r="Q493" s="292"/>
      <c r="R493" s="482"/>
    </row>
    <row r="494" spans="1:18" ht="68.25">
      <c r="A494" s="372" t="s">
        <v>5288</v>
      </c>
      <c r="B494" s="293" t="s">
        <v>8346</v>
      </c>
      <c r="C494" s="292" t="s">
        <v>4516</v>
      </c>
      <c r="D494" s="292" t="s">
        <v>6772</v>
      </c>
      <c r="E494" s="293">
        <v>1</v>
      </c>
      <c r="F494" s="292" t="s">
        <v>5289</v>
      </c>
      <c r="G494" s="293" t="s">
        <v>5289</v>
      </c>
      <c r="H494" s="390">
        <v>19.5</v>
      </c>
      <c r="I494" s="293" t="s">
        <v>8418</v>
      </c>
      <c r="J494" s="292" t="s">
        <v>707</v>
      </c>
      <c r="K494" s="292" t="s">
        <v>708</v>
      </c>
      <c r="L494" s="292"/>
      <c r="M494" s="292"/>
      <c r="N494" s="292"/>
      <c r="O494" s="292"/>
      <c r="P494" s="292"/>
      <c r="Q494" s="292"/>
      <c r="R494" s="482"/>
    </row>
    <row r="495" spans="1:18" ht="68.25">
      <c r="A495" s="372" t="s">
        <v>5294</v>
      </c>
      <c r="B495" s="293" t="s">
        <v>8349</v>
      </c>
      <c r="C495" s="292" t="s">
        <v>4516</v>
      </c>
      <c r="D495" s="292" t="s">
        <v>6772</v>
      </c>
      <c r="E495" s="293">
        <v>1</v>
      </c>
      <c r="F495" s="292" t="s">
        <v>5295</v>
      </c>
      <c r="G495" s="293" t="s">
        <v>88</v>
      </c>
      <c r="H495" s="390">
        <v>6.85</v>
      </c>
      <c r="I495" s="293" t="s">
        <v>8418</v>
      </c>
      <c r="J495" s="292" t="s">
        <v>707</v>
      </c>
      <c r="K495" s="292" t="s">
        <v>708</v>
      </c>
      <c r="L495" s="292"/>
      <c r="M495" s="292"/>
      <c r="N495" s="292"/>
      <c r="O495" s="292"/>
      <c r="P495" s="292"/>
      <c r="Q495" s="292"/>
      <c r="R495" s="482"/>
    </row>
    <row r="496" spans="1:18" ht="68.25">
      <c r="A496" s="372" t="s">
        <v>5296</v>
      </c>
      <c r="B496" s="293" t="s">
        <v>8350</v>
      </c>
      <c r="C496" s="292" t="s">
        <v>4516</v>
      </c>
      <c r="D496" s="292" t="s">
        <v>6772</v>
      </c>
      <c r="E496" s="293">
        <v>1</v>
      </c>
      <c r="F496" s="292" t="s">
        <v>5297</v>
      </c>
      <c r="G496" s="293" t="s">
        <v>5297</v>
      </c>
      <c r="H496" s="390">
        <v>21.1</v>
      </c>
      <c r="I496" s="293" t="s">
        <v>8418</v>
      </c>
      <c r="J496" s="292" t="s">
        <v>707</v>
      </c>
      <c r="K496" s="292" t="s">
        <v>708</v>
      </c>
      <c r="L496" s="292"/>
      <c r="M496" s="292"/>
      <c r="N496" s="292"/>
      <c r="O496" s="292"/>
      <c r="P496" s="292"/>
      <c r="Q496" s="292"/>
      <c r="R496" s="482"/>
    </row>
    <row r="497" spans="1:18" ht="68.25">
      <c r="A497" s="372" t="s">
        <v>5300</v>
      </c>
      <c r="B497" s="293" t="s">
        <v>8352</v>
      </c>
      <c r="C497" s="292" t="s">
        <v>4516</v>
      </c>
      <c r="D497" s="292" t="s">
        <v>6772</v>
      </c>
      <c r="E497" s="293">
        <v>1</v>
      </c>
      <c r="F497" s="292" t="s">
        <v>5301</v>
      </c>
      <c r="G497" s="293" t="s">
        <v>5301</v>
      </c>
      <c r="H497" s="390">
        <v>13.15</v>
      </c>
      <c r="I497" s="293" t="s">
        <v>8418</v>
      </c>
      <c r="J497" s="292" t="s">
        <v>707</v>
      </c>
      <c r="K497" s="292" t="s">
        <v>708</v>
      </c>
      <c r="L497" s="292"/>
      <c r="M497" s="292"/>
      <c r="N497" s="292"/>
      <c r="O497" s="292"/>
      <c r="P497" s="292"/>
      <c r="Q497" s="292"/>
      <c r="R497" s="482"/>
    </row>
    <row r="498" spans="1:18" ht="68.25">
      <c r="A498" s="372" t="s">
        <v>5302</v>
      </c>
      <c r="B498" s="293" t="s">
        <v>8353</v>
      </c>
      <c r="C498" s="292" t="s">
        <v>4516</v>
      </c>
      <c r="D498" s="292" t="s">
        <v>6772</v>
      </c>
      <c r="E498" s="293">
        <v>1</v>
      </c>
      <c r="F498" s="292" t="s">
        <v>5303</v>
      </c>
      <c r="G498" s="293" t="s">
        <v>5303</v>
      </c>
      <c r="H498" s="390">
        <v>22.7</v>
      </c>
      <c r="I498" s="293" t="s">
        <v>8418</v>
      </c>
      <c r="J498" s="292" t="s">
        <v>707</v>
      </c>
      <c r="K498" s="292" t="s">
        <v>708</v>
      </c>
      <c r="L498" s="292"/>
      <c r="M498" s="292"/>
      <c r="N498" s="292"/>
      <c r="O498" s="292"/>
      <c r="P498" s="292"/>
      <c r="Q498" s="292"/>
      <c r="R498" s="482"/>
    </row>
    <row r="499" spans="1:18" ht="79.5">
      <c r="A499" s="372" t="s">
        <v>7308</v>
      </c>
      <c r="B499" s="293" t="s">
        <v>8356</v>
      </c>
      <c r="C499" s="292" t="s">
        <v>4721</v>
      </c>
      <c r="D499" s="292" t="s">
        <v>6772</v>
      </c>
      <c r="E499" s="293">
        <v>1</v>
      </c>
      <c r="F499" s="292" t="s">
        <v>4720</v>
      </c>
      <c r="G499" s="293" t="s">
        <v>225</v>
      </c>
      <c r="H499" s="390">
        <v>160.99</v>
      </c>
      <c r="I499" s="293" t="s">
        <v>50</v>
      </c>
      <c r="J499" s="292" t="s">
        <v>7878</v>
      </c>
      <c r="K499" s="292" t="s">
        <v>7300</v>
      </c>
      <c r="L499" s="292" t="s">
        <v>4595</v>
      </c>
      <c r="M499" s="292" t="s">
        <v>4596</v>
      </c>
      <c r="N499" s="292"/>
      <c r="O499" s="292"/>
      <c r="P499" s="292"/>
      <c r="Q499" s="292"/>
      <c r="R499" s="482"/>
    </row>
    <row r="500" spans="1:18" ht="79.5">
      <c r="A500" s="372" t="s">
        <v>4726</v>
      </c>
      <c r="B500" s="293" t="s">
        <v>8359</v>
      </c>
      <c r="C500" s="292" t="s">
        <v>3905</v>
      </c>
      <c r="D500" s="292" t="s">
        <v>6772</v>
      </c>
      <c r="E500" s="293">
        <v>1</v>
      </c>
      <c r="F500" s="292" t="s">
        <v>4725</v>
      </c>
      <c r="G500" s="293" t="s">
        <v>3437</v>
      </c>
      <c r="H500" s="390">
        <v>172.06</v>
      </c>
      <c r="I500" s="293" t="s">
        <v>50</v>
      </c>
      <c r="J500" s="292" t="s">
        <v>7878</v>
      </c>
      <c r="K500" s="292" t="s">
        <v>7300</v>
      </c>
      <c r="L500" s="292" t="s">
        <v>4595</v>
      </c>
      <c r="M500" s="292" t="s">
        <v>4596</v>
      </c>
      <c r="N500" s="292"/>
      <c r="O500" s="292"/>
      <c r="P500" s="292"/>
      <c r="Q500" s="292"/>
      <c r="R500" s="482"/>
    </row>
    <row r="501" spans="1:18" ht="68.25">
      <c r="A501" s="372" t="s">
        <v>7316</v>
      </c>
      <c r="B501" s="293" t="s">
        <v>8362</v>
      </c>
      <c r="C501" s="292" t="s">
        <v>4516</v>
      </c>
      <c r="D501" s="292" t="s">
        <v>6772</v>
      </c>
      <c r="E501" s="293">
        <v>1</v>
      </c>
      <c r="F501" s="292" t="s">
        <v>7317</v>
      </c>
      <c r="G501" s="293" t="s">
        <v>3440</v>
      </c>
      <c r="H501" s="390">
        <v>60.18</v>
      </c>
      <c r="I501" s="293" t="s">
        <v>49</v>
      </c>
      <c r="J501" s="292" t="s">
        <v>7312</v>
      </c>
      <c r="K501" s="292" t="s">
        <v>7313</v>
      </c>
      <c r="L501" s="292" t="s">
        <v>2033</v>
      </c>
      <c r="M501" s="292" t="s">
        <v>2034</v>
      </c>
      <c r="N501" s="292" t="s">
        <v>2041</v>
      </c>
      <c r="O501" s="292" t="s">
        <v>2042</v>
      </c>
      <c r="P501" s="292"/>
      <c r="Q501" s="292"/>
      <c r="R501" s="482"/>
    </row>
    <row r="502" spans="1:18" ht="68.25">
      <c r="A502" s="372" t="s">
        <v>2035</v>
      </c>
      <c r="B502" s="293" t="s">
        <v>100</v>
      </c>
      <c r="C502" s="292" t="s">
        <v>3905</v>
      </c>
      <c r="D502" s="292" t="s">
        <v>6772</v>
      </c>
      <c r="E502" s="293">
        <v>1</v>
      </c>
      <c r="F502" s="292" t="s">
        <v>2036</v>
      </c>
      <c r="G502" s="293" t="s">
        <v>3441</v>
      </c>
      <c r="H502" s="390">
        <v>299.27</v>
      </c>
      <c r="I502" s="293" t="s">
        <v>8418</v>
      </c>
      <c r="J502" s="292" t="s">
        <v>2033</v>
      </c>
      <c r="K502" s="292" t="s">
        <v>2034</v>
      </c>
      <c r="L502" s="292"/>
      <c r="M502" s="292"/>
      <c r="N502" s="292"/>
      <c r="O502" s="292"/>
      <c r="P502" s="292"/>
      <c r="Q502" s="292"/>
      <c r="R502" s="482"/>
    </row>
    <row r="503" spans="1:18" ht="68.25">
      <c r="A503" s="372" t="s">
        <v>7773</v>
      </c>
      <c r="B503" s="293" t="s">
        <v>103</v>
      </c>
      <c r="C503" s="292" t="s">
        <v>4516</v>
      </c>
      <c r="D503" s="292" t="s">
        <v>6772</v>
      </c>
      <c r="E503" s="376" t="s">
        <v>9636</v>
      </c>
      <c r="F503" s="292" t="s">
        <v>7774</v>
      </c>
      <c r="G503" s="293" t="s">
        <v>7774</v>
      </c>
      <c r="H503" s="390">
        <v>26.35</v>
      </c>
      <c r="I503" s="293" t="s">
        <v>8418</v>
      </c>
      <c r="J503" s="292" t="s">
        <v>7771</v>
      </c>
      <c r="K503" s="292" t="s">
        <v>7772</v>
      </c>
      <c r="L503" s="292"/>
      <c r="M503" s="292"/>
      <c r="N503" s="292"/>
      <c r="O503" s="292"/>
      <c r="P503" s="292"/>
      <c r="Q503" s="292"/>
      <c r="R503" s="482"/>
    </row>
    <row r="504" spans="1:18" ht="68.25">
      <c r="A504" s="372" t="s">
        <v>7775</v>
      </c>
      <c r="B504" s="293" t="s">
        <v>104</v>
      </c>
      <c r="C504" s="292" t="s">
        <v>4516</v>
      </c>
      <c r="D504" s="292" t="s">
        <v>6772</v>
      </c>
      <c r="E504" s="376" t="s">
        <v>9636</v>
      </c>
      <c r="F504" s="292" t="s">
        <v>882</v>
      </c>
      <c r="G504" s="293" t="s">
        <v>882</v>
      </c>
      <c r="H504" s="390">
        <v>59.11</v>
      </c>
      <c r="I504" s="293" t="s">
        <v>8418</v>
      </c>
      <c r="J504" s="292" t="s">
        <v>7771</v>
      </c>
      <c r="K504" s="292" t="s">
        <v>7772</v>
      </c>
      <c r="L504" s="292"/>
      <c r="M504" s="292"/>
      <c r="N504" s="292"/>
      <c r="O504" s="292"/>
      <c r="P504" s="292"/>
      <c r="Q504" s="292"/>
      <c r="R504" s="482"/>
    </row>
    <row r="505" spans="1:18" ht="102">
      <c r="A505" s="372" t="s">
        <v>7159</v>
      </c>
      <c r="B505" s="293" t="s">
        <v>106</v>
      </c>
      <c r="C505" s="292" t="s">
        <v>3905</v>
      </c>
      <c r="D505" s="292" t="s">
        <v>8961</v>
      </c>
      <c r="E505" s="293">
        <v>25</v>
      </c>
      <c r="F505" s="292" t="s">
        <v>7160</v>
      </c>
      <c r="G505" s="293" t="s">
        <v>7160</v>
      </c>
      <c r="H505" s="390">
        <v>183.18</v>
      </c>
      <c r="I505" s="293" t="s">
        <v>8418</v>
      </c>
      <c r="J505" s="292" t="s">
        <v>7262</v>
      </c>
      <c r="K505" s="292" t="s">
        <v>7263</v>
      </c>
      <c r="L505" s="292"/>
      <c r="M505" s="292"/>
      <c r="N505" s="292"/>
      <c r="O505" s="292"/>
      <c r="P505" s="292"/>
      <c r="Q505" s="292"/>
      <c r="R505" s="482"/>
    </row>
    <row r="506" spans="1:18" ht="102">
      <c r="A506" s="372" t="s">
        <v>7161</v>
      </c>
      <c r="B506" s="293" t="s">
        <v>107</v>
      </c>
      <c r="C506" s="292" t="s">
        <v>4516</v>
      </c>
      <c r="D506" s="292" t="s">
        <v>8961</v>
      </c>
      <c r="E506" s="293">
        <v>25</v>
      </c>
      <c r="F506" s="292" t="s">
        <v>7162</v>
      </c>
      <c r="G506" s="293" t="s">
        <v>7162</v>
      </c>
      <c r="H506" s="390">
        <v>154.15</v>
      </c>
      <c r="I506" s="293" t="s">
        <v>8418</v>
      </c>
      <c r="J506" s="292" t="s">
        <v>7262</v>
      </c>
      <c r="K506" s="292" t="s">
        <v>7263</v>
      </c>
      <c r="L506" s="292"/>
      <c r="M506" s="292"/>
      <c r="N506" s="292"/>
      <c r="O506" s="292"/>
      <c r="P506" s="292"/>
      <c r="Q506" s="292"/>
      <c r="R506" s="482"/>
    </row>
    <row r="507" spans="1:18" ht="102">
      <c r="A507" s="372" t="s">
        <v>7163</v>
      </c>
      <c r="B507" s="293" t="s">
        <v>108</v>
      </c>
      <c r="C507" s="292" t="s">
        <v>4516</v>
      </c>
      <c r="D507" s="292" t="s">
        <v>8961</v>
      </c>
      <c r="E507" s="293">
        <v>25</v>
      </c>
      <c r="F507" s="292" t="s">
        <v>7638</v>
      </c>
      <c r="G507" s="293" t="s">
        <v>7638</v>
      </c>
      <c r="H507" s="390">
        <v>116.12</v>
      </c>
      <c r="I507" s="293" t="s">
        <v>8418</v>
      </c>
      <c r="J507" s="292" t="s">
        <v>7262</v>
      </c>
      <c r="K507" s="292" t="s">
        <v>7263</v>
      </c>
      <c r="L507" s="292"/>
      <c r="M507" s="292"/>
      <c r="N507" s="292"/>
      <c r="O507" s="292"/>
      <c r="P507" s="292"/>
      <c r="Q507" s="292"/>
      <c r="R507" s="482"/>
    </row>
    <row r="508" spans="1:18" ht="102">
      <c r="A508" s="372" t="s">
        <v>7639</v>
      </c>
      <c r="B508" s="293" t="s">
        <v>109</v>
      </c>
      <c r="C508" s="292" t="s">
        <v>3905</v>
      </c>
      <c r="D508" s="292" t="s">
        <v>8961</v>
      </c>
      <c r="E508" s="293">
        <v>25</v>
      </c>
      <c r="F508" s="292" t="s">
        <v>7640</v>
      </c>
      <c r="G508" s="293" t="s">
        <v>7640</v>
      </c>
      <c r="H508" s="390">
        <v>194.79</v>
      </c>
      <c r="I508" s="293" t="s">
        <v>8418</v>
      </c>
      <c r="J508" s="292" t="s">
        <v>7262</v>
      </c>
      <c r="K508" s="292" t="s">
        <v>7263</v>
      </c>
      <c r="L508" s="292"/>
      <c r="M508" s="292"/>
      <c r="N508" s="292"/>
      <c r="O508" s="292"/>
      <c r="P508" s="292"/>
      <c r="Q508" s="292"/>
      <c r="R508" s="482"/>
    </row>
    <row r="509" spans="1:18" ht="102">
      <c r="A509" s="372" t="s">
        <v>7641</v>
      </c>
      <c r="B509" s="293" t="s">
        <v>110</v>
      </c>
      <c r="C509" s="292" t="s">
        <v>3905</v>
      </c>
      <c r="D509" s="292" t="s">
        <v>8961</v>
      </c>
      <c r="E509" s="293">
        <v>25</v>
      </c>
      <c r="F509" s="292" t="s">
        <v>7642</v>
      </c>
      <c r="G509" s="293" t="s">
        <v>296</v>
      </c>
      <c r="H509" s="390">
        <v>270.27</v>
      </c>
      <c r="I509" s="293" t="s">
        <v>8418</v>
      </c>
      <c r="J509" s="292" t="s">
        <v>7262</v>
      </c>
      <c r="K509" s="292" t="s">
        <v>7263</v>
      </c>
      <c r="L509" s="292"/>
      <c r="M509" s="292"/>
      <c r="N509" s="292"/>
      <c r="O509" s="292"/>
      <c r="P509" s="292"/>
      <c r="Q509" s="292"/>
      <c r="R509" s="482"/>
    </row>
    <row r="510" spans="1:18" ht="102">
      <c r="A510" s="372" t="s">
        <v>7643</v>
      </c>
      <c r="B510" s="293" t="s">
        <v>111</v>
      </c>
      <c r="C510" s="292" t="s">
        <v>4516</v>
      </c>
      <c r="D510" s="292" t="s">
        <v>8961</v>
      </c>
      <c r="E510" s="293">
        <v>25</v>
      </c>
      <c r="F510" s="292" t="s">
        <v>7644</v>
      </c>
      <c r="G510" s="293" t="s">
        <v>297</v>
      </c>
      <c r="H510" s="390">
        <v>241.24</v>
      </c>
      <c r="I510" s="293" t="s">
        <v>8418</v>
      </c>
      <c r="J510" s="292" t="s">
        <v>7262</v>
      </c>
      <c r="K510" s="292" t="s">
        <v>7263</v>
      </c>
      <c r="L510" s="292"/>
      <c r="M510" s="292"/>
      <c r="N510" s="292"/>
      <c r="O510" s="292"/>
      <c r="P510" s="292"/>
      <c r="Q510" s="292"/>
      <c r="R510" s="482"/>
    </row>
    <row r="511" spans="1:18" ht="102">
      <c r="A511" s="372" t="s">
        <v>7645</v>
      </c>
      <c r="B511" s="293" t="s">
        <v>112</v>
      </c>
      <c r="C511" s="292" t="s">
        <v>3905</v>
      </c>
      <c r="D511" s="292" t="s">
        <v>8961</v>
      </c>
      <c r="E511" s="293">
        <v>25</v>
      </c>
      <c r="F511" s="292" t="s">
        <v>7646</v>
      </c>
      <c r="G511" s="293" t="s">
        <v>298</v>
      </c>
      <c r="H511" s="390">
        <v>299.3</v>
      </c>
      <c r="I511" s="293" t="s">
        <v>8418</v>
      </c>
      <c r="J511" s="292" t="s">
        <v>7262</v>
      </c>
      <c r="K511" s="292" t="s">
        <v>7263</v>
      </c>
      <c r="L511" s="292"/>
      <c r="M511" s="292"/>
      <c r="N511" s="292"/>
      <c r="O511" s="292"/>
      <c r="P511" s="292"/>
      <c r="Q511" s="292"/>
      <c r="R511" s="482"/>
    </row>
    <row r="512" spans="1:18" ht="102">
      <c r="A512" s="372" t="s">
        <v>7647</v>
      </c>
      <c r="B512" s="293" t="s">
        <v>113</v>
      </c>
      <c r="C512" s="292" t="s">
        <v>3905</v>
      </c>
      <c r="D512" s="292" t="s">
        <v>8961</v>
      </c>
      <c r="E512" s="293">
        <v>25</v>
      </c>
      <c r="F512" s="292" t="s">
        <v>7648</v>
      </c>
      <c r="G512" s="293" t="s">
        <v>7648</v>
      </c>
      <c r="H512" s="390">
        <v>299.3</v>
      </c>
      <c r="I512" s="293" t="s">
        <v>8418</v>
      </c>
      <c r="J512" s="292" t="s">
        <v>7262</v>
      </c>
      <c r="K512" s="292" t="s">
        <v>7263</v>
      </c>
      <c r="L512" s="292"/>
      <c r="M512" s="292"/>
      <c r="N512" s="292"/>
      <c r="O512" s="292"/>
      <c r="P512" s="292"/>
      <c r="Q512" s="292"/>
      <c r="R512" s="482"/>
    </row>
    <row r="513" spans="1:18" ht="102">
      <c r="A513" s="372" t="s">
        <v>7649</v>
      </c>
      <c r="B513" s="293" t="s">
        <v>114</v>
      </c>
      <c r="C513" s="292" t="s">
        <v>3905</v>
      </c>
      <c r="D513" s="292" t="s">
        <v>8961</v>
      </c>
      <c r="E513" s="293">
        <v>25</v>
      </c>
      <c r="F513" s="292" t="s">
        <v>7650</v>
      </c>
      <c r="G513" s="293" t="s">
        <v>299</v>
      </c>
      <c r="H513" s="390">
        <v>241.24</v>
      </c>
      <c r="I513" s="293" t="s">
        <v>8418</v>
      </c>
      <c r="J513" s="292" t="s">
        <v>7262</v>
      </c>
      <c r="K513" s="292" t="s">
        <v>7263</v>
      </c>
      <c r="L513" s="292"/>
      <c r="M513" s="292"/>
      <c r="N513" s="292"/>
      <c r="O513" s="292"/>
      <c r="P513" s="292"/>
      <c r="Q513" s="292"/>
      <c r="R513" s="482"/>
    </row>
    <row r="514" spans="1:18" ht="68.25">
      <c r="A514" s="372" t="s">
        <v>7651</v>
      </c>
      <c r="B514" s="293" t="s">
        <v>115</v>
      </c>
      <c r="C514" s="292" t="s">
        <v>4516</v>
      </c>
      <c r="D514" s="292" t="s">
        <v>6772</v>
      </c>
      <c r="E514" s="293">
        <v>1</v>
      </c>
      <c r="F514" s="292" t="s">
        <v>7652</v>
      </c>
      <c r="G514" s="293" t="s">
        <v>7652</v>
      </c>
      <c r="H514" s="390">
        <v>17.399999999999999</v>
      </c>
      <c r="I514" s="293" t="s">
        <v>8418</v>
      </c>
      <c r="J514" s="292" t="s">
        <v>7262</v>
      </c>
      <c r="K514" s="292" t="s">
        <v>7263</v>
      </c>
      <c r="L514" s="292"/>
      <c r="M514" s="292"/>
      <c r="N514" s="292"/>
      <c r="O514" s="292"/>
      <c r="P514" s="292"/>
      <c r="Q514" s="292"/>
      <c r="R514" s="482"/>
    </row>
    <row r="515" spans="1:18" ht="79.5">
      <c r="A515" s="372" t="s">
        <v>4729</v>
      </c>
      <c r="B515" s="293" t="s">
        <v>117</v>
      </c>
      <c r="C515" s="292" t="s">
        <v>4516</v>
      </c>
      <c r="D515" s="292" t="s">
        <v>6772</v>
      </c>
      <c r="E515" s="293">
        <v>1</v>
      </c>
      <c r="F515" s="292" t="s">
        <v>4730</v>
      </c>
      <c r="G515" s="293" t="s">
        <v>4730</v>
      </c>
      <c r="H515" s="390">
        <v>61.76</v>
      </c>
      <c r="I515" s="293" t="s">
        <v>50</v>
      </c>
      <c r="J515" s="292" t="s">
        <v>7878</v>
      </c>
      <c r="K515" s="292" t="s">
        <v>7300</v>
      </c>
      <c r="L515" s="292" t="s">
        <v>4595</v>
      </c>
      <c r="M515" s="292" t="s">
        <v>4596</v>
      </c>
      <c r="N515" s="292"/>
      <c r="O515" s="292"/>
      <c r="P515" s="292"/>
      <c r="Q515" s="292"/>
      <c r="R515" s="482"/>
    </row>
    <row r="516" spans="1:18" ht="79.5">
      <c r="A516" s="372" t="s">
        <v>4731</v>
      </c>
      <c r="B516" s="293" t="s">
        <v>118</v>
      </c>
      <c r="C516" s="292" t="s">
        <v>4516</v>
      </c>
      <c r="D516" s="292" t="s">
        <v>6772</v>
      </c>
      <c r="E516" s="293">
        <v>1</v>
      </c>
      <c r="F516" s="292" t="s">
        <v>4732</v>
      </c>
      <c r="G516" s="293" t="s">
        <v>4732</v>
      </c>
      <c r="H516" s="390">
        <v>61.76</v>
      </c>
      <c r="I516" s="293" t="s">
        <v>50</v>
      </c>
      <c r="J516" s="292" t="s">
        <v>7878</v>
      </c>
      <c r="K516" s="292" t="s">
        <v>7300</v>
      </c>
      <c r="L516" s="292" t="s">
        <v>4595</v>
      </c>
      <c r="M516" s="292" t="s">
        <v>4596</v>
      </c>
      <c r="N516" s="292"/>
      <c r="O516" s="292"/>
      <c r="P516" s="292"/>
      <c r="Q516" s="292"/>
      <c r="R516" s="482"/>
    </row>
    <row r="517" spans="1:18" ht="90.75">
      <c r="A517" s="372" t="s">
        <v>2109</v>
      </c>
      <c r="B517" s="293" t="s">
        <v>121</v>
      </c>
      <c r="C517" s="292" t="s">
        <v>4516</v>
      </c>
      <c r="D517" s="292" t="s">
        <v>6772</v>
      </c>
      <c r="E517" s="293">
        <v>1</v>
      </c>
      <c r="F517" s="292" t="s">
        <v>2110</v>
      </c>
      <c r="G517" s="293" t="s">
        <v>2110</v>
      </c>
      <c r="H517" s="390">
        <v>14.25</v>
      </c>
      <c r="I517" s="293" t="s">
        <v>8418</v>
      </c>
      <c r="J517" s="292" t="s">
        <v>3449</v>
      </c>
      <c r="K517" s="292" t="s">
        <v>1353</v>
      </c>
      <c r="L517" s="292"/>
      <c r="M517" s="292"/>
      <c r="N517" s="292"/>
      <c r="O517" s="292"/>
      <c r="P517" s="292"/>
      <c r="Q517" s="292"/>
      <c r="R517" s="482"/>
    </row>
    <row r="518" spans="1:18" ht="90.75">
      <c r="A518" s="372" t="s">
        <v>5441</v>
      </c>
      <c r="B518" s="293" t="s">
        <v>122</v>
      </c>
      <c r="C518" s="292" t="s">
        <v>4516</v>
      </c>
      <c r="D518" s="292" t="s">
        <v>6772</v>
      </c>
      <c r="E518" s="293">
        <v>1</v>
      </c>
      <c r="F518" s="292" t="s">
        <v>8503</v>
      </c>
      <c r="G518" s="293" t="s">
        <v>8503</v>
      </c>
      <c r="H518" s="390">
        <v>89.2</v>
      </c>
      <c r="I518" s="293" t="s">
        <v>8418</v>
      </c>
      <c r="J518" s="292" t="s">
        <v>3449</v>
      </c>
      <c r="K518" s="292" t="s">
        <v>1353</v>
      </c>
      <c r="L518" s="292"/>
      <c r="M518" s="292"/>
      <c r="N518" s="292"/>
      <c r="O518" s="292"/>
      <c r="P518" s="292"/>
      <c r="Q518" s="292"/>
      <c r="R518" s="482"/>
    </row>
    <row r="519" spans="1:18" ht="90.75">
      <c r="A519" s="372" t="s">
        <v>9153</v>
      </c>
      <c r="B519" s="374" t="s">
        <v>9015</v>
      </c>
      <c r="C519" s="374" t="s">
        <v>4721</v>
      </c>
      <c r="D519" s="374" t="s">
        <v>6772</v>
      </c>
      <c r="E519" s="370">
        <v>1</v>
      </c>
      <c r="F519" s="370" t="s">
        <v>9101</v>
      </c>
      <c r="G519" s="370" t="s">
        <v>9100</v>
      </c>
      <c r="H519" s="390">
        <v>130</v>
      </c>
      <c r="I519" s="370">
        <v>1</v>
      </c>
      <c r="J519" s="370" t="s">
        <v>3449</v>
      </c>
      <c r="K519" s="370" t="s">
        <v>1353</v>
      </c>
      <c r="L519" s="374"/>
      <c r="M519" s="374"/>
      <c r="N519" s="374"/>
      <c r="O519" s="374"/>
      <c r="P519" s="374"/>
      <c r="Q519" s="374"/>
      <c r="R519" s="482"/>
    </row>
    <row r="520" spans="1:18" ht="90.75">
      <c r="A520" s="372" t="s">
        <v>8504</v>
      </c>
      <c r="B520" s="293" t="s">
        <v>123</v>
      </c>
      <c r="C520" s="292" t="s">
        <v>4516</v>
      </c>
      <c r="D520" s="292" t="s">
        <v>6772</v>
      </c>
      <c r="E520" s="293">
        <v>1</v>
      </c>
      <c r="F520" s="292" t="s">
        <v>8505</v>
      </c>
      <c r="G520" s="293" t="s">
        <v>301</v>
      </c>
      <c r="H520" s="390">
        <v>57.63</v>
      </c>
      <c r="I520" s="293" t="s">
        <v>8418</v>
      </c>
      <c r="J520" s="292" t="s">
        <v>3449</v>
      </c>
      <c r="K520" s="292" t="s">
        <v>1353</v>
      </c>
      <c r="L520" s="292"/>
      <c r="M520" s="292"/>
      <c r="N520" s="292"/>
      <c r="O520" s="292"/>
      <c r="P520" s="292"/>
      <c r="Q520" s="292"/>
      <c r="R520" s="482"/>
    </row>
    <row r="521" spans="1:18" ht="90.75">
      <c r="A521" s="372" t="s">
        <v>8506</v>
      </c>
      <c r="B521" s="293" t="s">
        <v>124</v>
      </c>
      <c r="C521" s="292" t="s">
        <v>3905</v>
      </c>
      <c r="D521" s="292" t="s">
        <v>6772</v>
      </c>
      <c r="E521" s="293">
        <v>1</v>
      </c>
      <c r="F521" s="292" t="s">
        <v>8507</v>
      </c>
      <c r="G521" s="293" t="s">
        <v>302</v>
      </c>
      <c r="H521" s="390">
        <v>110.84</v>
      </c>
      <c r="I521" s="293" t="s">
        <v>8418</v>
      </c>
      <c r="J521" s="292" t="s">
        <v>3449</v>
      </c>
      <c r="K521" s="292" t="s">
        <v>1353</v>
      </c>
      <c r="L521" s="292"/>
      <c r="M521" s="292"/>
      <c r="N521" s="292"/>
      <c r="O521" s="292"/>
      <c r="P521" s="292"/>
      <c r="Q521" s="292"/>
      <c r="R521" s="482"/>
    </row>
    <row r="522" spans="1:18" ht="90.75">
      <c r="A522" s="372" t="s">
        <v>9210</v>
      </c>
      <c r="B522" s="377" t="s">
        <v>9219</v>
      </c>
      <c r="C522" s="374" t="s">
        <v>6423</v>
      </c>
      <c r="D522" s="374" t="s">
        <v>6772</v>
      </c>
      <c r="E522" s="370">
        <v>1</v>
      </c>
      <c r="F522" s="374" t="s">
        <v>9211</v>
      </c>
      <c r="G522" s="374" t="s">
        <v>9212</v>
      </c>
      <c r="H522" s="390">
        <v>400</v>
      </c>
      <c r="I522" s="370">
        <v>1</v>
      </c>
      <c r="J522" s="374" t="s">
        <v>3449</v>
      </c>
      <c r="K522" s="374" t="s">
        <v>1353</v>
      </c>
      <c r="L522" s="374"/>
      <c r="M522" s="374"/>
      <c r="N522" s="374"/>
      <c r="O522" s="374"/>
      <c r="P522" s="374"/>
      <c r="Q522" s="374"/>
      <c r="R522" s="482"/>
    </row>
    <row r="523" spans="1:18" ht="90.75">
      <c r="A523" s="372" t="s">
        <v>3807</v>
      </c>
      <c r="B523" s="293" t="s">
        <v>1252</v>
      </c>
      <c r="C523" s="292" t="s">
        <v>3916</v>
      </c>
      <c r="D523" s="292" t="s">
        <v>6772</v>
      </c>
      <c r="E523" s="293">
        <v>1</v>
      </c>
      <c r="F523" s="292" t="s">
        <v>1253</v>
      </c>
      <c r="G523" s="293" t="s">
        <v>1253</v>
      </c>
      <c r="H523" s="390">
        <v>67</v>
      </c>
      <c r="I523" s="373">
        <v>1</v>
      </c>
      <c r="J523" s="292" t="s">
        <v>3449</v>
      </c>
      <c r="K523" s="292" t="s">
        <v>1353</v>
      </c>
      <c r="L523" s="292"/>
      <c r="M523" s="292"/>
      <c r="N523" s="292"/>
      <c r="O523" s="292"/>
      <c r="P523" s="292"/>
      <c r="Q523" s="292"/>
      <c r="R523" s="482"/>
    </row>
    <row r="524" spans="1:18" ht="90.75">
      <c r="A524" s="372" t="s">
        <v>8508</v>
      </c>
      <c r="B524" s="293" t="s">
        <v>125</v>
      </c>
      <c r="C524" s="292" t="s">
        <v>4516</v>
      </c>
      <c r="D524" s="292" t="s">
        <v>6772</v>
      </c>
      <c r="E524" s="293">
        <v>1</v>
      </c>
      <c r="F524" s="292" t="s">
        <v>2918</v>
      </c>
      <c r="G524" s="293" t="s">
        <v>1036</v>
      </c>
      <c r="H524" s="390">
        <v>55.98</v>
      </c>
      <c r="I524" s="293" t="s">
        <v>8418</v>
      </c>
      <c r="J524" s="292" t="s">
        <v>3449</v>
      </c>
      <c r="K524" s="292" t="s">
        <v>1353</v>
      </c>
      <c r="L524" s="292"/>
      <c r="M524" s="292"/>
      <c r="N524" s="292"/>
      <c r="O524" s="292"/>
      <c r="P524" s="292"/>
      <c r="Q524" s="292"/>
      <c r="R524" s="482"/>
    </row>
    <row r="525" spans="1:18" ht="90.75">
      <c r="A525" s="372" t="s">
        <v>8510</v>
      </c>
      <c r="B525" s="293" t="s">
        <v>126</v>
      </c>
      <c r="C525" s="292" t="s">
        <v>4516</v>
      </c>
      <c r="D525" s="292" t="s">
        <v>6772</v>
      </c>
      <c r="E525" s="293">
        <v>1</v>
      </c>
      <c r="F525" s="292" t="s">
        <v>2918</v>
      </c>
      <c r="G525" s="293" t="s">
        <v>1034</v>
      </c>
      <c r="H525" s="390">
        <v>88.67</v>
      </c>
      <c r="I525" s="293" t="s">
        <v>8418</v>
      </c>
      <c r="J525" s="292" t="s">
        <v>3449</v>
      </c>
      <c r="K525" s="292" t="s">
        <v>1353</v>
      </c>
      <c r="L525" s="292"/>
      <c r="M525" s="292"/>
      <c r="N525" s="292"/>
      <c r="O525" s="292"/>
      <c r="P525" s="292"/>
      <c r="Q525" s="292"/>
      <c r="R525" s="482"/>
    </row>
    <row r="526" spans="1:18" ht="90.75">
      <c r="A526" s="372" t="s">
        <v>9213</v>
      </c>
      <c r="B526" s="377" t="s">
        <v>9215</v>
      </c>
      <c r="C526" s="374" t="s">
        <v>6423</v>
      </c>
      <c r="D526" s="374" t="s">
        <v>6772</v>
      </c>
      <c r="E526" s="370">
        <v>1</v>
      </c>
      <c r="F526" s="374" t="s">
        <v>9217</v>
      </c>
      <c r="G526" s="374" t="s">
        <v>9217</v>
      </c>
      <c r="H526" s="390">
        <v>400</v>
      </c>
      <c r="I526" s="370">
        <v>1</v>
      </c>
      <c r="J526" s="374" t="s">
        <v>3449</v>
      </c>
      <c r="K526" s="374" t="s">
        <v>1353</v>
      </c>
      <c r="L526" s="374"/>
      <c r="M526" s="374"/>
      <c r="N526" s="374"/>
      <c r="O526" s="374"/>
      <c r="P526" s="374"/>
      <c r="Q526" s="374"/>
      <c r="R526" s="482"/>
    </row>
    <row r="527" spans="1:18" ht="90.75">
      <c r="A527" s="372" t="s">
        <v>9154</v>
      </c>
      <c r="B527" s="374" t="s">
        <v>9016</v>
      </c>
      <c r="C527" s="374" t="s">
        <v>4721</v>
      </c>
      <c r="D527" s="374" t="s">
        <v>6772</v>
      </c>
      <c r="E527" s="370">
        <v>1</v>
      </c>
      <c r="F527" s="370" t="s">
        <v>9094</v>
      </c>
      <c r="G527" s="370" t="s">
        <v>9094</v>
      </c>
      <c r="H527" s="390">
        <v>700</v>
      </c>
      <c r="I527" s="370">
        <v>1</v>
      </c>
      <c r="J527" s="370" t="s">
        <v>3449</v>
      </c>
      <c r="K527" s="370" t="s">
        <v>1353</v>
      </c>
      <c r="L527" s="374"/>
      <c r="M527" s="374"/>
      <c r="N527" s="374"/>
      <c r="O527" s="374"/>
      <c r="P527" s="374"/>
      <c r="Q527" s="374"/>
      <c r="R527" s="482"/>
    </row>
    <row r="528" spans="1:18" ht="90.75">
      <c r="A528" s="372" t="s">
        <v>8513</v>
      </c>
      <c r="B528" s="293" t="s">
        <v>7193</v>
      </c>
      <c r="C528" s="292" t="s">
        <v>4516</v>
      </c>
      <c r="D528" s="292" t="s">
        <v>6772</v>
      </c>
      <c r="E528" s="293">
        <v>1</v>
      </c>
      <c r="F528" s="292" t="s">
        <v>8514</v>
      </c>
      <c r="G528" s="293" t="s">
        <v>1221</v>
      </c>
      <c r="H528" s="390">
        <v>100.87</v>
      </c>
      <c r="I528" s="293" t="s">
        <v>8418</v>
      </c>
      <c r="J528" s="292" t="s">
        <v>3449</v>
      </c>
      <c r="K528" s="292" t="s">
        <v>1353</v>
      </c>
      <c r="L528" s="292"/>
      <c r="M528" s="292"/>
      <c r="N528" s="292"/>
      <c r="O528" s="292"/>
      <c r="P528" s="292"/>
      <c r="Q528" s="292"/>
      <c r="R528" s="482"/>
    </row>
    <row r="529" spans="1:18" ht="90.75">
      <c r="A529" s="372" t="s">
        <v>8515</v>
      </c>
      <c r="B529" s="293" t="s">
        <v>7195</v>
      </c>
      <c r="C529" s="292" t="s">
        <v>4519</v>
      </c>
      <c r="D529" s="292" t="s">
        <v>6772</v>
      </c>
      <c r="E529" s="293">
        <v>1</v>
      </c>
      <c r="F529" s="292" t="s">
        <v>8516</v>
      </c>
      <c r="G529" s="293" t="s">
        <v>2397</v>
      </c>
      <c r="H529" s="390">
        <v>44.34</v>
      </c>
      <c r="I529" s="293" t="s">
        <v>50</v>
      </c>
      <c r="J529" s="292" t="s">
        <v>3449</v>
      </c>
      <c r="K529" s="292" t="s">
        <v>1353</v>
      </c>
      <c r="L529" s="292" t="s">
        <v>7074</v>
      </c>
      <c r="M529" s="292" t="s">
        <v>7075</v>
      </c>
      <c r="N529" s="292"/>
      <c r="O529" s="292"/>
      <c r="P529" s="292"/>
      <c r="Q529" s="292"/>
      <c r="R529" s="482"/>
    </row>
    <row r="530" spans="1:18" ht="90.75">
      <c r="A530" s="372" t="s">
        <v>9155</v>
      </c>
      <c r="B530" s="374" t="s">
        <v>9017</v>
      </c>
      <c r="C530" s="374" t="s">
        <v>4721</v>
      </c>
      <c r="D530" s="374" t="s">
        <v>6772</v>
      </c>
      <c r="E530" s="370">
        <v>1</v>
      </c>
      <c r="F530" s="370" t="s">
        <v>9095</v>
      </c>
      <c r="G530" s="370" t="s">
        <v>9095</v>
      </c>
      <c r="H530" s="390">
        <v>300</v>
      </c>
      <c r="I530" s="370">
        <v>1</v>
      </c>
      <c r="J530" s="370" t="s">
        <v>3449</v>
      </c>
      <c r="K530" s="370" t="s">
        <v>1353</v>
      </c>
      <c r="L530" s="374"/>
      <c r="M530" s="374"/>
      <c r="N530" s="374"/>
      <c r="O530" s="374"/>
      <c r="P530" s="374"/>
      <c r="Q530" s="374"/>
      <c r="R530" s="482"/>
    </row>
    <row r="531" spans="1:18" ht="90.75">
      <c r="A531" s="372" t="s">
        <v>3808</v>
      </c>
      <c r="B531" s="293" t="s">
        <v>1254</v>
      </c>
      <c r="C531" s="292" t="s">
        <v>3916</v>
      </c>
      <c r="D531" s="292" t="s">
        <v>6772</v>
      </c>
      <c r="E531" s="293">
        <v>1</v>
      </c>
      <c r="F531" s="292" t="s">
        <v>1806</v>
      </c>
      <c r="G531" s="293" t="s">
        <v>1255</v>
      </c>
      <c r="H531" s="390">
        <v>187</v>
      </c>
      <c r="I531" s="373">
        <v>1</v>
      </c>
      <c r="J531" s="292" t="s">
        <v>3449</v>
      </c>
      <c r="K531" s="292" t="s">
        <v>1353</v>
      </c>
      <c r="L531" s="292"/>
      <c r="M531" s="292"/>
      <c r="N531" s="292"/>
      <c r="O531" s="292"/>
      <c r="P531" s="292"/>
      <c r="Q531" s="292"/>
      <c r="R531" s="482"/>
    </row>
    <row r="532" spans="1:18" ht="90.75">
      <c r="A532" s="372" t="s">
        <v>9324</v>
      </c>
      <c r="B532" s="292" t="s">
        <v>8962</v>
      </c>
      <c r="C532" s="292" t="s">
        <v>4721</v>
      </c>
      <c r="D532" s="292" t="s">
        <v>6772</v>
      </c>
      <c r="E532" s="293">
        <v>1</v>
      </c>
      <c r="F532" s="292" t="s">
        <v>8953</v>
      </c>
      <c r="G532" s="292" t="s">
        <v>8953</v>
      </c>
      <c r="H532" s="390">
        <v>850</v>
      </c>
      <c r="I532" s="293" t="s">
        <v>8418</v>
      </c>
      <c r="J532" s="292" t="s">
        <v>3449</v>
      </c>
      <c r="K532" s="292" t="s">
        <v>1353</v>
      </c>
      <c r="L532" s="292"/>
      <c r="M532" s="292"/>
      <c r="N532" s="292"/>
      <c r="O532" s="292"/>
      <c r="P532" s="292"/>
      <c r="Q532" s="292"/>
      <c r="R532" s="482"/>
    </row>
    <row r="533" spans="1:18" ht="90.75">
      <c r="A533" s="372" t="s">
        <v>8525</v>
      </c>
      <c r="B533" s="293" t="s">
        <v>7199</v>
      </c>
      <c r="C533" s="292" t="s">
        <v>4516</v>
      </c>
      <c r="D533" s="292" t="s">
        <v>6772</v>
      </c>
      <c r="E533" s="293">
        <v>1</v>
      </c>
      <c r="F533" s="292" t="s">
        <v>8526</v>
      </c>
      <c r="G533" s="293" t="s">
        <v>8526</v>
      </c>
      <c r="H533" s="390">
        <v>118.6</v>
      </c>
      <c r="I533" s="293" t="s">
        <v>8418</v>
      </c>
      <c r="J533" s="292" t="s">
        <v>3449</v>
      </c>
      <c r="K533" s="292" t="s">
        <v>1353</v>
      </c>
      <c r="L533" s="292"/>
      <c r="M533" s="292"/>
      <c r="N533" s="292"/>
      <c r="O533" s="292"/>
      <c r="P533" s="292"/>
      <c r="Q533" s="292"/>
      <c r="R533" s="482"/>
    </row>
    <row r="534" spans="1:18" ht="90.75">
      <c r="A534" s="372" t="s">
        <v>8531</v>
      </c>
      <c r="B534" s="293" t="s">
        <v>7202</v>
      </c>
      <c r="C534" s="292" t="s">
        <v>4516</v>
      </c>
      <c r="D534" s="292" t="s">
        <v>6772</v>
      </c>
      <c r="E534" s="293">
        <v>1</v>
      </c>
      <c r="F534" s="292" t="s">
        <v>2611</v>
      </c>
      <c r="G534" s="293" t="s">
        <v>2611</v>
      </c>
      <c r="H534" s="390">
        <v>85.9</v>
      </c>
      <c r="I534" s="293" t="s">
        <v>8418</v>
      </c>
      <c r="J534" s="292" t="s">
        <v>3449</v>
      </c>
      <c r="K534" s="292" t="s">
        <v>1353</v>
      </c>
      <c r="L534" s="292"/>
      <c r="M534" s="292"/>
      <c r="N534" s="292"/>
      <c r="O534" s="292"/>
      <c r="P534" s="292"/>
      <c r="Q534" s="292"/>
      <c r="R534" s="482"/>
    </row>
    <row r="535" spans="1:18" ht="90.75">
      <c r="A535" s="372" t="s">
        <v>2612</v>
      </c>
      <c r="B535" s="293" t="s">
        <v>7203</v>
      </c>
      <c r="C535" s="292" t="s">
        <v>4516</v>
      </c>
      <c r="D535" s="292" t="s">
        <v>6772</v>
      </c>
      <c r="E535" s="293">
        <v>1</v>
      </c>
      <c r="F535" s="292" t="s">
        <v>2613</v>
      </c>
      <c r="G535" s="293" t="s">
        <v>2613</v>
      </c>
      <c r="H535" s="390">
        <v>47.67</v>
      </c>
      <c r="I535" s="293" t="s">
        <v>8418</v>
      </c>
      <c r="J535" s="292" t="s">
        <v>3449</v>
      </c>
      <c r="K535" s="292" t="s">
        <v>1353</v>
      </c>
      <c r="L535" s="292"/>
      <c r="M535" s="292"/>
      <c r="N535" s="292"/>
      <c r="O535" s="292"/>
      <c r="P535" s="292"/>
      <c r="Q535" s="292"/>
      <c r="R535" s="482"/>
    </row>
    <row r="536" spans="1:18" ht="90.75">
      <c r="A536" s="372" t="s">
        <v>2614</v>
      </c>
      <c r="B536" s="293" t="s">
        <v>7204</v>
      </c>
      <c r="C536" s="292" t="s">
        <v>4516</v>
      </c>
      <c r="D536" s="292" t="s">
        <v>6772</v>
      </c>
      <c r="E536" s="293">
        <v>1</v>
      </c>
      <c r="F536" s="292" t="s">
        <v>921</v>
      </c>
      <c r="G536" s="293" t="s">
        <v>921</v>
      </c>
      <c r="H536" s="390">
        <v>28.5</v>
      </c>
      <c r="I536" s="293" t="s">
        <v>8418</v>
      </c>
      <c r="J536" s="292" t="s">
        <v>3449</v>
      </c>
      <c r="K536" s="292" t="s">
        <v>1353</v>
      </c>
      <c r="L536" s="292"/>
      <c r="M536" s="292"/>
      <c r="N536" s="292"/>
      <c r="O536" s="292"/>
      <c r="P536" s="292"/>
      <c r="Q536" s="292"/>
      <c r="R536" s="482"/>
    </row>
    <row r="537" spans="1:18" ht="90.75">
      <c r="A537" s="372" t="s">
        <v>922</v>
      </c>
      <c r="B537" s="293" t="s">
        <v>7205</v>
      </c>
      <c r="C537" s="292" t="s">
        <v>4516</v>
      </c>
      <c r="D537" s="292" t="s">
        <v>6772</v>
      </c>
      <c r="E537" s="293">
        <v>1</v>
      </c>
      <c r="F537" s="292" t="s">
        <v>923</v>
      </c>
      <c r="G537" s="293" t="s">
        <v>923</v>
      </c>
      <c r="H537" s="390">
        <v>183.15</v>
      </c>
      <c r="I537" s="293" t="s">
        <v>8418</v>
      </c>
      <c r="J537" s="292" t="s">
        <v>3449</v>
      </c>
      <c r="K537" s="292" t="s">
        <v>1353</v>
      </c>
      <c r="L537" s="292"/>
      <c r="M537" s="292"/>
      <c r="N537" s="292"/>
      <c r="O537" s="292"/>
      <c r="P537" s="292"/>
      <c r="Q537" s="292"/>
      <c r="R537" s="482"/>
    </row>
    <row r="538" spans="1:18" ht="90.75">
      <c r="A538" s="372" t="s">
        <v>2693</v>
      </c>
      <c r="B538" s="293" t="s">
        <v>5119</v>
      </c>
      <c r="C538" s="292" t="s">
        <v>4516</v>
      </c>
      <c r="D538" s="292" t="s">
        <v>6772</v>
      </c>
      <c r="E538" s="293">
        <v>1</v>
      </c>
      <c r="F538" s="292" t="s">
        <v>4436</v>
      </c>
      <c r="G538" s="293" t="s">
        <v>1869</v>
      </c>
      <c r="H538" s="390">
        <v>118.6</v>
      </c>
      <c r="I538" s="293" t="s">
        <v>8418</v>
      </c>
      <c r="J538" s="292" t="s">
        <v>3449</v>
      </c>
      <c r="K538" s="292" t="s">
        <v>1353</v>
      </c>
      <c r="L538" s="292"/>
      <c r="M538" s="292"/>
      <c r="N538" s="292"/>
      <c r="O538" s="292"/>
      <c r="P538" s="292"/>
      <c r="Q538" s="292"/>
      <c r="R538" s="482"/>
    </row>
    <row r="539" spans="1:18" ht="90.75">
      <c r="A539" s="372" t="s">
        <v>9214</v>
      </c>
      <c r="B539" s="377" t="s">
        <v>9216</v>
      </c>
      <c r="C539" s="374" t="s">
        <v>6423</v>
      </c>
      <c r="D539" s="374" t="s">
        <v>6772</v>
      </c>
      <c r="E539" s="370">
        <v>1</v>
      </c>
      <c r="F539" s="374" t="s">
        <v>9218</v>
      </c>
      <c r="G539" s="374" t="s">
        <v>9218</v>
      </c>
      <c r="H539" s="390">
        <v>400</v>
      </c>
      <c r="I539" s="370">
        <v>1</v>
      </c>
      <c r="J539" s="374" t="s">
        <v>3449</v>
      </c>
      <c r="K539" s="374" t="s">
        <v>1353</v>
      </c>
      <c r="L539" s="374"/>
      <c r="M539" s="374"/>
      <c r="N539" s="374"/>
      <c r="O539" s="374"/>
      <c r="P539" s="374"/>
      <c r="Q539" s="374"/>
      <c r="R539" s="482"/>
    </row>
    <row r="540" spans="1:18" ht="90.75">
      <c r="A540" s="372" t="s">
        <v>3809</v>
      </c>
      <c r="B540" s="293" t="s">
        <v>1256</v>
      </c>
      <c r="C540" s="292" t="s">
        <v>3916</v>
      </c>
      <c r="D540" s="292" t="s">
        <v>6772</v>
      </c>
      <c r="E540" s="293">
        <v>1</v>
      </c>
      <c r="F540" s="292" t="s">
        <v>1807</v>
      </c>
      <c r="G540" s="293" t="s">
        <v>1257</v>
      </c>
      <c r="H540" s="390">
        <v>187</v>
      </c>
      <c r="I540" s="373">
        <v>1</v>
      </c>
      <c r="J540" s="292" t="s">
        <v>3449</v>
      </c>
      <c r="K540" s="292" t="s">
        <v>1353</v>
      </c>
      <c r="L540" s="292"/>
      <c r="M540" s="292"/>
      <c r="N540" s="292"/>
      <c r="O540" s="292"/>
      <c r="P540" s="292"/>
      <c r="Q540" s="292"/>
      <c r="R540" s="482"/>
    </row>
    <row r="541" spans="1:18" ht="90.75">
      <c r="A541" s="372" t="s">
        <v>9150</v>
      </c>
      <c r="B541" s="374" t="s">
        <v>9018</v>
      </c>
      <c r="C541" s="374" t="s">
        <v>4721</v>
      </c>
      <c r="D541" s="374" t="s">
        <v>6772</v>
      </c>
      <c r="E541" s="370">
        <v>1</v>
      </c>
      <c r="F541" s="370" t="s">
        <v>9096</v>
      </c>
      <c r="G541" s="370" t="s">
        <v>9096</v>
      </c>
      <c r="H541" s="390">
        <v>700</v>
      </c>
      <c r="I541" s="370">
        <v>1</v>
      </c>
      <c r="J541" s="370" t="s">
        <v>3449</v>
      </c>
      <c r="K541" s="370" t="s">
        <v>1353</v>
      </c>
      <c r="L541" s="374"/>
      <c r="M541" s="374"/>
      <c r="N541" s="374"/>
      <c r="O541" s="374"/>
      <c r="P541" s="374"/>
      <c r="Q541" s="374"/>
      <c r="R541" s="482"/>
    </row>
    <row r="542" spans="1:18" ht="90.75">
      <c r="A542" s="372" t="s">
        <v>3301</v>
      </c>
      <c r="B542" s="293" t="s">
        <v>6288</v>
      </c>
      <c r="C542" s="292" t="s">
        <v>4516</v>
      </c>
      <c r="D542" s="292" t="s">
        <v>6772</v>
      </c>
      <c r="E542" s="293">
        <v>1</v>
      </c>
      <c r="F542" s="292" t="s">
        <v>3302</v>
      </c>
      <c r="G542" s="293" t="s">
        <v>3302</v>
      </c>
      <c r="H542" s="390">
        <v>63.86</v>
      </c>
      <c r="I542" s="293" t="s">
        <v>8418</v>
      </c>
      <c r="J542" s="292" t="s">
        <v>3449</v>
      </c>
      <c r="K542" s="292" t="s">
        <v>1353</v>
      </c>
      <c r="L542" s="292"/>
      <c r="M542" s="292"/>
      <c r="N542" s="292"/>
      <c r="O542" s="292"/>
      <c r="P542" s="292"/>
      <c r="Q542" s="292"/>
      <c r="R542" s="482"/>
    </row>
    <row r="543" spans="1:18" ht="90.75">
      <c r="A543" s="372" t="s">
        <v>9151</v>
      </c>
      <c r="B543" s="374" t="s">
        <v>9019</v>
      </c>
      <c r="C543" s="374" t="s">
        <v>4721</v>
      </c>
      <c r="D543" s="374" t="s">
        <v>6772</v>
      </c>
      <c r="E543" s="370">
        <v>1</v>
      </c>
      <c r="F543" s="370" t="s">
        <v>9097</v>
      </c>
      <c r="G543" s="370" t="s">
        <v>9097</v>
      </c>
      <c r="H543" s="390">
        <v>300</v>
      </c>
      <c r="I543" s="370">
        <v>1</v>
      </c>
      <c r="J543" s="370" t="s">
        <v>3449</v>
      </c>
      <c r="K543" s="370" t="s">
        <v>1353</v>
      </c>
      <c r="L543" s="374"/>
      <c r="M543" s="374"/>
      <c r="N543" s="374"/>
      <c r="O543" s="374"/>
      <c r="P543" s="374"/>
      <c r="Q543" s="374"/>
      <c r="R543" s="482"/>
    </row>
    <row r="544" spans="1:18" ht="68.25">
      <c r="A544" s="372" t="s">
        <v>5571</v>
      </c>
      <c r="B544" s="293" t="s">
        <v>6297</v>
      </c>
      <c r="C544" s="292" t="s">
        <v>3916</v>
      </c>
      <c r="D544" s="292" t="s">
        <v>6772</v>
      </c>
      <c r="E544" s="293">
        <v>1</v>
      </c>
      <c r="F544" s="292" t="s">
        <v>5572</v>
      </c>
      <c r="G544" s="293" t="s">
        <v>5572</v>
      </c>
      <c r="H544" s="390">
        <v>31.65</v>
      </c>
      <c r="I544" s="293" t="s">
        <v>8418</v>
      </c>
      <c r="J544" s="292" t="s">
        <v>7878</v>
      </c>
      <c r="K544" s="292" t="s">
        <v>7300</v>
      </c>
      <c r="L544" s="292"/>
      <c r="M544" s="292"/>
      <c r="N544" s="292"/>
      <c r="O544" s="292"/>
      <c r="P544" s="292"/>
      <c r="Q544" s="292"/>
      <c r="R544" s="482"/>
    </row>
    <row r="545" spans="1:18" ht="79.5">
      <c r="A545" s="372" t="s">
        <v>6393</v>
      </c>
      <c r="B545" s="293" t="s">
        <v>6304</v>
      </c>
      <c r="C545" s="292" t="s">
        <v>3905</v>
      </c>
      <c r="D545" s="292" t="s">
        <v>6772</v>
      </c>
      <c r="E545" s="293">
        <v>1</v>
      </c>
      <c r="F545" s="292" t="s">
        <v>6392</v>
      </c>
      <c r="G545" s="293" t="s">
        <v>235</v>
      </c>
      <c r="H545" s="390">
        <v>161.52000000000001</v>
      </c>
      <c r="I545" s="293" t="s">
        <v>50</v>
      </c>
      <c r="J545" s="292" t="s">
        <v>7878</v>
      </c>
      <c r="K545" s="292" t="s">
        <v>7300</v>
      </c>
      <c r="L545" s="292" t="s">
        <v>4595</v>
      </c>
      <c r="M545" s="292" t="s">
        <v>4596</v>
      </c>
      <c r="N545" s="292"/>
      <c r="O545" s="292"/>
      <c r="P545" s="292"/>
      <c r="Q545" s="292"/>
      <c r="R545" s="482"/>
    </row>
    <row r="546" spans="1:18" ht="79.5">
      <c r="A546" s="372" t="s">
        <v>8422</v>
      </c>
      <c r="B546" s="293" t="s">
        <v>6032</v>
      </c>
      <c r="C546" s="292" t="s">
        <v>4721</v>
      </c>
      <c r="D546" s="292" t="s">
        <v>6772</v>
      </c>
      <c r="E546" s="293">
        <v>1</v>
      </c>
      <c r="F546" s="292" t="s">
        <v>457</v>
      </c>
      <c r="G546" s="293" t="s">
        <v>1270</v>
      </c>
      <c r="H546" s="390">
        <v>91.32</v>
      </c>
      <c r="I546" s="293" t="s">
        <v>50</v>
      </c>
      <c r="J546" s="292" t="s">
        <v>7878</v>
      </c>
      <c r="K546" s="292" t="s">
        <v>7300</v>
      </c>
      <c r="L546" s="292" t="s">
        <v>4595</v>
      </c>
      <c r="M546" s="292" t="s">
        <v>4596</v>
      </c>
      <c r="N546" s="292"/>
      <c r="O546" s="292"/>
      <c r="P546" s="292"/>
      <c r="Q546" s="292"/>
      <c r="R546" s="482"/>
    </row>
    <row r="547" spans="1:18" ht="79.5">
      <c r="A547" s="372" t="s">
        <v>5760</v>
      </c>
      <c r="B547" s="293" t="s">
        <v>6033</v>
      </c>
      <c r="C547" s="292" t="s">
        <v>4721</v>
      </c>
      <c r="D547" s="292" t="s">
        <v>6772</v>
      </c>
      <c r="E547" s="293">
        <v>1</v>
      </c>
      <c r="F547" s="292" t="s">
        <v>458</v>
      </c>
      <c r="G547" s="293" t="s">
        <v>1271</v>
      </c>
      <c r="H547" s="390">
        <v>160.99</v>
      </c>
      <c r="I547" s="293" t="s">
        <v>50</v>
      </c>
      <c r="J547" s="292" t="s">
        <v>7878</v>
      </c>
      <c r="K547" s="292" t="s">
        <v>7300</v>
      </c>
      <c r="L547" s="292" t="s">
        <v>4595</v>
      </c>
      <c r="M547" s="292" t="s">
        <v>4596</v>
      </c>
      <c r="N547" s="292"/>
      <c r="O547" s="292"/>
      <c r="P547" s="292"/>
      <c r="Q547" s="292"/>
      <c r="R547" s="482"/>
    </row>
    <row r="548" spans="1:18" ht="90.75">
      <c r="A548" s="372" t="s">
        <v>9148</v>
      </c>
      <c r="B548" s="374" t="s">
        <v>9021</v>
      </c>
      <c r="C548" s="374" t="s">
        <v>4721</v>
      </c>
      <c r="D548" s="374" t="s">
        <v>6772</v>
      </c>
      <c r="E548" s="370">
        <v>1</v>
      </c>
      <c r="F548" s="370" t="s">
        <v>9098</v>
      </c>
      <c r="G548" s="370" t="s">
        <v>9098</v>
      </c>
      <c r="H548" s="390">
        <v>350</v>
      </c>
      <c r="I548" s="370">
        <v>1</v>
      </c>
      <c r="J548" s="370" t="s">
        <v>3449</v>
      </c>
      <c r="K548" s="370" t="s">
        <v>1353</v>
      </c>
      <c r="L548" s="374"/>
      <c r="M548" s="374"/>
      <c r="N548" s="374"/>
      <c r="O548" s="374"/>
      <c r="P548" s="374"/>
      <c r="Q548" s="374"/>
      <c r="R548" s="482"/>
    </row>
    <row r="549" spans="1:18" ht="90.75">
      <c r="A549" s="372" t="s">
        <v>9149</v>
      </c>
      <c r="B549" s="374" t="s">
        <v>9020</v>
      </c>
      <c r="C549" s="374" t="s">
        <v>4721</v>
      </c>
      <c r="D549" s="374" t="s">
        <v>6772</v>
      </c>
      <c r="E549" s="370">
        <v>1</v>
      </c>
      <c r="F549" s="370" t="s">
        <v>9099</v>
      </c>
      <c r="G549" s="370" t="s">
        <v>9099</v>
      </c>
      <c r="H549" s="390">
        <v>850</v>
      </c>
      <c r="I549" s="370">
        <v>1</v>
      </c>
      <c r="J549" s="370" t="s">
        <v>3449</v>
      </c>
      <c r="K549" s="370" t="s">
        <v>1353</v>
      </c>
      <c r="L549" s="374"/>
      <c r="M549" s="374"/>
      <c r="N549" s="374"/>
      <c r="O549" s="374"/>
      <c r="P549" s="374"/>
      <c r="Q549" s="374"/>
      <c r="R549" s="482"/>
    </row>
    <row r="550" spans="1:18" ht="79.5">
      <c r="A550" s="372" t="s">
        <v>5767</v>
      </c>
      <c r="B550" s="293" t="s">
        <v>6800</v>
      </c>
      <c r="C550" s="292" t="s">
        <v>3905</v>
      </c>
      <c r="D550" s="292" t="s">
        <v>6772</v>
      </c>
      <c r="E550" s="293">
        <v>1</v>
      </c>
      <c r="F550" s="292" t="s">
        <v>4047</v>
      </c>
      <c r="G550" s="293" t="s">
        <v>1736</v>
      </c>
      <c r="H550" s="390">
        <v>91.32</v>
      </c>
      <c r="I550" s="293" t="s">
        <v>50</v>
      </c>
      <c r="J550" s="292" t="s">
        <v>7878</v>
      </c>
      <c r="K550" s="292" t="s">
        <v>7300</v>
      </c>
      <c r="L550" s="292" t="s">
        <v>4595</v>
      </c>
      <c r="M550" s="292" t="s">
        <v>4596</v>
      </c>
      <c r="N550" s="292"/>
      <c r="O550" s="292"/>
      <c r="P550" s="292"/>
      <c r="Q550" s="292"/>
      <c r="R550" s="482"/>
    </row>
    <row r="551" spans="1:18" ht="79.5">
      <c r="A551" s="372" t="s">
        <v>4050</v>
      </c>
      <c r="B551" s="293" t="s">
        <v>6802</v>
      </c>
      <c r="C551" s="292" t="s">
        <v>3905</v>
      </c>
      <c r="D551" s="292" t="s">
        <v>6772</v>
      </c>
      <c r="E551" s="293">
        <v>1</v>
      </c>
      <c r="F551" s="292" t="s">
        <v>4051</v>
      </c>
      <c r="G551" s="293" t="s">
        <v>1737</v>
      </c>
      <c r="H551" s="390">
        <v>134.07</v>
      </c>
      <c r="I551" s="293" t="s">
        <v>50</v>
      </c>
      <c r="J551" s="292" t="s">
        <v>7878</v>
      </c>
      <c r="K551" s="292" t="s">
        <v>7300</v>
      </c>
      <c r="L551" s="292" t="s">
        <v>4595</v>
      </c>
      <c r="M551" s="292" t="s">
        <v>4596</v>
      </c>
      <c r="N551" s="292"/>
      <c r="O551" s="292"/>
      <c r="P551" s="292"/>
      <c r="Q551" s="292"/>
      <c r="R551" s="482"/>
    </row>
    <row r="552" spans="1:18" ht="102">
      <c r="A552" s="372" t="s">
        <v>7655</v>
      </c>
      <c r="B552" s="293" t="s">
        <v>6805</v>
      </c>
      <c r="C552" s="292" t="s">
        <v>4516</v>
      </c>
      <c r="D552" s="292" t="s">
        <v>8961</v>
      </c>
      <c r="E552" s="293">
        <v>31</v>
      </c>
      <c r="F552" s="292" t="s">
        <v>7656</v>
      </c>
      <c r="G552" s="293" t="s">
        <v>7656</v>
      </c>
      <c r="H552" s="390">
        <v>67.03</v>
      </c>
      <c r="I552" s="293" t="s">
        <v>8418</v>
      </c>
      <c r="J552" s="292" t="s">
        <v>7262</v>
      </c>
      <c r="K552" s="292" t="s">
        <v>7263</v>
      </c>
      <c r="L552" s="292"/>
      <c r="M552" s="292"/>
      <c r="N552" s="292"/>
      <c r="O552" s="292"/>
      <c r="P552" s="292"/>
      <c r="Q552" s="292"/>
      <c r="R552" s="482"/>
    </row>
    <row r="553" spans="1:18" ht="102">
      <c r="A553" s="372" t="s">
        <v>7657</v>
      </c>
      <c r="B553" s="293" t="s">
        <v>6806</v>
      </c>
      <c r="C553" s="292" t="s">
        <v>4516</v>
      </c>
      <c r="D553" s="292" t="s">
        <v>8961</v>
      </c>
      <c r="E553" s="293">
        <v>31</v>
      </c>
      <c r="F553" s="292" t="s">
        <v>7658</v>
      </c>
      <c r="G553" s="293" t="s">
        <v>7658</v>
      </c>
      <c r="H553" s="390">
        <v>57.01</v>
      </c>
      <c r="I553" s="293" t="s">
        <v>8418</v>
      </c>
      <c r="J553" s="292" t="s">
        <v>7262</v>
      </c>
      <c r="K553" s="292" t="s">
        <v>7263</v>
      </c>
      <c r="L553" s="292"/>
      <c r="M553" s="292"/>
      <c r="N553" s="292"/>
      <c r="O553" s="292"/>
      <c r="P553" s="292"/>
      <c r="Q553" s="292"/>
      <c r="R553" s="482"/>
    </row>
    <row r="554" spans="1:18" ht="68.25">
      <c r="A554" s="372" t="s">
        <v>59</v>
      </c>
      <c r="B554" s="293" t="s">
        <v>5129</v>
      </c>
      <c r="C554" s="292" t="s">
        <v>4516</v>
      </c>
      <c r="D554" s="292" t="s">
        <v>6772</v>
      </c>
      <c r="E554" s="293">
        <v>1</v>
      </c>
      <c r="F554" s="292" t="s">
        <v>60</v>
      </c>
      <c r="G554" s="293" t="s">
        <v>60</v>
      </c>
      <c r="H554" s="390">
        <v>211.12</v>
      </c>
      <c r="I554" s="293" t="s">
        <v>8418</v>
      </c>
      <c r="J554" s="292" t="s">
        <v>1496</v>
      </c>
      <c r="K554" s="292" t="s">
        <v>1497</v>
      </c>
      <c r="L554" s="292"/>
      <c r="M554" s="292"/>
      <c r="N554" s="292"/>
      <c r="O554" s="292"/>
      <c r="P554" s="292"/>
      <c r="Q554" s="292"/>
      <c r="R554" s="482"/>
    </row>
    <row r="555" spans="1:18" ht="68.25">
      <c r="A555" s="372" t="s">
        <v>61</v>
      </c>
      <c r="B555" s="293" t="s">
        <v>746</v>
      </c>
      <c r="C555" s="292" t="s">
        <v>4516</v>
      </c>
      <c r="D555" s="292" t="s">
        <v>6772</v>
      </c>
      <c r="E555" s="293">
        <v>1</v>
      </c>
      <c r="F555" s="292" t="s">
        <v>62</v>
      </c>
      <c r="G555" s="293" t="s">
        <v>62</v>
      </c>
      <c r="H555" s="390">
        <v>211.12</v>
      </c>
      <c r="I555" s="293" t="s">
        <v>8418</v>
      </c>
      <c r="J555" s="292" t="s">
        <v>1496</v>
      </c>
      <c r="K555" s="292" t="s">
        <v>1497</v>
      </c>
      <c r="L555" s="292"/>
      <c r="M555" s="292"/>
      <c r="N555" s="292"/>
      <c r="O555" s="292"/>
      <c r="P555" s="292"/>
      <c r="Q555" s="292"/>
      <c r="R555" s="482"/>
    </row>
    <row r="556" spans="1:18" ht="68.25">
      <c r="A556" s="372" t="s">
        <v>63</v>
      </c>
      <c r="B556" s="293" t="s">
        <v>747</v>
      </c>
      <c r="C556" s="292" t="s">
        <v>5560</v>
      </c>
      <c r="D556" s="292" t="s">
        <v>6772</v>
      </c>
      <c r="E556" s="293">
        <v>1</v>
      </c>
      <c r="F556" s="292" t="s">
        <v>64</v>
      </c>
      <c r="G556" s="293" t="s">
        <v>1243</v>
      </c>
      <c r="H556" s="390">
        <v>195.83</v>
      </c>
      <c r="I556" s="293" t="s">
        <v>8418</v>
      </c>
      <c r="J556" s="292" t="s">
        <v>1496</v>
      </c>
      <c r="K556" s="292" t="s">
        <v>1497</v>
      </c>
      <c r="L556" s="292"/>
      <c r="M556" s="292"/>
      <c r="N556" s="292"/>
      <c r="O556" s="292"/>
      <c r="P556" s="292"/>
      <c r="Q556" s="292"/>
      <c r="R556" s="482"/>
    </row>
    <row r="557" spans="1:18" ht="23.25">
      <c r="A557" s="372" t="s">
        <v>1231</v>
      </c>
      <c r="B557" s="293" t="s">
        <v>754</v>
      </c>
      <c r="C557" s="292" t="s">
        <v>4516</v>
      </c>
      <c r="D557" s="292" t="s">
        <v>2816</v>
      </c>
      <c r="E557" s="293">
        <v>1</v>
      </c>
      <c r="F557" s="292" t="s">
        <v>1232</v>
      </c>
      <c r="G557" s="293" t="s">
        <v>1246</v>
      </c>
      <c r="H557" s="390">
        <v>34.799999999999997</v>
      </c>
      <c r="I557" s="293" t="s">
        <v>8418</v>
      </c>
      <c r="J557" s="292" t="s">
        <v>1496</v>
      </c>
      <c r="K557" s="292" t="s">
        <v>1497</v>
      </c>
      <c r="L557" s="292"/>
      <c r="M557" s="292"/>
      <c r="N557" s="292"/>
      <c r="O557" s="292"/>
      <c r="P557" s="292"/>
      <c r="Q557" s="292"/>
      <c r="R557" s="482"/>
    </row>
    <row r="558" spans="1:18" ht="45.75">
      <c r="A558" s="372" t="s">
        <v>1233</v>
      </c>
      <c r="B558" s="293" t="s">
        <v>755</v>
      </c>
      <c r="C558" s="292" t="s">
        <v>4516</v>
      </c>
      <c r="D558" s="292" t="s">
        <v>2593</v>
      </c>
      <c r="E558" s="293">
        <v>1</v>
      </c>
      <c r="F558" s="292" t="s">
        <v>1234</v>
      </c>
      <c r="G558" s="293" t="s">
        <v>1247</v>
      </c>
      <c r="H558" s="390">
        <v>10</v>
      </c>
      <c r="I558" s="293" t="s">
        <v>8418</v>
      </c>
      <c r="J558" s="292" t="s">
        <v>1496</v>
      </c>
      <c r="K558" s="292" t="s">
        <v>1497</v>
      </c>
      <c r="L558" s="292"/>
      <c r="M558" s="292"/>
      <c r="N558" s="292"/>
      <c r="O558" s="292"/>
      <c r="P558" s="292"/>
      <c r="Q558" s="292"/>
      <c r="R558" s="482"/>
    </row>
    <row r="559" spans="1:18" ht="68.25">
      <c r="A559" s="372" t="s">
        <v>1235</v>
      </c>
      <c r="B559" s="293" t="s">
        <v>756</v>
      </c>
      <c r="C559" s="292" t="s">
        <v>4516</v>
      </c>
      <c r="D559" s="292" t="s">
        <v>6772</v>
      </c>
      <c r="E559" s="293">
        <v>1</v>
      </c>
      <c r="F559" s="292" t="s">
        <v>3584</v>
      </c>
      <c r="G559" s="293" t="s">
        <v>2819</v>
      </c>
      <c r="H559" s="390">
        <v>57.63</v>
      </c>
      <c r="I559" s="293" t="s">
        <v>8418</v>
      </c>
      <c r="J559" s="292" t="s">
        <v>1496</v>
      </c>
      <c r="K559" s="292" t="s">
        <v>1497</v>
      </c>
      <c r="L559" s="292"/>
      <c r="M559" s="292"/>
      <c r="N559" s="292"/>
      <c r="O559" s="292"/>
      <c r="P559" s="292"/>
      <c r="Q559" s="292"/>
      <c r="R559" s="482"/>
    </row>
    <row r="560" spans="1:18" ht="79.5">
      <c r="A560" s="372" t="s">
        <v>4597</v>
      </c>
      <c r="B560" s="293" t="s">
        <v>760</v>
      </c>
      <c r="C560" s="292" t="s">
        <v>4516</v>
      </c>
      <c r="D560" s="292" t="s">
        <v>6772</v>
      </c>
      <c r="E560" s="293">
        <v>1</v>
      </c>
      <c r="F560" s="292" t="s">
        <v>4598</v>
      </c>
      <c r="G560" s="293" t="s">
        <v>554</v>
      </c>
      <c r="H560" s="390">
        <v>57.53</v>
      </c>
      <c r="I560" s="293" t="s">
        <v>50</v>
      </c>
      <c r="J560" s="292" t="s">
        <v>4595</v>
      </c>
      <c r="K560" s="292" t="s">
        <v>4596</v>
      </c>
      <c r="L560" s="292" t="s">
        <v>1496</v>
      </c>
      <c r="M560" s="292" t="s">
        <v>1497</v>
      </c>
      <c r="N560" s="292"/>
      <c r="O560" s="292"/>
      <c r="P560" s="292"/>
      <c r="Q560" s="292"/>
      <c r="R560" s="482"/>
    </row>
    <row r="561" spans="1:18" ht="68.25">
      <c r="A561" s="372" t="s">
        <v>8708</v>
      </c>
      <c r="B561" s="293" t="s">
        <v>769</v>
      </c>
      <c r="C561" s="292" t="s">
        <v>4516</v>
      </c>
      <c r="D561" s="292" t="s">
        <v>6772</v>
      </c>
      <c r="E561" s="293">
        <v>1</v>
      </c>
      <c r="F561" s="292" t="s">
        <v>2826</v>
      </c>
      <c r="G561" s="293" t="s">
        <v>2826</v>
      </c>
      <c r="H561" s="390">
        <v>6.3</v>
      </c>
      <c r="I561" s="293" t="s">
        <v>8418</v>
      </c>
      <c r="J561" s="292" t="s">
        <v>1496</v>
      </c>
      <c r="K561" s="292" t="s">
        <v>1497</v>
      </c>
      <c r="L561" s="292"/>
      <c r="M561" s="292"/>
      <c r="N561" s="292"/>
      <c r="O561" s="292"/>
      <c r="P561" s="292"/>
      <c r="Q561" s="292"/>
      <c r="R561" s="482"/>
    </row>
    <row r="562" spans="1:18" ht="68.25">
      <c r="A562" s="372" t="s">
        <v>2043</v>
      </c>
      <c r="B562" s="293" t="s">
        <v>770</v>
      </c>
      <c r="C562" s="292" t="s">
        <v>4516</v>
      </c>
      <c r="D562" s="292" t="s">
        <v>6772</v>
      </c>
      <c r="E562" s="293">
        <v>1</v>
      </c>
      <c r="F562" s="292" t="s">
        <v>2044</v>
      </c>
      <c r="G562" s="293" t="s">
        <v>2044</v>
      </c>
      <c r="H562" s="390">
        <v>7.9</v>
      </c>
      <c r="I562" s="293" t="s">
        <v>8418</v>
      </c>
      <c r="J562" s="292" t="s">
        <v>2041</v>
      </c>
      <c r="K562" s="292" t="s">
        <v>2042</v>
      </c>
      <c r="L562" s="292"/>
      <c r="M562" s="292"/>
      <c r="N562" s="292"/>
      <c r="O562" s="292"/>
      <c r="P562" s="292"/>
      <c r="Q562" s="292"/>
      <c r="R562" s="482"/>
    </row>
    <row r="563" spans="1:18" ht="68.25">
      <c r="A563" s="372" t="s">
        <v>2827</v>
      </c>
      <c r="B563" s="293" t="s">
        <v>772</v>
      </c>
      <c r="C563" s="292" t="s">
        <v>4516</v>
      </c>
      <c r="D563" s="292" t="s">
        <v>6772</v>
      </c>
      <c r="E563" s="293">
        <v>1</v>
      </c>
      <c r="F563" s="292" t="s">
        <v>5426</v>
      </c>
      <c r="G563" s="293" t="s">
        <v>5426</v>
      </c>
      <c r="H563" s="390">
        <v>174.18</v>
      </c>
      <c r="I563" s="293" t="s">
        <v>8418</v>
      </c>
      <c r="J563" s="292" t="s">
        <v>1496</v>
      </c>
      <c r="K563" s="292" t="s">
        <v>1497</v>
      </c>
      <c r="L563" s="292"/>
      <c r="M563" s="292"/>
      <c r="N563" s="292"/>
      <c r="O563" s="292"/>
      <c r="P563" s="292"/>
      <c r="Q563" s="292"/>
      <c r="R563" s="482"/>
    </row>
    <row r="564" spans="1:18" ht="68.25">
      <c r="A564" s="372" t="s">
        <v>7484</v>
      </c>
      <c r="B564" s="293" t="s">
        <v>778</v>
      </c>
      <c r="C564" s="292" t="s">
        <v>4516</v>
      </c>
      <c r="D564" s="292" t="s">
        <v>6772</v>
      </c>
      <c r="E564" s="293">
        <v>1</v>
      </c>
      <c r="F564" s="292" t="s">
        <v>8624</v>
      </c>
      <c r="G564" s="293" t="s">
        <v>3663</v>
      </c>
      <c r="H564" s="390">
        <v>27.45</v>
      </c>
      <c r="I564" s="293" t="s">
        <v>8418</v>
      </c>
      <c r="J564" s="292" t="s">
        <v>7286</v>
      </c>
      <c r="K564" s="292" t="s">
        <v>7287</v>
      </c>
      <c r="L564" s="292"/>
      <c r="M564" s="292"/>
      <c r="N564" s="292"/>
      <c r="O564" s="292"/>
      <c r="P564" s="292"/>
      <c r="Q564" s="292"/>
      <c r="R564" s="482"/>
    </row>
    <row r="565" spans="1:18" ht="68.25">
      <c r="A565" s="372" t="s">
        <v>8629</v>
      </c>
      <c r="B565" s="293" t="s">
        <v>781</v>
      </c>
      <c r="C565" s="292" t="s">
        <v>4516</v>
      </c>
      <c r="D565" s="292" t="s">
        <v>6772</v>
      </c>
      <c r="E565" s="293">
        <v>1</v>
      </c>
      <c r="F565" s="292" t="s">
        <v>8630</v>
      </c>
      <c r="G565" s="293" t="s">
        <v>2997</v>
      </c>
      <c r="H565" s="390">
        <v>95.01</v>
      </c>
      <c r="I565" s="293" t="s">
        <v>8418</v>
      </c>
      <c r="J565" s="292" t="s">
        <v>7286</v>
      </c>
      <c r="K565" s="292" t="s">
        <v>7287</v>
      </c>
      <c r="L565" s="292"/>
      <c r="M565" s="292"/>
      <c r="N565" s="292"/>
      <c r="O565" s="292"/>
      <c r="P565" s="292"/>
      <c r="Q565" s="292"/>
      <c r="R565" s="482"/>
    </row>
    <row r="566" spans="1:18" ht="68.25">
      <c r="A566" s="372" t="s">
        <v>8631</v>
      </c>
      <c r="B566" s="293" t="s">
        <v>782</v>
      </c>
      <c r="C566" s="292" t="s">
        <v>4516</v>
      </c>
      <c r="D566" s="292" t="s">
        <v>6772</v>
      </c>
      <c r="E566" s="293">
        <v>1</v>
      </c>
      <c r="F566" s="292" t="s">
        <v>8632</v>
      </c>
      <c r="G566" s="293" t="s">
        <v>3175</v>
      </c>
      <c r="H566" s="390">
        <v>95.01</v>
      </c>
      <c r="I566" s="293" t="s">
        <v>8418</v>
      </c>
      <c r="J566" s="292" t="s">
        <v>7286</v>
      </c>
      <c r="K566" s="292" t="s">
        <v>7287</v>
      </c>
      <c r="L566" s="292"/>
      <c r="M566" s="292"/>
      <c r="N566" s="292"/>
      <c r="O566" s="292"/>
      <c r="P566" s="292"/>
      <c r="Q566" s="292"/>
      <c r="R566" s="482"/>
    </row>
    <row r="567" spans="1:18" ht="68.25">
      <c r="A567" s="372" t="s">
        <v>6013</v>
      </c>
      <c r="B567" s="293" t="s">
        <v>6014</v>
      </c>
      <c r="C567" s="292" t="s">
        <v>6423</v>
      </c>
      <c r="D567" s="292" t="s">
        <v>6772</v>
      </c>
      <c r="E567" s="293">
        <v>1</v>
      </c>
      <c r="F567" s="292" t="s">
        <v>1069</v>
      </c>
      <c r="G567" s="293" t="s">
        <v>3745</v>
      </c>
      <c r="H567" s="390">
        <v>945</v>
      </c>
      <c r="I567" s="292" t="s">
        <v>50</v>
      </c>
      <c r="J567" s="292" t="s">
        <v>7286</v>
      </c>
      <c r="K567" s="292" t="s">
        <v>7287</v>
      </c>
      <c r="L567" s="292" t="s">
        <v>7878</v>
      </c>
      <c r="M567" s="292" t="s">
        <v>7300</v>
      </c>
      <c r="N567" s="292"/>
      <c r="O567" s="292"/>
      <c r="P567" s="292"/>
      <c r="Q567" s="292"/>
      <c r="R567" s="482"/>
    </row>
    <row r="568" spans="1:18" ht="68.25">
      <c r="A568" s="372" t="s">
        <v>8633</v>
      </c>
      <c r="B568" s="293" t="s">
        <v>3373</v>
      </c>
      <c r="C568" s="292" t="s">
        <v>4516</v>
      </c>
      <c r="D568" s="292" t="s">
        <v>6772</v>
      </c>
      <c r="E568" s="293">
        <v>1</v>
      </c>
      <c r="F568" s="292" t="s">
        <v>7663</v>
      </c>
      <c r="G568" s="293" t="s">
        <v>3176</v>
      </c>
      <c r="H568" s="390">
        <v>95.01</v>
      </c>
      <c r="I568" s="293" t="s">
        <v>8418</v>
      </c>
      <c r="J568" s="292" t="s">
        <v>7286</v>
      </c>
      <c r="K568" s="292" t="s">
        <v>7287</v>
      </c>
      <c r="L568" s="292"/>
      <c r="M568" s="292"/>
      <c r="N568" s="292"/>
      <c r="O568" s="292"/>
      <c r="P568" s="292"/>
      <c r="Q568" s="292"/>
      <c r="R568" s="482"/>
    </row>
    <row r="569" spans="1:18" ht="68.25">
      <c r="A569" s="372" t="s">
        <v>7668</v>
      </c>
      <c r="B569" s="293" t="s">
        <v>3376</v>
      </c>
      <c r="C569" s="292" t="s">
        <v>3905</v>
      </c>
      <c r="D569" s="292" t="s">
        <v>6772</v>
      </c>
      <c r="E569" s="293">
        <v>1</v>
      </c>
      <c r="F569" s="292" t="s">
        <v>7669</v>
      </c>
      <c r="G569" s="293" t="s">
        <v>7669</v>
      </c>
      <c r="H569" s="390">
        <v>13.15</v>
      </c>
      <c r="I569" s="293" t="s">
        <v>8418</v>
      </c>
      <c r="J569" s="292" t="s">
        <v>7286</v>
      </c>
      <c r="K569" s="292" t="s">
        <v>7287</v>
      </c>
      <c r="L569" s="292"/>
      <c r="M569" s="292"/>
      <c r="N569" s="292"/>
      <c r="O569" s="292"/>
      <c r="P569" s="292"/>
      <c r="Q569" s="292"/>
      <c r="R569" s="482"/>
    </row>
    <row r="570" spans="1:18" ht="68.25">
      <c r="A570" s="372" t="s">
        <v>7670</v>
      </c>
      <c r="B570" s="293" t="s">
        <v>3377</v>
      </c>
      <c r="C570" s="292" t="s">
        <v>4516</v>
      </c>
      <c r="D570" s="292" t="s">
        <v>6772</v>
      </c>
      <c r="E570" s="293">
        <v>1</v>
      </c>
      <c r="F570" s="292" t="s">
        <v>7671</v>
      </c>
      <c r="G570" s="293" t="s">
        <v>3178</v>
      </c>
      <c r="H570" s="390">
        <v>25.3</v>
      </c>
      <c r="I570" s="293" t="s">
        <v>8418</v>
      </c>
      <c r="J570" s="292" t="s">
        <v>7286</v>
      </c>
      <c r="K570" s="292" t="s">
        <v>7287</v>
      </c>
      <c r="L570" s="292"/>
      <c r="M570" s="292"/>
      <c r="N570" s="292"/>
      <c r="O570" s="292"/>
      <c r="P570" s="292"/>
      <c r="Q570" s="292"/>
      <c r="R570" s="482"/>
    </row>
    <row r="571" spans="1:18" ht="68.25">
      <c r="A571" s="372" t="s">
        <v>7520</v>
      </c>
      <c r="B571" s="293" t="s">
        <v>3380</v>
      </c>
      <c r="C571" s="292" t="s">
        <v>4516</v>
      </c>
      <c r="D571" s="292" t="s">
        <v>6772</v>
      </c>
      <c r="E571" s="293">
        <v>1</v>
      </c>
      <c r="F571" s="292" t="s">
        <v>7494</v>
      </c>
      <c r="G571" s="293" t="s">
        <v>7494</v>
      </c>
      <c r="H571" s="390">
        <v>25.3</v>
      </c>
      <c r="I571" s="293" t="s">
        <v>8418</v>
      </c>
      <c r="J571" s="292" t="s">
        <v>7286</v>
      </c>
      <c r="K571" s="292" t="s">
        <v>7287</v>
      </c>
      <c r="L571" s="292"/>
      <c r="M571" s="292"/>
      <c r="N571" s="292"/>
      <c r="O571" s="292"/>
      <c r="P571" s="292"/>
      <c r="Q571" s="292"/>
      <c r="R571" s="482"/>
    </row>
    <row r="572" spans="1:18" ht="68.25">
      <c r="A572" s="372" t="s">
        <v>820</v>
      </c>
      <c r="B572" s="293" t="s">
        <v>3381</v>
      </c>
      <c r="C572" s="292" t="s">
        <v>4516</v>
      </c>
      <c r="D572" s="292" t="s">
        <v>6772</v>
      </c>
      <c r="E572" s="293">
        <v>1</v>
      </c>
      <c r="F572" s="292" t="s">
        <v>821</v>
      </c>
      <c r="G572" s="293" t="s">
        <v>821</v>
      </c>
      <c r="H572" s="390">
        <v>30.05</v>
      </c>
      <c r="I572" s="293" t="s">
        <v>50</v>
      </c>
      <c r="J572" s="292" t="s">
        <v>2041</v>
      </c>
      <c r="K572" s="292" t="s">
        <v>2042</v>
      </c>
      <c r="L572" s="292" t="s">
        <v>7286</v>
      </c>
      <c r="M572" s="292" t="s">
        <v>7287</v>
      </c>
      <c r="N572" s="292"/>
      <c r="O572" s="292"/>
      <c r="P572" s="292"/>
      <c r="Q572" s="292"/>
      <c r="R572" s="482"/>
    </row>
    <row r="573" spans="1:18" ht="68.25">
      <c r="A573" s="372" t="s">
        <v>822</v>
      </c>
      <c r="B573" s="293" t="s">
        <v>483</v>
      </c>
      <c r="C573" s="292" t="s">
        <v>4516</v>
      </c>
      <c r="D573" s="292" t="s">
        <v>6772</v>
      </c>
      <c r="E573" s="293">
        <v>1</v>
      </c>
      <c r="F573" s="292" t="s">
        <v>823</v>
      </c>
      <c r="G573" s="293" t="s">
        <v>823</v>
      </c>
      <c r="H573" s="390">
        <v>20.05</v>
      </c>
      <c r="I573" s="293" t="s">
        <v>50</v>
      </c>
      <c r="J573" s="292" t="s">
        <v>2041</v>
      </c>
      <c r="K573" s="292" t="s">
        <v>2042</v>
      </c>
      <c r="L573" s="292" t="s">
        <v>7286</v>
      </c>
      <c r="M573" s="292" t="s">
        <v>7287</v>
      </c>
      <c r="N573" s="292"/>
      <c r="O573" s="292"/>
      <c r="P573" s="292"/>
      <c r="Q573" s="292"/>
      <c r="R573" s="482"/>
    </row>
    <row r="574" spans="1:18" ht="68.25">
      <c r="A574" s="372" t="s">
        <v>824</v>
      </c>
      <c r="B574" s="293" t="s">
        <v>484</v>
      </c>
      <c r="C574" s="292" t="s">
        <v>4516</v>
      </c>
      <c r="D574" s="292" t="s">
        <v>6772</v>
      </c>
      <c r="E574" s="293">
        <v>1</v>
      </c>
      <c r="F574" s="292" t="s">
        <v>825</v>
      </c>
      <c r="G574" s="293" t="s">
        <v>3180</v>
      </c>
      <c r="H574" s="390">
        <v>30.05</v>
      </c>
      <c r="I574" s="293" t="s">
        <v>8418</v>
      </c>
      <c r="J574" s="292" t="s">
        <v>7286</v>
      </c>
      <c r="K574" s="292" t="s">
        <v>7287</v>
      </c>
      <c r="L574" s="292"/>
      <c r="M574" s="292"/>
      <c r="N574" s="292"/>
      <c r="O574" s="292"/>
      <c r="P574" s="292"/>
      <c r="Q574" s="292"/>
      <c r="R574" s="482"/>
    </row>
    <row r="575" spans="1:18" ht="68.25">
      <c r="A575" s="372" t="s">
        <v>7499</v>
      </c>
      <c r="B575" s="293" t="s">
        <v>485</v>
      </c>
      <c r="C575" s="292" t="s">
        <v>3905</v>
      </c>
      <c r="D575" s="292" t="s">
        <v>6772</v>
      </c>
      <c r="E575" s="293">
        <v>1</v>
      </c>
      <c r="F575" s="292" t="s">
        <v>7500</v>
      </c>
      <c r="G575" s="293" t="s">
        <v>7500</v>
      </c>
      <c r="H575" s="390">
        <v>73.89</v>
      </c>
      <c r="I575" s="293" t="s">
        <v>8418</v>
      </c>
      <c r="J575" s="292" t="s">
        <v>7286</v>
      </c>
      <c r="K575" s="292" t="s">
        <v>7287</v>
      </c>
      <c r="L575" s="292"/>
      <c r="M575" s="292"/>
      <c r="N575" s="292"/>
      <c r="O575" s="292"/>
      <c r="P575" s="292"/>
      <c r="Q575" s="292"/>
      <c r="R575" s="482"/>
    </row>
    <row r="576" spans="1:18" ht="68.25">
      <c r="A576" s="372" t="s">
        <v>7501</v>
      </c>
      <c r="B576" s="293" t="s">
        <v>486</v>
      </c>
      <c r="C576" s="292" t="s">
        <v>3905</v>
      </c>
      <c r="D576" s="292" t="s">
        <v>6772</v>
      </c>
      <c r="E576" s="293">
        <v>1</v>
      </c>
      <c r="F576" s="292" t="s">
        <v>7502</v>
      </c>
      <c r="G576" s="293" t="s">
        <v>7502</v>
      </c>
      <c r="H576" s="390">
        <v>73.89</v>
      </c>
      <c r="I576" s="293" t="s">
        <v>8418</v>
      </c>
      <c r="J576" s="292" t="s">
        <v>7286</v>
      </c>
      <c r="K576" s="292" t="s">
        <v>7287</v>
      </c>
      <c r="L576" s="292"/>
      <c r="M576" s="292"/>
      <c r="N576" s="292"/>
      <c r="O576" s="292"/>
      <c r="P576" s="292"/>
      <c r="Q576" s="292"/>
      <c r="R576" s="482"/>
    </row>
    <row r="577" spans="1:18" ht="68.25">
      <c r="A577" s="372" t="s">
        <v>7503</v>
      </c>
      <c r="B577" s="293" t="s">
        <v>487</v>
      </c>
      <c r="C577" s="292" t="s">
        <v>3905</v>
      </c>
      <c r="D577" s="292" t="s">
        <v>6772</v>
      </c>
      <c r="E577" s="293">
        <v>1</v>
      </c>
      <c r="F577" s="292" t="s">
        <v>913</v>
      </c>
      <c r="G577" s="293" t="s">
        <v>913</v>
      </c>
      <c r="H577" s="390">
        <v>73.89</v>
      </c>
      <c r="I577" s="293" t="s">
        <v>8418</v>
      </c>
      <c r="J577" s="292" t="s">
        <v>7286</v>
      </c>
      <c r="K577" s="292" t="s">
        <v>7287</v>
      </c>
      <c r="L577" s="292"/>
      <c r="M577" s="292"/>
      <c r="N577" s="292"/>
      <c r="O577" s="292"/>
      <c r="P577" s="292"/>
      <c r="Q577" s="292"/>
      <c r="R577" s="482"/>
    </row>
    <row r="578" spans="1:18" ht="68.25">
      <c r="A578" s="372" t="s">
        <v>914</v>
      </c>
      <c r="B578" s="293" t="s">
        <v>488</v>
      </c>
      <c r="C578" s="292" t="s">
        <v>3905</v>
      </c>
      <c r="D578" s="292" t="s">
        <v>6772</v>
      </c>
      <c r="E578" s="293">
        <v>1</v>
      </c>
      <c r="F578" s="292" t="s">
        <v>915</v>
      </c>
      <c r="G578" s="293" t="s">
        <v>2955</v>
      </c>
      <c r="H578" s="390">
        <v>95.01</v>
      </c>
      <c r="I578" s="293" t="s">
        <v>8418</v>
      </c>
      <c r="J578" s="292" t="s">
        <v>7286</v>
      </c>
      <c r="K578" s="292" t="s">
        <v>7287</v>
      </c>
      <c r="L578" s="292"/>
      <c r="M578" s="292"/>
      <c r="N578" s="292"/>
      <c r="O578" s="292"/>
      <c r="P578" s="292"/>
      <c r="Q578" s="292"/>
      <c r="R578" s="482"/>
    </row>
    <row r="579" spans="1:18" ht="68.25">
      <c r="A579" s="372" t="s">
        <v>916</v>
      </c>
      <c r="B579" s="293" t="s">
        <v>489</v>
      </c>
      <c r="C579" s="292" t="s">
        <v>4516</v>
      </c>
      <c r="D579" s="292" t="s">
        <v>6772</v>
      </c>
      <c r="E579" s="293">
        <v>1</v>
      </c>
      <c r="F579" s="292" t="s">
        <v>917</v>
      </c>
      <c r="G579" s="293" t="s">
        <v>3181</v>
      </c>
      <c r="H579" s="390">
        <v>17.399999999999999</v>
      </c>
      <c r="I579" s="293" t="s">
        <v>8418</v>
      </c>
      <c r="J579" s="292" t="s">
        <v>7286</v>
      </c>
      <c r="K579" s="292" t="s">
        <v>7287</v>
      </c>
      <c r="L579" s="292"/>
      <c r="M579" s="292"/>
      <c r="N579" s="292"/>
      <c r="O579" s="292"/>
      <c r="P579" s="292"/>
      <c r="Q579" s="292"/>
      <c r="R579" s="482"/>
    </row>
    <row r="580" spans="1:18" ht="79.5">
      <c r="A580" s="372" t="s">
        <v>6117</v>
      </c>
      <c r="B580" s="293" t="s">
        <v>496</v>
      </c>
      <c r="C580" s="292" t="s">
        <v>4721</v>
      </c>
      <c r="D580" s="292" t="s">
        <v>6772</v>
      </c>
      <c r="E580" s="293">
        <v>1</v>
      </c>
      <c r="F580" s="292" t="s">
        <v>459</v>
      </c>
      <c r="G580" s="293" t="s">
        <v>3695</v>
      </c>
      <c r="H580" s="390">
        <v>160.99</v>
      </c>
      <c r="I580" s="293" t="s">
        <v>49</v>
      </c>
      <c r="J580" s="292" t="s">
        <v>4136</v>
      </c>
      <c r="K580" s="292" t="s">
        <v>4137</v>
      </c>
      <c r="L580" s="292" t="s">
        <v>4595</v>
      </c>
      <c r="M580" s="292" t="s">
        <v>4596</v>
      </c>
      <c r="N580" s="292" t="s">
        <v>7878</v>
      </c>
      <c r="O580" s="292" t="s">
        <v>7300</v>
      </c>
      <c r="P580" s="292"/>
      <c r="Q580" s="292"/>
      <c r="R580" s="482"/>
    </row>
    <row r="581" spans="1:18" ht="79.5">
      <c r="A581" s="372" t="s">
        <v>6006</v>
      </c>
      <c r="B581" s="293" t="s">
        <v>3326</v>
      </c>
      <c r="C581" s="292" t="s">
        <v>4516</v>
      </c>
      <c r="D581" s="292" t="s">
        <v>6772</v>
      </c>
      <c r="E581" s="293">
        <v>1</v>
      </c>
      <c r="F581" s="292" t="s">
        <v>6007</v>
      </c>
      <c r="G581" s="293" t="s">
        <v>6007</v>
      </c>
      <c r="H581" s="390">
        <v>34.299999999999997</v>
      </c>
      <c r="I581" s="293" t="s">
        <v>50</v>
      </c>
      <c r="J581" s="292" t="s">
        <v>7878</v>
      </c>
      <c r="K581" s="292" t="s">
        <v>7300</v>
      </c>
      <c r="L581" s="292" t="s">
        <v>4595</v>
      </c>
      <c r="M581" s="292" t="s">
        <v>4596</v>
      </c>
      <c r="N581" s="292"/>
      <c r="O581" s="292"/>
      <c r="P581" s="292"/>
      <c r="Q581" s="292"/>
      <c r="R581" s="482"/>
    </row>
    <row r="582" spans="1:18" ht="79.5">
      <c r="A582" s="372" t="s">
        <v>6692</v>
      </c>
      <c r="B582" s="293" t="s">
        <v>3333</v>
      </c>
      <c r="C582" s="292" t="s">
        <v>4516</v>
      </c>
      <c r="D582" s="292" t="s">
        <v>6772</v>
      </c>
      <c r="E582" s="293">
        <v>1</v>
      </c>
      <c r="F582" s="292" t="s">
        <v>6693</v>
      </c>
      <c r="G582" s="293" t="s">
        <v>5553</v>
      </c>
      <c r="H582" s="390">
        <v>38.53</v>
      </c>
      <c r="I582" s="293" t="s">
        <v>50</v>
      </c>
      <c r="J582" s="292" t="s">
        <v>7878</v>
      </c>
      <c r="K582" s="292" t="s">
        <v>7300</v>
      </c>
      <c r="L582" s="292" t="s">
        <v>4595</v>
      </c>
      <c r="M582" s="292" t="s">
        <v>4596</v>
      </c>
      <c r="N582" s="292"/>
      <c r="O582" s="292"/>
      <c r="P582" s="292"/>
      <c r="Q582" s="292"/>
      <c r="R582" s="482"/>
    </row>
    <row r="583" spans="1:18" ht="79.5">
      <c r="A583" s="372" t="s">
        <v>2130</v>
      </c>
      <c r="B583" s="292" t="s">
        <v>4933</v>
      </c>
      <c r="C583" s="292" t="s">
        <v>3916</v>
      </c>
      <c r="D583" s="292" t="s">
        <v>6772</v>
      </c>
      <c r="E583" s="293">
        <v>1</v>
      </c>
      <c r="F583" s="293" t="s">
        <v>4931</v>
      </c>
      <c r="G583" s="293" t="s">
        <v>4931</v>
      </c>
      <c r="H583" s="390">
        <v>454.79</v>
      </c>
      <c r="I583" s="293" t="s">
        <v>50</v>
      </c>
      <c r="J583" s="292" t="s">
        <v>7878</v>
      </c>
      <c r="K583" s="292" t="s">
        <v>7300</v>
      </c>
      <c r="L583" s="292" t="s">
        <v>4595</v>
      </c>
      <c r="M583" s="292" t="s">
        <v>4596</v>
      </c>
      <c r="N583" s="292"/>
      <c r="O583" s="292"/>
      <c r="P583" s="292"/>
      <c r="Q583" s="292"/>
      <c r="R583" s="482"/>
    </row>
    <row r="584" spans="1:18" ht="79.5">
      <c r="A584" s="372" t="s">
        <v>4932</v>
      </c>
      <c r="B584" s="292" t="s">
        <v>4934</v>
      </c>
      <c r="C584" s="292" t="s">
        <v>3916</v>
      </c>
      <c r="D584" s="292" t="s">
        <v>6772</v>
      </c>
      <c r="E584" s="293">
        <v>1</v>
      </c>
      <c r="F584" s="293" t="s">
        <v>4935</v>
      </c>
      <c r="G584" s="293" t="s">
        <v>4935</v>
      </c>
      <c r="H584" s="390">
        <v>562.1</v>
      </c>
      <c r="I584" s="293" t="s">
        <v>50</v>
      </c>
      <c r="J584" s="292" t="s">
        <v>7878</v>
      </c>
      <c r="K584" s="292" t="s">
        <v>7300</v>
      </c>
      <c r="L584" s="292" t="s">
        <v>4595</v>
      </c>
      <c r="M584" s="292" t="s">
        <v>4596</v>
      </c>
      <c r="N584" s="292"/>
      <c r="O584" s="292"/>
      <c r="P584" s="292"/>
      <c r="Q584" s="292"/>
      <c r="R584" s="482"/>
    </row>
    <row r="585" spans="1:18" ht="79.5">
      <c r="A585" s="372" t="s">
        <v>6698</v>
      </c>
      <c r="B585" s="293" t="s">
        <v>3336</v>
      </c>
      <c r="C585" s="292" t="s">
        <v>4516</v>
      </c>
      <c r="D585" s="292" t="s">
        <v>6772</v>
      </c>
      <c r="E585" s="293">
        <v>1</v>
      </c>
      <c r="F585" s="292" t="s">
        <v>6699</v>
      </c>
      <c r="G585" s="293" t="s">
        <v>3710</v>
      </c>
      <c r="H585" s="390">
        <v>38.53</v>
      </c>
      <c r="I585" s="293" t="s">
        <v>50</v>
      </c>
      <c r="J585" s="292" t="s">
        <v>7878</v>
      </c>
      <c r="K585" s="292" t="s">
        <v>7300</v>
      </c>
      <c r="L585" s="292" t="s">
        <v>4595</v>
      </c>
      <c r="M585" s="292" t="s">
        <v>4596</v>
      </c>
      <c r="N585" s="292"/>
      <c r="O585" s="292"/>
      <c r="P585" s="292"/>
      <c r="Q585" s="292"/>
      <c r="R585" s="482"/>
    </row>
    <row r="586" spans="1:18" ht="68.25">
      <c r="A586" s="372" t="s">
        <v>6702</v>
      </c>
      <c r="B586" s="293" t="s">
        <v>3338</v>
      </c>
      <c r="C586" s="292" t="s">
        <v>4516</v>
      </c>
      <c r="D586" s="292" t="s">
        <v>6772</v>
      </c>
      <c r="E586" s="293">
        <v>1</v>
      </c>
      <c r="F586" s="292" t="s">
        <v>6138</v>
      </c>
      <c r="G586" s="293" t="s">
        <v>6138</v>
      </c>
      <c r="H586" s="390">
        <v>15.8</v>
      </c>
      <c r="I586" s="293" t="s">
        <v>50</v>
      </c>
      <c r="J586" s="292" t="s">
        <v>7878</v>
      </c>
      <c r="K586" s="292" t="s">
        <v>7300</v>
      </c>
      <c r="L586" s="292" t="s">
        <v>2041</v>
      </c>
      <c r="M586" s="292" t="s">
        <v>2042</v>
      </c>
      <c r="N586" s="292"/>
      <c r="O586" s="292"/>
      <c r="P586" s="292"/>
      <c r="Q586" s="292"/>
      <c r="R586" s="482"/>
    </row>
    <row r="587" spans="1:18" ht="68.25">
      <c r="A587" s="372" t="s">
        <v>597</v>
      </c>
      <c r="B587" s="293" t="s">
        <v>3339</v>
      </c>
      <c r="C587" s="292" t="s">
        <v>4516</v>
      </c>
      <c r="D587" s="292" t="s">
        <v>6772</v>
      </c>
      <c r="E587" s="293">
        <v>1</v>
      </c>
      <c r="F587" s="292" t="s">
        <v>598</v>
      </c>
      <c r="G587" s="293" t="s">
        <v>598</v>
      </c>
      <c r="H587" s="390">
        <v>8.9499999999999993</v>
      </c>
      <c r="I587" s="293" t="s">
        <v>50</v>
      </c>
      <c r="J587" s="292" t="s">
        <v>595</v>
      </c>
      <c r="K587" s="292" t="s">
        <v>596</v>
      </c>
      <c r="L587" s="292" t="s">
        <v>2041</v>
      </c>
      <c r="M587" s="292" t="s">
        <v>2042</v>
      </c>
      <c r="N587" s="292"/>
      <c r="O587" s="292"/>
      <c r="P587" s="292"/>
      <c r="Q587" s="292"/>
      <c r="R587" s="482"/>
    </row>
    <row r="588" spans="1:18" ht="68.25">
      <c r="A588" s="372" t="s">
        <v>5797</v>
      </c>
      <c r="B588" s="293" t="s">
        <v>3342</v>
      </c>
      <c r="C588" s="292" t="s">
        <v>4516</v>
      </c>
      <c r="D588" s="292" t="s">
        <v>6772</v>
      </c>
      <c r="E588" s="293">
        <v>1</v>
      </c>
      <c r="F588" s="292" t="s">
        <v>8254</v>
      </c>
      <c r="G588" s="293" t="s">
        <v>1866</v>
      </c>
      <c r="H588" s="390">
        <v>38.53</v>
      </c>
      <c r="I588" s="293" t="s">
        <v>50</v>
      </c>
      <c r="J588" s="292" t="s">
        <v>7878</v>
      </c>
      <c r="K588" s="292" t="s">
        <v>7300</v>
      </c>
      <c r="L588" s="292" t="s">
        <v>2041</v>
      </c>
      <c r="M588" s="292" t="s">
        <v>2042</v>
      </c>
      <c r="N588" s="292"/>
      <c r="O588" s="292"/>
      <c r="P588" s="292"/>
      <c r="Q588" s="292"/>
      <c r="R588" s="482"/>
    </row>
    <row r="589" spans="1:18" ht="45.75">
      <c r="A589" s="372" t="s">
        <v>834</v>
      </c>
      <c r="B589" s="293" t="s">
        <v>6785</v>
      </c>
      <c r="C589" s="374" t="s">
        <v>4519</v>
      </c>
      <c r="D589" s="292" t="s">
        <v>2593</v>
      </c>
      <c r="E589" s="293">
        <v>1</v>
      </c>
      <c r="F589" s="293" t="s">
        <v>3554</v>
      </c>
      <c r="G589" s="293" t="s">
        <v>4448</v>
      </c>
      <c r="H589" s="390">
        <v>12.65</v>
      </c>
      <c r="I589" s="293" t="s">
        <v>8418</v>
      </c>
      <c r="J589" s="292" t="s">
        <v>2041</v>
      </c>
      <c r="K589" s="292" t="s">
        <v>2042</v>
      </c>
      <c r="L589" s="292"/>
      <c r="M589" s="292"/>
      <c r="N589" s="292"/>
      <c r="O589" s="292"/>
      <c r="P589" s="292"/>
      <c r="Q589" s="292"/>
      <c r="R589" s="482"/>
    </row>
    <row r="590" spans="1:18" ht="45.75">
      <c r="A590" s="372" t="s">
        <v>8651</v>
      </c>
      <c r="B590" s="293" t="s">
        <v>5087</v>
      </c>
      <c r="C590" s="292" t="s">
        <v>4516</v>
      </c>
      <c r="D590" s="292" t="s">
        <v>2593</v>
      </c>
      <c r="E590" s="293">
        <v>1</v>
      </c>
      <c r="F590" s="292" t="s">
        <v>835</v>
      </c>
      <c r="G590" s="293" t="s">
        <v>3183</v>
      </c>
      <c r="H590" s="390">
        <v>12.65</v>
      </c>
      <c r="I590" s="293" t="s">
        <v>8418</v>
      </c>
      <c r="J590" s="292" t="s">
        <v>2041</v>
      </c>
      <c r="K590" s="292" t="s">
        <v>2042</v>
      </c>
      <c r="L590" s="292"/>
      <c r="M590" s="292"/>
      <c r="N590" s="292"/>
      <c r="O590" s="292"/>
      <c r="P590" s="292"/>
      <c r="Q590" s="292"/>
      <c r="R590" s="482"/>
    </row>
    <row r="591" spans="1:18" ht="68.25">
      <c r="A591" s="372" t="s">
        <v>4449</v>
      </c>
      <c r="B591" s="292" t="s">
        <v>7184</v>
      </c>
      <c r="C591" s="292" t="s">
        <v>3916</v>
      </c>
      <c r="D591" s="292" t="s">
        <v>6772</v>
      </c>
      <c r="E591" s="293">
        <v>1</v>
      </c>
      <c r="F591" s="292" t="s">
        <v>1072</v>
      </c>
      <c r="G591" s="292" t="s">
        <v>1072</v>
      </c>
      <c r="H591" s="390">
        <v>22.45</v>
      </c>
      <c r="I591" s="293" t="s">
        <v>8418</v>
      </c>
      <c r="J591" s="292" t="s">
        <v>2041</v>
      </c>
      <c r="K591" s="292" t="s">
        <v>2042</v>
      </c>
      <c r="L591" s="292"/>
      <c r="M591" s="292"/>
      <c r="N591" s="292"/>
      <c r="O591" s="292"/>
      <c r="P591" s="292"/>
      <c r="Q591" s="292"/>
      <c r="R591" s="482"/>
    </row>
    <row r="592" spans="1:18" ht="68.25">
      <c r="A592" s="372" t="s">
        <v>1073</v>
      </c>
      <c r="B592" s="292" t="s">
        <v>7185</v>
      </c>
      <c r="C592" s="292" t="s">
        <v>3916</v>
      </c>
      <c r="D592" s="292" t="s">
        <v>6772</v>
      </c>
      <c r="E592" s="293">
        <v>1</v>
      </c>
      <c r="F592" s="293" t="s">
        <v>1074</v>
      </c>
      <c r="G592" s="293" t="s">
        <v>1074</v>
      </c>
      <c r="H592" s="390">
        <v>22.45</v>
      </c>
      <c r="I592" s="293" t="s">
        <v>8418</v>
      </c>
      <c r="J592" s="292" t="s">
        <v>2041</v>
      </c>
      <c r="K592" s="292" t="s">
        <v>2042</v>
      </c>
      <c r="L592" s="292"/>
      <c r="M592" s="292"/>
      <c r="N592" s="292"/>
      <c r="O592" s="292"/>
      <c r="P592" s="292"/>
      <c r="Q592" s="292"/>
      <c r="R592" s="482"/>
    </row>
    <row r="593" spans="1:18" ht="68.25">
      <c r="A593" s="372" t="s">
        <v>6577</v>
      </c>
      <c r="B593" s="293" t="s">
        <v>5089</v>
      </c>
      <c r="C593" s="292" t="s">
        <v>4516</v>
      </c>
      <c r="D593" s="292" t="s">
        <v>6772</v>
      </c>
      <c r="E593" s="293">
        <v>1</v>
      </c>
      <c r="F593" s="292" t="s">
        <v>1919</v>
      </c>
      <c r="G593" s="293" t="s">
        <v>1919</v>
      </c>
      <c r="H593" s="390">
        <v>29</v>
      </c>
      <c r="I593" s="293" t="s">
        <v>8418</v>
      </c>
      <c r="J593" s="292" t="s">
        <v>595</v>
      </c>
      <c r="K593" s="292" t="s">
        <v>596</v>
      </c>
      <c r="L593" s="292"/>
      <c r="M593" s="292"/>
      <c r="N593" s="292"/>
      <c r="O593" s="292"/>
      <c r="P593" s="292"/>
      <c r="Q593" s="292"/>
      <c r="R593" s="482"/>
    </row>
    <row r="594" spans="1:18" ht="68.25">
      <c r="A594" s="372" t="s">
        <v>1920</v>
      </c>
      <c r="B594" s="293" t="s">
        <v>5090</v>
      </c>
      <c r="C594" s="292" t="s">
        <v>4516</v>
      </c>
      <c r="D594" s="292" t="s">
        <v>6772</v>
      </c>
      <c r="E594" s="293">
        <v>1</v>
      </c>
      <c r="F594" s="292" t="s">
        <v>1921</v>
      </c>
      <c r="G594" s="293" t="s">
        <v>6331</v>
      </c>
      <c r="H594" s="390">
        <v>8.4</v>
      </c>
      <c r="I594" s="293" t="s">
        <v>8418</v>
      </c>
      <c r="J594" s="292" t="s">
        <v>595</v>
      </c>
      <c r="K594" s="292" t="s">
        <v>596</v>
      </c>
      <c r="L594" s="292"/>
      <c r="M594" s="292"/>
      <c r="N594" s="292"/>
      <c r="O594" s="292"/>
      <c r="P594" s="292"/>
      <c r="Q594" s="292"/>
      <c r="R594" s="482"/>
    </row>
    <row r="595" spans="1:18" ht="68.25">
      <c r="A595" s="372" t="s">
        <v>1922</v>
      </c>
      <c r="B595" s="293" t="s">
        <v>5091</v>
      </c>
      <c r="C595" s="292" t="s">
        <v>4516</v>
      </c>
      <c r="D595" s="292" t="s">
        <v>6772</v>
      </c>
      <c r="E595" s="293">
        <v>1</v>
      </c>
      <c r="F595" s="292" t="s">
        <v>1923</v>
      </c>
      <c r="G595" s="293" t="s">
        <v>1923</v>
      </c>
      <c r="H595" s="390">
        <v>11.6</v>
      </c>
      <c r="I595" s="293" t="s">
        <v>8418</v>
      </c>
      <c r="J595" s="292" t="s">
        <v>595</v>
      </c>
      <c r="K595" s="292" t="s">
        <v>596</v>
      </c>
      <c r="L595" s="292"/>
      <c r="M595" s="292"/>
      <c r="N595" s="292"/>
      <c r="O595" s="292"/>
      <c r="P595" s="292"/>
      <c r="Q595" s="292"/>
      <c r="R595" s="482"/>
    </row>
    <row r="596" spans="1:18" ht="79.5">
      <c r="A596" s="372" t="s">
        <v>4601</v>
      </c>
      <c r="B596" s="293" t="s">
        <v>3681</v>
      </c>
      <c r="C596" s="292" t="s">
        <v>4516</v>
      </c>
      <c r="D596" s="292" t="s">
        <v>6772</v>
      </c>
      <c r="E596" s="293">
        <v>1</v>
      </c>
      <c r="F596" s="292" t="s">
        <v>4602</v>
      </c>
      <c r="G596" s="293" t="s">
        <v>8462</v>
      </c>
      <c r="H596" s="390">
        <v>159.93</v>
      </c>
      <c r="I596" s="293" t="s">
        <v>8418</v>
      </c>
      <c r="J596" s="292" t="s">
        <v>4595</v>
      </c>
      <c r="K596" s="292" t="s">
        <v>4596</v>
      </c>
      <c r="L596" s="292"/>
      <c r="M596" s="292"/>
      <c r="N596" s="292"/>
      <c r="O596" s="292"/>
      <c r="P596" s="292"/>
      <c r="Q596" s="292"/>
      <c r="R596" s="482"/>
    </row>
    <row r="597" spans="1:18" ht="79.5">
      <c r="A597" s="372" t="s">
        <v>4603</v>
      </c>
      <c r="B597" s="293" t="s">
        <v>3682</v>
      </c>
      <c r="C597" s="292" t="s">
        <v>4516</v>
      </c>
      <c r="D597" s="292" t="s">
        <v>6772</v>
      </c>
      <c r="E597" s="293">
        <v>1</v>
      </c>
      <c r="F597" s="292" t="s">
        <v>2312</v>
      </c>
      <c r="G597" s="293" t="s">
        <v>7602</v>
      </c>
      <c r="H597" s="390">
        <v>106.62</v>
      </c>
      <c r="I597" s="293" t="s">
        <v>8418</v>
      </c>
      <c r="J597" s="292" t="s">
        <v>4595</v>
      </c>
      <c r="K597" s="292" t="s">
        <v>4596</v>
      </c>
      <c r="L597" s="292"/>
      <c r="M597" s="292"/>
      <c r="N597" s="292"/>
      <c r="O597" s="292"/>
      <c r="P597" s="292"/>
      <c r="Q597" s="292"/>
      <c r="R597" s="482"/>
    </row>
    <row r="598" spans="1:18" ht="79.5">
      <c r="A598" s="372" t="s">
        <v>2313</v>
      </c>
      <c r="B598" s="293" t="s">
        <v>3683</v>
      </c>
      <c r="C598" s="292" t="s">
        <v>4516</v>
      </c>
      <c r="D598" s="292" t="s">
        <v>6772</v>
      </c>
      <c r="E598" s="293">
        <v>1</v>
      </c>
      <c r="F598" s="292" t="s">
        <v>2314</v>
      </c>
      <c r="G598" s="293" t="s">
        <v>4852</v>
      </c>
      <c r="H598" s="390">
        <v>160.96</v>
      </c>
      <c r="I598" s="293" t="s">
        <v>8418</v>
      </c>
      <c r="J598" s="292" t="s">
        <v>4595</v>
      </c>
      <c r="K598" s="292" t="s">
        <v>4596</v>
      </c>
      <c r="L598" s="292"/>
      <c r="M598" s="292"/>
      <c r="N598" s="292"/>
      <c r="O598" s="292"/>
      <c r="P598" s="292"/>
      <c r="Q598" s="292"/>
      <c r="R598" s="482"/>
    </row>
    <row r="599" spans="1:18" ht="79.5">
      <c r="A599" s="372" t="s">
        <v>2315</v>
      </c>
      <c r="B599" s="293" t="s">
        <v>3684</v>
      </c>
      <c r="C599" s="292" t="s">
        <v>4516</v>
      </c>
      <c r="D599" s="292" t="s">
        <v>6772</v>
      </c>
      <c r="E599" s="293">
        <v>1</v>
      </c>
      <c r="F599" s="292" t="s">
        <v>2325</v>
      </c>
      <c r="G599" s="293" t="s">
        <v>4853</v>
      </c>
      <c r="H599" s="390">
        <v>123.51</v>
      </c>
      <c r="I599" s="293" t="s">
        <v>8418</v>
      </c>
      <c r="J599" s="292" t="s">
        <v>4595</v>
      </c>
      <c r="K599" s="292" t="s">
        <v>4596</v>
      </c>
      <c r="L599" s="292"/>
      <c r="M599" s="292"/>
      <c r="N599" s="292"/>
      <c r="O599" s="292"/>
      <c r="P599" s="292"/>
      <c r="Q599" s="292"/>
      <c r="R599" s="482"/>
    </row>
    <row r="600" spans="1:18" ht="79.5">
      <c r="A600" s="372" t="s">
        <v>2326</v>
      </c>
      <c r="B600" s="293" t="s">
        <v>3685</v>
      </c>
      <c r="C600" s="292" t="s">
        <v>4516</v>
      </c>
      <c r="D600" s="292" t="s">
        <v>6772</v>
      </c>
      <c r="E600" s="293">
        <v>1</v>
      </c>
      <c r="F600" s="292" t="s">
        <v>2327</v>
      </c>
      <c r="G600" s="293" t="s">
        <v>4854</v>
      </c>
      <c r="H600" s="390">
        <v>99.23</v>
      </c>
      <c r="I600" s="293" t="s">
        <v>8418</v>
      </c>
      <c r="J600" s="292" t="s">
        <v>4595</v>
      </c>
      <c r="K600" s="292" t="s">
        <v>4596</v>
      </c>
      <c r="L600" s="292"/>
      <c r="M600" s="292"/>
      <c r="N600" s="292"/>
      <c r="O600" s="292"/>
      <c r="P600" s="292"/>
      <c r="Q600" s="292"/>
      <c r="R600" s="482"/>
    </row>
    <row r="601" spans="1:18" ht="79.5">
      <c r="A601" s="372" t="s">
        <v>2328</v>
      </c>
      <c r="B601" s="293" t="s">
        <v>3686</v>
      </c>
      <c r="C601" s="292" t="s">
        <v>4516</v>
      </c>
      <c r="D601" s="292" t="s">
        <v>6772</v>
      </c>
      <c r="E601" s="293">
        <v>1</v>
      </c>
      <c r="F601" s="292" t="s">
        <v>2329</v>
      </c>
      <c r="G601" s="293" t="s">
        <v>3725</v>
      </c>
      <c r="H601" s="390">
        <v>159.93</v>
      </c>
      <c r="I601" s="293" t="s">
        <v>8418</v>
      </c>
      <c r="J601" s="292" t="s">
        <v>4595</v>
      </c>
      <c r="K601" s="292" t="s">
        <v>4596</v>
      </c>
      <c r="L601" s="292"/>
      <c r="M601" s="292"/>
      <c r="N601" s="292"/>
      <c r="O601" s="292"/>
      <c r="P601" s="292"/>
      <c r="Q601" s="292"/>
      <c r="R601" s="482"/>
    </row>
    <row r="602" spans="1:18" ht="79.5">
      <c r="A602" s="372" t="s">
        <v>2330</v>
      </c>
      <c r="B602" s="293" t="s">
        <v>8365</v>
      </c>
      <c r="C602" s="292" t="s">
        <v>4516</v>
      </c>
      <c r="D602" s="292" t="s">
        <v>6772</v>
      </c>
      <c r="E602" s="293">
        <v>1</v>
      </c>
      <c r="F602" s="292" t="s">
        <v>2331</v>
      </c>
      <c r="G602" s="293" t="s">
        <v>3726</v>
      </c>
      <c r="H602" s="390">
        <v>99.23</v>
      </c>
      <c r="I602" s="293" t="s">
        <v>8418</v>
      </c>
      <c r="J602" s="292" t="s">
        <v>4595</v>
      </c>
      <c r="K602" s="292" t="s">
        <v>4596</v>
      </c>
      <c r="L602" s="292"/>
      <c r="M602" s="292"/>
      <c r="N602" s="292"/>
      <c r="O602" s="292"/>
      <c r="P602" s="292"/>
      <c r="Q602" s="292"/>
      <c r="R602" s="482"/>
    </row>
    <row r="603" spans="1:18" ht="79.5">
      <c r="A603" s="372" t="s">
        <v>2332</v>
      </c>
      <c r="B603" s="293" t="s">
        <v>8366</v>
      </c>
      <c r="C603" s="292" t="s">
        <v>4516</v>
      </c>
      <c r="D603" s="292" t="s">
        <v>6772</v>
      </c>
      <c r="E603" s="293">
        <v>1</v>
      </c>
      <c r="F603" s="292" t="s">
        <v>7461</v>
      </c>
      <c r="G603" s="293" t="s">
        <v>2307</v>
      </c>
      <c r="H603" s="390">
        <v>159.93</v>
      </c>
      <c r="I603" s="293" t="s">
        <v>8418</v>
      </c>
      <c r="J603" s="292" t="s">
        <v>4595</v>
      </c>
      <c r="K603" s="292" t="s">
        <v>4596</v>
      </c>
      <c r="L603" s="292"/>
      <c r="M603" s="292"/>
      <c r="N603" s="292"/>
      <c r="O603" s="292"/>
      <c r="P603" s="292"/>
      <c r="Q603" s="292"/>
      <c r="R603" s="482"/>
    </row>
    <row r="604" spans="1:18" ht="79.5">
      <c r="A604" s="372" t="s">
        <v>7462</v>
      </c>
      <c r="B604" s="293" t="s">
        <v>8367</v>
      </c>
      <c r="C604" s="292" t="s">
        <v>4516</v>
      </c>
      <c r="D604" s="292" t="s">
        <v>6772</v>
      </c>
      <c r="E604" s="293">
        <v>1</v>
      </c>
      <c r="F604" s="292" t="s">
        <v>7735</v>
      </c>
      <c r="G604" s="293" t="s">
        <v>2308</v>
      </c>
      <c r="H604" s="390">
        <v>99.23</v>
      </c>
      <c r="I604" s="293" t="s">
        <v>8418</v>
      </c>
      <c r="J604" s="292" t="s">
        <v>4595</v>
      </c>
      <c r="K604" s="292" t="s">
        <v>4596</v>
      </c>
      <c r="L604" s="292"/>
      <c r="M604" s="292"/>
      <c r="N604" s="292"/>
      <c r="O604" s="292"/>
      <c r="P604" s="292"/>
      <c r="Q604" s="292"/>
      <c r="R604" s="482"/>
    </row>
    <row r="605" spans="1:18" ht="79.5">
      <c r="A605" s="372" t="s">
        <v>7736</v>
      </c>
      <c r="B605" s="293" t="s">
        <v>8368</v>
      </c>
      <c r="C605" s="292" t="s">
        <v>4516</v>
      </c>
      <c r="D605" s="292" t="s">
        <v>6772</v>
      </c>
      <c r="E605" s="293">
        <v>1</v>
      </c>
      <c r="F605" s="292" t="s">
        <v>7737</v>
      </c>
      <c r="G605" s="293" t="s">
        <v>7737</v>
      </c>
      <c r="H605" s="390">
        <v>31.65</v>
      </c>
      <c r="I605" s="293" t="s">
        <v>8418</v>
      </c>
      <c r="J605" s="292" t="s">
        <v>4595</v>
      </c>
      <c r="K605" s="292" t="s">
        <v>4596</v>
      </c>
      <c r="L605" s="292"/>
      <c r="M605" s="292"/>
      <c r="N605" s="292"/>
      <c r="O605" s="292"/>
      <c r="P605" s="292"/>
      <c r="Q605" s="292"/>
      <c r="R605" s="482"/>
    </row>
    <row r="606" spans="1:18" ht="79.5">
      <c r="A606" s="372" t="s">
        <v>7742</v>
      </c>
      <c r="B606" s="293" t="s">
        <v>8371</v>
      </c>
      <c r="C606" s="292" t="s">
        <v>4516</v>
      </c>
      <c r="D606" s="292" t="s">
        <v>6772</v>
      </c>
      <c r="E606" s="293">
        <v>1</v>
      </c>
      <c r="F606" s="292" t="s">
        <v>7743</v>
      </c>
      <c r="G606" s="293" t="s">
        <v>2310</v>
      </c>
      <c r="H606" s="390">
        <v>65.45</v>
      </c>
      <c r="I606" s="293" t="s">
        <v>8418</v>
      </c>
      <c r="J606" s="292" t="s">
        <v>4595</v>
      </c>
      <c r="K606" s="292" t="s">
        <v>4596</v>
      </c>
      <c r="L606" s="292"/>
      <c r="M606" s="292"/>
      <c r="N606" s="292"/>
      <c r="O606" s="292"/>
      <c r="P606" s="292"/>
      <c r="Q606" s="292"/>
      <c r="R606" s="482"/>
    </row>
    <row r="607" spans="1:18" ht="79.5">
      <c r="A607" s="372" t="s">
        <v>7746</v>
      </c>
      <c r="B607" s="293" t="s">
        <v>2909</v>
      </c>
      <c r="C607" s="292" t="s">
        <v>4516</v>
      </c>
      <c r="D607" s="292" t="s">
        <v>6772</v>
      </c>
      <c r="E607" s="293">
        <v>1</v>
      </c>
      <c r="F607" s="292" t="s">
        <v>8492</v>
      </c>
      <c r="G607" s="293" t="s">
        <v>7749</v>
      </c>
      <c r="H607" s="390">
        <v>16.8</v>
      </c>
      <c r="I607" s="293" t="s">
        <v>8418</v>
      </c>
      <c r="J607" s="292" t="s">
        <v>4595</v>
      </c>
      <c r="K607" s="292" t="s">
        <v>4596</v>
      </c>
      <c r="L607" s="292"/>
      <c r="M607" s="292"/>
      <c r="N607" s="292"/>
      <c r="O607" s="292"/>
      <c r="P607" s="292"/>
      <c r="Q607" s="292"/>
      <c r="R607" s="482"/>
    </row>
    <row r="608" spans="1:18" ht="79.5">
      <c r="A608" s="372" t="s">
        <v>8493</v>
      </c>
      <c r="B608" s="293" t="s">
        <v>2910</v>
      </c>
      <c r="C608" s="292" t="s">
        <v>4516</v>
      </c>
      <c r="D608" s="292" t="s">
        <v>6772</v>
      </c>
      <c r="E608" s="293">
        <v>1</v>
      </c>
      <c r="F608" s="292" t="s">
        <v>8494</v>
      </c>
      <c r="G608" s="293" t="s">
        <v>8434</v>
      </c>
      <c r="H608" s="390">
        <v>79.17</v>
      </c>
      <c r="I608" s="293" t="s">
        <v>8418</v>
      </c>
      <c r="J608" s="292" t="s">
        <v>4595</v>
      </c>
      <c r="K608" s="292" t="s">
        <v>4596</v>
      </c>
      <c r="L608" s="292"/>
      <c r="M608" s="292"/>
      <c r="N608" s="292"/>
      <c r="O608" s="292"/>
      <c r="P608" s="292"/>
      <c r="Q608" s="292"/>
      <c r="R608" s="482"/>
    </row>
    <row r="609" spans="1:18" ht="79.5">
      <c r="A609" s="372" t="s">
        <v>8495</v>
      </c>
      <c r="B609" s="293" t="s">
        <v>2911</v>
      </c>
      <c r="C609" s="292" t="s">
        <v>4516</v>
      </c>
      <c r="D609" s="292" t="s">
        <v>6772</v>
      </c>
      <c r="E609" s="293">
        <v>1</v>
      </c>
      <c r="F609" s="292" t="s">
        <v>8496</v>
      </c>
      <c r="G609" s="293" t="s">
        <v>8435</v>
      </c>
      <c r="H609" s="390">
        <v>11.6</v>
      </c>
      <c r="I609" s="293" t="s">
        <v>8418</v>
      </c>
      <c r="J609" s="292" t="s">
        <v>4595</v>
      </c>
      <c r="K609" s="292" t="s">
        <v>4596</v>
      </c>
      <c r="L609" s="292"/>
      <c r="M609" s="292"/>
      <c r="N609" s="292"/>
      <c r="O609" s="292"/>
      <c r="P609" s="292"/>
      <c r="Q609" s="292"/>
      <c r="R609" s="482"/>
    </row>
    <row r="610" spans="1:18" ht="79.5">
      <c r="A610" s="372" t="s">
        <v>8497</v>
      </c>
      <c r="B610" s="293" t="s">
        <v>2912</v>
      </c>
      <c r="C610" s="292" t="s">
        <v>4516</v>
      </c>
      <c r="D610" s="292" t="s">
        <v>6772</v>
      </c>
      <c r="E610" s="293">
        <v>1</v>
      </c>
      <c r="F610" s="292" t="s">
        <v>8498</v>
      </c>
      <c r="G610" s="293" t="s">
        <v>8436</v>
      </c>
      <c r="H610" s="390">
        <v>10.45</v>
      </c>
      <c r="I610" s="293" t="s">
        <v>8418</v>
      </c>
      <c r="J610" s="292" t="s">
        <v>4595</v>
      </c>
      <c r="K610" s="292" t="s">
        <v>4596</v>
      </c>
      <c r="L610" s="292"/>
      <c r="M610" s="292"/>
      <c r="N610" s="292"/>
      <c r="O610" s="292"/>
      <c r="P610" s="292"/>
      <c r="Q610" s="292"/>
      <c r="R610" s="482"/>
    </row>
    <row r="611" spans="1:18" ht="79.5">
      <c r="A611" s="372" t="s">
        <v>8499</v>
      </c>
      <c r="B611" s="293" t="s">
        <v>5149</v>
      </c>
      <c r="C611" s="292" t="s">
        <v>4516</v>
      </c>
      <c r="D611" s="292" t="s">
        <v>6772</v>
      </c>
      <c r="E611" s="293">
        <v>1</v>
      </c>
      <c r="F611" s="292" t="s">
        <v>8500</v>
      </c>
      <c r="G611" s="293" t="s">
        <v>8437</v>
      </c>
      <c r="H611" s="390">
        <v>23.2</v>
      </c>
      <c r="I611" s="293" t="s">
        <v>8418</v>
      </c>
      <c r="J611" s="292" t="s">
        <v>4595</v>
      </c>
      <c r="K611" s="292" t="s">
        <v>4596</v>
      </c>
      <c r="L611" s="292"/>
      <c r="M611" s="292"/>
      <c r="N611" s="292"/>
      <c r="O611" s="292"/>
      <c r="P611" s="292"/>
      <c r="Q611" s="292"/>
      <c r="R611" s="482"/>
    </row>
    <row r="612" spans="1:18" ht="79.5">
      <c r="A612" s="372" t="s">
        <v>8479</v>
      </c>
      <c r="B612" s="293" t="s">
        <v>5150</v>
      </c>
      <c r="C612" s="292" t="s">
        <v>4516</v>
      </c>
      <c r="D612" s="292" t="s">
        <v>6772</v>
      </c>
      <c r="E612" s="293">
        <v>1</v>
      </c>
      <c r="F612" s="292" t="s">
        <v>8480</v>
      </c>
      <c r="G612" s="293" t="s">
        <v>8480</v>
      </c>
      <c r="H612" s="390">
        <v>24.8</v>
      </c>
      <c r="I612" s="293" t="s">
        <v>8418</v>
      </c>
      <c r="J612" s="292" t="s">
        <v>4595</v>
      </c>
      <c r="K612" s="292" t="s">
        <v>4596</v>
      </c>
      <c r="L612" s="292"/>
      <c r="M612" s="292"/>
      <c r="N612" s="292"/>
      <c r="O612" s="292"/>
      <c r="P612" s="292"/>
      <c r="Q612" s="292"/>
      <c r="R612" s="482"/>
    </row>
    <row r="613" spans="1:18" ht="79.5">
      <c r="A613" s="372" t="s">
        <v>8481</v>
      </c>
      <c r="B613" s="293" t="s">
        <v>5151</v>
      </c>
      <c r="C613" s="292" t="s">
        <v>4516</v>
      </c>
      <c r="D613" s="292" t="s">
        <v>6772</v>
      </c>
      <c r="E613" s="293">
        <v>1</v>
      </c>
      <c r="F613" s="292" t="s">
        <v>8482</v>
      </c>
      <c r="G613" s="293" t="s">
        <v>8463</v>
      </c>
      <c r="H613" s="390">
        <v>11.6</v>
      </c>
      <c r="I613" s="293" t="s">
        <v>8418</v>
      </c>
      <c r="J613" s="292" t="s">
        <v>4595</v>
      </c>
      <c r="K613" s="292" t="s">
        <v>4596</v>
      </c>
      <c r="L613" s="292"/>
      <c r="M613" s="292"/>
      <c r="N613" s="292"/>
      <c r="O613" s="292"/>
      <c r="P613" s="292"/>
      <c r="Q613" s="292"/>
      <c r="R613" s="482"/>
    </row>
    <row r="614" spans="1:18" ht="79.5">
      <c r="A614" s="372" t="s">
        <v>8483</v>
      </c>
      <c r="B614" s="293" t="s">
        <v>5152</v>
      </c>
      <c r="C614" s="292" t="s">
        <v>4516</v>
      </c>
      <c r="D614" s="292" t="s">
        <v>6772</v>
      </c>
      <c r="E614" s="293">
        <v>1</v>
      </c>
      <c r="F614" s="292" t="s">
        <v>8484</v>
      </c>
      <c r="G614" s="293" t="s">
        <v>8464</v>
      </c>
      <c r="H614" s="390">
        <v>6.3</v>
      </c>
      <c r="I614" s="293" t="s">
        <v>8418</v>
      </c>
      <c r="J614" s="292" t="s">
        <v>4595</v>
      </c>
      <c r="K614" s="292" t="s">
        <v>4596</v>
      </c>
      <c r="L614" s="292"/>
      <c r="M614" s="292"/>
      <c r="N614" s="292"/>
      <c r="O614" s="292"/>
      <c r="P614" s="292"/>
      <c r="Q614" s="292"/>
      <c r="R614" s="482"/>
    </row>
    <row r="615" spans="1:18" ht="79.5">
      <c r="A615" s="372" t="s">
        <v>8485</v>
      </c>
      <c r="B615" s="293" t="s">
        <v>5153</v>
      </c>
      <c r="C615" s="292" t="s">
        <v>4516</v>
      </c>
      <c r="D615" s="292" t="s">
        <v>6772</v>
      </c>
      <c r="E615" s="293">
        <v>1</v>
      </c>
      <c r="F615" s="292" t="s">
        <v>6360</v>
      </c>
      <c r="G615" s="293" t="s">
        <v>8426</v>
      </c>
      <c r="H615" s="390">
        <v>80.23</v>
      </c>
      <c r="I615" s="293" t="s">
        <v>8418</v>
      </c>
      <c r="J615" s="292" t="s">
        <v>4595</v>
      </c>
      <c r="K615" s="292" t="s">
        <v>4596</v>
      </c>
      <c r="L615" s="292"/>
      <c r="M615" s="292"/>
      <c r="N615" s="292"/>
      <c r="O615" s="292"/>
      <c r="P615" s="292"/>
      <c r="Q615" s="292"/>
      <c r="R615" s="482"/>
    </row>
    <row r="616" spans="1:18" ht="79.5">
      <c r="A616" s="372" t="s">
        <v>6361</v>
      </c>
      <c r="B616" s="293" t="s">
        <v>5154</v>
      </c>
      <c r="C616" s="292" t="s">
        <v>4516</v>
      </c>
      <c r="D616" s="292" t="s">
        <v>6772</v>
      </c>
      <c r="E616" s="293">
        <v>1</v>
      </c>
      <c r="F616" s="292" t="s">
        <v>6360</v>
      </c>
      <c r="G616" s="293" t="s">
        <v>8427</v>
      </c>
      <c r="H616" s="390">
        <v>100.81</v>
      </c>
      <c r="I616" s="293" t="s">
        <v>8418</v>
      </c>
      <c r="J616" s="292" t="s">
        <v>4595</v>
      </c>
      <c r="K616" s="292" t="s">
        <v>4596</v>
      </c>
      <c r="L616" s="292"/>
      <c r="M616" s="292"/>
      <c r="N616" s="292"/>
      <c r="O616" s="292"/>
      <c r="P616" s="292"/>
      <c r="Q616" s="292"/>
      <c r="R616" s="482"/>
    </row>
    <row r="617" spans="1:18" ht="79.5">
      <c r="A617" s="372" t="s">
        <v>6362</v>
      </c>
      <c r="B617" s="293" t="s">
        <v>8713</v>
      </c>
      <c r="C617" s="292" t="s">
        <v>4516</v>
      </c>
      <c r="D617" s="292" t="s">
        <v>6772</v>
      </c>
      <c r="E617" s="293">
        <v>1</v>
      </c>
      <c r="F617" s="292" t="s">
        <v>6363</v>
      </c>
      <c r="G617" s="293" t="s">
        <v>8428</v>
      </c>
      <c r="H617" s="390">
        <v>16.8</v>
      </c>
      <c r="I617" s="293" t="s">
        <v>8418</v>
      </c>
      <c r="J617" s="292" t="s">
        <v>4595</v>
      </c>
      <c r="K617" s="292" t="s">
        <v>4596</v>
      </c>
      <c r="L617" s="292"/>
      <c r="M617" s="292"/>
      <c r="N617" s="292"/>
      <c r="O617" s="292"/>
      <c r="P617" s="292"/>
      <c r="Q617" s="292"/>
      <c r="R617" s="482"/>
    </row>
    <row r="618" spans="1:18" ht="79.5">
      <c r="A618" s="372" t="s">
        <v>5074</v>
      </c>
      <c r="B618" s="293" t="s">
        <v>8714</v>
      </c>
      <c r="C618" s="292" t="s">
        <v>4516</v>
      </c>
      <c r="D618" s="292" t="s">
        <v>6772</v>
      </c>
      <c r="E618" s="293">
        <v>1</v>
      </c>
      <c r="F618" s="292" t="s">
        <v>5075</v>
      </c>
      <c r="G618" s="293" t="s">
        <v>8429</v>
      </c>
      <c r="H618" s="390">
        <v>63.33</v>
      </c>
      <c r="I618" s="293" t="s">
        <v>8418</v>
      </c>
      <c r="J618" s="292" t="s">
        <v>4595</v>
      </c>
      <c r="K618" s="292" t="s">
        <v>4596</v>
      </c>
      <c r="L618" s="292"/>
      <c r="M618" s="292"/>
      <c r="N618" s="292"/>
      <c r="O618" s="292"/>
      <c r="P618" s="292"/>
      <c r="Q618" s="292"/>
      <c r="R618" s="482"/>
    </row>
    <row r="619" spans="1:18" ht="79.5">
      <c r="A619" s="372" t="s">
        <v>5076</v>
      </c>
      <c r="B619" s="293" t="s">
        <v>8715</v>
      </c>
      <c r="C619" s="292" t="s">
        <v>4516</v>
      </c>
      <c r="D619" s="292" t="s">
        <v>6772</v>
      </c>
      <c r="E619" s="293">
        <v>1</v>
      </c>
      <c r="F619" s="292" t="s">
        <v>5075</v>
      </c>
      <c r="G619" s="293" t="s">
        <v>7732</v>
      </c>
      <c r="H619" s="390">
        <v>27.45</v>
      </c>
      <c r="I619" s="293" t="s">
        <v>8418</v>
      </c>
      <c r="J619" s="292" t="s">
        <v>4595</v>
      </c>
      <c r="K619" s="292" t="s">
        <v>4596</v>
      </c>
      <c r="L619" s="292"/>
      <c r="M619" s="292"/>
      <c r="N619" s="292"/>
      <c r="O619" s="292"/>
      <c r="P619" s="292"/>
      <c r="Q619" s="292"/>
      <c r="R619" s="482"/>
    </row>
    <row r="620" spans="1:18" ht="79.5">
      <c r="A620" s="372" t="s">
        <v>5077</v>
      </c>
      <c r="B620" s="293" t="s">
        <v>8716</v>
      </c>
      <c r="C620" s="292" t="s">
        <v>4516</v>
      </c>
      <c r="D620" s="292" t="s">
        <v>6772</v>
      </c>
      <c r="E620" s="293">
        <v>1</v>
      </c>
      <c r="F620" s="292" t="s">
        <v>5075</v>
      </c>
      <c r="G620" s="293" t="s">
        <v>7747</v>
      </c>
      <c r="H620" s="390">
        <v>52.79</v>
      </c>
      <c r="I620" s="293" t="s">
        <v>8418</v>
      </c>
      <c r="J620" s="292" t="s">
        <v>4595</v>
      </c>
      <c r="K620" s="292" t="s">
        <v>4596</v>
      </c>
      <c r="L620" s="292"/>
      <c r="M620" s="292"/>
      <c r="N620" s="292"/>
      <c r="O620" s="292"/>
      <c r="P620" s="292"/>
      <c r="Q620" s="292"/>
      <c r="R620" s="482"/>
    </row>
    <row r="621" spans="1:18" ht="79.5">
      <c r="A621" s="372" t="s">
        <v>5078</v>
      </c>
      <c r="B621" s="293" t="s">
        <v>8717</v>
      </c>
      <c r="C621" s="292" t="s">
        <v>4516</v>
      </c>
      <c r="D621" s="292" t="s">
        <v>6772</v>
      </c>
      <c r="E621" s="293">
        <v>1</v>
      </c>
      <c r="F621" s="292" t="s">
        <v>5079</v>
      </c>
      <c r="G621" s="293" t="s">
        <v>7748</v>
      </c>
      <c r="H621" s="390">
        <v>24.95</v>
      </c>
      <c r="I621" s="293" t="s">
        <v>8418</v>
      </c>
      <c r="J621" s="292" t="s">
        <v>4595</v>
      </c>
      <c r="K621" s="292" t="s">
        <v>4596</v>
      </c>
      <c r="L621" s="292"/>
      <c r="M621" s="292"/>
      <c r="N621" s="292"/>
      <c r="O621" s="292"/>
      <c r="P621" s="292"/>
      <c r="Q621" s="292"/>
      <c r="R621" s="482"/>
    </row>
    <row r="622" spans="1:18" ht="79.5">
      <c r="A622" s="372" t="s">
        <v>5080</v>
      </c>
      <c r="B622" s="293" t="s">
        <v>8718</v>
      </c>
      <c r="C622" s="292" t="s">
        <v>4516</v>
      </c>
      <c r="D622" s="292" t="s">
        <v>6772</v>
      </c>
      <c r="E622" s="293">
        <v>1</v>
      </c>
      <c r="F622" s="292" t="s">
        <v>5081</v>
      </c>
      <c r="G622" s="293" t="s">
        <v>2475</v>
      </c>
      <c r="H622" s="390">
        <v>15.3</v>
      </c>
      <c r="I622" s="293" t="s">
        <v>8418</v>
      </c>
      <c r="J622" s="292" t="s">
        <v>4595</v>
      </c>
      <c r="K622" s="292" t="s">
        <v>4596</v>
      </c>
      <c r="L622" s="292"/>
      <c r="M622" s="292"/>
      <c r="N622" s="292"/>
      <c r="O622" s="292"/>
      <c r="P622" s="292"/>
      <c r="Q622" s="292"/>
      <c r="R622" s="482"/>
    </row>
    <row r="623" spans="1:18" ht="79.5">
      <c r="A623" s="372" t="s">
        <v>5024</v>
      </c>
      <c r="B623" s="293" t="s">
        <v>8719</v>
      </c>
      <c r="C623" s="292" t="s">
        <v>4516</v>
      </c>
      <c r="D623" s="292" t="s">
        <v>6772</v>
      </c>
      <c r="E623" s="293">
        <v>1</v>
      </c>
      <c r="F623" s="292" t="s">
        <v>5025</v>
      </c>
      <c r="G623" s="293" t="s">
        <v>2476</v>
      </c>
      <c r="H623" s="390">
        <v>17.399999999999999</v>
      </c>
      <c r="I623" s="293" t="s">
        <v>8418</v>
      </c>
      <c r="J623" s="292" t="s">
        <v>4595</v>
      </c>
      <c r="K623" s="292" t="s">
        <v>4596</v>
      </c>
      <c r="L623" s="292"/>
      <c r="M623" s="292"/>
      <c r="N623" s="292"/>
      <c r="O623" s="292"/>
      <c r="P623" s="292"/>
      <c r="Q623" s="292"/>
      <c r="R623" s="482"/>
    </row>
    <row r="624" spans="1:18" ht="79.5">
      <c r="A624" s="372" t="s">
        <v>6090</v>
      </c>
      <c r="B624" s="293" t="s">
        <v>8725</v>
      </c>
      <c r="C624" s="292" t="s">
        <v>4516</v>
      </c>
      <c r="D624" s="292" t="s">
        <v>6772</v>
      </c>
      <c r="E624" s="293">
        <v>1</v>
      </c>
      <c r="F624" s="292" t="s">
        <v>6091</v>
      </c>
      <c r="G624" s="293" t="s">
        <v>7476</v>
      </c>
      <c r="H624" s="390">
        <v>44.87</v>
      </c>
      <c r="I624" s="293" t="s">
        <v>8418</v>
      </c>
      <c r="J624" s="292" t="s">
        <v>4595</v>
      </c>
      <c r="K624" s="292" t="s">
        <v>4596</v>
      </c>
      <c r="L624" s="292"/>
      <c r="M624" s="292"/>
      <c r="N624" s="292"/>
      <c r="O624" s="292"/>
      <c r="P624" s="292"/>
      <c r="Q624" s="292"/>
      <c r="R624" s="482"/>
    </row>
    <row r="625" spans="1:18" ht="79.5">
      <c r="A625" s="372" t="s">
        <v>6092</v>
      </c>
      <c r="B625" s="293" t="s">
        <v>8726</v>
      </c>
      <c r="C625" s="292" t="s">
        <v>4516</v>
      </c>
      <c r="D625" s="292" t="s">
        <v>6772</v>
      </c>
      <c r="E625" s="293">
        <v>1</v>
      </c>
      <c r="F625" s="292" t="s">
        <v>6093</v>
      </c>
      <c r="G625" s="293" t="s">
        <v>7477</v>
      </c>
      <c r="H625" s="390">
        <v>25.5</v>
      </c>
      <c r="I625" s="293" t="s">
        <v>8418</v>
      </c>
      <c r="J625" s="292" t="s">
        <v>4595</v>
      </c>
      <c r="K625" s="292" t="s">
        <v>4596</v>
      </c>
      <c r="L625" s="292"/>
      <c r="M625" s="292"/>
      <c r="N625" s="292"/>
      <c r="O625" s="292"/>
      <c r="P625" s="292"/>
      <c r="Q625" s="292"/>
      <c r="R625" s="482"/>
    </row>
    <row r="626" spans="1:18" ht="79.5">
      <c r="A626" s="372" t="s">
        <v>6094</v>
      </c>
      <c r="B626" s="293" t="s">
        <v>7954</v>
      </c>
      <c r="C626" s="292" t="s">
        <v>4516</v>
      </c>
      <c r="D626" s="292" t="s">
        <v>6772</v>
      </c>
      <c r="E626" s="293">
        <v>1</v>
      </c>
      <c r="F626" s="292" t="s">
        <v>6095</v>
      </c>
      <c r="G626" s="293" t="s">
        <v>6095</v>
      </c>
      <c r="H626" s="390">
        <v>32.700000000000003</v>
      </c>
      <c r="I626" s="293" t="s">
        <v>8418</v>
      </c>
      <c r="J626" s="292" t="s">
        <v>4595</v>
      </c>
      <c r="K626" s="292" t="s">
        <v>4596</v>
      </c>
      <c r="L626" s="292"/>
      <c r="M626" s="292"/>
      <c r="N626" s="292"/>
      <c r="O626" s="292"/>
      <c r="P626" s="292"/>
      <c r="Q626" s="292"/>
      <c r="R626" s="482"/>
    </row>
    <row r="627" spans="1:18" ht="79.5">
      <c r="A627" s="372" t="s">
        <v>6100</v>
      </c>
      <c r="B627" s="293" t="s">
        <v>7957</v>
      </c>
      <c r="C627" s="292" t="s">
        <v>4516</v>
      </c>
      <c r="D627" s="292" t="s">
        <v>6772</v>
      </c>
      <c r="E627" s="293">
        <v>1</v>
      </c>
      <c r="F627" s="292" t="s">
        <v>5758</v>
      </c>
      <c r="G627" s="293" t="s">
        <v>5617</v>
      </c>
      <c r="H627" s="390">
        <v>164.67</v>
      </c>
      <c r="I627" s="293" t="s">
        <v>8418</v>
      </c>
      <c r="J627" s="292" t="s">
        <v>4595</v>
      </c>
      <c r="K627" s="292" t="s">
        <v>4596</v>
      </c>
      <c r="L627" s="292"/>
      <c r="M627" s="292"/>
      <c r="N627" s="292"/>
      <c r="O627" s="292"/>
      <c r="P627" s="292"/>
      <c r="Q627" s="292"/>
      <c r="R627" s="482"/>
    </row>
    <row r="628" spans="1:18" ht="79.5">
      <c r="A628" s="372" t="s">
        <v>3372</v>
      </c>
      <c r="B628" s="293" t="s">
        <v>7958</v>
      </c>
      <c r="C628" s="292" t="s">
        <v>4516</v>
      </c>
      <c r="D628" s="292" t="s">
        <v>6772</v>
      </c>
      <c r="E628" s="293">
        <v>1</v>
      </c>
      <c r="F628" s="292" t="s">
        <v>8296</v>
      </c>
      <c r="G628" s="293" t="s">
        <v>5618</v>
      </c>
      <c r="H628" s="390">
        <v>58.59</v>
      </c>
      <c r="I628" s="293" t="s">
        <v>8418</v>
      </c>
      <c r="J628" s="292" t="s">
        <v>4595</v>
      </c>
      <c r="K628" s="292" t="s">
        <v>4596</v>
      </c>
      <c r="L628" s="292"/>
      <c r="M628" s="292"/>
      <c r="N628" s="292"/>
      <c r="O628" s="292"/>
      <c r="P628" s="292"/>
      <c r="Q628" s="292"/>
      <c r="R628" s="482"/>
    </row>
    <row r="629" spans="1:18" ht="79.5">
      <c r="A629" s="372" t="s">
        <v>8297</v>
      </c>
      <c r="B629" s="293" t="s">
        <v>7959</v>
      </c>
      <c r="C629" s="292" t="s">
        <v>4516</v>
      </c>
      <c r="D629" s="292" t="s">
        <v>6772</v>
      </c>
      <c r="E629" s="293">
        <v>1</v>
      </c>
      <c r="F629" s="292" t="s">
        <v>8298</v>
      </c>
      <c r="G629" s="293" t="s">
        <v>5619</v>
      </c>
      <c r="H629" s="390">
        <v>35.35</v>
      </c>
      <c r="I629" s="293" t="s">
        <v>8418</v>
      </c>
      <c r="J629" s="292" t="s">
        <v>4595</v>
      </c>
      <c r="K629" s="292" t="s">
        <v>4596</v>
      </c>
      <c r="L629" s="292"/>
      <c r="M629" s="292"/>
      <c r="N629" s="292"/>
      <c r="O629" s="292"/>
      <c r="P629" s="292"/>
      <c r="Q629" s="292"/>
      <c r="R629" s="482"/>
    </row>
    <row r="630" spans="1:18" ht="79.5">
      <c r="A630" s="372" t="s">
        <v>8299</v>
      </c>
      <c r="B630" s="293" t="s">
        <v>7960</v>
      </c>
      <c r="C630" s="292" t="s">
        <v>4516</v>
      </c>
      <c r="D630" s="292" t="s">
        <v>6772</v>
      </c>
      <c r="E630" s="293">
        <v>1</v>
      </c>
      <c r="F630" s="292" t="s">
        <v>8300</v>
      </c>
      <c r="G630" s="293" t="s">
        <v>8300</v>
      </c>
      <c r="H630" s="390">
        <v>47.5</v>
      </c>
      <c r="I630" s="293" t="s">
        <v>8418</v>
      </c>
      <c r="J630" s="292" t="s">
        <v>4595</v>
      </c>
      <c r="K630" s="292" t="s">
        <v>4596</v>
      </c>
      <c r="L630" s="292"/>
      <c r="M630" s="292"/>
      <c r="N630" s="292"/>
      <c r="O630" s="292"/>
      <c r="P630" s="292"/>
      <c r="Q630" s="292"/>
      <c r="R630" s="482"/>
    </row>
    <row r="631" spans="1:18" ht="79.5">
      <c r="A631" s="372" t="s">
        <v>8301</v>
      </c>
      <c r="B631" s="293" t="s">
        <v>7961</v>
      </c>
      <c r="C631" s="292" t="s">
        <v>4519</v>
      </c>
      <c r="D631" s="292" t="s">
        <v>6772</v>
      </c>
      <c r="E631" s="293">
        <v>1</v>
      </c>
      <c r="F631" s="292" t="s">
        <v>2432</v>
      </c>
      <c r="G631" s="293" t="s">
        <v>5620</v>
      </c>
      <c r="H631" s="390">
        <v>24.8</v>
      </c>
      <c r="I631" s="293" t="s">
        <v>8418</v>
      </c>
      <c r="J631" s="292" t="s">
        <v>4595</v>
      </c>
      <c r="K631" s="292" t="s">
        <v>4596</v>
      </c>
      <c r="L631" s="292"/>
      <c r="M631" s="292"/>
      <c r="N631" s="292"/>
      <c r="O631" s="292"/>
      <c r="P631" s="292"/>
      <c r="Q631" s="292"/>
      <c r="R631" s="482"/>
    </row>
    <row r="632" spans="1:18" ht="79.5">
      <c r="A632" s="372" t="s">
        <v>8302</v>
      </c>
      <c r="B632" s="293" t="s">
        <v>7962</v>
      </c>
      <c r="C632" s="292" t="s">
        <v>4519</v>
      </c>
      <c r="D632" s="292" t="s">
        <v>6772</v>
      </c>
      <c r="E632" s="293">
        <v>1</v>
      </c>
      <c r="F632" s="292" t="s">
        <v>2434</v>
      </c>
      <c r="G632" s="293" t="s">
        <v>818</v>
      </c>
      <c r="H632" s="390">
        <v>18</v>
      </c>
      <c r="I632" s="293" t="s">
        <v>8418</v>
      </c>
      <c r="J632" s="292" t="s">
        <v>4595</v>
      </c>
      <c r="K632" s="292" t="s">
        <v>4596</v>
      </c>
      <c r="L632" s="292"/>
      <c r="M632" s="292"/>
      <c r="N632" s="292"/>
      <c r="O632" s="292"/>
      <c r="P632" s="292"/>
      <c r="Q632" s="292"/>
      <c r="R632" s="482"/>
    </row>
    <row r="633" spans="1:18" ht="79.5">
      <c r="A633" s="372" t="s">
        <v>8303</v>
      </c>
      <c r="B633" s="293" t="s">
        <v>7963</v>
      </c>
      <c r="C633" s="292" t="s">
        <v>4516</v>
      </c>
      <c r="D633" s="292" t="s">
        <v>6772</v>
      </c>
      <c r="E633" s="293">
        <v>1</v>
      </c>
      <c r="F633" s="292" t="s">
        <v>4778</v>
      </c>
      <c r="G633" s="293" t="s">
        <v>418</v>
      </c>
      <c r="H633" s="390">
        <v>17.399999999999999</v>
      </c>
      <c r="I633" s="293" t="s">
        <v>8418</v>
      </c>
      <c r="J633" s="292" t="s">
        <v>4595</v>
      </c>
      <c r="K633" s="292" t="s">
        <v>4596</v>
      </c>
      <c r="L633" s="292"/>
      <c r="M633" s="292"/>
      <c r="N633" s="292"/>
      <c r="O633" s="292"/>
      <c r="P633" s="292"/>
      <c r="Q633" s="292"/>
      <c r="R633" s="482"/>
    </row>
    <row r="634" spans="1:18" ht="79.5">
      <c r="A634" s="372" t="s">
        <v>4779</v>
      </c>
      <c r="B634" s="293" t="s">
        <v>7964</v>
      </c>
      <c r="C634" s="292" t="s">
        <v>4516</v>
      </c>
      <c r="D634" s="292" t="s">
        <v>6772</v>
      </c>
      <c r="E634" s="293">
        <v>1</v>
      </c>
      <c r="F634" s="292" t="s">
        <v>4780</v>
      </c>
      <c r="G634" s="293" t="s">
        <v>419</v>
      </c>
      <c r="H634" s="390">
        <v>32.15</v>
      </c>
      <c r="I634" s="293" t="s">
        <v>8418</v>
      </c>
      <c r="J634" s="292" t="s">
        <v>4595</v>
      </c>
      <c r="K634" s="292" t="s">
        <v>4596</v>
      </c>
      <c r="L634" s="292"/>
      <c r="M634" s="292"/>
      <c r="N634" s="292"/>
      <c r="O634" s="292"/>
      <c r="P634" s="292"/>
      <c r="Q634" s="292"/>
      <c r="R634" s="482"/>
    </row>
    <row r="635" spans="1:18" ht="79.5">
      <c r="A635" s="372" t="s">
        <v>4781</v>
      </c>
      <c r="B635" s="293" t="s">
        <v>7965</v>
      </c>
      <c r="C635" s="292" t="s">
        <v>4516</v>
      </c>
      <c r="D635" s="292" t="s">
        <v>6772</v>
      </c>
      <c r="E635" s="293">
        <v>1</v>
      </c>
      <c r="F635" s="292" t="s">
        <v>4782</v>
      </c>
      <c r="G635" s="293" t="s">
        <v>420</v>
      </c>
      <c r="H635" s="390">
        <v>16.8</v>
      </c>
      <c r="I635" s="293" t="s">
        <v>8418</v>
      </c>
      <c r="J635" s="292" t="s">
        <v>4595</v>
      </c>
      <c r="K635" s="292" t="s">
        <v>4596</v>
      </c>
      <c r="L635" s="292"/>
      <c r="M635" s="292"/>
      <c r="N635" s="292"/>
      <c r="O635" s="292"/>
      <c r="P635" s="292"/>
      <c r="Q635" s="292"/>
      <c r="R635" s="482"/>
    </row>
    <row r="636" spans="1:18" ht="79.5">
      <c r="A636" s="372" t="s">
        <v>4785</v>
      </c>
      <c r="B636" s="293" t="s">
        <v>8117</v>
      </c>
      <c r="C636" s="292" t="s">
        <v>3905</v>
      </c>
      <c r="D636" s="292" t="s">
        <v>6772</v>
      </c>
      <c r="E636" s="293">
        <v>1</v>
      </c>
      <c r="F636" s="292" t="s">
        <v>4786</v>
      </c>
      <c r="G636" s="293" t="s">
        <v>422</v>
      </c>
      <c r="H636" s="390">
        <v>52.79</v>
      </c>
      <c r="I636" s="293" t="s">
        <v>8418</v>
      </c>
      <c r="J636" s="292" t="s">
        <v>4595</v>
      </c>
      <c r="K636" s="292" t="s">
        <v>4596</v>
      </c>
      <c r="L636" s="292"/>
      <c r="M636" s="292"/>
      <c r="N636" s="292"/>
      <c r="O636" s="292"/>
      <c r="P636" s="292"/>
      <c r="Q636" s="292"/>
      <c r="R636" s="482"/>
    </row>
    <row r="637" spans="1:18" ht="79.5">
      <c r="A637" s="372" t="s">
        <v>4787</v>
      </c>
      <c r="B637" s="293" t="s">
        <v>8118</v>
      </c>
      <c r="C637" s="292" t="s">
        <v>4516</v>
      </c>
      <c r="D637" s="292" t="s">
        <v>6772</v>
      </c>
      <c r="E637" s="293">
        <v>1</v>
      </c>
      <c r="F637" s="292" t="s">
        <v>4788</v>
      </c>
      <c r="G637" s="293" t="s">
        <v>423</v>
      </c>
      <c r="H637" s="390">
        <v>59.64</v>
      </c>
      <c r="I637" s="293" t="s">
        <v>8418</v>
      </c>
      <c r="J637" s="292" t="s">
        <v>4595</v>
      </c>
      <c r="K637" s="292" t="s">
        <v>4596</v>
      </c>
      <c r="L637" s="292"/>
      <c r="M637" s="292"/>
      <c r="N637" s="292"/>
      <c r="O637" s="292"/>
      <c r="P637" s="292"/>
      <c r="Q637" s="292"/>
      <c r="R637" s="482"/>
    </row>
    <row r="638" spans="1:18" ht="79.5">
      <c r="A638" s="372" t="s">
        <v>6512</v>
      </c>
      <c r="B638" s="293" t="s">
        <v>8121</v>
      </c>
      <c r="C638" s="292" t="s">
        <v>4516</v>
      </c>
      <c r="D638" s="292" t="s">
        <v>6772</v>
      </c>
      <c r="E638" s="293">
        <v>1</v>
      </c>
      <c r="F638" s="292" t="s">
        <v>6513</v>
      </c>
      <c r="G638" s="293" t="s">
        <v>6513</v>
      </c>
      <c r="H638" s="390">
        <v>44.33</v>
      </c>
      <c r="I638" s="293" t="s">
        <v>8418</v>
      </c>
      <c r="J638" s="292" t="s">
        <v>4595</v>
      </c>
      <c r="K638" s="292" t="s">
        <v>4596</v>
      </c>
      <c r="L638" s="292"/>
      <c r="M638" s="292"/>
      <c r="N638" s="292"/>
      <c r="O638" s="292"/>
      <c r="P638" s="292"/>
      <c r="Q638" s="292"/>
      <c r="R638" s="482"/>
    </row>
    <row r="639" spans="1:18" ht="79.5">
      <c r="A639" s="372" t="s">
        <v>6514</v>
      </c>
      <c r="B639" s="293" t="s">
        <v>8122</v>
      </c>
      <c r="C639" s="292" t="s">
        <v>4516</v>
      </c>
      <c r="D639" s="292" t="s">
        <v>6772</v>
      </c>
      <c r="E639" s="293">
        <v>1</v>
      </c>
      <c r="F639" s="292" t="s">
        <v>6515</v>
      </c>
      <c r="G639" s="293" t="s">
        <v>6515</v>
      </c>
      <c r="H639" s="390">
        <v>56.48</v>
      </c>
      <c r="I639" s="293" t="s">
        <v>8418</v>
      </c>
      <c r="J639" s="292" t="s">
        <v>4595</v>
      </c>
      <c r="K639" s="292" t="s">
        <v>4596</v>
      </c>
      <c r="L639" s="292"/>
      <c r="M639" s="292"/>
      <c r="N639" s="292"/>
      <c r="O639" s="292"/>
      <c r="P639" s="292"/>
      <c r="Q639" s="292"/>
      <c r="R639" s="482"/>
    </row>
    <row r="640" spans="1:18" ht="79.5">
      <c r="A640" s="372" t="s">
        <v>6516</v>
      </c>
      <c r="B640" s="293" t="s">
        <v>8123</v>
      </c>
      <c r="C640" s="292" t="s">
        <v>4516</v>
      </c>
      <c r="D640" s="292" t="s">
        <v>6772</v>
      </c>
      <c r="E640" s="293">
        <v>1</v>
      </c>
      <c r="F640" s="292" t="s">
        <v>6493</v>
      </c>
      <c r="G640" s="293" t="s">
        <v>6493</v>
      </c>
      <c r="H640" s="390">
        <v>70.73</v>
      </c>
      <c r="I640" s="293" t="s">
        <v>8418</v>
      </c>
      <c r="J640" s="292" t="s">
        <v>4595</v>
      </c>
      <c r="K640" s="292" t="s">
        <v>4596</v>
      </c>
      <c r="L640" s="292"/>
      <c r="M640" s="292"/>
      <c r="N640" s="292"/>
      <c r="O640" s="292"/>
      <c r="P640" s="292"/>
      <c r="Q640" s="292"/>
      <c r="R640" s="482"/>
    </row>
    <row r="641" spans="1:18" ht="79.5">
      <c r="A641" s="372" t="s">
        <v>6498</v>
      </c>
      <c r="B641" s="293" t="s">
        <v>5826</v>
      </c>
      <c r="C641" s="292" t="s">
        <v>4516</v>
      </c>
      <c r="D641" s="292" t="s">
        <v>6772</v>
      </c>
      <c r="E641" s="293">
        <v>1</v>
      </c>
      <c r="F641" s="292" t="s">
        <v>6499</v>
      </c>
      <c r="G641" s="293" t="s">
        <v>6499</v>
      </c>
      <c r="H641" s="390">
        <v>61.76</v>
      </c>
      <c r="I641" s="293" t="s">
        <v>8418</v>
      </c>
      <c r="J641" s="292" t="s">
        <v>4595</v>
      </c>
      <c r="K641" s="292" t="s">
        <v>4596</v>
      </c>
      <c r="L641" s="292"/>
      <c r="M641" s="292"/>
      <c r="N641" s="292"/>
      <c r="O641" s="292"/>
      <c r="P641" s="292"/>
      <c r="Q641" s="292"/>
      <c r="R641" s="482"/>
    </row>
    <row r="642" spans="1:18" ht="79.5">
      <c r="A642" s="372" t="s">
        <v>6500</v>
      </c>
      <c r="B642" s="293" t="s">
        <v>5827</v>
      </c>
      <c r="C642" s="292" t="s">
        <v>4516</v>
      </c>
      <c r="D642" s="292" t="s">
        <v>6772</v>
      </c>
      <c r="E642" s="293">
        <v>1</v>
      </c>
      <c r="F642" s="292" t="s">
        <v>6501</v>
      </c>
      <c r="G642" s="293" t="s">
        <v>6501</v>
      </c>
      <c r="H642" s="390">
        <v>109.26</v>
      </c>
      <c r="I642" s="293" t="s">
        <v>8418</v>
      </c>
      <c r="J642" s="292" t="s">
        <v>4595</v>
      </c>
      <c r="K642" s="292" t="s">
        <v>4596</v>
      </c>
      <c r="L642" s="292"/>
      <c r="M642" s="292"/>
      <c r="N642" s="292"/>
      <c r="O642" s="292"/>
      <c r="P642" s="292"/>
      <c r="Q642" s="292"/>
      <c r="R642" s="482"/>
    </row>
    <row r="643" spans="1:18" ht="79.5">
      <c r="A643" s="372" t="s">
        <v>6502</v>
      </c>
      <c r="B643" s="293" t="s">
        <v>5828</v>
      </c>
      <c r="C643" s="292" t="s">
        <v>4516</v>
      </c>
      <c r="D643" s="292" t="s">
        <v>6772</v>
      </c>
      <c r="E643" s="293">
        <v>1</v>
      </c>
      <c r="F643" s="292" t="s">
        <v>6503</v>
      </c>
      <c r="G643" s="293" t="s">
        <v>6503</v>
      </c>
      <c r="H643" s="390">
        <v>168.37</v>
      </c>
      <c r="I643" s="293" t="s">
        <v>8418</v>
      </c>
      <c r="J643" s="292" t="s">
        <v>4595</v>
      </c>
      <c r="K643" s="292" t="s">
        <v>4596</v>
      </c>
      <c r="L643" s="292"/>
      <c r="M643" s="292"/>
      <c r="N643" s="292"/>
      <c r="O643" s="292"/>
      <c r="P643" s="292"/>
      <c r="Q643" s="292"/>
      <c r="R643" s="482"/>
    </row>
    <row r="644" spans="1:18" ht="79.5">
      <c r="A644" s="372" t="s">
        <v>6506</v>
      </c>
      <c r="B644" s="293" t="s">
        <v>5830</v>
      </c>
      <c r="C644" s="292" t="s">
        <v>4516</v>
      </c>
      <c r="D644" s="292" t="s">
        <v>6772</v>
      </c>
      <c r="E644" s="293">
        <v>1</v>
      </c>
      <c r="F644" s="292" t="s">
        <v>6507</v>
      </c>
      <c r="G644" s="293" t="s">
        <v>3227</v>
      </c>
      <c r="H644" s="390">
        <v>75.47</v>
      </c>
      <c r="I644" s="293" t="s">
        <v>8418</v>
      </c>
      <c r="J644" s="292" t="s">
        <v>4595</v>
      </c>
      <c r="K644" s="292" t="s">
        <v>4596</v>
      </c>
      <c r="L644" s="292"/>
      <c r="M644" s="292"/>
      <c r="N644" s="292"/>
      <c r="O644" s="292"/>
      <c r="P644" s="292"/>
      <c r="Q644" s="292"/>
      <c r="R644" s="482"/>
    </row>
    <row r="645" spans="1:18" ht="79.5">
      <c r="A645" s="372" t="s">
        <v>8541</v>
      </c>
      <c r="B645" s="293" t="s">
        <v>5832</v>
      </c>
      <c r="C645" s="292" t="s">
        <v>4516</v>
      </c>
      <c r="D645" s="292" t="s">
        <v>6772</v>
      </c>
      <c r="E645" s="293">
        <v>1</v>
      </c>
      <c r="F645" s="292" t="s">
        <v>8542</v>
      </c>
      <c r="G645" s="293" t="s">
        <v>3229</v>
      </c>
      <c r="H645" s="390">
        <v>178.4</v>
      </c>
      <c r="I645" s="293" t="s">
        <v>8418</v>
      </c>
      <c r="J645" s="292" t="s">
        <v>4595</v>
      </c>
      <c r="K645" s="292" t="s">
        <v>4596</v>
      </c>
      <c r="L645" s="292"/>
      <c r="M645" s="292"/>
      <c r="N645" s="292"/>
      <c r="O645" s="292"/>
      <c r="P645" s="292"/>
      <c r="Q645" s="292"/>
      <c r="R645" s="482"/>
    </row>
    <row r="646" spans="1:18" ht="79.5">
      <c r="A646" s="372" t="s">
        <v>8547</v>
      </c>
      <c r="B646" s="293" t="s">
        <v>5835</v>
      </c>
      <c r="C646" s="292" t="s">
        <v>3905</v>
      </c>
      <c r="D646" s="292" t="s">
        <v>6772</v>
      </c>
      <c r="E646" s="293">
        <v>1</v>
      </c>
      <c r="F646" s="292" t="s">
        <v>8548</v>
      </c>
      <c r="G646" s="293" t="s">
        <v>4851</v>
      </c>
      <c r="H646" s="390">
        <v>81.81</v>
      </c>
      <c r="I646" s="293" t="s">
        <v>8418</v>
      </c>
      <c r="J646" s="292" t="s">
        <v>4595</v>
      </c>
      <c r="K646" s="292" t="s">
        <v>4596</v>
      </c>
      <c r="L646" s="292"/>
      <c r="M646" s="292"/>
      <c r="N646" s="292"/>
      <c r="O646" s="292"/>
      <c r="P646" s="292"/>
      <c r="Q646" s="292"/>
      <c r="R646" s="482"/>
    </row>
    <row r="647" spans="1:18" ht="79.5">
      <c r="A647" s="372" t="s">
        <v>8549</v>
      </c>
      <c r="B647" s="293" t="s">
        <v>5836</v>
      </c>
      <c r="C647" s="292" t="s">
        <v>3905</v>
      </c>
      <c r="D647" s="292" t="s">
        <v>6772</v>
      </c>
      <c r="E647" s="293">
        <v>1</v>
      </c>
      <c r="F647" s="292" t="s">
        <v>8550</v>
      </c>
      <c r="G647" s="293" t="s">
        <v>1744</v>
      </c>
      <c r="H647" s="390">
        <v>109.78</v>
      </c>
      <c r="I647" s="293" t="s">
        <v>8418</v>
      </c>
      <c r="J647" s="292" t="s">
        <v>4595</v>
      </c>
      <c r="K647" s="292" t="s">
        <v>4596</v>
      </c>
      <c r="L647" s="292"/>
      <c r="M647" s="292"/>
      <c r="N647" s="292"/>
      <c r="O647" s="292"/>
      <c r="P647" s="292"/>
      <c r="Q647" s="292"/>
      <c r="R647" s="482"/>
    </row>
    <row r="648" spans="1:18" ht="79.5">
      <c r="A648" s="372" t="s">
        <v>8551</v>
      </c>
      <c r="B648" s="293" t="s">
        <v>5837</v>
      </c>
      <c r="C648" s="292" t="s">
        <v>4516</v>
      </c>
      <c r="D648" s="292" t="s">
        <v>6772</v>
      </c>
      <c r="E648" s="293">
        <v>1</v>
      </c>
      <c r="F648" s="292" t="s">
        <v>8552</v>
      </c>
      <c r="G648" s="293" t="s">
        <v>8552</v>
      </c>
      <c r="H648" s="390">
        <v>51.72</v>
      </c>
      <c r="I648" s="293" t="s">
        <v>8418</v>
      </c>
      <c r="J648" s="292" t="s">
        <v>4595</v>
      </c>
      <c r="K648" s="292" t="s">
        <v>4596</v>
      </c>
      <c r="L648" s="292"/>
      <c r="M648" s="292"/>
      <c r="N648" s="292"/>
      <c r="O648" s="292"/>
      <c r="P648" s="292"/>
      <c r="Q648" s="292"/>
      <c r="R648" s="482"/>
    </row>
    <row r="649" spans="1:18" ht="79.5">
      <c r="A649" s="372" t="s">
        <v>8555</v>
      </c>
      <c r="B649" s="293" t="s">
        <v>5839</v>
      </c>
      <c r="C649" s="292" t="s">
        <v>4516</v>
      </c>
      <c r="D649" s="292" t="s">
        <v>6772</v>
      </c>
      <c r="E649" s="293">
        <v>1</v>
      </c>
      <c r="F649" s="292" t="s">
        <v>8556</v>
      </c>
      <c r="G649" s="293" t="s">
        <v>8556</v>
      </c>
      <c r="H649" s="390">
        <v>63.86</v>
      </c>
      <c r="I649" s="293" t="s">
        <v>8418</v>
      </c>
      <c r="J649" s="292" t="s">
        <v>4595</v>
      </c>
      <c r="K649" s="292" t="s">
        <v>4596</v>
      </c>
      <c r="L649" s="292"/>
      <c r="M649" s="292"/>
      <c r="N649" s="292"/>
      <c r="O649" s="292"/>
      <c r="P649" s="292"/>
      <c r="Q649" s="292"/>
      <c r="R649" s="482"/>
    </row>
    <row r="650" spans="1:18" ht="79.5">
      <c r="A650" s="372" t="s">
        <v>8559</v>
      </c>
      <c r="B650" s="293" t="s">
        <v>5841</v>
      </c>
      <c r="C650" s="292" t="s">
        <v>4516</v>
      </c>
      <c r="D650" s="292" t="s">
        <v>6772</v>
      </c>
      <c r="E650" s="293">
        <v>1</v>
      </c>
      <c r="F650" s="292" t="s">
        <v>8560</v>
      </c>
      <c r="G650" s="293" t="s">
        <v>1747</v>
      </c>
      <c r="H650" s="390">
        <v>81.81</v>
      </c>
      <c r="I650" s="293" t="s">
        <v>8418</v>
      </c>
      <c r="J650" s="292" t="s">
        <v>4595</v>
      </c>
      <c r="K650" s="292" t="s">
        <v>4596</v>
      </c>
      <c r="L650" s="292"/>
      <c r="M650" s="292"/>
      <c r="N650" s="292"/>
      <c r="O650" s="292"/>
      <c r="P650" s="292"/>
      <c r="Q650" s="292"/>
      <c r="R650" s="482"/>
    </row>
    <row r="651" spans="1:18" ht="79.5">
      <c r="A651" s="372" t="s">
        <v>8563</v>
      </c>
      <c r="B651" s="293" t="s">
        <v>5843</v>
      </c>
      <c r="C651" s="292" t="s">
        <v>4516</v>
      </c>
      <c r="D651" s="292" t="s">
        <v>6772</v>
      </c>
      <c r="E651" s="293">
        <v>1</v>
      </c>
      <c r="F651" s="292" t="s">
        <v>8564</v>
      </c>
      <c r="G651" s="293" t="s">
        <v>1651</v>
      </c>
      <c r="H651" s="390">
        <v>52.25</v>
      </c>
      <c r="I651" s="293" t="s">
        <v>8418</v>
      </c>
      <c r="J651" s="292" t="s">
        <v>4595</v>
      </c>
      <c r="K651" s="292" t="s">
        <v>4596</v>
      </c>
      <c r="L651" s="292"/>
      <c r="M651" s="292"/>
      <c r="N651" s="292"/>
      <c r="O651" s="292"/>
      <c r="P651" s="292"/>
      <c r="Q651" s="292"/>
      <c r="R651" s="482"/>
    </row>
    <row r="652" spans="1:18" ht="79.5">
      <c r="A652" s="372" t="s">
        <v>1930</v>
      </c>
      <c r="B652" s="293" t="s">
        <v>5845</v>
      </c>
      <c r="C652" s="292" t="s">
        <v>4516</v>
      </c>
      <c r="D652" s="292" t="s">
        <v>6772</v>
      </c>
      <c r="E652" s="293">
        <v>1</v>
      </c>
      <c r="F652" s="292" t="s">
        <v>1931</v>
      </c>
      <c r="G652" s="293" t="s">
        <v>1653</v>
      </c>
      <c r="H652" s="390">
        <v>66.5</v>
      </c>
      <c r="I652" s="293" t="s">
        <v>8418</v>
      </c>
      <c r="J652" s="292" t="s">
        <v>4595</v>
      </c>
      <c r="K652" s="292" t="s">
        <v>4596</v>
      </c>
      <c r="L652" s="292"/>
      <c r="M652" s="292"/>
      <c r="N652" s="292"/>
      <c r="O652" s="292"/>
      <c r="P652" s="292"/>
      <c r="Q652" s="292"/>
      <c r="R652" s="482"/>
    </row>
    <row r="653" spans="1:18" ht="79.5">
      <c r="A653" s="372" t="s">
        <v>1932</v>
      </c>
      <c r="B653" s="293" t="s">
        <v>5846</v>
      </c>
      <c r="C653" s="292" t="s">
        <v>4516</v>
      </c>
      <c r="D653" s="292" t="s">
        <v>6772</v>
      </c>
      <c r="E653" s="293">
        <v>1</v>
      </c>
      <c r="F653" s="292" t="s">
        <v>1933</v>
      </c>
      <c r="G653" s="293" t="s">
        <v>1933</v>
      </c>
      <c r="H653" s="390">
        <v>86.03</v>
      </c>
      <c r="I653" s="293" t="s">
        <v>8418</v>
      </c>
      <c r="J653" s="292" t="s">
        <v>4595</v>
      </c>
      <c r="K653" s="292" t="s">
        <v>4596</v>
      </c>
      <c r="L653" s="292"/>
      <c r="M653" s="292"/>
      <c r="N653" s="292"/>
      <c r="O653" s="292"/>
      <c r="P653" s="292"/>
      <c r="Q653" s="292"/>
      <c r="R653" s="482"/>
    </row>
    <row r="654" spans="1:18" ht="79.5">
      <c r="A654" s="372" t="s">
        <v>1934</v>
      </c>
      <c r="B654" s="293" t="s">
        <v>5847</v>
      </c>
      <c r="C654" s="292" t="s">
        <v>4516</v>
      </c>
      <c r="D654" s="292" t="s">
        <v>6772</v>
      </c>
      <c r="E654" s="293">
        <v>1</v>
      </c>
      <c r="F654" s="292" t="s">
        <v>6101</v>
      </c>
      <c r="G654" s="293" t="s">
        <v>6101</v>
      </c>
      <c r="H654" s="390">
        <v>88.15</v>
      </c>
      <c r="I654" s="293" t="s">
        <v>8418</v>
      </c>
      <c r="J654" s="292" t="s">
        <v>4595</v>
      </c>
      <c r="K654" s="292" t="s">
        <v>4596</v>
      </c>
      <c r="L654" s="292"/>
      <c r="M654" s="292"/>
      <c r="N654" s="292"/>
      <c r="O654" s="292"/>
      <c r="P654" s="292"/>
      <c r="Q654" s="292"/>
      <c r="R654" s="482"/>
    </row>
    <row r="655" spans="1:18" ht="79.5">
      <c r="A655" s="372" t="s">
        <v>6102</v>
      </c>
      <c r="B655" s="293" t="s">
        <v>5848</v>
      </c>
      <c r="C655" s="292" t="s">
        <v>4516</v>
      </c>
      <c r="D655" s="292" t="s">
        <v>6772</v>
      </c>
      <c r="E655" s="293">
        <v>1</v>
      </c>
      <c r="F655" s="292" t="s">
        <v>6103</v>
      </c>
      <c r="G655" s="293" t="s">
        <v>5602</v>
      </c>
      <c r="H655" s="390">
        <v>105.56</v>
      </c>
      <c r="I655" s="293" t="s">
        <v>8418</v>
      </c>
      <c r="J655" s="292" t="s">
        <v>4595</v>
      </c>
      <c r="K655" s="292" t="s">
        <v>4596</v>
      </c>
      <c r="L655" s="292"/>
      <c r="M655" s="292"/>
      <c r="N655" s="292"/>
      <c r="O655" s="292"/>
      <c r="P655" s="292"/>
      <c r="Q655" s="292"/>
      <c r="R655" s="482"/>
    </row>
    <row r="656" spans="1:18" ht="79.5">
      <c r="A656" s="372" t="s">
        <v>6104</v>
      </c>
      <c r="B656" s="293" t="s">
        <v>5849</v>
      </c>
      <c r="C656" s="292" t="s">
        <v>4516</v>
      </c>
      <c r="D656" s="292" t="s">
        <v>6772</v>
      </c>
      <c r="E656" s="293">
        <v>1</v>
      </c>
      <c r="F656" s="292" t="s">
        <v>6105</v>
      </c>
      <c r="G656" s="293" t="s">
        <v>8634</v>
      </c>
      <c r="H656" s="390">
        <v>168.37</v>
      </c>
      <c r="I656" s="293" t="s">
        <v>8418</v>
      </c>
      <c r="J656" s="292" t="s">
        <v>4595</v>
      </c>
      <c r="K656" s="292" t="s">
        <v>4596</v>
      </c>
      <c r="L656" s="292"/>
      <c r="M656" s="292"/>
      <c r="N656" s="292"/>
      <c r="O656" s="292"/>
      <c r="P656" s="292"/>
      <c r="Q656" s="292"/>
      <c r="R656" s="482"/>
    </row>
    <row r="657" spans="1:18" ht="79.5">
      <c r="A657" s="372" t="s">
        <v>6106</v>
      </c>
      <c r="B657" s="293" t="s">
        <v>5850</v>
      </c>
      <c r="C657" s="292" t="s">
        <v>4516</v>
      </c>
      <c r="D657" s="292" t="s">
        <v>6772</v>
      </c>
      <c r="E657" s="293">
        <v>1</v>
      </c>
      <c r="F657" s="292" t="s">
        <v>6107</v>
      </c>
      <c r="G657" s="293" t="s">
        <v>8635</v>
      </c>
      <c r="H657" s="390">
        <v>105.56</v>
      </c>
      <c r="I657" s="293" t="s">
        <v>8418</v>
      </c>
      <c r="J657" s="292" t="s">
        <v>4595</v>
      </c>
      <c r="K657" s="292" t="s">
        <v>4596</v>
      </c>
      <c r="L657" s="292"/>
      <c r="M657" s="292"/>
      <c r="N657" s="292"/>
      <c r="O657" s="292"/>
      <c r="P657" s="292"/>
      <c r="Q657" s="292"/>
      <c r="R657" s="482"/>
    </row>
    <row r="658" spans="1:18" ht="79.5">
      <c r="A658" s="372" t="s">
        <v>6108</v>
      </c>
      <c r="B658" s="293" t="s">
        <v>5851</v>
      </c>
      <c r="C658" s="292" t="s">
        <v>4516</v>
      </c>
      <c r="D658" s="292" t="s">
        <v>6772</v>
      </c>
      <c r="E658" s="293">
        <v>1</v>
      </c>
      <c r="F658" s="292" t="s">
        <v>5868</v>
      </c>
      <c r="G658" s="293" t="s">
        <v>8636</v>
      </c>
      <c r="H658" s="390">
        <v>168.37</v>
      </c>
      <c r="I658" s="293" t="s">
        <v>8418</v>
      </c>
      <c r="J658" s="292" t="s">
        <v>4595</v>
      </c>
      <c r="K658" s="292" t="s">
        <v>4596</v>
      </c>
      <c r="L658" s="292"/>
      <c r="M658" s="292"/>
      <c r="N658" s="292"/>
      <c r="O658" s="292"/>
      <c r="P658" s="292"/>
      <c r="Q658" s="292"/>
      <c r="R658" s="482"/>
    </row>
    <row r="659" spans="1:18" ht="79.5">
      <c r="A659" s="372" t="s">
        <v>5869</v>
      </c>
      <c r="B659" s="293" t="s">
        <v>5852</v>
      </c>
      <c r="C659" s="292" t="s">
        <v>4516</v>
      </c>
      <c r="D659" s="292" t="s">
        <v>6772</v>
      </c>
      <c r="E659" s="293">
        <v>1</v>
      </c>
      <c r="F659" s="292" t="s">
        <v>8537</v>
      </c>
      <c r="G659" s="293" t="s">
        <v>8537</v>
      </c>
      <c r="H659" s="390">
        <v>137.22999999999999</v>
      </c>
      <c r="I659" s="293" t="s">
        <v>8418</v>
      </c>
      <c r="J659" s="292" t="s">
        <v>4595</v>
      </c>
      <c r="K659" s="292" t="s">
        <v>4596</v>
      </c>
      <c r="L659" s="292"/>
      <c r="M659" s="292"/>
      <c r="N659" s="292"/>
      <c r="O659" s="292"/>
      <c r="P659" s="292"/>
      <c r="Q659" s="292"/>
      <c r="R659" s="482"/>
    </row>
    <row r="660" spans="1:18" ht="79.5">
      <c r="A660" s="372" t="s">
        <v>8538</v>
      </c>
      <c r="B660" s="293" t="s">
        <v>5853</v>
      </c>
      <c r="C660" s="292" t="s">
        <v>4516</v>
      </c>
      <c r="D660" s="292" t="s">
        <v>6772</v>
      </c>
      <c r="E660" s="293">
        <v>1</v>
      </c>
      <c r="F660" s="292" t="s">
        <v>8539</v>
      </c>
      <c r="G660" s="293" t="s">
        <v>8539</v>
      </c>
      <c r="H660" s="390">
        <v>209.54</v>
      </c>
      <c r="I660" s="293" t="s">
        <v>8418</v>
      </c>
      <c r="J660" s="292" t="s">
        <v>4595</v>
      </c>
      <c r="K660" s="292" t="s">
        <v>4596</v>
      </c>
      <c r="L660" s="292"/>
      <c r="M660" s="292"/>
      <c r="N660" s="292"/>
      <c r="O660" s="292"/>
      <c r="P660" s="292"/>
      <c r="Q660" s="292"/>
      <c r="R660" s="482"/>
    </row>
    <row r="661" spans="1:18" ht="79.5">
      <c r="A661" s="372" t="s">
        <v>5908</v>
      </c>
      <c r="B661" s="293" t="s">
        <v>5854</v>
      </c>
      <c r="C661" s="292" t="s">
        <v>4516</v>
      </c>
      <c r="D661" s="292" t="s">
        <v>6772</v>
      </c>
      <c r="E661" s="293">
        <v>1</v>
      </c>
      <c r="F661" s="292" t="s">
        <v>5909</v>
      </c>
      <c r="G661" s="293" t="s">
        <v>8637</v>
      </c>
      <c r="H661" s="390">
        <v>64.400000000000006</v>
      </c>
      <c r="I661" s="293" t="s">
        <v>8418</v>
      </c>
      <c r="J661" s="292" t="s">
        <v>4595</v>
      </c>
      <c r="K661" s="292" t="s">
        <v>4596</v>
      </c>
      <c r="L661" s="292"/>
      <c r="M661" s="292"/>
      <c r="N661" s="292"/>
      <c r="O661" s="292"/>
      <c r="P661" s="292"/>
      <c r="Q661" s="292"/>
      <c r="R661" s="482"/>
    </row>
    <row r="662" spans="1:18" ht="79.5">
      <c r="A662" s="372" t="s">
        <v>6306</v>
      </c>
      <c r="B662" s="293" t="s">
        <v>5864</v>
      </c>
      <c r="C662" s="292" t="s">
        <v>4516</v>
      </c>
      <c r="D662" s="292" t="s">
        <v>6772</v>
      </c>
      <c r="E662" s="293">
        <v>1</v>
      </c>
      <c r="F662" s="292" t="s">
        <v>6307</v>
      </c>
      <c r="G662" s="293" t="s">
        <v>6307</v>
      </c>
      <c r="H662" s="390">
        <v>30.6</v>
      </c>
      <c r="I662" s="293" t="s">
        <v>8418</v>
      </c>
      <c r="J662" s="292" t="s">
        <v>4595</v>
      </c>
      <c r="K662" s="292" t="s">
        <v>4596</v>
      </c>
      <c r="L662" s="292"/>
      <c r="M662" s="292"/>
      <c r="N662" s="292"/>
      <c r="O662" s="292"/>
      <c r="P662" s="292"/>
      <c r="Q662" s="292"/>
      <c r="R662" s="482"/>
    </row>
    <row r="663" spans="1:18" ht="79.5">
      <c r="A663" s="372" t="s">
        <v>4686</v>
      </c>
      <c r="B663" s="293" t="s">
        <v>5865</v>
      </c>
      <c r="C663" s="292" t="s">
        <v>4516</v>
      </c>
      <c r="D663" s="292" t="s">
        <v>6772</v>
      </c>
      <c r="E663" s="293">
        <v>1</v>
      </c>
      <c r="F663" s="292" t="s">
        <v>4687</v>
      </c>
      <c r="G663" s="293" t="s">
        <v>7390</v>
      </c>
      <c r="H663" s="390">
        <v>26.9</v>
      </c>
      <c r="I663" s="293" t="s">
        <v>8418</v>
      </c>
      <c r="J663" s="292" t="s">
        <v>4595</v>
      </c>
      <c r="K663" s="292" t="s">
        <v>4596</v>
      </c>
      <c r="L663" s="292"/>
      <c r="M663" s="292"/>
      <c r="N663" s="292"/>
      <c r="O663" s="292"/>
      <c r="P663" s="292"/>
      <c r="Q663" s="292"/>
      <c r="R663" s="482"/>
    </row>
    <row r="664" spans="1:18" ht="79.5">
      <c r="A664" s="372" t="s">
        <v>4690</v>
      </c>
      <c r="B664" s="293" t="s">
        <v>6811</v>
      </c>
      <c r="C664" s="292" t="s">
        <v>4516</v>
      </c>
      <c r="D664" s="292" t="s">
        <v>6772</v>
      </c>
      <c r="E664" s="293">
        <v>1</v>
      </c>
      <c r="F664" s="292" t="s">
        <v>4691</v>
      </c>
      <c r="G664" s="293" t="s">
        <v>4691</v>
      </c>
      <c r="H664" s="390">
        <v>22.7</v>
      </c>
      <c r="I664" s="293" t="s">
        <v>8418</v>
      </c>
      <c r="J664" s="292" t="s">
        <v>4595</v>
      </c>
      <c r="K664" s="292" t="s">
        <v>4596</v>
      </c>
      <c r="L664" s="292"/>
      <c r="M664" s="292"/>
      <c r="N664" s="292"/>
      <c r="O664" s="292"/>
      <c r="P664" s="292"/>
      <c r="Q664" s="292"/>
      <c r="R664" s="482"/>
    </row>
    <row r="665" spans="1:18" ht="79.5">
      <c r="A665" s="372" t="s">
        <v>6373</v>
      </c>
      <c r="B665" s="293" t="s">
        <v>6813</v>
      </c>
      <c r="C665" s="292" t="s">
        <v>4516</v>
      </c>
      <c r="D665" s="292" t="s">
        <v>6772</v>
      </c>
      <c r="E665" s="293">
        <v>1</v>
      </c>
      <c r="F665" s="292" t="s">
        <v>6374</v>
      </c>
      <c r="G665" s="293" t="s">
        <v>45</v>
      </c>
      <c r="H665" s="390">
        <v>13.35</v>
      </c>
      <c r="I665" s="293" t="s">
        <v>8418</v>
      </c>
      <c r="J665" s="292" t="s">
        <v>4595</v>
      </c>
      <c r="K665" s="292" t="s">
        <v>4596</v>
      </c>
      <c r="L665" s="292"/>
      <c r="M665" s="292"/>
      <c r="N665" s="292"/>
      <c r="O665" s="292"/>
      <c r="P665" s="292"/>
      <c r="Q665" s="292"/>
      <c r="R665" s="482"/>
    </row>
    <row r="666" spans="1:18" ht="79.5">
      <c r="A666" s="372" t="s">
        <v>6375</v>
      </c>
      <c r="B666" s="293" t="s">
        <v>6814</v>
      </c>
      <c r="C666" s="292" t="s">
        <v>4516</v>
      </c>
      <c r="D666" s="292" t="s">
        <v>6772</v>
      </c>
      <c r="E666" s="293">
        <v>1</v>
      </c>
      <c r="F666" s="292" t="s">
        <v>6376</v>
      </c>
      <c r="G666" s="293" t="s">
        <v>6376</v>
      </c>
      <c r="H666" s="390">
        <v>35.4</v>
      </c>
      <c r="I666" s="293" t="s">
        <v>8418</v>
      </c>
      <c r="J666" s="292" t="s">
        <v>4595</v>
      </c>
      <c r="K666" s="292" t="s">
        <v>4596</v>
      </c>
      <c r="L666" s="292"/>
      <c r="M666" s="292"/>
      <c r="N666" s="292"/>
      <c r="O666" s="292"/>
      <c r="P666" s="292"/>
      <c r="Q666" s="292"/>
      <c r="R666" s="482"/>
    </row>
    <row r="667" spans="1:18" ht="79.5">
      <c r="A667" s="372" t="s">
        <v>6377</v>
      </c>
      <c r="B667" s="293" t="s">
        <v>6815</v>
      </c>
      <c r="C667" s="292" t="s">
        <v>4516</v>
      </c>
      <c r="D667" s="292" t="s">
        <v>6772</v>
      </c>
      <c r="E667" s="293">
        <v>1</v>
      </c>
      <c r="F667" s="292" t="s">
        <v>6378</v>
      </c>
      <c r="G667" s="293" t="s">
        <v>46</v>
      </c>
      <c r="H667" s="390">
        <v>64.400000000000006</v>
      </c>
      <c r="I667" s="293" t="s">
        <v>8418</v>
      </c>
      <c r="J667" s="292" t="s">
        <v>4595</v>
      </c>
      <c r="K667" s="292" t="s">
        <v>4596</v>
      </c>
      <c r="L667" s="292"/>
      <c r="M667" s="292"/>
      <c r="N667" s="292"/>
      <c r="O667" s="292"/>
      <c r="P667" s="292"/>
      <c r="Q667" s="292"/>
      <c r="R667" s="482"/>
    </row>
    <row r="668" spans="1:18" ht="79.5">
      <c r="A668" s="372" t="s">
        <v>6379</v>
      </c>
      <c r="B668" s="293" t="s">
        <v>6816</v>
      </c>
      <c r="C668" s="292" t="s">
        <v>4516</v>
      </c>
      <c r="D668" s="292" t="s">
        <v>6772</v>
      </c>
      <c r="E668" s="293">
        <v>1</v>
      </c>
      <c r="F668" s="292" t="s">
        <v>6380</v>
      </c>
      <c r="G668" s="293" t="s">
        <v>47</v>
      </c>
      <c r="H668" s="390">
        <v>64.400000000000006</v>
      </c>
      <c r="I668" s="293" t="s">
        <v>8418</v>
      </c>
      <c r="J668" s="292" t="s">
        <v>4595</v>
      </c>
      <c r="K668" s="292" t="s">
        <v>4596</v>
      </c>
      <c r="L668" s="292"/>
      <c r="M668" s="292"/>
      <c r="N668" s="292"/>
      <c r="O668" s="292"/>
      <c r="P668" s="292"/>
      <c r="Q668" s="292"/>
      <c r="R668" s="482"/>
    </row>
    <row r="669" spans="1:18" ht="79.5">
      <c r="A669" s="372" t="s">
        <v>6381</v>
      </c>
      <c r="B669" s="293" t="s">
        <v>6817</v>
      </c>
      <c r="C669" s="292" t="s">
        <v>4516</v>
      </c>
      <c r="D669" s="292" t="s">
        <v>6772</v>
      </c>
      <c r="E669" s="293">
        <v>1</v>
      </c>
      <c r="F669" s="292" t="s">
        <v>6382</v>
      </c>
      <c r="G669" s="293" t="s">
        <v>1758</v>
      </c>
      <c r="H669" s="390">
        <v>97.78</v>
      </c>
      <c r="I669" s="293" t="s">
        <v>8418</v>
      </c>
      <c r="J669" s="292" t="s">
        <v>4595</v>
      </c>
      <c r="K669" s="292" t="s">
        <v>4596</v>
      </c>
      <c r="L669" s="292"/>
      <c r="M669" s="292"/>
      <c r="N669" s="292"/>
      <c r="O669" s="292"/>
      <c r="P669" s="292"/>
      <c r="Q669" s="292"/>
      <c r="R669" s="482"/>
    </row>
    <row r="670" spans="1:18" ht="79.5">
      <c r="A670" s="372" t="s">
        <v>6383</v>
      </c>
      <c r="B670" s="293" t="s">
        <v>6818</v>
      </c>
      <c r="C670" s="292" t="s">
        <v>4516</v>
      </c>
      <c r="D670" s="292" t="s">
        <v>6772</v>
      </c>
      <c r="E670" s="293">
        <v>1</v>
      </c>
      <c r="F670" s="292" t="s">
        <v>5404</v>
      </c>
      <c r="G670" s="293" t="s">
        <v>1759</v>
      </c>
      <c r="H670" s="390">
        <v>156.44</v>
      </c>
      <c r="I670" s="293" t="s">
        <v>8418</v>
      </c>
      <c r="J670" s="292" t="s">
        <v>4595</v>
      </c>
      <c r="K670" s="292" t="s">
        <v>4596</v>
      </c>
      <c r="L670" s="292"/>
      <c r="M670" s="292"/>
      <c r="N670" s="292"/>
      <c r="O670" s="292"/>
      <c r="P670" s="292"/>
      <c r="Q670" s="292"/>
      <c r="R670" s="482"/>
    </row>
    <row r="671" spans="1:18" ht="79.5">
      <c r="A671" s="372" t="s">
        <v>5405</v>
      </c>
      <c r="B671" s="293" t="s">
        <v>6819</v>
      </c>
      <c r="C671" s="292" t="s">
        <v>4519</v>
      </c>
      <c r="D671" s="292" t="s">
        <v>6772</v>
      </c>
      <c r="E671" s="293">
        <v>1</v>
      </c>
      <c r="F671" s="292" t="s">
        <v>2316</v>
      </c>
      <c r="G671" s="293" t="s">
        <v>4046</v>
      </c>
      <c r="H671" s="390">
        <v>102.79</v>
      </c>
      <c r="I671" s="293" t="s">
        <v>8418</v>
      </c>
      <c r="J671" s="292" t="s">
        <v>4595</v>
      </c>
      <c r="K671" s="292" t="s">
        <v>4596</v>
      </c>
      <c r="L671" s="292"/>
      <c r="M671" s="292"/>
      <c r="N671" s="292"/>
      <c r="O671" s="292"/>
      <c r="P671" s="292"/>
      <c r="Q671" s="292"/>
      <c r="R671" s="482"/>
    </row>
    <row r="672" spans="1:18" ht="79.5">
      <c r="A672" s="372" t="s">
        <v>5406</v>
      </c>
      <c r="B672" s="293" t="s">
        <v>6820</v>
      </c>
      <c r="C672" s="292" t="s">
        <v>4519</v>
      </c>
      <c r="D672" s="292" t="s">
        <v>6772</v>
      </c>
      <c r="E672" s="293">
        <v>1</v>
      </c>
      <c r="F672" s="292" t="s">
        <v>2317</v>
      </c>
      <c r="G672" s="293" t="s">
        <v>1845</v>
      </c>
      <c r="H672" s="390">
        <v>163.46</v>
      </c>
      <c r="I672" s="293" t="s">
        <v>8418</v>
      </c>
      <c r="J672" s="292" t="s">
        <v>4595</v>
      </c>
      <c r="K672" s="292" t="s">
        <v>4596</v>
      </c>
      <c r="L672" s="292"/>
      <c r="M672" s="292"/>
      <c r="N672" s="292"/>
      <c r="O672" s="292"/>
      <c r="P672" s="292"/>
      <c r="Q672" s="292"/>
      <c r="R672" s="482"/>
    </row>
    <row r="673" spans="1:18" ht="79.5">
      <c r="A673" s="372" t="s">
        <v>5407</v>
      </c>
      <c r="B673" s="293" t="s">
        <v>6821</v>
      </c>
      <c r="C673" s="292" t="s">
        <v>4516</v>
      </c>
      <c r="D673" s="292" t="s">
        <v>6772</v>
      </c>
      <c r="E673" s="293">
        <v>1</v>
      </c>
      <c r="F673" s="292" t="s">
        <v>5408</v>
      </c>
      <c r="G673" s="293" t="s">
        <v>240</v>
      </c>
      <c r="H673" s="390">
        <v>97.78</v>
      </c>
      <c r="I673" s="293" t="s">
        <v>8418</v>
      </c>
      <c r="J673" s="292" t="s">
        <v>4595</v>
      </c>
      <c r="K673" s="292" t="s">
        <v>4596</v>
      </c>
      <c r="L673" s="292"/>
      <c r="M673" s="292"/>
      <c r="N673" s="292"/>
      <c r="O673" s="292"/>
      <c r="P673" s="292"/>
      <c r="Q673" s="292"/>
      <c r="R673" s="482"/>
    </row>
    <row r="674" spans="1:18" ht="79.5">
      <c r="A674" s="372" t="s">
        <v>5409</v>
      </c>
      <c r="B674" s="293" t="s">
        <v>6822</v>
      </c>
      <c r="C674" s="292" t="s">
        <v>4519</v>
      </c>
      <c r="D674" s="292" t="s">
        <v>6772</v>
      </c>
      <c r="E674" s="293">
        <v>1</v>
      </c>
      <c r="F674" s="292" t="s">
        <v>6189</v>
      </c>
      <c r="G674" s="293" t="s">
        <v>1210</v>
      </c>
      <c r="H674" s="390">
        <v>97.78</v>
      </c>
      <c r="I674" s="293" t="s">
        <v>8418</v>
      </c>
      <c r="J674" s="292" t="s">
        <v>4595</v>
      </c>
      <c r="K674" s="292" t="s">
        <v>4596</v>
      </c>
      <c r="L674" s="292"/>
      <c r="M674" s="292"/>
      <c r="N674" s="292"/>
      <c r="O674" s="292"/>
      <c r="P674" s="292"/>
      <c r="Q674" s="292"/>
      <c r="R674" s="482"/>
    </row>
    <row r="675" spans="1:18" ht="79.5">
      <c r="A675" s="372" t="s">
        <v>5410</v>
      </c>
      <c r="B675" s="293" t="s">
        <v>6823</v>
      </c>
      <c r="C675" s="292" t="s">
        <v>4519</v>
      </c>
      <c r="D675" s="292" t="s">
        <v>6772</v>
      </c>
      <c r="E675" s="293">
        <v>1</v>
      </c>
      <c r="F675" s="292" t="s">
        <v>5354</v>
      </c>
      <c r="G675" s="293" t="s">
        <v>1211</v>
      </c>
      <c r="H675" s="390">
        <v>156.44</v>
      </c>
      <c r="I675" s="293" t="s">
        <v>8418</v>
      </c>
      <c r="J675" s="292" t="s">
        <v>4595</v>
      </c>
      <c r="K675" s="292" t="s">
        <v>4596</v>
      </c>
      <c r="L675" s="292"/>
      <c r="M675" s="292"/>
      <c r="N675" s="292"/>
      <c r="O675" s="292"/>
      <c r="P675" s="292"/>
      <c r="Q675" s="292"/>
      <c r="R675" s="482"/>
    </row>
    <row r="676" spans="1:18" ht="79.5">
      <c r="A676" s="372" t="s">
        <v>5106</v>
      </c>
      <c r="B676" s="293" t="s">
        <v>6824</v>
      </c>
      <c r="C676" s="292" t="s">
        <v>4516</v>
      </c>
      <c r="D676" s="292" t="s">
        <v>6772</v>
      </c>
      <c r="E676" s="293">
        <v>1</v>
      </c>
      <c r="F676" s="292" t="s">
        <v>5107</v>
      </c>
      <c r="G676" s="293" t="s">
        <v>1212</v>
      </c>
      <c r="H676" s="390">
        <v>161.97999999999999</v>
      </c>
      <c r="I676" s="293" t="s">
        <v>8418</v>
      </c>
      <c r="J676" s="292" t="s">
        <v>4595</v>
      </c>
      <c r="K676" s="292" t="s">
        <v>4596</v>
      </c>
      <c r="L676" s="292"/>
      <c r="M676" s="292"/>
      <c r="N676" s="292"/>
      <c r="O676" s="292"/>
      <c r="P676" s="292"/>
      <c r="Q676" s="292"/>
      <c r="R676" s="482"/>
    </row>
    <row r="677" spans="1:18" ht="79.5">
      <c r="A677" s="372" t="s">
        <v>5108</v>
      </c>
      <c r="B677" s="293" t="s">
        <v>1582</v>
      </c>
      <c r="C677" s="292" t="s">
        <v>4516</v>
      </c>
      <c r="D677" s="292" t="s">
        <v>6772</v>
      </c>
      <c r="E677" s="293">
        <v>1</v>
      </c>
      <c r="F677" s="292" t="s">
        <v>3347</v>
      </c>
      <c r="G677" s="293" t="s">
        <v>1213</v>
      </c>
      <c r="H677" s="390">
        <v>15.8</v>
      </c>
      <c r="I677" s="293" t="s">
        <v>8418</v>
      </c>
      <c r="J677" s="292" t="s">
        <v>4595</v>
      </c>
      <c r="K677" s="292" t="s">
        <v>4596</v>
      </c>
      <c r="L677" s="292"/>
      <c r="M677" s="292"/>
      <c r="N677" s="292"/>
      <c r="O677" s="292"/>
      <c r="P677" s="292"/>
      <c r="Q677" s="292"/>
      <c r="R677" s="482"/>
    </row>
    <row r="678" spans="1:18" ht="79.5">
      <c r="A678" s="372" t="s">
        <v>6242</v>
      </c>
      <c r="B678" s="293" t="s">
        <v>1583</v>
      </c>
      <c r="C678" s="292" t="s">
        <v>3905</v>
      </c>
      <c r="D678" s="292" t="s">
        <v>6772</v>
      </c>
      <c r="E678" s="293">
        <v>1</v>
      </c>
      <c r="F678" s="292" t="s">
        <v>6243</v>
      </c>
      <c r="G678" s="293" t="s">
        <v>1214</v>
      </c>
      <c r="H678" s="390">
        <v>338.33</v>
      </c>
      <c r="I678" s="293" t="s">
        <v>8418</v>
      </c>
      <c r="J678" s="292" t="s">
        <v>4595</v>
      </c>
      <c r="K678" s="292" t="s">
        <v>4596</v>
      </c>
      <c r="L678" s="292"/>
      <c r="M678" s="292"/>
      <c r="N678" s="292"/>
      <c r="O678" s="292"/>
      <c r="P678" s="292"/>
      <c r="Q678" s="292"/>
      <c r="R678" s="482"/>
    </row>
    <row r="679" spans="1:18" ht="79.5">
      <c r="A679" s="372" t="s">
        <v>6244</v>
      </c>
      <c r="B679" s="293" t="s">
        <v>1584</v>
      </c>
      <c r="C679" s="292" t="s">
        <v>3905</v>
      </c>
      <c r="D679" s="292" t="s">
        <v>6772</v>
      </c>
      <c r="E679" s="293">
        <v>1</v>
      </c>
      <c r="F679" s="292" t="s">
        <v>6245</v>
      </c>
      <c r="G679" s="293" t="s">
        <v>1215</v>
      </c>
      <c r="H679" s="390">
        <v>338.33</v>
      </c>
      <c r="I679" s="293" t="s">
        <v>8418</v>
      </c>
      <c r="J679" s="292" t="s">
        <v>4595</v>
      </c>
      <c r="K679" s="292" t="s">
        <v>4596</v>
      </c>
      <c r="L679" s="292"/>
      <c r="M679" s="292"/>
      <c r="N679" s="292"/>
      <c r="O679" s="292"/>
      <c r="P679" s="292"/>
      <c r="Q679" s="292"/>
      <c r="R679" s="482"/>
    </row>
    <row r="680" spans="1:18" ht="79.5">
      <c r="A680" s="372" t="s">
        <v>6248</v>
      </c>
      <c r="B680" s="293" t="s">
        <v>1586</v>
      </c>
      <c r="C680" s="292" t="s">
        <v>3905</v>
      </c>
      <c r="D680" s="292" t="s">
        <v>6772</v>
      </c>
      <c r="E680" s="293">
        <v>1</v>
      </c>
      <c r="F680" s="292" t="s">
        <v>6249</v>
      </c>
      <c r="G680" s="293" t="s">
        <v>1216</v>
      </c>
      <c r="H680" s="390">
        <v>315.10000000000002</v>
      </c>
      <c r="I680" s="293" t="s">
        <v>8418</v>
      </c>
      <c r="J680" s="292" t="s">
        <v>4595</v>
      </c>
      <c r="K680" s="292" t="s">
        <v>4596</v>
      </c>
      <c r="L680" s="292"/>
      <c r="M680" s="292"/>
      <c r="N680" s="292"/>
      <c r="O680" s="292"/>
      <c r="P680" s="292"/>
      <c r="Q680" s="292"/>
      <c r="R680" s="482"/>
    </row>
    <row r="681" spans="1:18" ht="79.5">
      <c r="A681" s="372" t="s">
        <v>6250</v>
      </c>
      <c r="B681" s="293" t="s">
        <v>1587</v>
      </c>
      <c r="C681" s="292" t="s">
        <v>3905</v>
      </c>
      <c r="D681" s="292" t="s">
        <v>6772</v>
      </c>
      <c r="E681" s="293">
        <v>1</v>
      </c>
      <c r="F681" s="292" t="s">
        <v>5622</v>
      </c>
      <c r="G681" s="293" t="s">
        <v>5622</v>
      </c>
      <c r="H681" s="390">
        <v>117.17</v>
      </c>
      <c r="I681" s="293" t="s">
        <v>8418</v>
      </c>
      <c r="J681" s="292" t="s">
        <v>4595</v>
      </c>
      <c r="K681" s="292" t="s">
        <v>4596</v>
      </c>
      <c r="L681" s="292"/>
      <c r="M681" s="292"/>
      <c r="N681" s="292"/>
      <c r="O681" s="292"/>
      <c r="P681" s="292"/>
      <c r="Q681" s="292"/>
      <c r="R681" s="482"/>
    </row>
    <row r="682" spans="1:18" ht="79.5">
      <c r="A682" s="372" t="s">
        <v>5623</v>
      </c>
      <c r="B682" s="293" t="s">
        <v>1588</v>
      </c>
      <c r="C682" s="292" t="s">
        <v>3905</v>
      </c>
      <c r="D682" s="292" t="s">
        <v>6772</v>
      </c>
      <c r="E682" s="293">
        <v>1</v>
      </c>
      <c r="F682" s="292" t="s">
        <v>5624</v>
      </c>
      <c r="G682" s="293" t="s">
        <v>5624</v>
      </c>
      <c r="H682" s="390">
        <v>306.66000000000003</v>
      </c>
      <c r="I682" s="293" t="s">
        <v>8418</v>
      </c>
      <c r="J682" s="292" t="s">
        <v>4595</v>
      </c>
      <c r="K682" s="292" t="s">
        <v>4596</v>
      </c>
      <c r="L682" s="292"/>
      <c r="M682" s="292"/>
      <c r="N682" s="292"/>
      <c r="O682" s="292"/>
      <c r="P682" s="292"/>
      <c r="Q682" s="292"/>
      <c r="R682" s="482"/>
    </row>
    <row r="683" spans="1:18" ht="79.5">
      <c r="A683" s="372" t="s">
        <v>5625</v>
      </c>
      <c r="B683" s="293" t="s">
        <v>1589</v>
      </c>
      <c r="C683" s="292" t="s">
        <v>3905</v>
      </c>
      <c r="D683" s="292" t="s">
        <v>6772</v>
      </c>
      <c r="E683" s="293">
        <v>1</v>
      </c>
      <c r="F683" s="292" t="s">
        <v>5626</v>
      </c>
      <c r="G683" s="293" t="s">
        <v>5626</v>
      </c>
      <c r="H683" s="390">
        <v>306.66000000000003</v>
      </c>
      <c r="I683" s="293" t="s">
        <v>8418</v>
      </c>
      <c r="J683" s="292" t="s">
        <v>4595</v>
      </c>
      <c r="K683" s="292" t="s">
        <v>4596</v>
      </c>
      <c r="L683" s="292"/>
      <c r="M683" s="292"/>
      <c r="N683" s="292"/>
      <c r="O683" s="292"/>
      <c r="P683" s="292"/>
      <c r="Q683" s="292"/>
      <c r="R683" s="482"/>
    </row>
    <row r="684" spans="1:18" ht="79.5">
      <c r="A684" s="372" t="s">
        <v>5627</v>
      </c>
      <c r="B684" s="293" t="s">
        <v>1590</v>
      </c>
      <c r="C684" s="292" t="s">
        <v>3905</v>
      </c>
      <c r="D684" s="292" t="s">
        <v>6772</v>
      </c>
      <c r="E684" s="293">
        <v>1</v>
      </c>
      <c r="F684" s="292" t="s">
        <v>5628</v>
      </c>
      <c r="G684" s="293" t="s">
        <v>1217</v>
      </c>
      <c r="H684" s="390">
        <v>294.52</v>
      </c>
      <c r="I684" s="293" t="s">
        <v>8418</v>
      </c>
      <c r="J684" s="292" t="s">
        <v>4595</v>
      </c>
      <c r="K684" s="292" t="s">
        <v>4596</v>
      </c>
      <c r="L684" s="292"/>
      <c r="M684" s="292"/>
      <c r="N684" s="292"/>
      <c r="O684" s="292"/>
      <c r="P684" s="292"/>
      <c r="Q684" s="292"/>
      <c r="R684" s="482"/>
    </row>
    <row r="685" spans="1:18" ht="79.5">
      <c r="A685" s="372" t="s">
        <v>5629</v>
      </c>
      <c r="B685" s="293" t="s">
        <v>1591</v>
      </c>
      <c r="C685" s="292" t="s">
        <v>3905</v>
      </c>
      <c r="D685" s="292" t="s">
        <v>6772</v>
      </c>
      <c r="E685" s="293">
        <v>1</v>
      </c>
      <c r="F685" s="292" t="s">
        <v>5630</v>
      </c>
      <c r="G685" s="293" t="s">
        <v>5630</v>
      </c>
      <c r="H685" s="390">
        <v>294.52</v>
      </c>
      <c r="I685" s="293" t="s">
        <v>8418</v>
      </c>
      <c r="J685" s="292" t="s">
        <v>4595</v>
      </c>
      <c r="K685" s="292" t="s">
        <v>4596</v>
      </c>
      <c r="L685" s="292"/>
      <c r="M685" s="292"/>
      <c r="N685" s="292"/>
      <c r="O685" s="292"/>
      <c r="P685" s="292"/>
      <c r="Q685" s="292"/>
      <c r="R685" s="482"/>
    </row>
    <row r="686" spans="1:18" ht="79.5">
      <c r="A686" s="372" t="s">
        <v>5631</v>
      </c>
      <c r="B686" s="293" t="s">
        <v>1592</v>
      </c>
      <c r="C686" s="292" t="s">
        <v>3905</v>
      </c>
      <c r="D686" s="292" t="s">
        <v>6772</v>
      </c>
      <c r="E686" s="293">
        <v>1</v>
      </c>
      <c r="F686" s="292" t="s">
        <v>5632</v>
      </c>
      <c r="G686" s="293" t="s">
        <v>5632</v>
      </c>
      <c r="H686" s="390">
        <v>294.52</v>
      </c>
      <c r="I686" s="293" t="s">
        <v>8418</v>
      </c>
      <c r="J686" s="292" t="s">
        <v>4595</v>
      </c>
      <c r="K686" s="292" t="s">
        <v>4596</v>
      </c>
      <c r="L686" s="292"/>
      <c r="M686" s="292"/>
      <c r="N686" s="292"/>
      <c r="O686" s="292"/>
      <c r="P686" s="292"/>
      <c r="Q686" s="292"/>
      <c r="R686" s="482"/>
    </row>
    <row r="687" spans="1:18" ht="79.5">
      <c r="A687" s="372" t="s">
        <v>5633</v>
      </c>
      <c r="B687" s="293" t="s">
        <v>2902</v>
      </c>
      <c r="C687" s="292" t="s">
        <v>3905</v>
      </c>
      <c r="D687" s="292" t="s">
        <v>6772</v>
      </c>
      <c r="E687" s="293">
        <v>1</v>
      </c>
      <c r="F687" s="292" t="s">
        <v>5634</v>
      </c>
      <c r="G687" s="293" t="s">
        <v>1218</v>
      </c>
      <c r="H687" s="390">
        <v>306.66000000000003</v>
      </c>
      <c r="I687" s="293" t="s">
        <v>8418</v>
      </c>
      <c r="J687" s="292" t="s">
        <v>4595</v>
      </c>
      <c r="K687" s="292" t="s">
        <v>4596</v>
      </c>
      <c r="L687" s="292"/>
      <c r="M687" s="292"/>
      <c r="N687" s="292"/>
      <c r="O687" s="292"/>
      <c r="P687" s="292"/>
      <c r="Q687" s="292"/>
      <c r="R687" s="482"/>
    </row>
    <row r="688" spans="1:18" ht="79.5">
      <c r="A688" s="372" t="s">
        <v>5635</v>
      </c>
      <c r="B688" s="293" t="s">
        <v>2903</v>
      </c>
      <c r="C688" s="292" t="s">
        <v>3905</v>
      </c>
      <c r="D688" s="292" t="s">
        <v>6772</v>
      </c>
      <c r="E688" s="293">
        <v>1</v>
      </c>
      <c r="F688" s="292" t="s">
        <v>5636</v>
      </c>
      <c r="G688" s="293" t="s">
        <v>6532</v>
      </c>
      <c r="H688" s="390">
        <v>294.52</v>
      </c>
      <c r="I688" s="293" t="s">
        <v>8418</v>
      </c>
      <c r="J688" s="292" t="s">
        <v>4595</v>
      </c>
      <c r="K688" s="292" t="s">
        <v>4596</v>
      </c>
      <c r="L688" s="292"/>
      <c r="M688" s="292"/>
      <c r="N688" s="292"/>
      <c r="O688" s="292"/>
      <c r="P688" s="292"/>
      <c r="Q688" s="292"/>
      <c r="R688" s="482"/>
    </row>
    <row r="689" spans="1:18" ht="79.5">
      <c r="A689" s="372" t="s">
        <v>5637</v>
      </c>
      <c r="B689" s="293" t="s">
        <v>2904</v>
      </c>
      <c r="C689" s="292" t="s">
        <v>3905</v>
      </c>
      <c r="D689" s="292" t="s">
        <v>6772</v>
      </c>
      <c r="E689" s="293">
        <v>1</v>
      </c>
      <c r="F689" s="292" t="s">
        <v>5636</v>
      </c>
      <c r="G689" s="293" t="s">
        <v>6533</v>
      </c>
      <c r="H689" s="390">
        <v>340.44</v>
      </c>
      <c r="I689" s="293" t="s">
        <v>8418</v>
      </c>
      <c r="J689" s="292" t="s">
        <v>4595</v>
      </c>
      <c r="K689" s="292" t="s">
        <v>4596</v>
      </c>
      <c r="L689" s="292"/>
      <c r="M689" s="292"/>
      <c r="N689" s="292"/>
      <c r="O689" s="292"/>
      <c r="P689" s="292"/>
      <c r="Q689" s="292"/>
      <c r="R689" s="482"/>
    </row>
    <row r="690" spans="1:18" ht="79.5">
      <c r="A690" s="372" t="s">
        <v>5638</v>
      </c>
      <c r="B690" s="293" t="s">
        <v>2905</v>
      </c>
      <c r="C690" s="292" t="s">
        <v>4516</v>
      </c>
      <c r="D690" s="292" t="s">
        <v>6772</v>
      </c>
      <c r="E690" s="293">
        <v>1</v>
      </c>
      <c r="F690" s="292" t="s">
        <v>5334</v>
      </c>
      <c r="G690" s="293" t="s">
        <v>6534</v>
      </c>
      <c r="H690" s="390">
        <v>34.799999999999997</v>
      </c>
      <c r="I690" s="293" t="s">
        <v>50</v>
      </c>
      <c r="J690" s="292" t="s">
        <v>4595</v>
      </c>
      <c r="K690" s="292" t="s">
        <v>4596</v>
      </c>
      <c r="L690" s="292" t="s">
        <v>3784</v>
      </c>
      <c r="M690" s="292" t="s">
        <v>3785</v>
      </c>
      <c r="N690" s="292"/>
      <c r="O690" s="292"/>
      <c r="P690" s="292"/>
      <c r="Q690" s="292"/>
      <c r="R690" s="482"/>
    </row>
    <row r="691" spans="1:18" ht="68.25">
      <c r="A691" s="372" t="s">
        <v>2856</v>
      </c>
      <c r="B691" s="293" t="s">
        <v>2906</v>
      </c>
      <c r="C691" s="292" t="s">
        <v>4516</v>
      </c>
      <c r="D691" s="292" t="s">
        <v>6772</v>
      </c>
      <c r="E691" s="293">
        <v>1</v>
      </c>
      <c r="F691" s="292" t="s">
        <v>2857</v>
      </c>
      <c r="G691" s="293" t="s">
        <v>6535</v>
      </c>
      <c r="H691" s="390">
        <v>46.97</v>
      </c>
      <c r="I691" s="293" t="s">
        <v>49</v>
      </c>
      <c r="J691" s="292" t="s">
        <v>7312</v>
      </c>
      <c r="K691" s="292" t="s">
        <v>7313</v>
      </c>
      <c r="L691" s="292" t="s">
        <v>3784</v>
      </c>
      <c r="M691" s="292" t="s">
        <v>3785</v>
      </c>
      <c r="N691" s="292" t="s">
        <v>2033</v>
      </c>
      <c r="O691" s="292" t="s">
        <v>2034</v>
      </c>
      <c r="P691" s="292"/>
      <c r="Q691" s="292"/>
      <c r="R691" s="482"/>
    </row>
    <row r="692" spans="1:18" ht="68.25">
      <c r="A692" s="372" t="s">
        <v>2858</v>
      </c>
      <c r="B692" s="293" t="s">
        <v>2907</v>
      </c>
      <c r="C692" s="292" t="s">
        <v>4516</v>
      </c>
      <c r="D692" s="292" t="s">
        <v>6772</v>
      </c>
      <c r="E692" s="293">
        <v>1</v>
      </c>
      <c r="F692" s="292" t="s">
        <v>2859</v>
      </c>
      <c r="G692" s="293" t="s">
        <v>2859</v>
      </c>
      <c r="H692" s="390">
        <v>50.14</v>
      </c>
      <c r="I692" s="293" t="s">
        <v>49</v>
      </c>
      <c r="J692" s="292" t="s">
        <v>7312</v>
      </c>
      <c r="K692" s="292" t="s">
        <v>7313</v>
      </c>
      <c r="L692" s="292" t="s">
        <v>3784</v>
      </c>
      <c r="M692" s="292" t="s">
        <v>3785</v>
      </c>
      <c r="N692" s="292" t="s">
        <v>2033</v>
      </c>
      <c r="O692" s="292" t="s">
        <v>2034</v>
      </c>
      <c r="P692" s="292"/>
      <c r="Q692" s="292"/>
      <c r="R692" s="482"/>
    </row>
    <row r="693" spans="1:18" ht="79.5">
      <c r="A693" s="372" t="s">
        <v>2075</v>
      </c>
      <c r="B693" s="293" t="s">
        <v>4991</v>
      </c>
      <c r="C693" s="292" t="s">
        <v>4516</v>
      </c>
      <c r="D693" s="292" t="s">
        <v>6772</v>
      </c>
      <c r="E693" s="293">
        <v>1</v>
      </c>
      <c r="F693" s="292" t="s">
        <v>2076</v>
      </c>
      <c r="G693" s="293" t="s">
        <v>6536</v>
      </c>
      <c r="H693" s="390">
        <v>31.9</v>
      </c>
      <c r="I693" s="293" t="s">
        <v>49</v>
      </c>
      <c r="J693" s="292" t="s">
        <v>3551</v>
      </c>
      <c r="K693" s="292" t="s">
        <v>2074</v>
      </c>
      <c r="L693" s="292" t="s">
        <v>4595</v>
      </c>
      <c r="M693" s="292" t="s">
        <v>4596</v>
      </c>
      <c r="N693" s="292" t="s">
        <v>3447</v>
      </c>
      <c r="O693" s="292" t="s">
        <v>3448</v>
      </c>
      <c r="P693" s="292"/>
      <c r="Q693" s="292"/>
      <c r="R693" s="482"/>
    </row>
    <row r="694" spans="1:18" ht="79.5">
      <c r="A694" s="372" t="s">
        <v>2860</v>
      </c>
      <c r="B694" s="293" t="s">
        <v>4992</v>
      </c>
      <c r="C694" s="374" t="s">
        <v>4519</v>
      </c>
      <c r="D694" s="292" t="s">
        <v>6772</v>
      </c>
      <c r="E694" s="293">
        <v>1</v>
      </c>
      <c r="F694" s="292" t="s">
        <v>7083</v>
      </c>
      <c r="G694" s="293" t="s">
        <v>9698</v>
      </c>
      <c r="H694" s="390">
        <v>52.79</v>
      </c>
      <c r="I694" s="293" t="s">
        <v>50</v>
      </c>
      <c r="J694" s="292" t="s">
        <v>7312</v>
      </c>
      <c r="K694" s="292" t="s">
        <v>7313</v>
      </c>
      <c r="L694" s="292" t="s">
        <v>4595</v>
      </c>
      <c r="M694" s="292" t="s">
        <v>4596</v>
      </c>
      <c r="N694" s="292"/>
      <c r="O694" s="292"/>
      <c r="P694" s="292"/>
      <c r="Q694" s="292"/>
      <c r="R694" s="482"/>
    </row>
    <row r="695" spans="1:18" ht="79.5">
      <c r="A695" s="372" t="s">
        <v>2862</v>
      </c>
      <c r="B695" s="293" t="s">
        <v>4993</v>
      </c>
      <c r="C695" s="374" t="s">
        <v>4519</v>
      </c>
      <c r="D695" s="292" t="s">
        <v>6772</v>
      </c>
      <c r="E695" s="293">
        <v>1</v>
      </c>
      <c r="F695" s="292" t="s">
        <v>1808</v>
      </c>
      <c r="G695" s="293" t="s">
        <v>9699</v>
      </c>
      <c r="H695" s="390">
        <v>61.76</v>
      </c>
      <c r="I695" s="293">
        <v>2</v>
      </c>
      <c r="J695" s="292" t="s">
        <v>7312</v>
      </c>
      <c r="K695" s="292" t="s">
        <v>7313</v>
      </c>
      <c r="L695" s="292" t="s">
        <v>4595</v>
      </c>
      <c r="M695" s="292" t="s">
        <v>4596</v>
      </c>
      <c r="N695" s="292"/>
      <c r="O695" s="292"/>
      <c r="P695" s="292"/>
      <c r="Q695" s="292"/>
      <c r="R695" s="482"/>
    </row>
    <row r="696" spans="1:18" ht="79.5">
      <c r="A696" s="372" t="s">
        <v>2864</v>
      </c>
      <c r="B696" s="293" t="s">
        <v>4994</v>
      </c>
      <c r="C696" s="374" t="s">
        <v>9700</v>
      </c>
      <c r="D696" s="292" t="s">
        <v>6772</v>
      </c>
      <c r="E696" s="293">
        <v>1</v>
      </c>
      <c r="F696" s="292" t="s">
        <v>1809</v>
      </c>
      <c r="G696" s="293" t="s">
        <v>9701</v>
      </c>
      <c r="H696" s="390">
        <v>85</v>
      </c>
      <c r="I696" s="293">
        <v>2</v>
      </c>
      <c r="J696" s="292" t="s">
        <v>7312</v>
      </c>
      <c r="K696" s="292" t="s">
        <v>7313</v>
      </c>
      <c r="L696" s="292" t="s">
        <v>4595</v>
      </c>
      <c r="M696" s="292" t="s">
        <v>4596</v>
      </c>
      <c r="N696" s="292"/>
      <c r="O696" s="292"/>
      <c r="P696" s="292"/>
      <c r="Q696" s="292"/>
      <c r="R696" s="482"/>
    </row>
    <row r="697" spans="1:18" ht="79.5">
      <c r="A697" s="372" t="s">
        <v>7694</v>
      </c>
      <c r="B697" s="293" t="s">
        <v>4995</v>
      </c>
      <c r="C697" s="292" t="s">
        <v>3905</v>
      </c>
      <c r="D697" s="292" t="s">
        <v>6772</v>
      </c>
      <c r="E697" s="293">
        <v>1</v>
      </c>
      <c r="F697" s="292" t="s">
        <v>1810</v>
      </c>
      <c r="G697" s="293" t="s">
        <v>1258</v>
      </c>
      <c r="H697" s="390">
        <v>79.17</v>
      </c>
      <c r="I697" s="293">
        <v>2</v>
      </c>
      <c r="J697" s="292" t="s">
        <v>7312</v>
      </c>
      <c r="K697" s="292" t="s">
        <v>7313</v>
      </c>
      <c r="L697" s="292" t="s">
        <v>4595</v>
      </c>
      <c r="M697" s="292" t="s">
        <v>4596</v>
      </c>
      <c r="N697" s="292"/>
      <c r="O697" s="292"/>
      <c r="P697" s="292"/>
      <c r="Q697" s="292"/>
      <c r="R697" s="482"/>
    </row>
    <row r="698" spans="1:18" ht="68.25">
      <c r="A698" s="372" t="s">
        <v>7696</v>
      </c>
      <c r="B698" s="293" t="s">
        <v>4996</v>
      </c>
      <c r="C698" s="292" t="s">
        <v>4516</v>
      </c>
      <c r="D698" s="292" t="s">
        <v>6772</v>
      </c>
      <c r="E698" s="293">
        <v>1</v>
      </c>
      <c r="F698" s="292" t="s">
        <v>7697</v>
      </c>
      <c r="G698" s="293" t="s">
        <v>7697</v>
      </c>
      <c r="H698" s="390">
        <v>42.23</v>
      </c>
      <c r="I698" s="293" t="s">
        <v>50</v>
      </c>
      <c r="J698" s="292" t="s">
        <v>7312</v>
      </c>
      <c r="K698" s="292" t="s">
        <v>7313</v>
      </c>
      <c r="L698" s="292" t="s">
        <v>7286</v>
      </c>
      <c r="M698" s="292" t="s">
        <v>7287</v>
      </c>
      <c r="N698" s="292"/>
      <c r="O698" s="292"/>
      <c r="P698" s="292"/>
      <c r="Q698" s="292"/>
      <c r="R698" s="482"/>
    </row>
    <row r="699" spans="1:18" ht="79.5">
      <c r="A699" s="372" t="s">
        <v>5335</v>
      </c>
      <c r="B699" s="293" t="s">
        <v>5936</v>
      </c>
      <c r="C699" s="374" t="s">
        <v>4519</v>
      </c>
      <c r="D699" s="292" t="s">
        <v>6772</v>
      </c>
      <c r="E699" s="293">
        <v>1</v>
      </c>
      <c r="F699" s="292" t="s">
        <v>1811</v>
      </c>
      <c r="G699" s="293" t="s">
        <v>9702</v>
      </c>
      <c r="H699" s="390">
        <v>40.06</v>
      </c>
      <c r="I699" s="293" t="s">
        <v>8418</v>
      </c>
      <c r="J699" s="292" t="s">
        <v>4595</v>
      </c>
      <c r="K699" s="292" t="s">
        <v>4596</v>
      </c>
      <c r="L699" s="292"/>
      <c r="M699" s="292"/>
      <c r="N699" s="292"/>
      <c r="O699" s="292"/>
      <c r="P699" s="292"/>
      <c r="Q699" s="292"/>
      <c r="R699" s="482"/>
    </row>
    <row r="700" spans="1:18" ht="79.5">
      <c r="A700" s="372" t="s">
        <v>5337</v>
      </c>
      <c r="B700" s="293" t="s">
        <v>5937</v>
      </c>
      <c r="C700" s="374" t="s">
        <v>4519</v>
      </c>
      <c r="D700" s="292" t="s">
        <v>6772</v>
      </c>
      <c r="E700" s="293">
        <v>1</v>
      </c>
      <c r="F700" s="292" t="s">
        <v>1812</v>
      </c>
      <c r="G700" s="293" t="s">
        <v>1812</v>
      </c>
      <c r="H700" s="390">
        <v>23.8</v>
      </c>
      <c r="I700" s="293" t="s">
        <v>8418</v>
      </c>
      <c r="J700" s="292" t="s">
        <v>4595</v>
      </c>
      <c r="K700" s="292" t="s">
        <v>4596</v>
      </c>
      <c r="L700" s="292"/>
      <c r="M700" s="292"/>
      <c r="N700" s="292"/>
      <c r="O700" s="292"/>
      <c r="P700" s="292"/>
      <c r="Q700" s="292"/>
      <c r="R700" s="482"/>
    </row>
    <row r="701" spans="1:18" ht="79.5">
      <c r="A701" s="372" t="s">
        <v>5338</v>
      </c>
      <c r="B701" s="293" t="s">
        <v>5938</v>
      </c>
      <c r="C701" s="292" t="s">
        <v>4516</v>
      </c>
      <c r="D701" s="292" t="s">
        <v>6772</v>
      </c>
      <c r="E701" s="293">
        <v>1</v>
      </c>
      <c r="F701" s="292" t="s">
        <v>6541</v>
      </c>
      <c r="G701" s="293" t="s">
        <v>6541</v>
      </c>
      <c r="H701" s="390">
        <v>36.4</v>
      </c>
      <c r="I701" s="293" t="s">
        <v>8418</v>
      </c>
      <c r="J701" s="292" t="s">
        <v>4595</v>
      </c>
      <c r="K701" s="292" t="s">
        <v>4596</v>
      </c>
      <c r="L701" s="292"/>
      <c r="M701" s="292"/>
      <c r="N701" s="292"/>
      <c r="O701" s="292"/>
      <c r="P701" s="292"/>
      <c r="Q701" s="292"/>
      <c r="R701" s="482"/>
    </row>
    <row r="702" spans="1:18" ht="79.5">
      <c r="A702" s="372" t="s">
        <v>4827</v>
      </c>
      <c r="B702" s="293" t="s">
        <v>5939</v>
      </c>
      <c r="C702" s="292" t="s">
        <v>4516</v>
      </c>
      <c r="D702" s="292" t="s">
        <v>6772</v>
      </c>
      <c r="E702" s="293">
        <v>1</v>
      </c>
      <c r="F702" s="292" t="s">
        <v>6554</v>
      </c>
      <c r="G702" s="293" t="s">
        <v>6554</v>
      </c>
      <c r="H702" s="390">
        <v>31.1</v>
      </c>
      <c r="I702" s="293" t="s">
        <v>8418</v>
      </c>
      <c r="J702" s="292" t="s">
        <v>4595</v>
      </c>
      <c r="K702" s="292" t="s">
        <v>4596</v>
      </c>
      <c r="L702" s="292"/>
      <c r="M702" s="292"/>
      <c r="N702" s="292"/>
      <c r="O702" s="292"/>
      <c r="P702" s="292"/>
      <c r="Q702" s="292"/>
      <c r="R702" s="482"/>
    </row>
    <row r="703" spans="1:18" ht="68.25">
      <c r="A703" s="372" t="s">
        <v>7698</v>
      </c>
      <c r="B703" s="293" t="s">
        <v>5940</v>
      </c>
      <c r="C703" s="292" t="s">
        <v>4516</v>
      </c>
      <c r="D703" s="292" t="s">
        <v>6772</v>
      </c>
      <c r="E703" s="293">
        <v>1</v>
      </c>
      <c r="F703" s="292" t="s">
        <v>7699</v>
      </c>
      <c r="G703" s="293" t="s">
        <v>2520</v>
      </c>
      <c r="H703" s="390">
        <v>44.87</v>
      </c>
      <c r="I703" s="293" t="s">
        <v>50</v>
      </c>
      <c r="J703" s="292" t="s">
        <v>7312</v>
      </c>
      <c r="K703" s="292" t="s">
        <v>7313</v>
      </c>
      <c r="L703" s="292" t="s">
        <v>2033</v>
      </c>
      <c r="M703" s="292" t="s">
        <v>2034</v>
      </c>
      <c r="N703" s="292"/>
      <c r="O703" s="292"/>
      <c r="P703" s="292"/>
      <c r="Q703" s="292"/>
      <c r="R703" s="482"/>
    </row>
    <row r="704" spans="1:18" ht="90.75">
      <c r="A704" s="372" t="s">
        <v>6555</v>
      </c>
      <c r="B704" s="293" t="s">
        <v>5941</v>
      </c>
      <c r="C704" s="292" t="s">
        <v>4516</v>
      </c>
      <c r="D704" s="292" t="s">
        <v>6772</v>
      </c>
      <c r="E704" s="293">
        <v>1</v>
      </c>
      <c r="F704" s="292" t="s">
        <v>6556</v>
      </c>
      <c r="G704" s="293" t="s">
        <v>12</v>
      </c>
      <c r="H704" s="390">
        <v>52.25</v>
      </c>
      <c r="I704" s="293" t="s">
        <v>50</v>
      </c>
      <c r="J704" s="292" t="s">
        <v>4595</v>
      </c>
      <c r="K704" s="292" t="s">
        <v>4596</v>
      </c>
      <c r="L704" s="292" t="s">
        <v>3449</v>
      </c>
      <c r="M704" s="292" t="s">
        <v>1353</v>
      </c>
      <c r="N704" s="292"/>
      <c r="O704" s="292"/>
      <c r="P704" s="292"/>
      <c r="Q704" s="292"/>
      <c r="R704" s="482"/>
    </row>
    <row r="705" spans="1:18" ht="90.75">
      <c r="A705" s="372" t="s">
        <v>6557</v>
      </c>
      <c r="B705" s="293" t="s">
        <v>5942</v>
      </c>
      <c r="C705" s="292" t="s">
        <v>4516</v>
      </c>
      <c r="D705" s="292" t="s">
        <v>6772</v>
      </c>
      <c r="E705" s="293">
        <v>1</v>
      </c>
      <c r="F705" s="292" t="s">
        <v>6558</v>
      </c>
      <c r="G705" s="293" t="s">
        <v>6558</v>
      </c>
      <c r="H705" s="390">
        <v>51.72</v>
      </c>
      <c r="I705" s="293" t="s">
        <v>50</v>
      </c>
      <c r="J705" s="292" t="s">
        <v>4595</v>
      </c>
      <c r="K705" s="292" t="s">
        <v>4596</v>
      </c>
      <c r="L705" s="292" t="s">
        <v>3449</v>
      </c>
      <c r="M705" s="292" t="s">
        <v>1353</v>
      </c>
      <c r="N705" s="292"/>
      <c r="O705" s="292"/>
      <c r="P705" s="292"/>
      <c r="Q705" s="292"/>
      <c r="R705" s="482"/>
    </row>
    <row r="706" spans="1:18" ht="90.75">
      <c r="A706" s="372" t="s">
        <v>6559</v>
      </c>
      <c r="B706" s="293" t="s">
        <v>5943</v>
      </c>
      <c r="C706" s="292" t="s">
        <v>4516</v>
      </c>
      <c r="D706" s="292" t="s">
        <v>6772</v>
      </c>
      <c r="E706" s="293">
        <v>1</v>
      </c>
      <c r="F706" s="292" t="s">
        <v>6560</v>
      </c>
      <c r="G706" s="293" t="s">
        <v>6560</v>
      </c>
      <c r="H706" s="390">
        <v>51.72</v>
      </c>
      <c r="I706" s="293" t="s">
        <v>50</v>
      </c>
      <c r="J706" s="292" t="s">
        <v>4595</v>
      </c>
      <c r="K706" s="292" t="s">
        <v>4596</v>
      </c>
      <c r="L706" s="292" t="s">
        <v>3449</v>
      </c>
      <c r="M706" s="292" t="s">
        <v>1353</v>
      </c>
      <c r="N706" s="292"/>
      <c r="O706" s="292"/>
      <c r="P706" s="292"/>
      <c r="Q706" s="292"/>
      <c r="R706" s="482"/>
    </row>
    <row r="707" spans="1:18" ht="90.75">
      <c r="A707" s="372" t="s">
        <v>6561</v>
      </c>
      <c r="B707" s="293" t="s">
        <v>5944</v>
      </c>
      <c r="C707" s="292" t="s">
        <v>4516</v>
      </c>
      <c r="D707" s="292" t="s">
        <v>6772</v>
      </c>
      <c r="E707" s="293">
        <v>1</v>
      </c>
      <c r="F707" s="292" t="s">
        <v>6562</v>
      </c>
      <c r="G707" s="293" t="s">
        <v>6562</v>
      </c>
      <c r="H707" s="390">
        <v>51.72</v>
      </c>
      <c r="I707" s="293" t="s">
        <v>50</v>
      </c>
      <c r="J707" s="292" t="s">
        <v>4595</v>
      </c>
      <c r="K707" s="292" t="s">
        <v>4596</v>
      </c>
      <c r="L707" s="292" t="s">
        <v>3449</v>
      </c>
      <c r="M707" s="292" t="s">
        <v>1353</v>
      </c>
      <c r="N707" s="292"/>
      <c r="O707" s="292"/>
      <c r="P707" s="292"/>
      <c r="Q707" s="292"/>
      <c r="R707" s="482"/>
    </row>
    <row r="708" spans="1:18" ht="79.5">
      <c r="A708" s="372" t="s">
        <v>6563</v>
      </c>
      <c r="B708" s="293" t="s">
        <v>5945</v>
      </c>
      <c r="C708" s="292" t="s">
        <v>4516</v>
      </c>
      <c r="D708" s="292" t="s">
        <v>6772</v>
      </c>
      <c r="E708" s="293">
        <v>1</v>
      </c>
      <c r="F708" s="292" t="s">
        <v>1935</v>
      </c>
      <c r="G708" s="293" t="s">
        <v>1935</v>
      </c>
      <c r="H708" s="390">
        <v>34.799999999999997</v>
      </c>
      <c r="I708" s="293" t="s">
        <v>49</v>
      </c>
      <c r="J708" s="292" t="s">
        <v>4595</v>
      </c>
      <c r="K708" s="292" t="s">
        <v>4596</v>
      </c>
      <c r="L708" s="292" t="s">
        <v>7262</v>
      </c>
      <c r="M708" s="292" t="s">
        <v>7263</v>
      </c>
      <c r="N708" s="292" t="s">
        <v>1496</v>
      </c>
      <c r="O708" s="292" t="s">
        <v>1497</v>
      </c>
      <c r="P708" s="292"/>
      <c r="Q708" s="292"/>
      <c r="R708" s="482"/>
    </row>
    <row r="709" spans="1:18" ht="79.5">
      <c r="A709" s="372" t="s">
        <v>1936</v>
      </c>
      <c r="B709" s="293" t="s">
        <v>5946</v>
      </c>
      <c r="C709" s="292" t="s">
        <v>4516</v>
      </c>
      <c r="D709" s="292" t="s">
        <v>6772</v>
      </c>
      <c r="E709" s="293">
        <v>1</v>
      </c>
      <c r="F709" s="292" t="s">
        <v>1937</v>
      </c>
      <c r="G709" s="293" t="s">
        <v>11</v>
      </c>
      <c r="H709" s="390">
        <v>32.700000000000003</v>
      </c>
      <c r="I709" s="293" t="s">
        <v>8418</v>
      </c>
      <c r="J709" s="292" t="s">
        <v>4595</v>
      </c>
      <c r="K709" s="292" t="s">
        <v>4596</v>
      </c>
      <c r="L709" s="292"/>
      <c r="M709" s="292"/>
      <c r="N709" s="292"/>
      <c r="O709" s="292"/>
      <c r="P709" s="292"/>
      <c r="Q709" s="292"/>
      <c r="R709" s="482"/>
    </row>
    <row r="710" spans="1:18" ht="79.5">
      <c r="A710" s="372" t="s">
        <v>1938</v>
      </c>
      <c r="B710" s="293" t="s">
        <v>5947</v>
      </c>
      <c r="C710" s="292" t="s">
        <v>4516</v>
      </c>
      <c r="D710" s="292" t="s">
        <v>6772</v>
      </c>
      <c r="E710" s="293">
        <v>1</v>
      </c>
      <c r="F710" s="292" t="s">
        <v>1954</v>
      </c>
      <c r="G710" s="293" t="s">
        <v>1769</v>
      </c>
      <c r="H710" s="390">
        <v>59.64</v>
      </c>
      <c r="I710" s="293" t="s">
        <v>77</v>
      </c>
      <c r="J710" s="292" t="s">
        <v>4595</v>
      </c>
      <c r="K710" s="292" t="s">
        <v>4596</v>
      </c>
      <c r="L710" s="292" t="s">
        <v>7286</v>
      </c>
      <c r="M710" s="292" t="s">
        <v>7287</v>
      </c>
      <c r="N710" s="292" t="s">
        <v>7262</v>
      </c>
      <c r="O710" s="292" t="s">
        <v>7263</v>
      </c>
      <c r="P710" s="292" t="s">
        <v>1496</v>
      </c>
      <c r="Q710" s="292" t="s">
        <v>1497</v>
      </c>
      <c r="R710" s="482"/>
    </row>
    <row r="711" spans="1:18" ht="90.75">
      <c r="A711" s="372" t="s">
        <v>1955</v>
      </c>
      <c r="B711" s="293" t="s">
        <v>5948</v>
      </c>
      <c r="C711" s="292" t="s">
        <v>4516</v>
      </c>
      <c r="D711" s="292" t="s">
        <v>6772</v>
      </c>
      <c r="E711" s="293">
        <v>1</v>
      </c>
      <c r="F711" s="292" t="s">
        <v>1956</v>
      </c>
      <c r="G711" s="293" t="s">
        <v>1956</v>
      </c>
      <c r="H711" s="390">
        <v>71.790000000000006</v>
      </c>
      <c r="I711" s="293" t="s">
        <v>50</v>
      </c>
      <c r="J711" s="292" t="s">
        <v>4595</v>
      </c>
      <c r="K711" s="292" t="s">
        <v>4596</v>
      </c>
      <c r="L711" s="292" t="s">
        <v>3449</v>
      </c>
      <c r="M711" s="292" t="s">
        <v>1353</v>
      </c>
      <c r="N711" s="292"/>
      <c r="O711" s="292"/>
      <c r="P711" s="292"/>
      <c r="Q711" s="292"/>
      <c r="R711" s="482"/>
    </row>
    <row r="712" spans="1:18" ht="79.5">
      <c r="A712" s="372" t="s">
        <v>2039</v>
      </c>
      <c r="B712" s="293" t="s">
        <v>5949</v>
      </c>
      <c r="C712" s="292" t="s">
        <v>4516</v>
      </c>
      <c r="D712" s="292" t="s">
        <v>6772</v>
      </c>
      <c r="E712" s="293">
        <v>1</v>
      </c>
      <c r="F712" s="292" t="s">
        <v>2040</v>
      </c>
      <c r="G712" s="293" t="s">
        <v>1147</v>
      </c>
      <c r="H712" s="390">
        <v>32.700000000000003</v>
      </c>
      <c r="I712" s="293" t="s">
        <v>50</v>
      </c>
      <c r="J712" s="292" t="s">
        <v>2033</v>
      </c>
      <c r="K712" s="292" t="s">
        <v>2034</v>
      </c>
      <c r="L712" s="292" t="s">
        <v>4595</v>
      </c>
      <c r="M712" s="292" t="s">
        <v>4596</v>
      </c>
      <c r="N712" s="292"/>
      <c r="O712" s="292"/>
      <c r="P712" s="292"/>
      <c r="Q712" s="292"/>
      <c r="R712" s="482"/>
    </row>
    <row r="713" spans="1:18" ht="68.25">
      <c r="A713" s="372" t="s">
        <v>7700</v>
      </c>
      <c r="B713" s="293" t="s">
        <v>5950</v>
      </c>
      <c r="C713" s="292" t="s">
        <v>4516</v>
      </c>
      <c r="D713" s="292" t="s">
        <v>6772</v>
      </c>
      <c r="E713" s="293">
        <v>1</v>
      </c>
      <c r="F713" s="292" t="s">
        <v>7298</v>
      </c>
      <c r="G713" s="293" t="s">
        <v>1148</v>
      </c>
      <c r="H713" s="390">
        <v>25.3</v>
      </c>
      <c r="I713" s="293" t="s">
        <v>50</v>
      </c>
      <c r="J713" s="292" t="s">
        <v>7312</v>
      </c>
      <c r="K713" s="292" t="s">
        <v>7313</v>
      </c>
      <c r="L713" s="292" t="s">
        <v>2033</v>
      </c>
      <c r="M713" s="292" t="s">
        <v>2034</v>
      </c>
      <c r="N713" s="292"/>
      <c r="O713" s="292"/>
      <c r="P713" s="292"/>
      <c r="Q713" s="292"/>
      <c r="R713" s="482"/>
    </row>
    <row r="714" spans="1:18" ht="68.25">
      <c r="A714" s="372" t="s">
        <v>2606</v>
      </c>
      <c r="B714" s="293" t="s">
        <v>5951</v>
      </c>
      <c r="C714" s="292" t="s">
        <v>4516</v>
      </c>
      <c r="D714" s="292" t="s">
        <v>6772</v>
      </c>
      <c r="E714" s="293">
        <v>1</v>
      </c>
      <c r="F714" s="292" t="s">
        <v>7299</v>
      </c>
      <c r="G714" s="293" t="s">
        <v>1149</v>
      </c>
      <c r="H714" s="390">
        <v>44.87</v>
      </c>
      <c r="I714" s="293" t="s">
        <v>50</v>
      </c>
      <c r="J714" s="292" t="s">
        <v>7312</v>
      </c>
      <c r="K714" s="292" t="s">
        <v>7313</v>
      </c>
      <c r="L714" s="292" t="s">
        <v>2033</v>
      </c>
      <c r="M714" s="292" t="s">
        <v>2034</v>
      </c>
      <c r="N714" s="292"/>
      <c r="O714" s="292"/>
      <c r="P714" s="292"/>
      <c r="Q714" s="292"/>
      <c r="R714" s="482"/>
    </row>
    <row r="715" spans="1:18" ht="68.25">
      <c r="A715" s="372" t="s">
        <v>2608</v>
      </c>
      <c r="B715" s="293" t="s">
        <v>5952</v>
      </c>
      <c r="C715" s="292" t="s">
        <v>4516</v>
      </c>
      <c r="D715" s="292" t="s">
        <v>6772</v>
      </c>
      <c r="E715" s="293">
        <v>1</v>
      </c>
      <c r="F715" s="292" t="s">
        <v>2609</v>
      </c>
      <c r="G715" s="293" t="s">
        <v>2609</v>
      </c>
      <c r="H715" s="390">
        <v>23.75</v>
      </c>
      <c r="I715" s="293" t="s">
        <v>50</v>
      </c>
      <c r="J715" s="292" t="s">
        <v>7312</v>
      </c>
      <c r="K715" s="292" t="s">
        <v>7313</v>
      </c>
      <c r="L715" s="292" t="s">
        <v>2033</v>
      </c>
      <c r="M715" s="292" t="s">
        <v>2034</v>
      </c>
      <c r="N715" s="292"/>
      <c r="O715" s="292"/>
      <c r="P715" s="292"/>
      <c r="Q715" s="292"/>
      <c r="R715" s="482"/>
    </row>
    <row r="716" spans="1:18" ht="79.5">
      <c r="A716" s="372" t="s">
        <v>1957</v>
      </c>
      <c r="B716" s="293" t="s">
        <v>5954</v>
      </c>
      <c r="C716" s="292" t="s">
        <v>4516</v>
      </c>
      <c r="D716" s="292" t="s">
        <v>6772</v>
      </c>
      <c r="E716" s="293">
        <v>1</v>
      </c>
      <c r="F716" s="292" t="s">
        <v>1958</v>
      </c>
      <c r="G716" s="293" t="s">
        <v>1150</v>
      </c>
      <c r="H716" s="390">
        <v>23.2</v>
      </c>
      <c r="I716" s="293" t="s">
        <v>50</v>
      </c>
      <c r="J716" s="292" t="s">
        <v>4595</v>
      </c>
      <c r="K716" s="292" t="s">
        <v>4596</v>
      </c>
      <c r="L716" s="292" t="s">
        <v>7286</v>
      </c>
      <c r="M716" s="292" t="s">
        <v>7287</v>
      </c>
      <c r="N716" s="292"/>
      <c r="O716" s="292"/>
      <c r="P716" s="292"/>
      <c r="Q716" s="292"/>
      <c r="R716" s="482"/>
    </row>
    <row r="717" spans="1:18" ht="68.25">
      <c r="A717" s="372" t="s">
        <v>691</v>
      </c>
      <c r="B717" s="293" t="s">
        <v>5955</v>
      </c>
      <c r="C717" s="292" t="s">
        <v>4516</v>
      </c>
      <c r="D717" s="292" t="s">
        <v>6772</v>
      </c>
      <c r="E717" s="293">
        <v>1</v>
      </c>
      <c r="F717" s="292" t="s">
        <v>692</v>
      </c>
      <c r="G717" s="293" t="s">
        <v>692</v>
      </c>
      <c r="H717" s="390">
        <v>31.65</v>
      </c>
      <c r="I717" s="293" t="s">
        <v>8418</v>
      </c>
      <c r="J717" s="292" t="s">
        <v>7286</v>
      </c>
      <c r="K717" s="292" t="s">
        <v>7287</v>
      </c>
      <c r="L717" s="292"/>
      <c r="M717" s="292"/>
      <c r="N717" s="292"/>
      <c r="O717" s="292"/>
      <c r="P717" s="292"/>
      <c r="Q717" s="292"/>
      <c r="R717" s="482"/>
    </row>
    <row r="718" spans="1:18" ht="79.5">
      <c r="A718" s="372" t="s">
        <v>1959</v>
      </c>
      <c r="B718" s="293" t="s">
        <v>5956</v>
      </c>
      <c r="C718" s="292" t="s">
        <v>4516</v>
      </c>
      <c r="D718" s="292" t="s">
        <v>6772</v>
      </c>
      <c r="E718" s="293">
        <v>1</v>
      </c>
      <c r="F718" s="292" t="s">
        <v>1960</v>
      </c>
      <c r="G718" s="293" t="s">
        <v>1960</v>
      </c>
      <c r="H718" s="390">
        <v>31.9</v>
      </c>
      <c r="I718" s="293" t="s">
        <v>8418</v>
      </c>
      <c r="J718" s="292" t="s">
        <v>4595</v>
      </c>
      <c r="K718" s="292" t="s">
        <v>4596</v>
      </c>
      <c r="L718" s="292"/>
      <c r="M718" s="292"/>
      <c r="N718" s="292"/>
      <c r="O718" s="292"/>
      <c r="P718" s="292"/>
      <c r="Q718" s="292"/>
      <c r="R718" s="482"/>
    </row>
    <row r="719" spans="1:18" ht="79.5">
      <c r="A719" s="372" t="s">
        <v>1961</v>
      </c>
      <c r="B719" s="293" t="s">
        <v>5957</v>
      </c>
      <c r="C719" s="292" t="s">
        <v>4516</v>
      </c>
      <c r="D719" s="292" t="s">
        <v>6772</v>
      </c>
      <c r="E719" s="293">
        <v>1</v>
      </c>
      <c r="F719" s="292" t="s">
        <v>1962</v>
      </c>
      <c r="G719" s="293" t="s">
        <v>1982</v>
      </c>
      <c r="H719" s="390">
        <v>36.549999999999997</v>
      </c>
      <c r="I719" s="293" t="s">
        <v>50</v>
      </c>
      <c r="J719" s="292" t="s">
        <v>4595</v>
      </c>
      <c r="K719" s="292" t="s">
        <v>4596</v>
      </c>
      <c r="L719" s="292" t="s">
        <v>4136</v>
      </c>
      <c r="M719" s="292" t="s">
        <v>4137</v>
      </c>
      <c r="N719" s="292"/>
      <c r="O719" s="292"/>
      <c r="P719" s="292"/>
      <c r="Q719" s="292"/>
      <c r="R719" s="482"/>
    </row>
    <row r="720" spans="1:18" ht="79.5">
      <c r="A720" s="372" t="s">
        <v>1963</v>
      </c>
      <c r="B720" s="293" t="s">
        <v>5958</v>
      </c>
      <c r="C720" s="292" t="s">
        <v>4516</v>
      </c>
      <c r="D720" s="292" t="s">
        <v>6772</v>
      </c>
      <c r="E720" s="293">
        <v>1</v>
      </c>
      <c r="F720" s="292" t="s">
        <v>4150</v>
      </c>
      <c r="G720" s="293" t="s">
        <v>4150</v>
      </c>
      <c r="H720" s="390">
        <v>31.9</v>
      </c>
      <c r="I720" s="293" t="s">
        <v>50</v>
      </c>
      <c r="J720" s="292" t="s">
        <v>4595</v>
      </c>
      <c r="K720" s="292" t="s">
        <v>4596</v>
      </c>
      <c r="L720" s="292" t="s">
        <v>4136</v>
      </c>
      <c r="M720" s="292" t="s">
        <v>4137</v>
      </c>
      <c r="N720" s="292"/>
      <c r="O720" s="292"/>
      <c r="P720" s="292"/>
      <c r="Q720" s="292"/>
      <c r="R720" s="482"/>
    </row>
    <row r="721" spans="1:18" ht="79.5">
      <c r="A721" s="372" t="s">
        <v>4151</v>
      </c>
      <c r="B721" s="293" t="s">
        <v>5959</v>
      </c>
      <c r="C721" s="292" t="s">
        <v>4516</v>
      </c>
      <c r="D721" s="292" t="s">
        <v>6772</v>
      </c>
      <c r="E721" s="293">
        <v>1</v>
      </c>
      <c r="F721" s="292" t="s">
        <v>4152</v>
      </c>
      <c r="G721" s="293" t="s">
        <v>4152</v>
      </c>
      <c r="H721" s="390">
        <v>60.18</v>
      </c>
      <c r="I721" s="293" t="s">
        <v>8418</v>
      </c>
      <c r="J721" s="292" t="s">
        <v>4595</v>
      </c>
      <c r="K721" s="292" t="s">
        <v>4596</v>
      </c>
      <c r="L721" s="292"/>
      <c r="M721" s="292"/>
      <c r="N721" s="292"/>
      <c r="O721" s="292"/>
      <c r="P721" s="292"/>
      <c r="Q721" s="292"/>
      <c r="R721" s="482"/>
    </row>
    <row r="722" spans="1:18" ht="79.5">
      <c r="A722" s="372" t="s">
        <v>4153</v>
      </c>
      <c r="B722" s="293" t="s">
        <v>5960</v>
      </c>
      <c r="C722" s="292" t="s">
        <v>4516</v>
      </c>
      <c r="D722" s="292" t="s">
        <v>6772</v>
      </c>
      <c r="E722" s="293">
        <v>1</v>
      </c>
      <c r="F722" s="292" t="s">
        <v>4154</v>
      </c>
      <c r="G722" s="293" t="s">
        <v>4154</v>
      </c>
      <c r="H722" s="390">
        <v>34.799999999999997</v>
      </c>
      <c r="I722" s="293">
        <v>2</v>
      </c>
      <c r="J722" s="292" t="s">
        <v>4595</v>
      </c>
      <c r="K722" s="292" t="s">
        <v>4596</v>
      </c>
      <c r="L722" s="292" t="s">
        <v>1496</v>
      </c>
      <c r="M722" s="292" t="s">
        <v>1497</v>
      </c>
      <c r="N722" s="292"/>
      <c r="O722" s="292"/>
      <c r="P722" s="292"/>
      <c r="Q722" s="292"/>
      <c r="R722" s="482"/>
    </row>
    <row r="723" spans="1:18" ht="79.5">
      <c r="A723" s="372" t="s">
        <v>4155</v>
      </c>
      <c r="B723" s="293" t="s">
        <v>5961</v>
      </c>
      <c r="C723" s="292" t="s">
        <v>4516</v>
      </c>
      <c r="D723" s="292" t="s">
        <v>6772</v>
      </c>
      <c r="E723" s="293">
        <v>1</v>
      </c>
      <c r="F723" s="292" t="s">
        <v>4156</v>
      </c>
      <c r="G723" s="293" t="s">
        <v>4156</v>
      </c>
      <c r="H723" s="390">
        <v>34.799999999999997</v>
      </c>
      <c r="I723" s="293">
        <v>2</v>
      </c>
      <c r="J723" s="292" t="s">
        <v>4595</v>
      </c>
      <c r="K723" s="292" t="s">
        <v>4596</v>
      </c>
      <c r="L723" s="292" t="s">
        <v>1496</v>
      </c>
      <c r="M723" s="292" t="s">
        <v>1497</v>
      </c>
      <c r="N723" s="292"/>
      <c r="O723" s="292"/>
      <c r="P723" s="292"/>
      <c r="Q723" s="292"/>
      <c r="R723" s="482"/>
    </row>
    <row r="724" spans="1:18" ht="79.5">
      <c r="A724" s="372" t="s">
        <v>4157</v>
      </c>
      <c r="B724" s="293" t="s">
        <v>5962</v>
      </c>
      <c r="C724" s="292" t="s">
        <v>4516</v>
      </c>
      <c r="D724" s="292" t="s">
        <v>6772</v>
      </c>
      <c r="E724" s="293">
        <v>1</v>
      </c>
      <c r="F724" s="292" t="s">
        <v>4158</v>
      </c>
      <c r="G724" s="293" t="s">
        <v>4158</v>
      </c>
      <c r="H724" s="390">
        <v>44.33</v>
      </c>
      <c r="I724" s="293" t="s">
        <v>50</v>
      </c>
      <c r="J724" s="292" t="s">
        <v>4595</v>
      </c>
      <c r="K724" s="292" t="s">
        <v>4596</v>
      </c>
      <c r="L724" s="292" t="s">
        <v>7286</v>
      </c>
      <c r="M724" s="292" t="s">
        <v>7287</v>
      </c>
      <c r="N724" s="292"/>
      <c r="O724" s="292"/>
      <c r="P724" s="292"/>
      <c r="Q724" s="292"/>
      <c r="R724" s="482"/>
    </row>
    <row r="725" spans="1:18" ht="79.5">
      <c r="A725" s="372" t="s">
        <v>4159</v>
      </c>
      <c r="B725" s="293" t="s">
        <v>5963</v>
      </c>
      <c r="C725" s="292" t="s">
        <v>4516</v>
      </c>
      <c r="D725" s="292" t="s">
        <v>6772</v>
      </c>
      <c r="E725" s="293">
        <v>1</v>
      </c>
      <c r="F725" s="292" t="s">
        <v>4160</v>
      </c>
      <c r="G725" s="293" t="s">
        <v>4160</v>
      </c>
      <c r="H725" s="390">
        <v>51.72</v>
      </c>
      <c r="I725" s="293" t="s">
        <v>50</v>
      </c>
      <c r="J725" s="292" t="s">
        <v>4595</v>
      </c>
      <c r="K725" s="292" t="s">
        <v>4596</v>
      </c>
      <c r="L725" s="292" t="s">
        <v>1496</v>
      </c>
      <c r="M725" s="292" t="s">
        <v>1497</v>
      </c>
      <c r="N725" s="292"/>
      <c r="O725" s="292"/>
      <c r="P725" s="292"/>
      <c r="Q725" s="292"/>
      <c r="R725" s="482"/>
    </row>
    <row r="726" spans="1:18" ht="79.5">
      <c r="A726" s="372" t="s">
        <v>4161</v>
      </c>
      <c r="B726" s="293" t="s">
        <v>5964</v>
      </c>
      <c r="C726" s="292" t="s">
        <v>4516</v>
      </c>
      <c r="D726" s="292" t="s">
        <v>6772</v>
      </c>
      <c r="E726" s="293">
        <v>1</v>
      </c>
      <c r="F726" s="292" t="s">
        <v>1092</v>
      </c>
      <c r="G726" s="293" t="s">
        <v>1983</v>
      </c>
      <c r="H726" s="390">
        <v>25.85</v>
      </c>
      <c r="I726" s="293" t="s">
        <v>8418</v>
      </c>
      <c r="J726" s="292" t="s">
        <v>4595</v>
      </c>
      <c r="K726" s="292" t="s">
        <v>4596</v>
      </c>
      <c r="L726" s="292"/>
      <c r="M726" s="292"/>
      <c r="N726" s="292"/>
      <c r="O726" s="292"/>
      <c r="P726" s="292"/>
      <c r="Q726" s="292"/>
      <c r="R726" s="482"/>
    </row>
    <row r="727" spans="1:18" ht="79.5">
      <c r="A727" s="372" t="s">
        <v>1097</v>
      </c>
      <c r="B727" s="293" t="s">
        <v>5967</v>
      </c>
      <c r="C727" s="292" t="s">
        <v>4516</v>
      </c>
      <c r="D727" s="292" t="s">
        <v>6772</v>
      </c>
      <c r="E727" s="293">
        <v>1</v>
      </c>
      <c r="F727" s="293" t="s">
        <v>1614</v>
      </c>
      <c r="G727" s="293" t="s">
        <v>1614</v>
      </c>
      <c r="H727" s="390">
        <v>15.3</v>
      </c>
      <c r="I727" s="293" t="s">
        <v>8418</v>
      </c>
      <c r="J727" s="292" t="s">
        <v>4595</v>
      </c>
      <c r="K727" s="292" t="s">
        <v>4596</v>
      </c>
      <c r="L727" s="292"/>
      <c r="M727" s="292"/>
      <c r="N727" s="292"/>
      <c r="O727" s="292"/>
      <c r="P727" s="292"/>
      <c r="Q727" s="292"/>
      <c r="R727" s="482"/>
    </row>
    <row r="728" spans="1:18" ht="79.5">
      <c r="A728" s="372" t="s">
        <v>8279</v>
      </c>
      <c r="B728" s="293" t="s">
        <v>5968</v>
      </c>
      <c r="C728" s="292" t="s">
        <v>4516</v>
      </c>
      <c r="D728" s="292" t="s">
        <v>6772</v>
      </c>
      <c r="E728" s="293">
        <v>1</v>
      </c>
      <c r="F728" s="292" t="s">
        <v>8280</v>
      </c>
      <c r="G728" s="293" t="s">
        <v>5598</v>
      </c>
      <c r="H728" s="390">
        <v>20.55</v>
      </c>
      <c r="I728" s="293" t="s">
        <v>8418</v>
      </c>
      <c r="J728" s="292" t="s">
        <v>4595</v>
      </c>
      <c r="K728" s="292" t="s">
        <v>4596</v>
      </c>
      <c r="L728" s="292"/>
      <c r="M728" s="292"/>
      <c r="N728" s="292"/>
      <c r="O728" s="292"/>
      <c r="P728" s="292"/>
      <c r="Q728" s="292"/>
      <c r="R728" s="482"/>
    </row>
    <row r="729" spans="1:18" ht="79.5">
      <c r="A729" s="372" t="s">
        <v>8281</v>
      </c>
      <c r="B729" s="293" t="s">
        <v>5969</v>
      </c>
      <c r="C729" s="292" t="s">
        <v>4516</v>
      </c>
      <c r="D729" s="292" t="s">
        <v>6772</v>
      </c>
      <c r="E729" s="293">
        <v>1</v>
      </c>
      <c r="F729" s="292" t="s">
        <v>8282</v>
      </c>
      <c r="G729" s="293" t="s">
        <v>1990</v>
      </c>
      <c r="H729" s="390">
        <v>30.05</v>
      </c>
      <c r="I729" s="293" t="s">
        <v>8418</v>
      </c>
      <c r="J729" s="292" t="s">
        <v>4595</v>
      </c>
      <c r="K729" s="292" t="s">
        <v>4596</v>
      </c>
      <c r="L729" s="292"/>
      <c r="M729" s="292"/>
      <c r="N729" s="292"/>
      <c r="O729" s="292"/>
      <c r="P729" s="292"/>
      <c r="Q729" s="292"/>
      <c r="R729" s="482"/>
    </row>
    <row r="730" spans="1:18" ht="79.5">
      <c r="A730" s="372" t="s">
        <v>8283</v>
      </c>
      <c r="B730" s="293" t="s">
        <v>6835</v>
      </c>
      <c r="C730" s="292" t="s">
        <v>4516</v>
      </c>
      <c r="D730" s="292" t="s">
        <v>6772</v>
      </c>
      <c r="E730" s="293">
        <v>1</v>
      </c>
      <c r="F730" s="292" t="s">
        <v>3552</v>
      </c>
      <c r="G730" s="293" t="s">
        <v>1991</v>
      </c>
      <c r="H730" s="390">
        <v>236.29</v>
      </c>
      <c r="I730" s="293" t="s">
        <v>8418</v>
      </c>
      <c r="J730" s="292" t="s">
        <v>4595</v>
      </c>
      <c r="K730" s="292" t="s">
        <v>4596</v>
      </c>
      <c r="L730" s="292"/>
      <c r="M730" s="292"/>
      <c r="N730" s="292"/>
      <c r="O730" s="292"/>
      <c r="P730" s="292"/>
      <c r="Q730" s="292"/>
      <c r="R730" s="482"/>
    </row>
    <row r="731" spans="1:18" ht="79.5">
      <c r="A731" s="372" t="s">
        <v>3553</v>
      </c>
      <c r="B731" s="293" t="s">
        <v>6837</v>
      </c>
      <c r="C731" s="292" t="s">
        <v>4516</v>
      </c>
      <c r="D731" s="292" t="s">
        <v>6772</v>
      </c>
      <c r="E731" s="293">
        <v>1</v>
      </c>
      <c r="F731" s="292" t="s">
        <v>867</v>
      </c>
      <c r="G731" s="293" t="s">
        <v>1992</v>
      </c>
      <c r="H731" s="390">
        <v>350.91</v>
      </c>
      <c r="I731" s="293" t="s">
        <v>8418</v>
      </c>
      <c r="J731" s="292" t="s">
        <v>4595</v>
      </c>
      <c r="K731" s="292" t="s">
        <v>4596</v>
      </c>
      <c r="L731" s="292"/>
      <c r="M731" s="292"/>
      <c r="N731" s="292"/>
      <c r="O731" s="292"/>
      <c r="P731" s="292"/>
      <c r="Q731" s="292"/>
      <c r="R731" s="482"/>
    </row>
    <row r="732" spans="1:18" ht="79.5">
      <c r="A732" s="372" t="s">
        <v>868</v>
      </c>
      <c r="B732" s="293" t="s">
        <v>6838</v>
      </c>
      <c r="C732" s="292" t="s">
        <v>4516</v>
      </c>
      <c r="D732" s="292" t="s">
        <v>6772</v>
      </c>
      <c r="E732" s="293">
        <v>1</v>
      </c>
      <c r="F732" s="292" t="s">
        <v>2023</v>
      </c>
      <c r="G732" s="293" t="s">
        <v>1993</v>
      </c>
      <c r="H732" s="390">
        <v>153.05000000000001</v>
      </c>
      <c r="I732" s="293" t="s">
        <v>8418</v>
      </c>
      <c r="J732" s="292" t="s">
        <v>4595</v>
      </c>
      <c r="K732" s="292" t="s">
        <v>4596</v>
      </c>
      <c r="L732" s="292"/>
      <c r="M732" s="292"/>
      <c r="N732" s="292"/>
      <c r="O732" s="292"/>
      <c r="P732" s="292"/>
      <c r="Q732" s="292"/>
      <c r="R732" s="482"/>
    </row>
    <row r="733" spans="1:18" ht="79.5">
      <c r="A733" s="372" t="s">
        <v>2024</v>
      </c>
      <c r="B733" s="293" t="s">
        <v>6839</v>
      </c>
      <c r="C733" s="292" t="s">
        <v>4516</v>
      </c>
      <c r="D733" s="292" t="s">
        <v>6772</v>
      </c>
      <c r="E733" s="293">
        <v>1</v>
      </c>
      <c r="F733" s="292" t="s">
        <v>1942</v>
      </c>
      <c r="G733" s="293" t="s">
        <v>730</v>
      </c>
      <c r="H733" s="390">
        <v>238.87</v>
      </c>
      <c r="I733" s="293" t="s">
        <v>8418</v>
      </c>
      <c r="J733" s="292" t="s">
        <v>4595</v>
      </c>
      <c r="K733" s="292" t="s">
        <v>4596</v>
      </c>
      <c r="L733" s="292"/>
      <c r="M733" s="292"/>
      <c r="N733" s="292"/>
      <c r="O733" s="292"/>
      <c r="P733" s="292"/>
      <c r="Q733" s="292"/>
      <c r="R733" s="482"/>
    </row>
    <row r="734" spans="1:18" ht="79.5">
      <c r="A734" s="372" t="s">
        <v>1943</v>
      </c>
      <c r="B734" s="293" t="s">
        <v>6840</v>
      </c>
      <c r="C734" s="292" t="s">
        <v>4516</v>
      </c>
      <c r="D734" s="292" t="s">
        <v>6772</v>
      </c>
      <c r="E734" s="293">
        <v>1</v>
      </c>
      <c r="F734" s="292" t="s">
        <v>1944</v>
      </c>
      <c r="G734" s="293" t="s">
        <v>1944</v>
      </c>
      <c r="H734" s="390">
        <v>262.12</v>
      </c>
      <c r="I734" s="293" t="s">
        <v>8418</v>
      </c>
      <c r="J734" s="292" t="s">
        <v>4595</v>
      </c>
      <c r="K734" s="292" t="s">
        <v>4596</v>
      </c>
      <c r="L734" s="292"/>
      <c r="M734" s="292"/>
      <c r="N734" s="292"/>
      <c r="O734" s="292"/>
      <c r="P734" s="292"/>
      <c r="Q734" s="292"/>
      <c r="R734" s="482"/>
    </row>
    <row r="735" spans="1:18" ht="79.5">
      <c r="A735" s="372" t="s">
        <v>1945</v>
      </c>
      <c r="B735" s="293" t="s">
        <v>6841</v>
      </c>
      <c r="C735" s="292" t="s">
        <v>4516</v>
      </c>
      <c r="D735" s="292" t="s">
        <v>6772</v>
      </c>
      <c r="E735" s="293">
        <v>1</v>
      </c>
      <c r="F735" s="292" t="s">
        <v>1946</v>
      </c>
      <c r="G735" s="293" t="s">
        <v>731</v>
      </c>
      <c r="H735" s="390">
        <v>153.05000000000001</v>
      </c>
      <c r="I735" s="293" t="s">
        <v>8418</v>
      </c>
      <c r="J735" s="292" t="s">
        <v>4595</v>
      </c>
      <c r="K735" s="292" t="s">
        <v>4596</v>
      </c>
      <c r="L735" s="292"/>
      <c r="M735" s="292"/>
      <c r="N735" s="292"/>
      <c r="O735" s="292"/>
      <c r="P735" s="292"/>
      <c r="Q735" s="292"/>
      <c r="R735" s="482"/>
    </row>
    <row r="736" spans="1:18" ht="79.5">
      <c r="A736" s="372" t="s">
        <v>1947</v>
      </c>
      <c r="B736" s="293" t="s">
        <v>6842</v>
      </c>
      <c r="C736" s="292" t="s">
        <v>4516</v>
      </c>
      <c r="D736" s="292" t="s">
        <v>6772</v>
      </c>
      <c r="E736" s="293">
        <v>1</v>
      </c>
      <c r="F736" s="292" t="s">
        <v>1098</v>
      </c>
      <c r="G736" s="293" t="s">
        <v>13</v>
      </c>
      <c r="H736" s="390">
        <v>238.87</v>
      </c>
      <c r="I736" s="293" t="s">
        <v>8418</v>
      </c>
      <c r="J736" s="292" t="s">
        <v>4595</v>
      </c>
      <c r="K736" s="292" t="s">
        <v>4596</v>
      </c>
      <c r="L736" s="292"/>
      <c r="M736" s="292"/>
      <c r="N736" s="292"/>
      <c r="O736" s="292"/>
      <c r="P736" s="292"/>
      <c r="Q736" s="292"/>
      <c r="R736" s="482"/>
    </row>
    <row r="737" spans="1:18" ht="79.5">
      <c r="A737" s="372" t="s">
        <v>1099</v>
      </c>
      <c r="B737" s="293" t="s">
        <v>6843</v>
      </c>
      <c r="C737" s="292" t="s">
        <v>4516</v>
      </c>
      <c r="D737" s="292" t="s">
        <v>6772</v>
      </c>
      <c r="E737" s="293">
        <v>1</v>
      </c>
      <c r="F737" s="292" t="s">
        <v>1100</v>
      </c>
      <c r="G737" s="293" t="s">
        <v>1100</v>
      </c>
      <c r="H737" s="390">
        <v>262.12</v>
      </c>
      <c r="I737" s="293" t="s">
        <v>8418</v>
      </c>
      <c r="J737" s="292" t="s">
        <v>4595</v>
      </c>
      <c r="K737" s="292" t="s">
        <v>4596</v>
      </c>
      <c r="L737" s="292"/>
      <c r="M737" s="292"/>
      <c r="N737" s="292"/>
      <c r="O737" s="292"/>
      <c r="P737" s="292"/>
      <c r="Q737" s="292"/>
      <c r="R737" s="482"/>
    </row>
    <row r="738" spans="1:18" ht="79.5">
      <c r="A738" s="372" t="s">
        <v>4433</v>
      </c>
      <c r="B738" s="293" t="s">
        <v>5415</v>
      </c>
      <c r="C738" s="292" t="s">
        <v>4516</v>
      </c>
      <c r="D738" s="292" t="s">
        <v>6772</v>
      </c>
      <c r="E738" s="293">
        <v>1</v>
      </c>
      <c r="F738" s="292" t="s">
        <v>4434</v>
      </c>
      <c r="G738" s="293" t="s">
        <v>15</v>
      </c>
      <c r="H738" s="390">
        <v>244.11</v>
      </c>
      <c r="I738" s="293" t="s">
        <v>8418</v>
      </c>
      <c r="J738" s="292" t="s">
        <v>4595</v>
      </c>
      <c r="K738" s="292" t="s">
        <v>4596</v>
      </c>
      <c r="L738" s="292"/>
      <c r="M738" s="292"/>
      <c r="N738" s="292"/>
      <c r="O738" s="292"/>
      <c r="P738" s="292"/>
      <c r="Q738" s="292"/>
      <c r="R738" s="482"/>
    </row>
    <row r="739" spans="1:18" ht="79.5">
      <c r="A739" s="372" t="s">
        <v>4435</v>
      </c>
      <c r="B739" s="293" t="s">
        <v>5416</v>
      </c>
      <c r="C739" s="292" t="s">
        <v>4516</v>
      </c>
      <c r="D739" s="292" t="s">
        <v>6772</v>
      </c>
      <c r="E739" s="293">
        <v>1</v>
      </c>
      <c r="F739" s="292" t="s">
        <v>7177</v>
      </c>
      <c r="G739" s="293" t="s">
        <v>7177</v>
      </c>
      <c r="H739" s="390">
        <v>262.12</v>
      </c>
      <c r="I739" s="293" t="s">
        <v>8418</v>
      </c>
      <c r="J739" s="292" t="s">
        <v>4595</v>
      </c>
      <c r="K739" s="292" t="s">
        <v>4596</v>
      </c>
      <c r="L739" s="292"/>
      <c r="M739" s="292"/>
      <c r="N739" s="292"/>
      <c r="O739" s="292"/>
      <c r="P739" s="292"/>
      <c r="Q739" s="292"/>
      <c r="R739" s="482"/>
    </row>
    <row r="740" spans="1:18" ht="79.5">
      <c r="A740" s="372" t="s">
        <v>7178</v>
      </c>
      <c r="B740" s="293" t="s">
        <v>5417</v>
      </c>
      <c r="C740" s="292" t="s">
        <v>4516</v>
      </c>
      <c r="D740" s="292" t="s">
        <v>6772</v>
      </c>
      <c r="E740" s="293">
        <v>1</v>
      </c>
      <c r="F740" s="292" t="s">
        <v>7179</v>
      </c>
      <c r="G740" s="293" t="s">
        <v>1988</v>
      </c>
      <c r="H740" s="390">
        <v>161.55000000000001</v>
      </c>
      <c r="I740" s="293" t="s">
        <v>8418</v>
      </c>
      <c r="J740" s="292" t="s">
        <v>4595</v>
      </c>
      <c r="K740" s="292" t="s">
        <v>4596</v>
      </c>
      <c r="L740" s="292"/>
      <c r="M740" s="292"/>
      <c r="N740" s="292"/>
      <c r="O740" s="292"/>
      <c r="P740" s="292"/>
      <c r="Q740" s="292"/>
      <c r="R740" s="482"/>
    </row>
    <row r="741" spans="1:18" ht="79.5">
      <c r="A741" s="372" t="s">
        <v>7180</v>
      </c>
      <c r="B741" s="293" t="s">
        <v>5418</v>
      </c>
      <c r="C741" s="292" t="s">
        <v>4516</v>
      </c>
      <c r="D741" s="292" t="s">
        <v>6772</v>
      </c>
      <c r="E741" s="293">
        <v>1</v>
      </c>
      <c r="F741" s="292" t="s">
        <v>7181</v>
      </c>
      <c r="G741" s="293" t="s">
        <v>1989</v>
      </c>
      <c r="H741" s="390">
        <v>252.14</v>
      </c>
      <c r="I741" s="293" t="s">
        <v>8418</v>
      </c>
      <c r="J741" s="292" t="s">
        <v>4595</v>
      </c>
      <c r="K741" s="292" t="s">
        <v>4596</v>
      </c>
      <c r="L741" s="292"/>
      <c r="M741" s="292"/>
      <c r="N741" s="292"/>
      <c r="O741" s="292"/>
      <c r="P741" s="292"/>
      <c r="Q741" s="292"/>
      <c r="R741" s="482"/>
    </row>
    <row r="742" spans="1:18" ht="79.5">
      <c r="A742" s="372" t="s">
        <v>7182</v>
      </c>
      <c r="B742" s="293" t="s">
        <v>5419</v>
      </c>
      <c r="C742" s="292" t="s">
        <v>4516</v>
      </c>
      <c r="D742" s="292" t="s">
        <v>6772</v>
      </c>
      <c r="E742" s="293">
        <v>1</v>
      </c>
      <c r="F742" s="292" t="s">
        <v>7183</v>
      </c>
      <c r="G742" s="293" t="s">
        <v>1166</v>
      </c>
      <c r="H742" s="390">
        <v>313.73</v>
      </c>
      <c r="I742" s="293" t="s">
        <v>8418</v>
      </c>
      <c r="J742" s="292" t="s">
        <v>4595</v>
      </c>
      <c r="K742" s="292" t="s">
        <v>4596</v>
      </c>
      <c r="L742" s="292"/>
      <c r="M742" s="292"/>
      <c r="N742" s="292"/>
      <c r="O742" s="292"/>
      <c r="P742" s="292"/>
      <c r="Q742" s="292"/>
      <c r="R742" s="482"/>
    </row>
    <row r="743" spans="1:18" ht="79.5">
      <c r="A743" s="372" t="s">
        <v>4162</v>
      </c>
      <c r="B743" s="293" t="s">
        <v>5420</v>
      </c>
      <c r="C743" s="292" t="s">
        <v>4516</v>
      </c>
      <c r="D743" s="292" t="s">
        <v>6772</v>
      </c>
      <c r="E743" s="293">
        <v>1</v>
      </c>
      <c r="F743" s="292" t="s">
        <v>6124</v>
      </c>
      <c r="G743" s="293" t="s">
        <v>4303</v>
      </c>
      <c r="H743" s="390">
        <v>149.5</v>
      </c>
      <c r="I743" s="293" t="s">
        <v>8418</v>
      </c>
      <c r="J743" s="292" t="s">
        <v>4595</v>
      </c>
      <c r="K743" s="292" t="s">
        <v>4596</v>
      </c>
      <c r="L743" s="292"/>
      <c r="M743" s="292"/>
      <c r="N743" s="292"/>
      <c r="O743" s="292"/>
      <c r="P743" s="292"/>
      <c r="Q743" s="292"/>
      <c r="R743" s="482"/>
    </row>
    <row r="744" spans="1:18" ht="79.5">
      <c r="A744" s="372" t="s">
        <v>6125</v>
      </c>
      <c r="B744" s="293" t="s">
        <v>5421</v>
      </c>
      <c r="C744" s="292" t="s">
        <v>4516</v>
      </c>
      <c r="D744" s="292" t="s">
        <v>6772</v>
      </c>
      <c r="E744" s="293">
        <v>1</v>
      </c>
      <c r="F744" s="292" t="s">
        <v>3518</v>
      </c>
      <c r="G744" s="293" t="s">
        <v>4304</v>
      </c>
      <c r="H744" s="390">
        <v>236.52</v>
      </c>
      <c r="I744" s="293" t="s">
        <v>8418</v>
      </c>
      <c r="J744" s="292" t="s">
        <v>4595</v>
      </c>
      <c r="K744" s="292" t="s">
        <v>4596</v>
      </c>
      <c r="L744" s="292"/>
      <c r="M744" s="292"/>
      <c r="N744" s="292"/>
      <c r="O744" s="292"/>
      <c r="P744" s="292"/>
      <c r="Q744" s="292"/>
      <c r="R744" s="482"/>
    </row>
    <row r="745" spans="1:18" ht="79.5">
      <c r="A745" s="372" t="s">
        <v>3519</v>
      </c>
      <c r="B745" s="293" t="s">
        <v>5422</v>
      </c>
      <c r="C745" s="292" t="s">
        <v>4516</v>
      </c>
      <c r="D745" s="292" t="s">
        <v>6772</v>
      </c>
      <c r="E745" s="293">
        <v>1</v>
      </c>
      <c r="F745" s="292" t="s">
        <v>6124</v>
      </c>
      <c r="G745" s="293" t="s">
        <v>4305</v>
      </c>
      <c r="H745" s="390">
        <v>161.55000000000001</v>
      </c>
      <c r="I745" s="293" t="s">
        <v>8418</v>
      </c>
      <c r="J745" s="292" t="s">
        <v>4595</v>
      </c>
      <c r="K745" s="292" t="s">
        <v>4596</v>
      </c>
      <c r="L745" s="292"/>
      <c r="M745" s="292"/>
      <c r="N745" s="292"/>
      <c r="O745" s="292"/>
      <c r="P745" s="292"/>
      <c r="Q745" s="292"/>
      <c r="R745" s="482"/>
    </row>
    <row r="746" spans="1:18" ht="79.5">
      <c r="A746" s="372" t="s">
        <v>3520</v>
      </c>
      <c r="B746" s="293" t="s">
        <v>5423</v>
      </c>
      <c r="C746" s="292" t="s">
        <v>4516</v>
      </c>
      <c r="D746" s="292" t="s">
        <v>6772</v>
      </c>
      <c r="E746" s="293">
        <v>1</v>
      </c>
      <c r="F746" s="292" t="s">
        <v>3518</v>
      </c>
      <c r="G746" s="293" t="s">
        <v>1177</v>
      </c>
      <c r="H746" s="390">
        <v>252.14</v>
      </c>
      <c r="I746" s="293" t="s">
        <v>8418</v>
      </c>
      <c r="J746" s="292" t="s">
        <v>4595</v>
      </c>
      <c r="K746" s="292" t="s">
        <v>4596</v>
      </c>
      <c r="L746" s="292"/>
      <c r="M746" s="292"/>
      <c r="N746" s="292"/>
      <c r="O746" s="292"/>
      <c r="P746" s="292"/>
      <c r="Q746" s="292"/>
      <c r="R746" s="482"/>
    </row>
    <row r="747" spans="1:18" ht="79.5">
      <c r="A747" s="372" t="s">
        <v>3523</v>
      </c>
      <c r="B747" s="293" t="s">
        <v>5425</v>
      </c>
      <c r="C747" s="292" t="s">
        <v>4516</v>
      </c>
      <c r="D747" s="292" t="s">
        <v>6772</v>
      </c>
      <c r="E747" s="293">
        <v>1</v>
      </c>
      <c r="F747" s="292" t="s">
        <v>3524</v>
      </c>
      <c r="G747" s="293" t="s">
        <v>1179</v>
      </c>
      <c r="H747" s="390">
        <v>231.26</v>
      </c>
      <c r="I747" s="293" t="s">
        <v>8418</v>
      </c>
      <c r="J747" s="292" t="s">
        <v>4595</v>
      </c>
      <c r="K747" s="292" t="s">
        <v>4596</v>
      </c>
      <c r="L747" s="292"/>
      <c r="M747" s="292"/>
      <c r="N747" s="292"/>
      <c r="O747" s="292"/>
      <c r="P747" s="292"/>
      <c r="Q747" s="292"/>
      <c r="R747" s="482"/>
    </row>
    <row r="748" spans="1:18" ht="79.5">
      <c r="A748" s="372" t="s">
        <v>3525</v>
      </c>
      <c r="B748" s="293" t="s">
        <v>6040</v>
      </c>
      <c r="C748" s="292" t="s">
        <v>4516</v>
      </c>
      <c r="D748" s="292" t="s">
        <v>6772</v>
      </c>
      <c r="E748" s="293">
        <v>1</v>
      </c>
      <c r="F748" s="292" t="s">
        <v>1102</v>
      </c>
      <c r="G748" s="293" t="s">
        <v>1180</v>
      </c>
      <c r="H748" s="390">
        <v>169.97</v>
      </c>
      <c r="I748" s="293" t="s">
        <v>8418</v>
      </c>
      <c r="J748" s="292" t="s">
        <v>4595</v>
      </c>
      <c r="K748" s="292" t="s">
        <v>4596</v>
      </c>
      <c r="L748" s="292"/>
      <c r="M748" s="292"/>
      <c r="N748" s="292"/>
      <c r="O748" s="292"/>
      <c r="P748" s="292"/>
      <c r="Q748" s="292"/>
      <c r="R748" s="482"/>
    </row>
    <row r="749" spans="1:18" ht="79.5">
      <c r="A749" s="372" t="s">
        <v>1103</v>
      </c>
      <c r="B749" s="293" t="s">
        <v>6041</v>
      </c>
      <c r="C749" s="292" t="s">
        <v>4516</v>
      </c>
      <c r="D749" s="292" t="s">
        <v>6772</v>
      </c>
      <c r="E749" s="293">
        <v>1</v>
      </c>
      <c r="F749" s="292" t="s">
        <v>1104</v>
      </c>
      <c r="G749" s="293" t="s">
        <v>16</v>
      </c>
      <c r="H749" s="390">
        <v>260.43</v>
      </c>
      <c r="I749" s="293" t="s">
        <v>8418</v>
      </c>
      <c r="J749" s="292" t="s">
        <v>4595</v>
      </c>
      <c r="K749" s="292" t="s">
        <v>4596</v>
      </c>
      <c r="L749" s="292"/>
      <c r="M749" s="292"/>
      <c r="N749" s="292"/>
      <c r="O749" s="292"/>
      <c r="P749" s="292"/>
      <c r="Q749" s="292"/>
      <c r="R749" s="482"/>
    </row>
    <row r="750" spans="1:18" ht="79.5">
      <c r="A750" s="372" t="s">
        <v>1105</v>
      </c>
      <c r="B750" s="293" t="s">
        <v>6042</v>
      </c>
      <c r="C750" s="292" t="s">
        <v>4516</v>
      </c>
      <c r="D750" s="292" t="s">
        <v>6772</v>
      </c>
      <c r="E750" s="293">
        <v>1</v>
      </c>
      <c r="F750" s="292" t="s">
        <v>1106</v>
      </c>
      <c r="G750" s="293" t="s">
        <v>1106</v>
      </c>
      <c r="H750" s="390">
        <v>262.12</v>
      </c>
      <c r="I750" s="293" t="s">
        <v>8418</v>
      </c>
      <c r="J750" s="292" t="s">
        <v>4595</v>
      </c>
      <c r="K750" s="292" t="s">
        <v>4596</v>
      </c>
      <c r="L750" s="292"/>
      <c r="M750" s="292"/>
      <c r="N750" s="292"/>
      <c r="O750" s="292"/>
      <c r="P750" s="292"/>
      <c r="Q750" s="292"/>
      <c r="R750" s="482"/>
    </row>
    <row r="751" spans="1:18" ht="79.5">
      <c r="A751" s="372" t="s">
        <v>1714</v>
      </c>
      <c r="B751" s="293" t="s">
        <v>6043</v>
      </c>
      <c r="C751" s="292" t="s">
        <v>3916</v>
      </c>
      <c r="D751" s="292" t="s">
        <v>6772</v>
      </c>
      <c r="E751" s="293">
        <v>1</v>
      </c>
      <c r="F751" s="292" t="s">
        <v>944</v>
      </c>
      <c r="G751" s="293" t="s">
        <v>944</v>
      </c>
      <c r="H751" s="390">
        <v>133.68</v>
      </c>
      <c r="I751" s="293" t="s">
        <v>8418</v>
      </c>
      <c r="J751" s="292" t="s">
        <v>4595</v>
      </c>
      <c r="K751" s="292" t="s">
        <v>4596</v>
      </c>
      <c r="L751" s="292"/>
      <c r="M751" s="292"/>
      <c r="N751" s="292"/>
      <c r="O751" s="292"/>
      <c r="P751" s="292"/>
      <c r="Q751" s="292"/>
      <c r="R751" s="482"/>
    </row>
    <row r="752" spans="1:18" ht="79.5">
      <c r="A752" s="372" t="s">
        <v>1107</v>
      </c>
      <c r="B752" s="293" t="s">
        <v>946</v>
      </c>
      <c r="C752" s="292" t="s">
        <v>4516</v>
      </c>
      <c r="D752" s="292" t="s">
        <v>6772</v>
      </c>
      <c r="E752" s="293">
        <v>1</v>
      </c>
      <c r="F752" s="292" t="s">
        <v>4163</v>
      </c>
      <c r="G752" s="293" t="s">
        <v>17</v>
      </c>
      <c r="H752" s="390">
        <v>161.55000000000001</v>
      </c>
      <c r="I752" s="293" t="s">
        <v>8418</v>
      </c>
      <c r="J752" s="292" t="s">
        <v>4595</v>
      </c>
      <c r="K752" s="292" t="s">
        <v>4596</v>
      </c>
      <c r="L752" s="292"/>
      <c r="M752" s="292"/>
      <c r="N752" s="292"/>
      <c r="O752" s="292"/>
      <c r="P752" s="292"/>
      <c r="Q752" s="292"/>
      <c r="R752" s="482"/>
    </row>
    <row r="753" spans="1:18" ht="79.5">
      <c r="A753" s="372" t="s">
        <v>4164</v>
      </c>
      <c r="B753" s="293" t="s">
        <v>947</v>
      </c>
      <c r="C753" s="292" t="s">
        <v>4516</v>
      </c>
      <c r="D753" s="292" t="s">
        <v>6772</v>
      </c>
      <c r="E753" s="293">
        <v>1</v>
      </c>
      <c r="F753" s="292" t="s">
        <v>4165</v>
      </c>
      <c r="G753" s="293" t="s">
        <v>35</v>
      </c>
      <c r="H753" s="390">
        <v>252.14</v>
      </c>
      <c r="I753" s="293" t="s">
        <v>8418</v>
      </c>
      <c r="J753" s="292" t="s">
        <v>4595</v>
      </c>
      <c r="K753" s="292" t="s">
        <v>4596</v>
      </c>
      <c r="L753" s="292"/>
      <c r="M753" s="292"/>
      <c r="N753" s="292"/>
      <c r="O753" s="292"/>
      <c r="P753" s="292"/>
      <c r="Q753" s="292"/>
      <c r="R753" s="482"/>
    </row>
    <row r="754" spans="1:18" ht="79.5">
      <c r="A754" s="372" t="s">
        <v>4166</v>
      </c>
      <c r="B754" s="293" t="s">
        <v>948</v>
      </c>
      <c r="C754" s="292" t="s">
        <v>4516</v>
      </c>
      <c r="D754" s="292" t="s">
        <v>6772</v>
      </c>
      <c r="E754" s="293">
        <v>1</v>
      </c>
      <c r="F754" s="292" t="s">
        <v>4167</v>
      </c>
      <c r="G754" s="293" t="s">
        <v>4167</v>
      </c>
      <c r="H754" s="390">
        <v>262.12</v>
      </c>
      <c r="I754" s="293" t="s">
        <v>8418</v>
      </c>
      <c r="J754" s="292" t="s">
        <v>4595</v>
      </c>
      <c r="K754" s="292" t="s">
        <v>4596</v>
      </c>
      <c r="L754" s="292"/>
      <c r="M754" s="292"/>
      <c r="N754" s="292"/>
      <c r="O754" s="292"/>
      <c r="P754" s="292"/>
      <c r="Q754" s="292"/>
      <c r="R754" s="482"/>
    </row>
    <row r="755" spans="1:18" ht="79.5">
      <c r="A755" s="372" t="s">
        <v>4168</v>
      </c>
      <c r="B755" s="293" t="s">
        <v>949</v>
      </c>
      <c r="C755" s="292" t="s">
        <v>4516</v>
      </c>
      <c r="D755" s="292" t="s">
        <v>6772</v>
      </c>
      <c r="E755" s="293">
        <v>1</v>
      </c>
      <c r="F755" s="292" t="s">
        <v>4169</v>
      </c>
      <c r="G755" s="293" t="s">
        <v>858</v>
      </c>
      <c r="H755" s="390">
        <v>161.55000000000001</v>
      </c>
      <c r="I755" s="293" t="s">
        <v>8418</v>
      </c>
      <c r="J755" s="292" t="s">
        <v>4595</v>
      </c>
      <c r="K755" s="292" t="s">
        <v>4596</v>
      </c>
      <c r="L755" s="292"/>
      <c r="M755" s="292"/>
      <c r="N755" s="292"/>
      <c r="O755" s="292"/>
      <c r="P755" s="292"/>
      <c r="Q755" s="292"/>
      <c r="R755" s="482"/>
    </row>
    <row r="756" spans="1:18" ht="79.5">
      <c r="A756" s="372" t="s">
        <v>4170</v>
      </c>
      <c r="B756" s="293" t="s">
        <v>950</v>
      </c>
      <c r="C756" s="292" t="s">
        <v>4516</v>
      </c>
      <c r="D756" s="292" t="s">
        <v>6772</v>
      </c>
      <c r="E756" s="293">
        <v>1</v>
      </c>
      <c r="F756" s="292" t="s">
        <v>4171</v>
      </c>
      <c r="G756" s="293" t="s">
        <v>861</v>
      </c>
      <c r="H756" s="390">
        <v>252.14</v>
      </c>
      <c r="I756" s="293" t="s">
        <v>8418</v>
      </c>
      <c r="J756" s="292" t="s">
        <v>4595</v>
      </c>
      <c r="K756" s="292" t="s">
        <v>4596</v>
      </c>
      <c r="L756" s="292"/>
      <c r="M756" s="292"/>
      <c r="N756" s="292"/>
      <c r="O756" s="292"/>
      <c r="P756" s="292"/>
      <c r="Q756" s="292"/>
      <c r="R756" s="482"/>
    </row>
    <row r="757" spans="1:18" ht="79.5">
      <c r="A757" s="372" t="s">
        <v>4172</v>
      </c>
      <c r="B757" s="293" t="s">
        <v>951</v>
      </c>
      <c r="C757" s="292" t="s">
        <v>4516</v>
      </c>
      <c r="D757" s="292" t="s">
        <v>6772</v>
      </c>
      <c r="E757" s="293">
        <v>1</v>
      </c>
      <c r="F757" s="292" t="s">
        <v>5442</v>
      </c>
      <c r="G757" s="293" t="s">
        <v>5442</v>
      </c>
      <c r="H757" s="390">
        <v>262.12</v>
      </c>
      <c r="I757" s="293" t="s">
        <v>8418</v>
      </c>
      <c r="J757" s="292" t="s">
        <v>4595</v>
      </c>
      <c r="K757" s="292" t="s">
        <v>4596</v>
      </c>
      <c r="L757" s="292"/>
      <c r="M757" s="292"/>
      <c r="N757" s="292"/>
      <c r="O757" s="292"/>
      <c r="P757" s="292"/>
      <c r="Q757" s="292"/>
      <c r="R757" s="482"/>
    </row>
    <row r="758" spans="1:18" ht="79.5">
      <c r="A758" s="372" t="s">
        <v>5443</v>
      </c>
      <c r="B758" s="293" t="s">
        <v>952</v>
      </c>
      <c r="C758" s="292" t="s">
        <v>4516</v>
      </c>
      <c r="D758" s="292" t="s">
        <v>6772</v>
      </c>
      <c r="E758" s="293">
        <v>1</v>
      </c>
      <c r="F758" s="292" t="s">
        <v>5444</v>
      </c>
      <c r="G758" s="293" t="s">
        <v>862</v>
      </c>
      <c r="H758" s="390">
        <v>21.6</v>
      </c>
      <c r="I758" s="293" t="s">
        <v>8418</v>
      </c>
      <c r="J758" s="292" t="s">
        <v>4595</v>
      </c>
      <c r="K758" s="292" t="s">
        <v>4596</v>
      </c>
      <c r="L758" s="292"/>
      <c r="M758" s="292"/>
      <c r="N758" s="292"/>
      <c r="O758" s="292"/>
      <c r="P758" s="292"/>
      <c r="Q758" s="292"/>
      <c r="R758" s="482"/>
    </row>
    <row r="759" spans="1:18" ht="79.5">
      <c r="A759" s="372" t="s">
        <v>5445</v>
      </c>
      <c r="B759" s="293" t="s">
        <v>953</v>
      </c>
      <c r="C759" s="292" t="s">
        <v>4516</v>
      </c>
      <c r="D759" s="292" t="s">
        <v>6772</v>
      </c>
      <c r="E759" s="293">
        <v>1</v>
      </c>
      <c r="F759" s="292" t="s">
        <v>3472</v>
      </c>
      <c r="G759" s="293" t="s">
        <v>863</v>
      </c>
      <c r="H759" s="390">
        <v>44.33</v>
      </c>
      <c r="I759" s="293" t="s">
        <v>8418</v>
      </c>
      <c r="J759" s="292" t="s">
        <v>4595</v>
      </c>
      <c r="K759" s="292" t="s">
        <v>4596</v>
      </c>
      <c r="L759" s="292"/>
      <c r="M759" s="292"/>
      <c r="N759" s="292"/>
      <c r="O759" s="292"/>
      <c r="P759" s="292"/>
      <c r="Q759" s="292"/>
      <c r="R759" s="482"/>
    </row>
    <row r="760" spans="1:18" ht="79.5">
      <c r="A760" s="372" t="s">
        <v>3473</v>
      </c>
      <c r="B760" s="293" t="s">
        <v>954</v>
      </c>
      <c r="C760" s="292" t="s">
        <v>4516</v>
      </c>
      <c r="D760" s="292" t="s">
        <v>6772</v>
      </c>
      <c r="E760" s="293">
        <v>1</v>
      </c>
      <c r="F760" s="292" t="s">
        <v>3472</v>
      </c>
      <c r="G760" s="293" t="s">
        <v>864</v>
      </c>
      <c r="H760" s="390">
        <v>61.23</v>
      </c>
      <c r="I760" s="293" t="s">
        <v>8418</v>
      </c>
      <c r="J760" s="292" t="s">
        <v>4595</v>
      </c>
      <c r="K760" s="292" t="s">
        <v>4596</v>
      </c>
      <c r="L760" s="292"/>
      <c r="M760" s="292"/>
      <c r="N760" s="292"/>
      <c r="O760" s="292"/>
      <c r="P760" s="292"/>
      <c r="Q760" s="292"/>
      <c r="R760" s="482"/>
    </row>
    <row r="761" spans="1:18" ht="79.5">
      <c r="A761" s="372" t="s">
        <v>3474</v>
      </c>
      <c r="B761" s="293" t="s">
        <v>955</v>
      </c>
      <c r="C761" s="292" t="s">
        <v>4516</v>
      </c>
      <c r="D761" s="292" t="s">
        <v>6772</v>
      </c>
      <c r="E761" s="293">
        <v>1</v>
      </c>
      <c r="F761" s="292" t="s">
        <v>3475</v>
      </c>
      <c r="G761" s="293" t="s">
        <v>865</v>
      </c>
      <c r="H761" s="390">
        <v>108.73</v>
      </c>
      <c r="I761" s="293" t="s">
        <v>8418</v>
      </c>
      <c r="J761" s="292" t="s">
        <v>4595</v>
      </c>
      <c r="K761" s="292" t="s">
        <v>4596</v>
      </c>
      <c r="L761" s="292"/>
      <c r="M761" s="292"/>
      <c r="N761" s="292"/>
      <c r="O761" s="292"/>
      <c r="P761" s="292"/>
      <c r="Q761" s="292"/>
      <c r="R761" s="482"/>
    </row>
    <row r="762" spans="1:18" ht="79.5">
      <c r="A762" s="372" t="s">
        <v>3443</v>
      </c>
      <c r="B762" s="293" t="s">
        <v>956</v>
      </c>
      <c r="C762" s="292" t="s">
        <v>4516</v>
      </c>
      <c r="D762" s="292" t="s">
        <v>6772</v>
      </c>
      <c r="E762" s="293">
        <v>1</v>
      </c>
      <c r="F762" s="292" t="s">
        <v>3444</v>
      </c>
      <c r="G762" s="293" t="s">
        <v>3444</v>
      </c>
      <c r="H762" s="390">
        <v>17.95</v>
      </c>
      <c r="I762" s="293" t="s">
        <v>8418</v>
      </c>
      <c r="J762" s="292" t="s">
        <v>4595</v>
      </c>
      <c r="K762" s="292" t="s">
        <v>4596</v>
      </c>
      <c r="L762" s="292"/>
      <c r="M762" s="292"/>
      <c r="N762" s="292"/>
      <c r="O762" s="292"/>
      <c r="P762" s="292"/>
      <c r="Q762" s="292"/>
      <c r="R762" s="482"/>
    </row>
    <row r="763" spans="1:18" ht="68.25">
      <c r="A763" s="372" t="s">
        <v>3826</v>
      </c>
      <c r="B763" s="293" t="s">
        <v>5644</v>
      </c>
      <c r="C763" s="292" t="s">
        <v>3916</v>
      </c>
      <c r="D763" s="292" t="s">
        <v>6772</v>
      </c>
      <c r="E763" s="293">
        <v>1</v>
      </c>
      <c r="F763" s="292" t="s">
        <v>3931</v>
      </c>
      <c r="G763" s="293" t="s">
        <v>5645</v>
      </c>
      <c r="H763" s="390">
        <v>17.899999999999999</v>
      </c>
      <c r="I763" s="292">
        <v>1</v>
      </c>
      <c r="J763" s="292" t="s">
        <v>3901</v>
      </c>
      <c r="K763" s="292" t="s">
        <v>3902</v>
      </c>
      <c r="L763" s="369"/>
      <c r="M763" s="369"/>
      <c r="N763" s="292"/>
      <c r="O763" s="292"/>
      <c r="P763" s="292"/>
      <c r="Q763" s="292"/>
      <c r="R763" s="482"/>
    </row>
    <row r="764" spans="1:18" ht="68.25">
      <c r="A764" s="372" t="s">
        <v>3827</v>
      </c>
      <c r="B764" s="293" t="s">
        <v>5646</v>
      </c>
      <c r="C764" s="292" t="s">
        <v>3916</v>
      </c>
      <c r="D764" s="292" t="s">
        <v>6772</v>
      </c>
      <c r="E764" s="293">
        <v>1</v>
      </c>
      <c r="F764" s="292" t="s">
        <v>5647</v>
      </c>
      <c r="G764" s="293" t="s">
        <v>5647</v>
      </c>
      <c r="H764" s="390">
        <v>17.899999999999999</v>
      </c>
      <c r="I764" s="292">
        <v>1</v>
      </c>
      <c r="J764" s="292" t="s">
        <v>2033</v>
      </c>
      <c r="K764" s="292" t="s">
        <v>2034</v>
      </c>
      <c r="L764" s="369"/>
      <c r="M764" s="369"/>
      <c r="N764" s="292"/>
      <c r="O764" s="292"/>
      <c r="P764" s="292"/>
      <c r="Q764" s="292"/>
      <c r="R764" s="482"/>
    </row>
    <row r="765" spans="1:18" ht="68.25">
      <c r="A765" s="372" t="s">
        <v>3828</v>
      </c>
      <c r="B765" s="293" t="s">
        <v>5648</v>
      </c>
      <c r="C765" s="292" t="s">
        <v>3916</v>
      </c>
      <c r="D765" s="292" t="s">
        <v>6772</v>
      </c>
      <c r="E765" s="293">
        <v>1</v>
      </c>
      <c r="F765" s="292" t="s">
        <v>5649</v>
      </c>
      <c r="G765" s="293" t="s">
        <v>5649</v>
      </c>
      <c r="H765" s="390">
        <v>17.899999999999999</v>
      </c>
      <c r="I765" s="292">
        <v>1</v>
      </c>
      <c r="J765" s="292" t="s">
        <v>7312</v>
      </c>
      <c r="K765" s="292" t="s">
        <v>7313</v>
      </c>
      <c r="L765" s="369"/>
      <c r="M765" s="369"/>
      <c r="N765" s="292"/>
      <c r="O765" s="292"/>
      <c r="P765" s="292"/>
      <c r="Q765" s="292"/>
      <c r="R765" s="482"/>
    </row>
    <row r="766" spans="1:18" ht="68.25">
      <c r="A766" s="372" t="s">
        <v>3829</v>
      </c>
      <c r="B766" s="293" t="s">
        <v>5650</v>
      </c>
      <c r="C766" s="292" t="s">
        <v>3916</v>
      </c>
      <c r="D766" s="292" t="s">
        <v>6772</v>
      </c>
      <c r="E766" s="293">
        <v>1</v>
      </c>
      <c r="F766" s="292" t="s">
        <v>5651</v>
      </c>
      <c r="G766" s="293" t="s">
        <v>5651</v>
      </c>
      <c r="H766" s="390">
        <v>17.899999999999999</v>
      </c>
      <c r="I766" s="292">
        <v>1</v>
      </c>
      <c r="J766" s="292" t="s">
        <v>7878</v>
      </c>
      <c r="K766" s="292" t="s">
        <v>7300</v>
      </c>
      <c r="L766" s="369"/>
      <c r="M766" s="369"/>
      <c r="N766" s="292"/>
      <c r="O766" s="292"/>
      <c r="P766" s="292"/>
      <c r="Q766" s="292"/>
      <c r="R766" s="482"/>
    </row>
    <row r="767" spans="1:18" ht="68.25">
      <c r="A767" s="372" t="s">
        <v>3830</v>
      </c>
      <c r="B767" s="293" t="s">
        <v>5652</v>
      </c>
      <c r="C767" s="292" t="s">
        <v>3916</v>
      </c>
      <c r="D767" s="292" t="s">
        <v>6772</v>
      </c>
      <c r="E767" s="293">
        <v>1</v>
      </c>
      <c r="F767" s="292" t="s">
        <v>5653</v>
      </c>
      <c r="G767" s="293" t="s">
        <v>5653</v>
      </c>
      <c r="H767" s="390">
        <v>17.899999999999999</v>
      </c>
      <c r="I767" s="292">
        <v>1</v>
      </c>
      <c r="J767" s="292" t="s">
        <v>595</v>
      </c>
      <c r="K767" s="292" t="s">
        <v>596</v>
      </c>
      <c r="L767" s="369"/>
      <c r="M767" s="369"/>
      <c r="N767" s="292"/>
      <c r="O767" s="292"/>
      <c r="P767" s="292"/>
      <c r="Q767" s="292"/>
      <c r="R767" s="482"/>
    </row>
    <row r="768" spans="1:18" ht="68.25">
      <c r="A768" s="372" t="s">
        <v>3831</v>
      </c>
      <c r="B768" s="293" t="s">
        <v>5654</v>
      </c>
      <c r="C768" s="292" t="s">
        <v>3916</v>
      </c>
      <c r="D768" s="292" t="s">
        <v>6772</v>
      </c>
      <c r="E768" s="293">
        <v>1</v>
      </c>
      <c r="F768" s="292" t="s">
        <v>5655</v>
      </c>
      <c r="G768" s="293" t="s">
        <v>5655</v>
      </c>
      <c r="H768" s="390">
        <v>17.899999999999999</v>
      </c>
      <c r="I768" s="292">
        <v>1</v>
      </c>
      <c r="J768" s="292" t="s">
        <v>2033</v>
      </c>
      <c r="K768" s="292" t="s">
        <v>2034</v>
      </c>
      <c r="L768" s="369"/>
      <c r="M768" s="369"/>
      <c r="N768" s="292"/>
      <c r="O768" s="292"/>
      <c r="P768" s="292"/>
      <c r="Q768" s="292"/>
      <c r="R768" s="482"/>
    </row>
    <row r="769" spans="1:18" ht="68.25">
      <c r="A769" s="372" t="s">
        <v>3832</v>
      </c>
      <c r="B769" s="293" t="s">
        <v>5656</v>
      </c>
      <c r="C769" s="292" t="s">
        <v>3916</v>
      </c>
      <c r="D769" s="292" t="s">
        <v>6772</v>
      </c>
      <c r="E769" s="293">
        <v>1</v>
      </c>
      <c r="F769" s="292" t="s">
        <v>5657</v>
      </c>
      <c r="G769" s="293" t="s">
        <v>5657</v>
      </c>
      <c r="H769" s="390">
        <v>17.899999999999999</v>
      </c>
      <c r="I769" s="292">
        <v>1</v>
      </c>
      <c r="J769" s="292" t="s">
        <v>2041</v>
      </c>
      <c r="K769" s="292" t="s">
        <v>2042</v>
      </c>
      <c r="L769" s="369"/>
      <c r="M769" s="369"/>
      <c r="N769" s="292"/>
      <c r="O769" s="292"/>
      <c r="P769" s="292"/>
      <c r="Q769" s="292"/>
      <c r="R769" s="482"/>
    </row>
    <row r="770" spans="1:18" ht="68.25">
      <c r="A770" s="372" t="s">
        <v>3833</v>
      </c>
      <c r="B770" s="293" t="s">
        <v>5658</v>
      </c>
      <c r="C770" s="292" t="s">
        <v>3916</v>
      </c>
      <c r="D770" s="292" t="s">
        <v>6772</v>
      </c>
      <c r="E770" s="293">
        <v>1</v>
      </c>
      <c r="F770" s="292" t="s">
        <v>5659</v>
      </c>
      <c r="G770" s="293" t="s">
        <v>5659</v>
      </c>
      <c r="H770" s="390">
        <v>17.899999999999999</v>
      </c>
      <c r="I770" s="292" t="s">
        <v>8418</v>
      </c>
      <c r="J770" s="292" t="s">
        <v>3447</v>
      </c>
      <c r="K770" s="292" t="s">
        <v>3448</v>
      </c>
      <c r="L770" s="369"/>
      <c r="M770" s="369"/>
      <c r="N770" s="292"/>
      <c r="O770" s="292"/>
      <c r="P770" s="292"/>
      <c r="Q770" s="292"/>
      <c r="R770" s="482"/>
    </row>
    <row r="771" spans="1:18" ht="90.75">
      <c r="A771" s="372" t="s">
        <v>3834</v>
      </c>
      <c r="B771" s="293" t="s">
        <v>5660</v>
      </c>
      <c r="C771" s="292" t="s">
        <v>3916</v>
      </c>
      <c r="D771" s="292" t="s">
        <v>6772</v>
      </c>
      <c r="E771" s="293">
        <v>1</v>
      </c>
      <c r="F771" s="292" t="s">
        <v>5661</v>
      </c>
      <c r="G771" s="293" t="s">
        <v>5661</v>
      </c>
      <c r="H771" s="390">
        <v>17.899999999999999</v>
      </c>
      <c r="I771" s="292">
        <v>1</v>
      </c>
      <c r="J771" s="292" t="s">
        <v>3449</v>
      </c>
      <c r="K771" s="292" t="s">
        <v>1353</v>
      </c>
      <c r="L771" s="369"/>
      <c r="M771" s="369"/>
      <c r="N771" s="292"/>
      <c r="O771" s="292"/>
      <c r="P771" s="292"/>
      <c r="Q771" s="292"/>
      <c r="R771" s="482"/>
    </row>
    <row r="772" spans="1:18" ht="102">
      <c r="A772" s="372" t="s">
        <v>8938</v>
      </c>
      <c r="B772" s="293" t="s">
        <v>8934</v>
      </c>
      <c r="C772" s="374" t="s">
        <v>3916</v>
      </c>
      <c r="D772" s="292" t="s">
        <v>8961</v>
      </c>
      <c r="E772" s="293">
        <v>31</v>
      </c>
      <c r="F772" s="293" t="s">
        <v>2558</v>
      </c>
      <c r="G772" s="293" t="s">
        <v>2558</v>
      </c>
      <c r="H772" s="390">
        <v>15.85</v>
      </c>
      <c r="I772" s="292" t="s">
        <v>8418</v>
      </c>
      <c r="J772" s="359" t="s">
        <v>7262</v>
      </c>
      <c r="K772" s="359" t="s">
        <v>7263</v>
      </c>
      <c r="L772" s="369"/>
      <c r="M772" s="369"/>
      <c r="N772" s="359"/>
      <c r="O772" s="359"/>
      <c r="P772" s="359"/>
      <c r="Q772" s="359"/>
      <c r="R772" s="482"/>
    </row>
    <row r="773" spans="1:18" ht="68.25">
      <c r="A773" s="372" t="s">
        <v>3844</v>
      </c>
      <c r="B773" s="293" t="s">
        <v>3967</v>
      </c>
      <c r="C773" s="292" t="s">
        <v>3916</v>
      </c>
      <c r="D773" s="292" t="s">
        <v>6772</v>
      </c>
      <c r="E773" s="293">
        <v>1</v>
      </c>
      <c r="F773" s="292" t="s">
        <v>3968</v>
      </c>
      <c r="G773" s="293" t="s">
        <v>3968</v>
      </c>
      <c r="H773" s="390">
        <v>17.899999999999999</v>
      </c>
      <c r="I773" s="292">
        <v>1</v>
      </c>
      <c r="J773" s="292" t="s">
        <v>3784</v>
      </c>
      <c r="K773" s="292" t="s">
        <v>3785</v>
      </c>
      <c r="L773" s="369"/>
      <c r="M773" s="369"/>
      <c r="N773" s="292"/>
      <c r="O773" s="292"/>
      <c r="P773" s="292"/>
      <c r="Q773" s="292"/>
      <c r="R773" s="482"/>
    </row>
    <row r="774" spans="1:18" ht="68.25">
      <c r="A774" s="372" t="s">
        <v>3880</v>
      </c>
      <c r="B774" s="293" t="s">
        <v>5805</v>
      </c>
      <c r="C774" s="292" t="s">
        <v>4516</v>
      </c>
      <c r="D774" s="292" t="s">
        <v>6772</v>
      </c>
      <c r="E774" s="293">
        <v>1</v>
      </c>
      <c r="F774" s="292" t="s">
        <v>3881</v>
      </c>
      <c r="G774" s="293" t="s">
        <v>3881</v>
      </c>
      <c r="H774" s="390">
        <v>35.35</v>
      </c>
      <c r="I774" s="292" t="s">
        <v>50</v>
      </c>
      <c r="J774" s="292" t="s">
        <v>3784</v>
      </c>
      <c r="K774" s="292" t="s">
        <v>3785</v>
      </c>
      <c r="L774" s="369" t="s">
        <v>5164</v>
      </c>
      <c r="M774" s="369" t="s">
        <v>5165</v>
      </c>
      <c r="N774" s="292"/>
      <c r="O774" s="292"/>
      <c r="P774" s="292"/>
      <c r="Q774" s="292"/>
      <c r="R774" s="482"/>
    </row>
    <row r="775" spans="1:18" ht="68.25">
      <c r="A775" s="372" t="s">
        <v>3882</v>
      </c>
      <c r="B775" s="293" t="s">
        <v>5806</v>
      </c>
      <c r="C775" s="292" t="s">
        <v>4516</v>
      </c>
      <c r="D775" s="292" t="s">
        <v>6772</v>
      </c>
      <c r="E775" s="293">
        <v>1</v>
      </c>
      <c r="F775" s="292" t="s">
        <v>3883</v>
      </c>
      <c r="G775" s="293" t="s">
        <v>2575</v>
      </c>
      <c r="H775" s="390">
        <v>35.35</v>
      </c>
      <c r="I775" s="292" t="s">
        <v>50</v>
      </c>
      <c r="J775" s="292" t="s">
        <v>3784</v>
      </c>
      <c r="K775" s="292" t="s">
        <v>3785</v>
      </c>
      <c r="L775" s="369" t="s">
        <v>5164</v>
      </c>
      <c r="M775" s="369" t="s">
        <v>5165</v>
      </c>
      <c r="N775" s="292"/>
      <c r="O775" s="292"/>
      <c r="P775" s="292"/>
      <c r="Q775" s="292"/>
      <c r="R775" s="482"/>
    </row>
    <row r="776" spans="1:18" ht="68.25">
      <c r="A776" s="372" t="s">
        <v>3884</v>
      </c>
      <c r="B776" s="293" t="s">
        <v>5807</v>
      </c>
      <c r="C776" s="292" t="s">
        <v>4516</v>
      </c>
      <c r="D776" s="292" t="s">
        <v>6772</v>
      </c>
      <c r="E776" s="293">
        <v>1</v>
      </c>
      <c r="F776" s="292" t="s">
        <v>3885</v>
      </c>
      <c r="G776" s="293" t="s">
        <v>2576</v>
      </c>
      <c r="H776" s="390">
        <v>66.5</v>
      </c>
      <c r="I776" s="292" t="s">
        <v>50</v>
      </c>
      <c r="J776" s="292" t="s">
        <v>3784</v>
      </c>
      <c r="K776" s="292" t="s">
        <v>3785</v>
      </c>
      <c r="L776" s="369" t="s">
        <v>5164</v>
      </c>
      <c r="M776" s="369" t="s">
        <v>5165</v>
      </c>
      <c r="N776" s="292"/>
      <c r="O776" s="292"/>
      <c r="P776" s="292"/>
      <c r="Q776" s="292"/>
      <c r="R776" s="482"/>
    </row>
    <row r="777" spans="1:18" ht="68.25">
      <c r="A777" s="372" t="s">
        <v>3886</v>
      </c>
      <c r="B777" s="293" t="s">
        <v>5808</v>
      </c>
      <c r="C777" s="292" t="s">
        <v>4516</v>
      </c>
      <c r="D777" s="292" t="s">
        <v>6772</v>
      </c>
      <c r="E777" s="293">
        <v>1</v>
      </c>
      <c r="F777" s="292" t="s">
        <v>3887</v>
      </c>
      <c r="G777" s="293" t="s">
        <v>3887</v>
      </c>
      <c r="H777" s="390">
        <v>35.35</v>
      </c>
      <c r="I777" s="292" t="s">
        <v>50</v>
      </c>
      <c r="J777" s="292" t="s">
        <v>3784</v>
      </c>
      <c r="K777" s="292" t="s">
        <v>3785</v>
      </c>
      <c r="L777" s="369" t="s">
        <v>5164</v>
      </c>
      <c r="M777" s="369" t="s">
        <v>5165</v>
      </c>
      <c r="N777" s="292"/>
      <c r="O777" s="292"/>
      <c r="P777" s="292"/>
      <c r="Q777" s="292"/>
      <c r="R777" s="482"/>
    </row>
    <row r="778" spans="1:18" ht="68.25">
      <c r="A778" s="372" t="s">
        <v>3888</v>
      </c>
      <c r="B778" s="293" t="s">
        <v>5809</v>
      </c>
      <c r="C778" s="292" t="s">
        <v>4516</v>
      </c>
      <c r="D778" s="292" t="s">
        <v>6772</v>
      </c>
      <c r="E778" s="293">
        <v>1</v>
      </c>
      <c r="F778" s="292" t="s">
        <v>3214</v>
      </c>
      <c r="G778" s="293" t="s">
        <v>1664</v>
      </c>
      <c r="H778" s="390">
        <v>35.35</v>
      </c>
      <c r="I778" s="292" t="s">
        <v>50</v>
      </c>
      <c r="J778" s="292" t="s">
        <v>3784</v>
      </c>
      <c r="K778" s="292" t="s">
        <v>3785</v>
      </c>
      <c r="L778" s="369" t="s">
        <v>5164</v>
      </c>
      <c r="M778" s="369" t="s">
        <v>5165</v>
      </c>
      <c r="N778" s="292"/>
      <c r="O778" s="292"/>
      <c r="P778" s="292"/>
      <c r="Q778" s="292"/>
      <c r="R778" s="482"/>
    </row>
    <row r="779" spans="1:18" ht="68.25">
      <c r="A779" s="372" t="s">
        <v>6754</v>
      </c>
      <c r="B779" s="293" t="s">
        <v>5810</v>
      </c>
      <c r="C779" s="292" t="s">
        <v>4516</v>
      </c>
      <c r="D779" s="292" t="s">
        <v>6772</v>
      </c>
      <c r="E779" s="293">
        <v>1</v>
      </c>
      <c r="F779" s="292" t="s">
        <v>6755</v>
      </c>
      <c r="G779" s="293" t="s">
        <v>2578</v>
      </c>
      <c r="H779" s="390">
        <v>23.75</v>
      </c>
      <c r="I779" s="292" t="s">
        <v>50</v>
      </c>
      <c r="J779" s="292" t="s">
        <v>3784</v>
      </c>
      <c r="K779" s="292" t="s">
        <v>3785</v>
      </c>
      <c r="L779" s="369" t="s">
        <v>5164</v>
      </c>
      <c r="M779" s="369" t="s">
        <v>5165</v>
      </c>
      <c r="N779" s="292"/>
      <c r="O779" s="292"/>
      <c r="P779" s="292"/>
      <c r="Q779" s="292"/>
      <c r="R779" s="482"/>
    </row>
    <row r="780" spans="1:18" ht="68.25">
      <c r="A780" s="372" t="s">
        <v>6756</v>
      </c>
      <c r="B780" s="293" t="s">
        <v>5812</v>
      </c>
      <c r="C780" s="292" t="s">
        <v>4516</v>
      </c>
      <c r="D780" s="292" t="s">
        <v>6772</v>
      </c>
      <c r="E780" s="293">
        <v>1</v>
      </c>
      <c r="F780" s="292" t="s">
        <v>6757</v>
      </c>
      <c r="G780" s="293" t="s">
        <v>1665</v>
      </c>
      <c r="H780" s="390">
        <v>69.67</v>
      </c>
      <c r="I780" s="292" t="s">
        <v>50</v>
      </c>
      <c r="J780" s="292" t="s">
        <v>3784</v>
      </c>
      <c r="K780" s="292" t="s">
        <v>3785</v>
      </c>
      <c r="L780" s="369" t="s">
        <v>5164</v>
      </c>
      <c r="M780" s="369" t="s">
        <v>5165</v>
      </c>
      <c r="N780" s="292"/>
      <c r="O780" s="292"/>
      <c r="P780" s="292"/>
      <c r="Q780" s="292"/>
      <c r="R780" s="482"/>
    </row>
    <row r="781" spans="1:18" ht="68.25">
      <c r="A781" s="372" t="s">
        <v>6758</v>
      </c>
      <c r="B781" s="293" t="s">
        <v>5202</v>
      </c>
      <c r="C781" s="292" t="s">
        <v>4516</v>
      </c>
      <c r="D781" s="292" t="s">
        <v>6772</v>
      </c>
      <c r="E781" s="293">
        <v>1</v>
      </c>
      <c r="F781" s="292" t="s">
        <v>6759</v>
      </c>
      <c r="G781" s="293" t="s">
        <v>1666</v>
      </c>
      <c r="H781" s="390">
        <v>35.35</v>
      </c>
      <c r="I781" s="292" t="s">
        <v>50</v>
      </c>
      <c r="J781" s="292" t="s">
        <v>3784</v>
      </c>
      <c r="K781" s="292" t="s">
        <v>3785</v>
      </c>
      <c r="L781" s="369" t="s">
        <v>5164</v>
      </c>
      <c r="M781" s="369" t="s">
        <v>5165</v>
      </c>
      <c r="N781" s="292"/>
      <c r="O781" s="292"/>
      <c r="P781" s="292"/>
      <c r="Q781" s="292"/>
      <c r="R781" s="482"/>
    </row>
    <row r="782" spans="1:18" ht="68.25">
      <c r="A782" s="372" t="s">
        <v>6760</v>
      </c>
      <c r="B782" s="293" t="s">
        <v>5203</v>
      </c>
      <c r="C782" s="292" t="s">
        <v>4516</v>
      </c>
      <c r="D782" s="292" t="s">
        <v>6772</v>
      </c>
      <c r="E782" s="293">
        <v>1</v>
      </c>
      <c r="F782" s="292" t="s">
        <v>6761</v>
      </c>
      <c r="G782" s="293" t="s">
        <v>1667</v>
      </c>
      <c r="H782" s="390">
        <v>35.35</v>
      </c>
      <c r="I782" s="292" t="s">
        <v>50</v>
      </c>
      <c r="J782" s="292" t="s">
        <v>3784</v>
      </c>
      <c r="K782" s="292" t="s">
        <v>3785</v>
      </c>
      <c r="L782" s="369" t="s">
        <v>5164</v>
      </c>
      <c r="M782" s="369" t="s">
        <v>5165</v>
      </c>
      <c r="N782" s="292"/>
      <c r="O782" s="292"/>
      <c r="P782" s="292"/>
      <c r="Q782" s="292"/>
      <c r="R782" s="482"/>
    </row>
    <row r="783" spans="1:18" ht="68.25">
      <c r="A783" s="372" t="s">
        <v>6762</v>
      </c>
      <c r="B783" s="293" t="s">
        <v>5204</v>
      </c>
      <c r="C783" s="292" t="s">
        <v>4519</v>
      </c>
      <c r="D783" s="292" t="s">
        <v>6772</v>
      </c>
      <c r="E783" s="293">
        <v>1</v>
      </c>
      <c r="F783" s="292" t="s">
        <v>5728</v>
      </c>
      <c r="G783" s="293" t="s">
        <v>1668</v>
      </c>
      <c r="H783" s="390">
        <v>79.7</v>
      </c>
      <c r="I783" s="292" t="s">
        <v>50</v>
      </c>
      <c r="J783" s="292" t="s">
        <v>3784</v>
      </c>
      <c r="K783" s="292" t="s">
        <v>3785</v>
      </c>
      <c r="L783" s="369" t="s">
        <v>5164</v>
      </c>
      <c r="M783" s="369" t="s">
        <v>5165</v>
      </c>
      <c r="N783" s="292"/>
      <c r="O783" s="292"/>
      <c r="P783" s="292"/>
      <c r="Q783" s="292"/>
      <c r="R783" s="482"/>
    </row>
    <row r="784" spans="1:18" ht="68.25">
      <c r="A784" s="372" t="s">
        <v>5729</v>
      </c>
      <c r="B784" s="293" t="s">
        <v>5205</v>
      </c>
      <c r="C784" s="292" t="s">
        <v>4516</v>
      </c>
      <c r="D784" s="292" t="s">
        <v>6772</v>
      </c>
      <c r="E784" s="293">
        <v>1</v>
      </c>
      <c r="F784" s="292" t="s">
        <v>5730</v>
      </c>
      <c r="G784" s="293" t="s">
        <v>1669</v>
      </c>
      <c r="H784" s="390">
        <v>66.5</v>
      </c>
      <c r="I784" s="292" t="s">
        <v>50</v>
      </c>
      <c r="J784" s="292" t="s">
        <v>3784</v>
      </c>
      <c r="K784" s="292" t="s">
        <v>3785</v>
      </c>
      <c r="L784" s="369" t="s">
        <v>5164</v>
      </c>
      <c r="M784" s="369" t="s">
        <v>5165</v>
      </c>
      <c r="N784" s="292"/>
      <c r="O784" s="292"/>
      <c r="P784" s="292"/>
      <c r="Q784" s="292"/>
      <c r="R784" s="482"/>
    </row>
    <row r="785" spans="1:18" ht="68.25">
      <c r="A785" s="372" t="s">
        <v>5731</v>
      </c>
      <c r="B785" s="293" t="s">
        <v>5206</v>
      </c>
      <c r="C785" s="292" t="s">
        <v>4516</v>
      </c>
      <c r="D785" s="292" t="s">
        <v>6772</v>
      </c>
      <c r="E785" s="293">
        <v>1</v>
      </c>
      <c r="F785" s="292" t="s">
        <v>5732</v>
      </c>
      <c r="G785" s="293" t="s">
        <v>1670</v>
      </c>
      <c r="H785" s="390">
        <v>66.5</v>
      </c>
      <c r="I785" s="292" t="s">
        <v>50</v>
      </c>
      <c r="J785" s="292" t="s">
        <v>3784</v>
      </c>
      <c r="K785" s="292" t="s">
        <v>3785</v>
      </c>
      <c r="L785" s="369" t="s">
        <v>5164</v>
      </c>
      <c r="M785" s="369" t="s">
        <v>5165</v>
      </c>
      <c r="N785" s="292"/>
      <c r="O785" s="292"/>
      <c r="P785" s="292"/>
      <c r="Q785" s="292"/>
      <c r="R785" s="482"/>
    </row>
    <row r="786" spans="1:18" ht="68.25">
      <c r="A786" s="372" t="s">
        <v>5733</v>
      </c>
      <c r="B786" s="293" t="s">
        <v>5207</v>
      </c>
      <c r="C786" s="292" t="s">
        <v>4516</v>
      </c>
      <c r="D786" s="292" t="s">
        <v>6772</v>
      </c>
      <c r="E786" s="293">
        <v>1</v>
      </c>
      <c r="F786" s="292" t="s">
        <v>7168</v>
      </c>
      <c r="G786" s="293" t="s">
        <v>1671</v>
      </c>
      <c r="H786" s="390">
        <v>59.64</v>
      </c>
      <c r="I786" s="292" t="s">
        <v>50</v>
      </c>
      <c r="J786" s="292" t="s">
        <v>3784</v>
      </c>
      <c r="K786" s="292" t="s">
        <v>3785</v>
      </c>
      <c r="L786" s="369" t="s">
        <v>5164</v>
      </c>
      <c r="M786" s="369" t="s">
        <v>5165</v>
      </c>
      <c r="N786" s="292"/>
      <c r="O786" s="292"/>
      <c r="P786" s="292"/>
      <c r="Q786" s="292"/>
      <c r="R786" s="482"/>
    </row>
    <row r="787" spans="1:18" ht="68.25">
      <c r="A787" s="372" t="s">
        <v>7169</v>
      </c>
      <c r="B787" s="293" t="s">
        <v>5208</v>
      </c>
      <c r="C787" s="292" t="s">
        <v>4516</v>
      </c>
      <c r="D787" s="292" t="s">
        <v>6772</v>
      </c>
      <c r="E787" s="293">
        <v>1</v>
      </c>
      <c r="F787" s="292" t="s">
        <v>7168</v>
      </c>
      <c r="G787" s="293" t="s">
        <v>1841</v>
      </c>
      <c r="H787" s="390">
        <v>133.01</v>
      </c>
      <c r="I787" s="292" t="s">
        <v>8418</v>
      </c>
      <c r="J787" s="292" t="s">
        <v>3784</v>
      </c>
      <c r="K787" s="292" t="s">
        <v>3785</v>
      </c>
      <c r="L787" s="369"/>
      <c r="M787" s="369"/>
      <c r="N787" s="292"/>
      <c r="O787" s="292"/>
      <c r="P787" s="292"/>
      <c r="Q787" s="292"/>
      <c r="R787" s="482"/>
    </row>
    <row r="788" spans="1:18" ht="68.25">
      <c r="A788" s="372" t="s">
        <v>7172</v>
      </c>
      <c r="B788" s="293" t="s">
        <v>2259</v>
      </c>
      <c r="C788" s="292" t="s">
        <v>4516</v>
      </c>
      <c r="D788" s="292" t="s">
        <v>6772</v>
      </c>
      <c r="E788" s="293">
        <v>1</v>
      </c>
      <c r="F788" s="292" t="s">
        <v>7173</v>
      </c>
      <c r="G788" s="293" t="s">
        <v>7173</v>
      </c>
      <c r="H788" s="390">
        <v>199.51</v>
      </c>
      <c r="I788" s="374">
        <v>3</v>
      </c>
      <c r="J788" s="292" t="s">
        <v>3784</v>
      </c>
      <c r="K788" s="292" t="s">
        <v>3785</v>
      </c>
      <c r="L788" s="292" t="s">
        <v>5164</v>
      </c>
      <c r="M788" s="292" t="s">
        <v>5165</v>
      </c>
      <c r="N788" s="374" t="s">
        <v>6646</v>
      </c>
      <c r="O788" s="374" t="s">
        <v>6647</v>
      </c>
      <c r="P788" s="292"/>
      <c r="Q788" s="292"/>
      <c r="R788" s="482"/>
    </row>
    <row r="789" spans="1:18" ht="68.25">
      <c r="A789" s="372" t="s">
        <v>7174</v>
      </c>
      <c r="B789" s="293" t="s">
        <v>2260</v>
      </c>
      <c r="C789" s="292" t="s">
        <v>4516</v>
      </c>
      <c r="D789" s="292" t="s">
        <v>6772</v>
      </c>
      <c r="E789" s="293">
        <v>1</v>
      </c>
      <c r="F789" s="292" t="s">
        <v>8639</v>
      </c>
      <c r="G789" s="293" t="s">
        <v>8639</v>
      </c>
      <c r="H789" s="390">
        <v>199.51</v>
      </c>
      <c r="I789" s="374">
        <v>3</v>
      </c>
      <c r="J789" s="292" t="s">
        <v>3784</v>
      </c>
      <c r="K789" s="292" t="s">
        <v>3785</v>
      </c>
      <c r="L789" s="292" t="s">
        <v>5164</v>
      </c>
      <c r="M789" s="292" t="s">
        <v>5165</v>
      </c>
      <c r="N789" s="374" t="s">
        <v>6646</v>
      </c>
      <c r="O789" s="374" t="s">
        <v>6647</v>
      </c>
      <c r="P789" s="292"/>
      <c r="Q789" s="292"/>
      <c r="R789" s="482"/>
    </row>
    <row r="790" spans="1:18" ht="68.25">
      <c r="A790" s="372" t="s">
        <v>8640</v>
      </c>
      <c r="B790" s="293" t="s">
        <v>2261</v>
      </c>
      <c r="C790" s="292" t="s">
        <v>4516</v>
      </c>
      <c r="D790" s="292" t="s">
        <v>6772</v>
      </c>
      <c r="E790" s="293">
        <v>1</v>
      </c>
      <c r="F790" s="292" t="s">
        <v>8641</v>
      </c>
      <c r="G790" s="293" t="s">
        <v>8641</v>
      </c>
      <c r="H790" s="390">
        <v>28.5</v>
      </c>
      <c r="I790" s="292" t="s">
        <v>50</v>
      </c>
      <c r="J790" s="292" t="s">
        <v>3784</v>
      </c>
      <c r="K790" s="292" t="s">
        <v>3785</v>
      </c>
      <c r="L790" s="369" t="s">
        <v>5164</v>
      </c>
      <c r="M790" s="369" t="s">
        <v>5165</v>
      </c>
      <c r="N790" s="292"/>
      <c r="O790" s="292"/>
      <c r="P790" s="292"/>
      <c r="Q790" s="292"/>
      <c r="R790" s="482"/>
    </row>
    <row r="791" spans="1:18" ht="68.25">
      <c r="A791" s="372" t="s">
        <v>8642</v>
      </c>
      <c r="B791" s="293" t="s">
        <v>2262</v>
      </c>
      <c r="C791" s="292" t="s">
        <v>4516</v>
      </c>
      <c r="D791" s="292" t="s">
        <v>6772</v>
      </c>
      <c r="E791" s="293">
        <v>1</v>
      </c>
      <c r="F791" s="292" t="s">
        <v>8643</v>
      </c>
      <c r="G791" s="293" t="s">
        <v>8643</v>
      </c>
      <c r="H791" s="390">
        <v>72.84</v>
      </c>
      <c r="I791" s="292" t="s">
        <v>50</v>
      </c>
      <c r="J791" s="292" t="s">
        <v>3784</v>
      </c>
      <c r="K791" s="292" t="s">
        <v>3785</v>
      </c>
      <c r="L791" s="369" t="s">
        <v>5164</v>
      </c>
      <c r="M791" s="369" t="s">
        <v>5165</v>
      </c>
      <c r="N791" s="292"/>
      <c r="O791" s="292"/>
      <c r="P791" s="292"/>
      <c r="Q791" s="292"/>
      <c r="R791" s="482"/>
    </row>
    <row r="792" spans="1:18" ht="68.25">
      <c r="A792" s="372" t="s">
        <v>3914</v>
      </c>
      <c r="B792" s="293" t="s">
        <v>2263</v>
      </c>
      <c r="C792" s="292" t="s">
        <v>3916</v>
      </c>
      <c r="D792" s="292" t="s">
        <v>6772</v>
      </c>
      <c r="E792" s="293">
        <v>1</v>
      </c>
      <c r="F792" s="292" t="s">
        <v>3915</v>
      </c>
      <c r="G792" s="293" t="s">
        <v>3915</v>
      </c>
      <c r="H792" s="390">
        <v>23.75</v>
      </c>
      <c r="I792" s="292" t="s">
        <v>8418</v>
      </c>
      <c r="J792" s="292" t="s">
        <v>3901</v>
      </c>
      <c r="K792" s="292" t="s">
        <v>3902</v>
      </c>
      <c r="L792" s="369"/>
      <c r="M792" s="369"/>
      <c r="N792" s="292"/>
      <c r="O792" s="292"/>
      <c r="P792" s="292"/>
      <c r="Q792" s="292"/>
      <c r="R792" s="482"/>
    </row>
    <row r="793" spans="1:18" ht="68.25">
      <c r="A793" s="372" t="s">
        <v>3848</v>
      </c>
      <c r="B793" s="293" t="s">
        <v>3977</v>
      </c>
      <c r="C793" s="292" t="s">
        <v>3916</v>
      </c>
      <c r="D793" s="292" t="s">
        <v>6772</v>
      </c>
      <c r="E793" s="293">
        <v>1</v>
      </c>
      <c r="F793" s="292" t="s">
        <v>3937</v>
      </c>
      <c r="G793" s="293" t="s">
        <v>3978</v>
      </c>
      <c r="H793" s="390">
        <v>22.5</v>
      </c>
      <c r="I793" s="292">
        <v>1</v>
      </c>
      <c r="J793" s="292" t="s">
        <v>7286</v>
      </c>
      <c r="K793" s="292" t="s">
        <v>7287</v>
      </c>
      <c r="L793" s="369"/>
      <c r="M793" s="369"/>
      <c r="N793" s="292"/>
      <c r="O793" s="292"/>
      <c r="P793" s="292"/>
      <c r="Q793" s="292"/>
      <c r="R793" s="482"/>
    </row>
    <row r="794" spans="1:18" ht="68.25">
      <c r="A794" s="372" t="s">
        <v>3845</v>
      </c>
      <c r="B794" s="293" t="s">
        <v>3969</v>
      </c>
      <c r="C794" s="292" t="s">
        <v>3916</v>
      </c>
      <c r="D794" s="292" t="s">
        <v>6772</v>
      </c>
      <c r="E794" s="293">
        <v>1</v>
      </c>
      <c r="F794" s="292" t="s">
        <v>3933</v>
      </c>
      <c r="G794" s="293" t="s">
        <v>3970</v>
      </c>
      <c r="H794" s="390">
        <v>17.899999999999999</v>
      </c>
      <c r="I794" s="292">
        <v>1</v>
      </c>
      <c r="J794" s="292" t="s">
        <v>7286</v>
      </c>
      <c r="K794" s="292" t="s">
        <v>7287</v>
      </c>
      <c r="L794" s="369"/>
      <c r="M794" s="369"/>
      <c r="N794" s="292"/>
      <c r="O794" s="292"/>
      <c r="P794" s="292"/>
      <c r="Q794" s="292"/>
      <c r="R794" s="482"/>
    </row>
    <row r="795" spans="1:18" ht="68.25">
      <c r="A795" s="372" t="s">
        <v>3849</v>
      </c>
      <c r="B795" s="293" t="s">
        <v>3979</v>
      </c>
      <c r="C795" s="292" t="s">
        <v>3916</v>
      </c>
      <c r="D795" s="292" t="s">
        <v>6772</v>
      </c>
      <c r="E795" s="293">
        <v>1</v>
      </c>
      <c r="F795" s="292" t="s">
        <v>3938</v>
      </c>
      <c r="G795" s="293" t="s">
        <v>3980</v>
      </c>
      <c r="H795" s="390">
        <v>22.5</v>
      </c>
      <c r="I795" s="292">
        <v>1</v>
      </c>
      <c r="J795" s="292" t="s">
        <v>7286</v>
      </c>
      <c r="K795" s="292" t="s">
        <v>7287</v>
      </c>
      <c r="L795" s="369"/>
      <c r="M795" s="369"/>
      <c r="N795" s="292"/>
      <c r="O795" s="292"/>
      <c r="P795" s="292"/>
      <c r="Q795" s="292"/>
      <c r="R795" s="482"/>
    </row>
    <row r="796" spans="1:18" ht="68.25">
      <c r="A796" s="372" t="s">
        <v>3846</v>
      </c>
      <c r="B796" s="293" t="s">
        <v>3971</v>
      </c>
      <c r="C796" s="292" t="s">
        <v>3916</v>
      </c>
      <c r="D796" s="292" t="s">
        <v>6772</v>
      </c>
      <c r="E796" s="293">
        <v>1</v>
      </c>
      <c r="F796" s="292" t="s">
        <v>3934</v>
      </c>
      <c r="G796" s="293" t="s">
        <v>3972</v>
      </c>
      <c r="H796" s="390">
        <v>17.899999999999999</v>
      </c>
      <c r="I796" s="292">
        <v>1</v>
      </c>
      <c r="J796" s="292" t="s">
        <v>7286</v>
      </c>
      <c r="K796" s="292" t="s">
        <v>7287</v>
      </c>
      <c r="L796" s="369"/>
      <c r="M796" s="369"/>
      <c r="N796" s="292"/>
      <c r="O796" s="292"/>
      <c r="P796" s="292"/>
      <c r="Q796" s="292"/>
      <c r="R796" s="482"/>
    </row>
    <row r="797" spans="1:18" ht="90.75">
      <c r="A797" s="372" t="s">
        <v>3307</v>
      </c>
      <c r="B797" s="293" t="s">
        <v>2270</v>
      </c>
      <c r="C797" s="292" t="s">
        <v>4516</v>
      </c>
      <c r="D797" s="292" t="s">
        <v>6772</v>
      </c>
      <c r="E797" s="293">
        <v>1</v>
      </c>
      <c r="F797" s="292" t="s">
        <v>3308</v>
      </c>
      <c r="G797" s="293" t="s">
        <v>3308</v>
      </c>
      <c r="H797" s="390">
        <v>106.41</v>
      </c>
      <c r="I797" s="292" t="s">
        <v>8418</v>
      </c>
      <c r="J797" s="292" t="s">
        <v>3449</v>
      </c>
      <c r="K797" s="292" t="s">
        <v>1353</v>
      </c>
      <c r="L797" s="369"/>
      <c r="M797" s="369"/>
      <c r="N797" s="292"/>
      <c r="O797" s="292"/>
      <c r="P797" s="292"/>
      <c r="Q797" s="292"/>
      <c r="R797" s="482"/>
    </row>
    <row r="798" spans="1:18" ht="68.25">
      <c r="A798" s="372" t="s">
        <v>6652</v>
      </c>
      <c r="B798" s="293" t="s">
        <v>2271</v>
      </c>
      <c r="C798" s="292" t="s">
        <v>4516</v>
      </c>
      <c r="D798" s="292" t="s">
        <v>6772</v>
      </c>
      <c r="E798" s="293">
        <v>1</v>
      </c>
      <c r="F798" s="292" t="s">
        <v>6653</v>
      </c>
      <c r="G798" s="293" t="s">
        <v>6653</v>
      </c>
      <c r="H798" s="390">
        <v>23.75</v>
      </c>
      <c r="I798" s="292" t="s">
        <v>8418</v>
      </c>
      <c r="J798" s="292" t="s">
        <v>6646</v>
      </c>
      <c r="K798" s="292" t="s">
        <v>6647</v>
      </c>
      <c r="L798" s="369"/>
      <c r="M798" s="369"/>
      <c r="N798" s="292"/>
      <c r="O798" s="292"/>
      <c r="P798" s="292"/>
      <c r="Q798" s="292"/>
      <c r="R798" s="482"/>
    </row>
    <row r="799" spans="1:18" ht="68.25">
      <c r="A799" s="372" t="s">
        <v>6654</v>
      </c>
      <c r="B799" s="293" t="s">
        <v>2272</v>
      </c>
      <c r="C799" s="292" t="s">
        <v>4516</v>
      </c>
      <c r="D799" s="292" t="s">
        <v>6772</v>
      </c>
      <c r="E799" s="293">
        <v>1</v>
      </c>
      <c r="F799" s="292" t="s">
        <v>2914</v>
      </c>
      <c r="G799" s="293" t="s">
        <v>2914</v>
      </c>
      <c r="H799" s="390">
        <v>52.79</v>
      </c>
      <c r="I799" s="292" t="s">
        <v>8418</v>
      </c>
      <c r="J799" s="292" t="s">
        <v>6646</v>
      </c>
      <c r="K799" s="292" t="s">
        <v>6647</v>
      </c>
      <c r="L799" s="369"/>
      <c r="M799" s="369"/>
      <c r="N799" s="292"/>
      <c r="O799" s="292"/>
      <c r="P799" s="292"/>
      <c r="Q799" s="292"/>
      <c r="R799" s="482"/>
    </row>
    <row r="800" spans="1:18" ht="68.25">
      <c r="A800" s="372" t="s">
        <v>2915</v>
      </c>
      <c r="B800" s="293" t="s">
        <v>2273</v>
      </c>
      <c r="C800" s="292" t="s">
        <v>4516</v>
      </c>
      <c r="D800" s="292" t="s">
        <v>6772</v>
      </c>
      <c r="E800" s="293">
        <v>1</v>
      </c>
      <c r="F800" s="292" t="s">
        <v>2223</v>
      </c>
      <c r="G800" s="293" t="s">
        <v>2223</v>
      </c>
      <c r="H800" s="390">
        <v>66.5</v>
      </c>
      <c r="I800" s="292" t="s">
        <v>8418</v>
      </c>
      <c r="J800" s="292" t="s">
        <v>6646</v>
      </c>
      <c r="K800" s="292" t="s">
        <v>6647</v>
      </c>
      <c r="L800" s="369"/>
      <c r="M800" s="369"/>
      <c r="N800" s="292"/>
      <c r="O800" s="292"/>
      <c r="P800" s="292"/>
      <c r="Q800" s="292"/>
      <c r="R800" s="482"/>
    </row>
    <row r="801" spans="1:18" ht="68.25">
      <c r="A801" s="372" t="s">
        <v>2224</v>
      </c>
      <c r="B801" s="293" t="s">
        <v>2274</v>
      </c>
      <c r="C801" s="292" t="s">
        <v>4516</v>
      </c>
      <c r="D801" s="292" t="s">
        <v>6772</v>
      </c>
      <c r="E801" s="293">
        <v>1</v>
      </c>
      <c r="F801" s="292" t="s">
        <v>2225</v>
      </c>
      <c r="G801" s="293" t="s">
        <v>1843</v>
      </c>
      <c r="H801" s="390">
        <v>52.79</v>
      </c>
      <c r="I801" s="292" t="s">
        <v>8418</v>
      </c>
      <c r="J801" s="292" t="s">
        <v>6646</v>
      </c>
      <c r="K801" s="292" t="s">
        <v>6647</v>
      </c>
      <c r="L801" s="369"/>
      <c r="M801" s="369"/>
      <c r="N801" s="292"/>
      <c r="O801" s="292"/>
      <c r="P801" s="292"/>
      <c r="Q801" s="292"/>
      <c r="R801" s="482"/>
    </row>
    <row r="802" spans="1:18" ht="68.25">
      <c r="A802" s="372" t="s">
        <v>2226</v>
      </c>
      <c r="B802" s="293" t="s">
        <v>2275</v>
      </c>
      <c r="C802" s="292" t="s">
        <v>4516</v>
      </c>
      <c r="D802" s="292" t="s">
        <v>6772</v>
      </c>
      <c r="E802" s="293">
        <v>1</v>
      </c>
      <c r="F802" s="292" t="s">
        <v>2227</v>
      </c>
      <c r="G802" s="293" t="s">
        <v>414</v>
      </c>
      <c r="H802" s="390">
        <v>79.7</v>
      </c>
      <c r="I802" s="292" t="s">
        <v>8418</v>
      </c>
      <c r="J802" s="292" t="s">
        <v>6646</v>
      </c>
      <c r="K802" s="292" t="s">
        <v>6647</v>
      </c>
      <c r="L802" s="369"/>
      <c r="M802" s="369"/>
      <c r="N802" s="292"/>
      <c r="O802" s="292"/>
      <c r="P802" s="292"/>
      <c r="Q802" s="292"/>
      <c r="R802" s="482"/>
    </row>
    <row r="803" spans="1:18" ht="68.25">
      <c r="A803" s="372" t="s">
        <v>2228</v>
      </c>
      <c r="B803" s="293" t="s">
        <v>2276</v>
      </c>
      <c r="C803" s="292" t="s">
        <v>4516</v>
      </c>
      <c r="D803" s="292" t="s">
        <v>6772</v>
      </c>
      <c r="E803" s="293">
        <v>1</v>
      </c>
      <c r="F803" s="292" t="s">
        <v>2229</v>
      </c>
      <c r="G803" s="293" t="s">
        <v>415</v>
      </c>
      <c r="H803" s="390">
        <v>66.5</v>
      </c>
      <c r="I803" s="292" t="s">
        <v>8418</v>
      </c>
      <c r="J803" s="292" t="s">
        <v>6646</v>
      </c>
      <c r="K803" s="292" t="s">
        <v>6647</v>
      </c>
      <c r="L803" s="369"/>
      <c r="M803" s="369"/>
      <c r="N803" s="292"/>
      <c r="O803" s="292"/>
      <c r="P803" s="292"/>
      <c r="Q803" s="292"/>
      <c r="R803" s="482"/>
    </row>
    <row r="804" spans="1:18" ht="68.25">
      <c r="A804" s="372" t="s">
        <v>2230</v>
      </c>
      <c r="B804" s="293" t="s">
        <v>2277</v>
      </c>
      <c r="C804" s="292" t="s">
        <v>4516</v>
      </c>
      <c r="D804" s="292" t="s">
        <v>6772</v>
      </c>
      <c r="E804" s="293">
        <v>1</v>
      </c>
      <c r="F804" s="292" t="s">
        <v>2231</v>
      </c>
      <c r="G804" s="293" t="s">
        <v>416</v>
      </c>
      <c r="H804" s="390">
        <v>23.75</v>
      </c>
      <c r="I804" s="292" t="s">
        <v>8418</v>
      </c>
      <c r="J804" s="292" t="s">
        <v>6646</v>
      </c>
      <c r="K804" s="292" t="s">
        <v>6647</v>
      </c>
      <c r="L804" s="369"/>
      <c r="M804" s="369"/>
      <c r="N804" s="292"/>
      <c r="O804" s="292"/>
      <c r="P804" s="292"/>
      <c r="Q804" s="292"/>
      <c r="R804" s="482"/>
    </row>
    <row r="805" spans="1:18" ht="68.25">
      <c r="A805" s="372" t="s">
        <v>2232</v>
      </c>
      <c r="B805" s="293" t="s">
        <v>2278</v>
      </c>
      <c r="C805" s="292" t="s">
        <v>4516</v>
      </c>
      <c r="D805" s="292" t="s">
        <v>6772</v>
      </c>
      <c r="E805" s="293">
        <v>1</v>
      </c>
      <c r="F805" s="292" t="s">
        <v>5170</v>
      </c>
      <c r="G805" s="293" t="s">
        <v>5170</v>
      </c>
      <c r="H805" s="390">
        <v>23.75</v>
      </c>
      <c r="I805" s="292" t="s">
        <v>8418</v>
      </c>
      <c r="J805" s="292" t="s">
        <v>6646</v>
      </c>
      <c r="K805" s="292" t="s">
        <v>6647</v>
      </c>
      <c r="L805" s="369"/>
      <c r="M805" s="369"/>
      <c r="N805" s="292"/>
      <c r="O805" s="292"/>
      <c r="P805" s="292"/>
      <c r="Q805" s="292"/>
      <c r="R805" s="482"/>
    </row>
    <row r="806" spans="1:18" ht="68.25">
      <c r="A806" s="372" t="s">
        <v>5171</v>
      </c>
      <c r="B806" s="293" t="s">
        <v>2279</v>
      </c>
      <c r="C806" s="292" t="s">
        <v>4516</v>
      </c>
      <c r="D806" s="292" t="s">
        <v>6772</v>
      </c>
      <c r="E806" s="293">
        <v>1</v>
      </c>
      <c r="F806" s="292" t="s">
        <v>5172</v>
      </c>
      <c r="G806" s="293" t="s">
        <v>5172</v>
      </c>
      <c r="H806" s="390">
        <v>23.75</v>
      </c>
      <c r="I806" s="292" t="s">
        <v>8418</v>
      </c>
      <c r="J806" s="292" t="s">
        <v>6646</v>
      </c>
      <c r="K806" s="292" t="s">
        <v>6647</v>
      </c>
      <c r="L806" s="369"/>
      <c r="M806" s="369"/>
      <c r="N806" s="292"/>
      <c r="O806" s="292"/>
      <c r="P806" s="292"/>
      <c r="Q806" s="292"/>
      <c r="R806" s="482"/>
    </row>
    <row r="807" spans="1:18" ht="68.25">
      <c r="A807" s="372" t="s">
        <v>5173</v>
      </c>
      <c r="B807" s="293" t="s">
        <v>2280</v>
      </c>
      <c r="C807" s="292" t="s">
        <v>4516</v>
      </c>
      <c r="D807" s="292" t="s">
        <v>6772</v>
      </c>
      <c r="E807" s="293">
        <v>1</v>
      </c>
      <c r="F807" s="292" t="s">
        <v>5174</v>
      </c>
      <c r="G807" s="293" t="s">
        <v>5174</v>
      </c>
      <c r="H807" s="390">
        <v>66.5</v>
      </c>
      <c r="I807" s="292" t="s">
        <v>8418</v>
      </c>
      <c r="J807" s="292" t="s">
        <v>6646</v>
      </c>
      <c r="K807" s="292" t="s">
        <v>6647</v>
      </c>
      <c r="L807" s="369"/>
      <c r="M807" s="369"/>
      <c r="N807" s="292"/>
      <c r="O807" s="292"/>
      <c r="P807" s="292"/>
      <c r="Q807" s="292"/>
      <c r="R807" s="482"/>
    </row>
    <row r="808" spans="1:18" ht="68.25">
      <c r="A808" s="372" t="s">
        <v>5175</v>
      </c>
      <c r="B808" s="293" t="s">
        <v>2281</v>
      </c>
      <c r="C808" s="292" t="s">
        <v>4516</v>
      </c>
      <c r="D808" s="292" t="s">
        <v>6772</v>
      </c>
      <c r="E808" s="293">
        <v>1</v>
      </c>
      <c r="F808" s="292" t="s">
        <v>2082</v>
      </c>
      <c r="G808" s="293" t="s">
        <v>2082</v>
      </c>
      <c r="H808" s="390">
        <v>23.75</v>
      </c>
      <c r="I808" s="292" t="s">
        <v>8418</v>
      </c>
      <c r="J808" s="292" t="s">
        <v>6646</v>
      </c>
      <c r="K808" s="292" t="s">
        <v>6647</v>
      </c>
      <c r="L808" s="369"/>
      <c r="M808" s="369"/>
      <c r="N808" s="292"/>
      <c r="O808" s="292"/>
      <c r="P808" s="292"/>
      <c r="Q808" s="292"/>
      <c r="R808" s="482"/>
    </row>
    <row r="809" spans="1:18" ht="68.25">
      <c r="A809" s="372" t="s">
        <v>2083</v>
      </c>
      <c r="B809" s="293" t="s">
        <v>2282</v>
      </c>
      <c r="C809" s="292" t="s">
        <v>4516</v>
      </c>
      <c r="D809" s="292" t="s">
        <v>6772</v>
      </c>
      <c r="E809" s="293">
        <v>1</v>
      </c>
      <c r="F809" s="292" t="s">
        <v>2084</v>
      </c>
      <c r="G809" s="293" t="s">
        <v>2084</v>
      </c>
      <c r="H809" s="390">
        <v>99.76</v>
      </c>
      <c r="I809" s="292" t="s">
        <v>8418</v>
      </c>
      <c r="J809" s="292" t="s">
        <v>6646</v>
      </c>
      <c r="K809" s="292" t="s">
        <v>6647</v>
      </c>
      <c r="L809" s="369"/>
      <c r="M809" s="369"/>
      <c r="N809" s="292"/>
      <c r="O809" s="292"/>
      <c r="P809" s="292"/>
      <c r="Q809" s="292"/>
      <c r="R809" s="482"/>
    </row>
    <row r="810" spans="1:18" ht="68.25">
      <c r="A810" s="372" t="s">
        <v>2085</v>
      </c>
      <c r="B810" s="293" t="s">
        <v>2283</v>
      </c>
      <c r="C810" s="292" t="s">
        <v>4516</v>
      </c>
      <c r="D810" s="292" t="s">
        <v>6772</v>
      </c>
      <c r="E810" s="293">
        <v>1</v>
      </c>
      <c r="F810" s="292" t="s">
        <v>417</v>
      </c>
      <c r="G810" s="293" t="s">
        <v>417</v>
      </c>
      <c r="H810" s="390">
        <v>66.5</v>
      </c>
      <c r="I810" s="292" t="s">
        <v>8418</v>
      </c>
      <c r="J810" s="292" t="s">
        <v>6646</v>
      </c>
      <c r="K810" s="292" t="s">
        <v>6647</v>
      </c>
      <c r="L810" s="369"/>
      <c r="M810" s="369"/>
      <c r="N810" s="292"/>
      <c r="O810" s="292"/>
      <c r="P810" s="292"/>
      <c r="Q810" s="292"/>
      <c r="R810" s="482"/>
    </row>
    <row r="811" spans="1:18" ht="68.25">
      <c r="A811" s="372" t="s">
        <v>2087</v>
      </c>
      <c r="B811" s="293" t="s">
        <v>2284</v>
      </c>
      <c r="C811" s="292" t="s">
        <v>4516</v>
      </c>
      <c r="D811" s="292" t="s">
        <v>6772</v>
      </c>
      <c r="E811" s="293">
        <v>1</v>
      </c>
      <c r="F811" s="292" t="s">
        <v>2088</v>
      </c>
      <c r="G811" s="293" t="s">
        <v>2088</v>
      </c>
      <c r="H811" s="390">
        <v>23.75</v>
      </c>
      <c r="I811" s="292" t="s">
        <v>8418</v>
      </c>
      <c r="J811" s="292" t="s">
        <v>6646</v>
      </c>
      <c r="K811" s="292" t="s">
        <v>6647</v>
      </c>
      <c r="L811" s="369"/>
      <c r="M811" s="369"/>
      <c r="N811" s="292"/>
      <c r="O811" s="292"/>
      <c r="P811" s="292"/>
      <c r="Q811" s="292"/>
      <c r="R811" s="482"/>
    </row>
    <row r="812" spans="1:18" ht="68.25">
      <c r="A812" s="372" t="s">
        <v>2089</v>
      </c>
      <c r="B812" s="293" t="s">
        <v>2285</v>
      </c>
      <c r="C812" s="292" t="s">
        <v>4516</v>
      </c>
      <c r="D812" s="292" t="s">
        <v>6772</v>
      </c>
      <c r="E812" s="293">
        <v>1</v>
      </c>
      <c r="F812" s="292" t="s">
        <v>2090</v>
      </c>
      <c r="G812" s="293" t="s">
        <v>2090</v>
      </c>
      <c r="H812" s="390">
        <v>23.75</v>
      </c>
      <c r="I812" s="292" t="s">
        <v>8418</v>
      </c>
      <c r="J812" s="292" t="s">
        <v>6646</v>
      </c>
      <c r="K812" s="292" t="s">
        <v>6647</v>
      </c>
      <c r="L812" s="369"/>
      <c r="M812" s="369"/>
      <c r="N812" s="292"/>
      <c r="O812" s="292"/>
      <c r="P812" s="292"/>
      <c r="Q812" s="292"/>
      <c r="R812" s="482"/>
    </row>
    <row r="813" spans="1:18" ht="68.25">
      <c r="A813" s="372" t="s">
        <v>5308</v>
      </c>
      <c r="B813" s="293" t="s">
        <v>2289</v>
      </c>
      <c r="C813" s="292" t="s">
        <v>4519</v>
      </c>
      <c r="D813" s="292" t="s">
        <v>6772</v>
      </c>
      <c r="E813" s="293">
        <v>1</v>
      </c>
      <c r="F813" s="292" t="s">
        <v>5309</v>
      </c>
      <c r="G813" s="293" t="s">
        <v>5309</v>
      </c>
      <c r="H813" s="390">
        <v>9.5</v>
      </c>
      <c r="I813" s="292" t="s">
        <v>8418</v>
      </c>
      <c r="J813" s="292" t="s">
        <v>707</v>
      </c>
      <c r="K813" s="292" t="s">
        <v>708</v>
      </c>
      <c r="L813" s="369"/>
      <c r="M813" s="369"/>
      <c r="N813" s="292"/>
      <c r="O813" s="292"/>
      <c r="P813" s="292"/>
      <c r="Q813" s="292"/>
      <c r="R813" s="482"/>
    </row>
    <row r="814" spans="1:18" ht="68.25">
      <c r="A814" s="372" t="s">
        <v>5310</v>
      </c>
      <c r="B814" s="293" t="s">
        <v>2290</v>
      </c>
      <c r="C814" s="292" t="s">
        <v>4516</v>
      </c>
      <c r="D814" s="292" t="s">
        <v>6772</v>
      </c>
      <c r="E814" s="293">
        <v>1</v>
      </c>
      <c r="F814" s="292" t="s">
        <v>4102</v>
      </c>
      <c r="G814" s="293" t="s">
        <v>4102</v>
      </c>
      <c r="H814" s="390">
        <v>7.35</v>
      </c>
      <c r="I814" s="292" t="s">
        <v>8418</v>
      </c>
      <c r="J814" s="292" t="s">
        <v>707</v>
      </c>
      <c r="K814" s="292" t="s">
        <v>708</v>
      </c>
      <c r="L814" s="369"/>
      <c r="M814" s="369"/>
      <c r="N814" s="292"/>
      <c r="O814" s="292"/>
      <c r="P814" s="292"/>
      <c r="Q814" s="292"/>
      <c r="R814" s="482"/>
    </row>
    <row r="815" spans="1:18" ht="68.25">
      <c r="A815" s="372" t="s">
        <v>1075</v>
      </c>
      <c r="B815" s="292" t="s">
        <v>7186</v>
      </c>
      <c r="C815" s="292" t="s">
        <v>3916</v>
      </c>
      <c r="D815" s="292" t="s">
        <v>6772</v>
      </c>
      <c r="E815" s="293">
        <v>1</v>
      </c>
      <c r="F815" s="292" t="s">
        <v>1076</v>
      </c>
      <c r="G815" s="292" t="s">
        <v>1076</v>
      </c>
      <c r="H815" s="390">
        <v>60.18</v>
      </c>
      <c r="I815" s="374">
        <v>2</v>
      </c>
      <c r="J815" s="292" t="s">
        <v>2041</v>
      </c>
      <c r="K815" s="292" t="s">
        <v>2042</v>
      </c>
      <c r="L815" s="369" t="s">
        <v>804</v>
      </c>
      <c r="M815" s="369" t="s">
        <v>805</v>
      </c>
      <c r="N815" s="292"/>
      <c r="O815" s="292"/>
      <c r="P815" s="292"/>
      <c r="Q815" s="292"/>
      <c r="R815" s="482"/>
    </row>
    <row r="816" spans="1:18" ht="68.25">
      <c r="A816" s="372" t="s">
        <v>2091</v>
      </c>
      <c r="B816" s="293" t="s">
        <v>2295</v>
      </c>
      <c r="C816" s="292" t="s">
        <v>4516</v>
      </c>
      <c r="D816" s="292" t="s">
        <v>6772</v>
      </c>
      <c r="E816" s="293">
        <v>1</v>
      </c>
      <c r="F816" s="292" t="s">
        <v>2092</v>
      </c>
      <c r="G816" s="293" t="s">
        <v>3144</v>
      </c>
      <c r="H816" s="390">
        <v>119.29</v>
      </c>
      <c r="I816" s="292" t="s">
        <v>8418</v>
      </c>
      <c r="J816" s="292" t="s">
        <v>6646</v>
      </c>
      <c r="K816" s="292" t="s">
        <v>6647</v>
      </c>
      <c r="L816" s="369"/>
      <c r="M816" s="369"/>
      <c r="N816" s="292"/>
      <c r="O816" s="292"/>
      <c r="P816" s="292"/>
      <c r="Q816" s="292"/>
      <c r="R816" s="482"/>
    </row>
    <row r="817" spans="1:18" ht="68.25">
      <c r="A817" s="372" t="s">
        <v>2093</v>
      </c>
      <c r="B817" s="293" t="s">
        <v>2296</v>
      </c>
      <c r="C817" s="292" t="s">
        <v>4516</v>
      </c>
      <c r="D817" s="292" t="s">
        <v>6772</v>
      </c>
      <c r="E817" s="293">
        <v>1</v>
      </c>
      <c r="F817" s="292" t="s">
        <v>7079</v>
      </c>
      <c r="G817" s="293" t="s">
        <v>7079</v>
      </c>
      <c r="H817" s="390">
        <v>79.7</v>
      </c>
      <c r="I817" s="292" t="s">
        <v>8418</v>
      </c>
      <c r="J817" s="292" t="s">
        <v>6646</v>
      </c>
      <c r="K817" s="292" t="s">
        <v>6647</v>
      </c>
      <c r="L817" s="369"/>
      <c r="M817" s="369"/>
      <c r="N817" s="292"/>
      <c r="O817" s="292"/>
      <c r="P817" s="292"/>
      <c r="Q817" s="292"/>
      <c r="R817" s="482"/>
    </row>
    <row r="818" spans="1:18" ht="68.25">
      <c r="A818" s="372" t="s">
        <v>6348</v>
      </c>
      <c r="B818" s="293" t="s">
        <v>3616</v>
      </c>
      <c r="C818" s="374" t="s">
        <v>4519</v>
      </c>
      <c r="D818" s="292" t="s">
        <v>6772</v>
      </c>
      <c r="E818" s="293">
        <v>1</v>
      </c>
      <c r="F818" s="292" t="s">
        <v>1463</v>
      </c>
      <c r="G818" s="378" t="s">
        <v>1463</v>
      </c>
      <c r="H818" s="390">
        <v>23.75</v>
      </c>
      <c r="I818" s="292" t="s">
        <v>8418</v>
      </c>
      <c r="J818" s="292" t="s">
        <v>7312</v>
      </c>
      <c r="K818" s="292" t="s">
        <v>7313</v>
      </c>
      <c r="L818" s="369"/>
      <c r="M818" s="369"/>
      <c r="N818" s="292"/>
      <c r="O818" s="292"/>
      <c r="P818" s="292"/>
      <c r="Q818" s="292"/>
      <c r="R818" s="482"/>
    </row>
    <row r="819" spans="1:18" ht="68.25">
      <c r="A819" s="372" t="s">
        <v>672</v>
      </c>
      <c r="B819" s="293" t="s">
        <v>671</v>
      </c>
      <c r="C819" s="292" t="s">
        <v>3916</v>
      </c>
      <c r="D819" s="292" t="s">
        <v>6772</v>
      </c>
      <c r="E819" s="293">
        <v>1</v>
      </c>
      <c r="F819" s="292" t="s">
        <v>4999</v>
      </c>
      <c r="G819" s="379" t="s">
        <v>673</v>
      </c>
      <c r="H819" s="390">
        <v>23.75</v>
      </c>
      <c r="I819" s="292" t="s">
        <v>8418</v>
      </c>
      <c r="J819" s="292" t="s">
        <v>7312</v>
      </c>
      <c r="K819" s="292" t="s">
        <v>7313</v>
      </c>
      <c r="L819" s="369"/>
      <c r="M819" s="369"/>
      <c r="N819" s="292"/>
      <c r="O819" s="292"/>
      <c r="P819" s="292"/>
      <c r="Q819" s="292"/>
      <c r="R819" s="482"/>
    </row>
    <row r="820" spans="1:18" ht="68.25">
      <c r="A820" s="372" t="s">
        <v>7319</v>
      </c>
      <c r="B820" s="293" t="s">
        <v>3620</v>
      </c>
      <c r="C820" s="292" t="s">
        <v>4516</v>
      </c>
      <c r="D820" s="292" t="s">
        <v>6772</v>
      </c>
      <c r="E820" s="293">
        <v>1</v>
      </c>
      <c r="F820" s="292" t="s">
        <v>7320</v>
      </c>
      <c r="G820" s="293" t="s">
        <v>167</v>
      </c>
      <c r="H820" s="390">
        <v>19</v>
      </c>
      <c r="I820" s="292" t="s">
        <v>50</v>
      </c>
      <c r="J820" s="292" t="s">
        <v>7312</v>
      </c>
      <c r="K820" s="292" t="s">
        <v>7313</v>
      </c>
      <c r="L820" s="369" t="s">
        <v>2033</v>
      </c>
      <c r="M820" s="369" t="s">
        <v>2034</v>
      </c>
      <c r="N820" s="292"/>
      <c r="O820" s="292"/>
      <c r="P820" s="292"/>
      <c r="Q820" s="292"/>
      <c r="R820" s="482"/>
    </row>
    <row r="821" spans="1:18" ht="68.25">
      <c r="A821" s="372" t="s">
        <v>7321</v>
      </c>
      <c r="B821" s="293" t="s">
        <v>3621</v>
      </c>
      <c r="C821" s="292" t="s">
        <v>4516</v>
      </c>
      <c r="D821" s="292" t="s">
        <v>6772</v>
      </c>
      <c r="E821" s="293">
        <v>1</v>
      </c>
      <c r="F821" s="292" t="s">
        <v>7322</v>
      </c>
      <c r="G821" s="293" t="s">
        <v>168</v>
      </c>
      <c r="H821" s="390">
        <v>28.5</v>
      </c>
      <c r="I821" s="292" t="s">
        <v>50</v>
      </c>
      <c r="J821" s="292" t="s">
        <v>7312</v>
      </c>
      <c r="K821" s="292" t="s">
        <v>7313</v>
      </c>
      <c r="L821" s="369" t="s">
        <v>2033</v>
      </c>
      <c r="M821" s="369" t="s">
        <v>2034</v>
      </c>
      <c r="N821" s="292"/>
      <c r="O821" s="292"/>
      <c r="P821" s="292"/>
      <c r="Q821" s="292"/>
      <c r="R821" s="482"/>
    </row>
    <row r="822" spans="1:18" ht="68.25">
      <c r="A822" s="372" t="s">
        <v>7323</v>
      </c>
      <c r="B822" s="293" t="s">
        <v>3622</v>
      </c>
      <c r="C822" s="292" t="s">
        <v>4516</v>
      </c>
      <c r="D822" s="292" t="s">
        <v>6772</v>
      </c>
      <c r="E822" s="293">
        <v>1</v>
      </c>
      <c r="F822" s="292" t="s">
        <v>7324</v>
      </c>
      <c r="G822" s="293" t="s">
        <v>157</v>
      </c>
      <c r="H822" s="390">
        <v>19</v>
      </c>
      <c r="I822" s="292" t="s">
        <v>50</v>
      </c>
      <c r="J822" s="292" t="s">
        <v>7312</v>
      </c>
      <c r="K822" s="292" t="s">
        <v>7313</v>
      </c>
      <c r="L822" s="369" t="s">
        <v>2033</v>
      </c>
      <c r="M822" s="369" t="s">
        <v>2034</v>
      </c>
      <c r="N822" s="292"/>
      <c r="O822" s="292"/>
      <c r="P822" s="292"/>
      <c r="Q822" s="292"/>
      <c r="R822" s="482"/>
    </row>
    <row r="823" spans="1:18" ht="68.25">
      <c r="A823" s="372" t="s">
        <v>7325</v>
      </c>
      <c r="B823" s="293" t="s">
        <v>3623</v>
      </c>
      <c r="C823" s="292" t="s">
        <v>4516</v>
      </c>
      <c r="D823" s="292" t="s">
        <v>6772</v>
      </c>
      <c r="E823" s="293">
        <v>1</v>
      </c>
      <c r="F823" s="292" t="s">
        <v>7326</v>
      </c>
      <c r="G823" s="293" t="s">
        <v>158</v>
      </c>
      <c r="H823" s="390">
        <v>19</v>
      </c>
      <c r="I823" s="292" t="s">
        <v>50</v>
      </c>
      <c r="J823" s="292" t="s">
        <v>7312</v>
      </c>
      <c r="K823" s="292" t="s">
        <v>7313</v>
      </c>
      <c r="L823" s="369" t="s">
        <v>2033</v>
      </c>
      <c r="M823" s="369" t="s">
        <v>2034</v>
      </c>
      <c r="N823" s="292"/>
      <c r="O823" s="292"/>
      <c r="P823" s="292"/>
      <c r="Q823" s="292"/>
      <c r="R823" s="482"/>
    </row>
    <row r="824" spans="1:18" ht="68.25">
      <c r="A824" s="372" t="s">
        <v>7327</v>
      </c>
      <c r="B824" s="293" t="s">
        <v>3624</v>
      </c>
      <c r="C824" s="292" t="s">
        <v>4516</v>
      </c>
      <c r="D824" s="292" t="s">
        <v>6772</v>
      </c>
      <c r="E824" s="293">
        <v>1</v>
      </c>
      <c r="F824" s="292" t="s">
        <v>7328</v>
      </c>
      <c r="G824" s="293" t="s">
        <v>159</v>
      </c>
      <c r="H824" s="390">
        <v>28.5</v>
      </c>
      <c r="I824" s="292" t="s">
        <v>50</v>
      </c>
      <c r="J824" s="292" t="s">
        <v>7312</v>
      </c>
      <c r="K824" s="292" t="s">
        <v>7313</v>
      </c>
      <c r="L824" s="369" t="s">
        <v>2033</v>
      </c>
      <c r="M824" s="369" t="s">
        <v>2034</v>
      </c>
      <c r="N824" s="292"/>
      <c r="O824" s="292"/>
      <c r="P824" s="292"/>
      <c r="Q824" s="292"/>
      <c r="R824" s="482"/>
    </row>
    <row r="825" spans="1:18" ht="68.25">
      <c r="A825" s="372" t="s">
        <v>7329</v>
      </c>
      <c r="B825" s="293" t="s">
        <v>3625</v>
      </c>
      <c r="C825" s="292" t="s">
        <v>4516</v>
      </c>
      <c r="D825" s="292" t="s">
        <v>6772</v>
      </c>
      <c r="E825" s="293">
        <v>1</v>
      </c>
      <c r="F825" s="292" t="s">
        <v>7330</v>
      </c>
      <c r="G825" s="293" t="s">
        <v>160</v>
      </c>
      <c r="H825" s="390">
        <v>21.1</v>
      </c>
      <c r="I825" s="292" t="s">
        <v>50</v>
      </c>
      <c r="J825" s="292" t="s">
        <v>7312</v>
      </c>
      <c r="K825" s="292" t="s">
        <v>7313</v>
      </c>
      <c r="L825" s="369" t="s">
        <v>2033</v>
      </c>
      <c r="M825" s="369" t="s">
        <v>2034</v>
      </c>
      <c r="N825" s="292"/>
      <c r="O825" s="292"/>
      <c r="P825" s="292"/>
      <c r="Q825" s="292"/>
      <c r="R825" s="482"/>
    </row>
    <row r="826" spans="1:18" ht="68.25">
      <c r="A826" s="372" t="s">
        <v>7331</v>
      </c>
      <c r="B826" s="293" t="s">
        <v>3626</v>
      </c>
      <c r="C826" s="292" t="s">
        <v>4516</v>
      </c>
      <c r="D826" s="292" t="s">
        <v>6772</v>
      </c>
      <c r="E826" s="293">
        <v>1</v>
      </c>
      <c r="F826" s="292" t="s">
        <v>7332</v>
      </c>
      <c r="G826" s="293" t="s">
        <v>161</v>
      </c>
      <c r="H826" s="390">
        <v>19</v>
      </c>
      <c r="I826" s="292" t="s">
        <v>50</v>
      </c>
      <c r="J826" s="292" t="s">
        <v>7312</v>
      </c>
      <c r="K826" s="292" t="s">
        <v>7313</v>
      </c>
      <c r="L826" s="369" t="s">
        <v>2033</v>
      </c>
      <c r="M826" s="369" t="s">
        <v>2034</v>
      </c>
      <c r="N826" s="292"/>
      <c r="O826" s="292"/>
      <c r="P826" s="292"/>
      <c r="Q826" s="292"/>
      <c r="R826" s="482"/>
    </row>
    <row r="827" spans="1:18" ht="68.25">
      <c r="A827" s="372" t="s">
        <v>7333</v>
      </c>
      <c r="B827" s="293" t="s">
        <v>3627</v>
      </c>
      <c r="C827" s="292" t="s">
        <v>4516</v>
      </c>
      <c r="D827" s="292" t="s">
        <v>6772</v>
      </c>
      <c r="E827" s="293">
        <v>1</v>
      </c>
      <c r="F827" s="292" t="s">
        <v>7334</v>
      </c>
      <c r="G827" s="293" t="s">
        <v>7334</v>
      </c>
      <c r="H827" s="390">
        <v>19</v>
      </c>
      <c r="I827" s="292" t="s">
        <v>50</v>
      </c>
      <c r="J827" s="292" t="s">
        <v>7312</v>
      </c>
      <c r="K827" s="292" t="s">
        <v>7313</v>
      </c>
      <c r="L827" s="369" t="s">
        <v>2033</v>
      </c>
      <c r="M827" s="369" t="s">
        <v>2034</v>
      </c>
      <c r="N827" s="292"/>
      <c r="O827" s="292"/>
      <c r="P827" s="292"/>
      <c r="Q827" s="292"/>
      <c r="R827" s="482"/>
    </row>
    <row r="828" spans="1:18" ht="68.25">
      <c r="A828" s="372" t="s">
        <v>7335</v>
      </c>
      <c r="B828" s="293" t="s">
        <v>3628</v>
      </c>
      <c r="C828" s="292" t="s">
        <v>4519</v>
      </c>
      <c r="D828" s="292" t="s">
        <v>6772</v>
      </c>
      <c r="E828" s="293">
        <v>1</v>
      </c>
      <c r="F828" s="292" t="s">
        <v>7947</v>
      </c>
      <c r="G828" s="293" t="s">
        <v>162</v>
      </c>
      <c r="H828" s="390">
        <v>42.23</v>
      </c>
      <c r="I828" s="292" t="s">
        <v>8418</v>
      </c>
      <c r="J828" s="292" t="s">
        <v>7312</v>
      </c>
      <c r="K828" s="292" t="s">
        <v>7313</v>
      </c>
      <c r="L828" s="369"/>
      <c r="M828" s="369"/>
      <c r="N828" s="292"/>
      <c r="O828" s="292"/>
      <c r="P828" s="292"/>
      <c r="Q828" s="292"/>
      <c r="R828" s="482"/>
    </row>
    <row r="829" spans="1:18" ht="68.25">
      <c r="A829" s="372" t="s">
        <v>7950</v>
      </c>
      <c r="B829" s="293" t="s">
        <v>3630</v>
      </c>
      <c r="C829" s="292" t="s">
        <v>4516</v>
      </c>
      <c r="D829" s="292" t="s">
        <v>6772</v>
      </c>
      <c r="E829" s="293">
        <v>1</v>
      </c>
      <c r="F829" s="292" t="s">
        <v>7951</v>
      </c>
      <c r="G829" s="293" t="s">
        <v>3035</v>
      </c>
      <c r="H829" s="390">
        <v>42.23</v>
      </c>
      <c r="I829" s="292" t="s">
        <v>8418</v>
      </c>
      <c r="J829" s="292" t="s">
        <v>7312</v>
      </c>
      <c r="K829" s="292" t="s">
        <v>7313</v>
      </c>
      <c r="L829" s="369"/>
      <c r="M829" s="369"/>
      <c r="N829" s="292"/>
      <c r="O829" s="292"/>
      <c r="P829" s="292"/>
      <c r="Q829" s="292"/>
      <c r="R829" s="482"/>
    </row>
    <row r="830" spans="1:18" ht="79.5">
      <c r="A830" s="372" t="s">
        <v>7076</v>
      </c>
      <c r="B830" s="293" t="s">
        <v>3632</v>
      </c>
      <c r="C830" s="292" t="s">
        <v>4516</v>
      </c>
      <c r="D830" s="292" t="s">
        <v>6772</v>
      </c>
      <c r="E830" s="293">
        <v>1</v>
      </c>
      <c r="F830" s="292" t="s">
        <v>7077</v>
      </c>
      <c r="G830" s="293" t="s">
        <v>163</v>
      </c>
      <c r="H830" s="390">
        <v>14.25</v>
      </c>
      <c r="I830" s="292" t="s">
        <v>50</v>
      </c>
      <c r="J830" s="292" t="s">
        <v>7074</v>
      </c>
      <c r="K830" s="292" t="s">
        <v>7075</v>
      </c>
      <c r="L830" s="369" t="s">
        <v>6646</v>
      </c>
      <c r="M830" s="369" t="s">
        <v>6647</v>
      </c>
      <c r="N830" s="292"/>
      <c r="O830" s="292"/>
      <c r="P830" s="292"/>
      <c r="Q830" s="292"/>
      <c r="R830" s="482"/>
    </row>
    <row r="831" spans="1:18" ht="68.25">
      <c r="A831" s="372" t="s">
        <v>7080</v>
      </c>
      <c r="B831" s="293" t="s">
        <v>3633</v>
      </c>
      <c r="C831" s="292" t="s">
        <v>4516</v>
      </c>
      <c r="D831" s="292" t="s">
        <v>6772</v>
      </c>
      <c r="E831" s="293">
        <v>1</v>
      </c>
      <c r="F831" s="292" t="s">
        <v>1467</v>
      </c>
      <c r="G831" s="293" t="s">
        <v>164</v>
      </c>
      <c r="H831" s="390">
        <v>19</v>
      </c>
      <c r="I831" s="292" t="s">
        <v>8418</v>
      </c>
      <c r="J831" s="292" t="s">
        <v>6646</v>
      </c>
      <c r="K831" s="292" t="s">
        <v>6647</v>
      </c>
      <c r="L831" s="369"/>
      <c r="M831" s="369"/>
      <c r="N831" s="292"/>
      <c r="O831" s="292"/>
      <c r="P831" s="292"/>
      <c r="Q831" s="292"/>
      <c r="R831" s="482"/>
    </row>
    <row r="832" spans="1:18" ht="68.25">
      <c r="A832" s="372" t="s">
        <v>1468</v>
      </c>
      <c r="B832" s="293" t="s">
        <v>3634</v>
      </c>
      <c r="C832" s="292" t="s">
        <v>4516</v>
      </c>
      <c r="D832" s="292" t="s">
        <v>6772</v>
      </c>
      <c r="E832" s="293">
        <v>1</v>
      </c>
      <c r="F832" s="292" t="s">
        <v>38</v>
      </c>
      <c r="G832" s="293" t="s">
        <v>165</v>
      </c>
      <c r="H832" s="390">
        <v>19</v>
      </c>
      <c r="I832" s="292" t="s">
        <v>8418</v>
      </c>
      <c r="J832" s="292" t="s">
        <v>6646</v>
      </c>
      <c r="K832" s="292" t="s">
        <v>6647</v>
      </c>
      <c r="L832" s="369"/>
      <c r="M832" s="369"/>
      <c r="N832" s="292"/>
      <c r="O832" s="292"/>
      <c r="P832" s="292"/>
      <c r="Q832" s="292"/>
      <c r="R832" s="482"/>
    </row>
    <row r="833" spans="1:18" ht="68.25">
      <c r="A833" s="372" t="s">
        <v>39</v>
      </c>
      <c r="B833" s="293" t="s">
        <v>3635</v>
      </c>
      <c r="C833" s="292" t="s">
        <v>4516</v>
      </c>
      <c r="D833" s="292" t="s">
        <v>6772</v>
      </c>
      <c r="E833" s="293">
        <v>1</v>
      </c>
      <c r="F833" s="292" t="s">
        <v>925</v>
      </c>
      <c r="G833" s="293" t="s">
        <v>925</v>
      </c>
      <c r="H833" s="390">
        <v>19</v>
      </c>
      <c r="I833" s="292" t="s">
        <v>8418</v>
      </c>
      <c r="J833" s="292" t="s">
        <v>6646</v>
      </c>
      <c r="K833" s="292" t="s">
        <v>6647</v>
      </c>
      <c r="L833" s="369"/>
      <c r="M833" s="369"/>
      <c r="N833" s="292"/>
      <c r="O833" s="292"/>
      <c r="P833" s="292"/>
      <c r="Q833" s="292"/>
      <c r="R833" s="482"/>
    </row>
    <row r="834" spans="1:18" ht="68.25">
      <c r="A834" s="372" t="s">
        <v>926</v>
      </c>
      <c r="B834" s="293" t="s">
        <v>3636</v>
      </c>
      <c r="C834" s="292" t="s">
        <v>4516</v>
      </c>
      <c r="D834" s="292" t="s">
        <v>6772</v>
      </c>
      <c r="E834" s="293">
        <v>1</v>
      </c>
      <c r="F834" s="292" t="s">
        <v>927</v>
      </c>
      <c r="G834" s="293" t="s">
        <v>927</v>
      </c>
      <c r="H834" s="390">
        <v>9.5</v>
      </c>
      <c r="I834" s="292" t="s">
        <v>8418</v>
      </c>
      <c r="J834" s="292" t="s">
        <v>6646</v>
      </c>
      <c r="K834" s="292" t="s">
        <v>6647</v>
      </c>
      <c r="L834" s="369"/>
      <c r="M834" s="369"/>
      <c r="N834" s="292"/>
      <c r="O834" s="292"/>
      <c r="P834" s="292"/>
      <c r="Q834" s="292"/>
      <c r="R834" s="482"/>
    </row>
    <row r="835" spans="1:18" ht="68.25">
      <c r="A835" s="372" t="s">
        <v>928</v>
      </c>
      <c r="B835" s="293" t="s">
        <v>3637</v>
      </c>
      <c r="C835" s="292" t="s">
        <v>4516</v>
      </c>
      <c r="D835" s="292" t="s">
        <v>6772</v>
      </c>
      <c r="E835" s="293">
        <v>1</v>
      </c>
      <c r="F835" s="292" t="s">
        <v>929</v>
      </c>
      <c r="G835" s="293" t="s">
        <v>929</v>
      </c>
      <c r="H835" s="390">
        <v>19</v>
      </c>
      <c r="I835" s="292" t="s">
        <v>8418</v>
      </c>
      <c r="J835" s="292" t="s">
        <v>6646</v>
      </c>
      <c r="K835" s="292" t="s">
        <v>6647</v>
      </c>
      <c r="L835" s="369"/>
      <c r="M835" s="369"/>
      <c r="N835" s="292"/>
      <c r="O835" s="292"/>
      <c r="P835" s="292"/>
      <c r="Q835" s="292"/>
      <c r="R835" s="482"/>
    </row>
    <row r="836" spans="1:18" ht="79.5">
      <c r="A836" s="372" t="s">
        <v>8364</v>
      </c>
      <c r="B836" s="293" t="s">
        <v>3640</v>
      </c>
      <c r="C836" s="292" t="s">
        <v>4516</v>
      </c>
      <c r="D836" s="292" t="s">
        <v>6772</v>
      </c>
      <c r="E836" s="293">
        <v>1</v>
      </c>
      <c r="F836" s="292" t="s">
        <v>8920</v>
      </c>
      <c r="G836" s="293" t="s">
        <v>8920</v>
      </c>
      <c r="H836" s="390">
        <v>16.850000000000001</v>
      </c>
      <c r="I836" s="292" t="s">
        <v>8418</v>
      </c>
      <c r="J836" s="292" t="s">
        <v>7074</v>
      </c>
      <c r="K836" s="292" t="s">
        <v>7075</v>
      </c>
      <c r="L836" s="292"/>
      <c r="M836" s="292"/>
      <c r="N836" s="292"/>
      <c r="O836" s="292"/>
      <c r="P836" s="292"/>
      <c r="Q836" s="292"/>
      <c r="R836" s="482"/>
    </row>
    <row r="837" spans="1:18" ht="79.5">
      <c r="A837" s="372" t="s">
        <v>8921</v>
      </c>
      <c r="B837" s="293" t="s">
        <v>3641</v>
      </c>
      <c r="C837" s="292" t="s">
        <v>4516</v>
      </c>
      <c r="D837" s="292" t="s">
        <v>6772</v>
      </c>
      <c r="E837" s="293">
        <v>1</v>
      </c>
      <c r="F837" s="292" t="s">
        <v>8922</v>
      </c>
      <c r="G837" s="293" t="s">
        <v>8922</v>
      </c>
      <c r="H837" s="390">
        <v>11.05</v>
      </c>
      <c r="I837" s="292" t="s">
        <v>8418</v>
      </c>
      <c r="J837" s="292" t="s">
        <v>7074</v>
      </c>
      <c r="K837" s="292" t="s">
        <v>7075</v>
      </c>
      <c r="L837" s="292"/>
      <c r="M837" s="292"/>
      <c r="N837" s="292"/>
      <c r="O837" s="292"/>
      <c r="P837" s="292"/>
      <c r="Q837" s="292"/>
      <c r="R837" s="482"/>
    </row>
    <row r="838" spans="1:18" ht="79.5">
      <c r="A838" s="372" t="s">
        <v>8923</v>
      </c>
      <c r="B838" s="293" t="s">
        <v>3642</v>
      </c>
      <c r="C838" s="292" t="s">
        <v>4516</v>
      </c>
      <c r="D838" s="292" t="s">
        <v>6772</v>
      </c>
      <c r="E838" s="293">
        <v>1</v>
      </c>
      <c r="F838" s="292" t="s">
        <v>8924</v>
      </c>
      <c r="G838" s="293" t="s">
        <v>8924</v>
      </c>
      <c r="H838" s="390">
        <v>11.05</v>
      </c>
      <c r="I838" s="292" t="s">
        <v>8418</v>
      </c>
      <c r="J838" s="292" t="s">
        <v>7074</v>
      </c>
      <c r="K838" s="292" t="s">
        <v>7075</v>
      </c>
      <c r="L838" s="292"/>
      <c r="M838" s="292"/>
      <c r="N838" s="292"/>
      <c r="O838" s="292"/>
      <c r="P838" s="292"/>
      <c r="Q838" s="292"/>
      <c r="R838" s="482"/>
    </row>
    <row r="839" spans="1:18" ht="79.5">
      <c r="A839" s="372" t="s">
        <v>8925</v>
      </c>
      <c r="B839" s="293" t="s">
        <v>3643</v>
      </c>
      <c r="C839" s="292" t="s">
        <v>4516</v>
      </c>
      <c r="D839" s="292" t="s">
        <v>6772</v>
      </c>
      <c r="E839" s="293">
        <v>1</v>
      </c>
      <c r="F839" s="292" t="s">
        <v>8926</v>
      </c>
      <c r="G839" s="293" t="s">
        <v>8926</v>
      </c>
      <c r="H839" s="390">
        <v>11.6</v>
      </c>
      <c r="I839" s="292" t="s">
        <v>8418</v>
      </c>
      <c r="J839" s="292" t="s">
        <v>7074</v>
      </c>
      <c r="K839" s="292" t="s">
        <v>7075</v>
      </c>
      <c r="L839" s="292"/>
      <c r="M839" s="292"/>
      <c r="N839" s="292"/>
      <c r="O839" s="292"/>
      <c r="P839" s="292"/>
      <c r="Q839" s="292"/>
      <c r="R839" s="482"/>
    </row>
    <row r="840" spans="1:18" ht="79.5">
      <c r="A840" s="372" t="s">
        <v>8927</v>
      </c>
      <c r="B840" s="293" t="s">
        <v>3644</v>
      </c>
      <c r="C840" s="292" t="s">
        <v>4516</v>
      </c>
      <c r="D840" s="292" t="s">
        <v>6772</v>
      </c>
      <c r="E840" s="293">
        <v>1</v>
      </c>
      <c r="F840" s="292" t="s">
        <v>8928</v>
      </c>
      <c r="G840" s="293" t="s">
        <v>8928</v>
      </c>
      <c r="H840" s="390">
        <v>9.5</v>
      </c>
      <c r="I840" s="292" t="s">
        <v>8418</v>
      </c>
      <c r="J840" s="292" t="s">
        <v>7074</v>
      </c>
      <c r="K840" s="292" t="s">
        <v>7075</v>
      </c>
      <c r="L840" s="292"/>
      <c r="M840" s="292"/>
      <c r="N840" s="292"/>
      <c r="O840" s="292"/>
      <c r="P840" s="292"/>
      <c r="Q840" s="292"/>
      <c r="R840" s="482"/>
    </row>
    <row r="841" spans="1:18" ht="79.5">
      <c r="A841" s="372" t="s">
        <v>8929</v>
      </c>
      <c r="B841" s="293" t="s">
        <v>3645</v>
      </c>
      <c r="C841" s="292" t="s">
        <v>3916</v>
      </c>
      <c r="D841" s="292" t="s">
        <v>6772</v>
      </c>
      <c r="E841" s="293">
        <v>1</v>
      </c>
      <c r="F841" s="292" t="s">
        <v>8930</v>
      </c>
      <c r="G841" s="293" t="s">
        <v>8930</v>
      </c>
      <c r="H841" s="390">
        <v>26.35</v>
      </c>
      <c r="I841" s="292" t="s">
        <v>8418</v>
      </c>
      <c r="J841" s="292" t="s">
        <v>7074</v>
      </c>
      <c r="K841" s="292" t="s">
        <v>7075</v>
      </c>
      <c r="L841" s="292"/>
      <c r="M841" s="292"/>
      <c r="N841" s="292"/>
      <c r="O841" s="292"/>
      <c r="P841" s="292"/>
      <c r="Q841" s="292"/>
      <c r="R841" s="482"/>
    </row>
    <row r="842" spans="1:18" ht="79.5">
      <c r="A842" s="372" t="s">
        <v>8931</v>
      </c>
      <c r="B842" s="293" t="s">
        <v>3646</v>
      </c>
      <c r="C842" s="292" t="s">
        <v>4516</v>
      </c>
      <c r="D842" s="292" t="s">
        <v>6772</v>
      </c>
      <c r="E842" s="293">
        <v>1</v>
      </c>
      <c r="F842" s="292" t="s">
        <v>6899</v>
      </c>
      <c r="G842" s="293" t="s">
        <v>6899</v>
      </c>
      <c r="H842" s="390">
        <v>16.350000000000001</v>
      </c>
      <c r="I842" s="292" t="s">
        <v>8418</v>
      </c>
      <c r="J842" s="292" t="s">
        <v>7074</v>
      </c>
      <c r="K842" s="292" t="s">
        <v>7075</v>
      </c>
      <c r="L842" s="292"/>
      <c r="M842" s="292"/>
      <c r="N842" s="292"/>
      <c r="O842" s="292"/>
      <c r="P842" s="292"/>
      <c r="Q842" s="292"/>
      <c r="R842" s="482"/>
    </row>
    <row r="843" spans="1:18" ht="79.5">
      <c r="A843" s="372" t="s">
        <v>6900</v>
      </c>
      <c r="B843" s="293" t="s">
        <v>3647</v>
      </c>
      <c r="C843" s="292" t="s">
        <v>6902</v>
      </c>
      <c r="D843" s="292" t="s">
        <v>6772</v>
      </c>
      <c r="E843" s="293">
        <v>1</v>
      </c>
      <c r="F843" s="292" t="s">
        <v>6901</v>
      </c>
      <c r="G843" s="293" t="s">
        <v>1675</v>
      </c>
      <c r="H843" s="390">
        <v>4.5999999999999996</v>
      </c>
      <c r="I843" s="292" t="s">
        <v>8418</v>
      </c>
      <c r="J843" s="292" t="s">
        <v>7074</v>
      </c>
      <c r="K843" s="292" t="s">
        <v>7075</v>
      </c>
      <c r="L843" s="292"/>
      <c r="M843" s="292"/>
      <c r="N843" s="292"/>
      <c r="O843" s="292"/>
      <c r="P843" s="292"/>
      <c r="Q843" s="292"/>
      <c r="R843" s="482"/>
    </row>
    <row r="844" spans="1:18" ht="79.5">
      <c r="A844" s="372" t="s">
        <v>6903</v>
      </c>
      <c r="B844" s="293" t="s">
        <v>7678</v>
      </c>
      <c r="C844" s="292" t="s">
        <v>4516</v>
      </c>
      <c r="D844" s="292" t="s">
        <v>6772</v>
      </c>
      <c r="E844" s="293">
        <v>1</v>
      </c>
      <c r="F844" s="292" t="s">
        <v>6904</v>
      </c>
      <c r="G844" s="293" t="s">
        <v>6904</v>
      </c>
      <c r="H844" s="390">
        <v>11</v>
      </c>
      <c r="I844" s="292" t="s">
        <v>8418</v>
      </c>
      <c r="J844" s="292" t="s">
        <v>7074</v>
      </c>
      <c r="K844" s="292" t="s">
        <v>7075</v>
      </c>
      <c r="L844" s="292"/>
      <c r="M844" s="292"/>
      <c r="N844" s="292"/>
      <c r="O844" s="292"/>
      <c r="P844" s="292"/>
      <c r="Q844" s="292"/>
      <c r="R844" s="482"/>
    </row>
    <row r="845" spans="1:18" ht="79.5">
      <c r="A845" s="372" t="s">
        <v>6905</v>
      </c>
      <c r="B845" s="293" t="s">
        <v>7679</v>
      </c>
      <c r="C845" s="292" t="s">
        <v>4516</v>
      </c>
      <c r="D845" s="292" t="s">
        <v>6772</v>
      </c>
      <c r="E845" s="293">
        <v>1</v>
      </c>
      <c r="F845" s="292" t="s">
        <v>6906</v>
      </c>
      <c r="G845" s="293" t="s">
        <v>6906</v>
      </c>
      <c r="H845" s="390">
        <v>6.95</v>
      </c>
      <c r="I845" s="292" t="s">
        <v>8418</v>
      </c>
      <c r="J845" s="292" t="s">
        <v>7074</v>
      </c>
      <c r="K845" s="292" t="s">
        <v>7075</v>
      </c>
      <c r="L845" s="292"/>
      <c r="M845" s="292"/>
      <c r="N845" s="292"/>
      <c r="O845" s="292"/>
      <c r="P845" s="292"/>
      <c r="Q845" s="292"/>
      <c r="R845" s="482"/>
    </row>
    <row r="846" spans="1:18" ht="79.5">
      <c r="A846" s="372" t="s">
        <v>6907</v>
      </c>
      <c r="B846" s="293" t="s">
        <v>7680</v>
      </c>
      <c r="C846" s="292" t="s">
        <v>4516</v>
      </c>
      <c r="D846" s="292" t="s">
        <v>6772</v>
      </c>
      <c r="E846" s="293">
        <v>1</v>
      </c>
      <c r="F846" s="292" t="s">
        <v>6908</v>
      </c>
      <c r="G846" s="293" t="s">
        <v>6908</v>
      </c>
      <c r="H846" s="390">
        <v>5.8</v>
      </c>
      <c r="I846" s="292" t="s">
        <v>8418</v>
      </c>
      <c r="J846" s="292" t="s">
        <v>7074</v>
      </c>
      <c r="K846" s="292" t="s">
        <v>7075</v>
      </c>
      <c r="L846" s="292"/>
      <c r="M846" s="292"/>
      <c r="N846" s="292"/>
      <c r="O846" s="292"/>
      <c r="P846" s="292"/>
      <c r="Q846" s="292"/>
      <c r="R846" s="482"/>
    </row>
    <row r="847" spans="1:18" ht="79.5">
      <c r="A847" s="372" t="s">
        <v>6909</v>
      </c>
      <c r="B847" s="293" t="s">
        <v>7681</v>
      </c>
      <c r="C847" s="292" t="s">
        <v>4516</v>
      </c>
      <c r="D847" s="292" t="s">
        <v>6772</v>
      </c>
      <c r="E847" s="293">
        <v>1</v>
      </c>
      <c r="F847" s="292" t="s">
        <v>6910</v>
      </c>
      <c r="G847" s="293" t="s">
        <v>6910</v>
      </c>
      <c r="H847" s="390">
        <v>8.4</v>
      </c>
      <c r="I847" s="292" t="s">
        <v>8418</v>
      </c>
      <c r="J847" s="292" t="s">
        <v>7074</v>
      </c>
      <c r="K847" s="292" t="s">
        <v>7075</v>
      </c>
      <c r="L847" s="292"/>
      <c r="M847" s="292"/>
      <c r="N847" s="292"/>
      <c r="O847" s="292"/>
      <c r="P847" s="292"/>
      <c r="Q847" s="292"/>
      <c r="R847" s="482"/>
    </row>
    <row r="848" spans="1:18" ht="79.5">
      <c r="A848" s="372" t="s">
        <v>6911</v>
      </c>
      <c r="B848" s="293" t="s">
        <v>7682</v>
      </c>
      <c r="C848" s="292" t="s">
        <v>4516</v>
      </c>
      <c r="D848" s="292" t="s">
        <v>6772</v>
      </c>
      <c r="E848" s="293">
        <v>1</v>
      </c>
      <c r="F848" s="292" t="s">
        <v>6912</v>
      </c>
      <c r="G848" s="293" t="s">
        <v>6912</v>
      </c>
      <c r="H848" s="390">
        <v>4.5999999999999996</v>
      </c>
      <c r="I848" s="292" t="s">
        <v>8418</v>
      </c>
      <c r="J848" s="292" t="s">
        <v>7074</v>
      </c>
      <c r="K848" s="292" t="s">
        <v>7075</v>
      </c>
      <c r="L848" s="292"/>
      <c r="M848" s="292"/>
      <c r="N848" s="292"/>
      <c r="O848" s="292"/>
      <c r="P848" s="292"/>
      <c r="Q848" s="292"/>
      <c r="R848" s="482"/>
    </row>
    <row r="849" spans="1:18" ht="79.5">
      <c r="A849" s="372" t="s">
        <v>6913</v>
      </c>
      <c r="B849" s="293" t="s">
        <v>7683</v>
      </c>
      <c r="C849" s="292" t="s">
        <v>6902</v>
      </c>
      <c r="D849" s="292" t="s">
        <v>6772</v>
      </c>
      <c r="E849" s="293">
        <v>1</v>
      </c>
      <c r="F849" s="292" t="s">
        <v>6914</v>
      </c>
      <c r="G849" s="293" t="s">
        <v>6914</v>
      </c>
      <c r="H849" s="390">
        <v>14.25</v>
      </c>
      <c r="I849" s="292" t="s">
        <v>8418</v>
      </c>
      <c r="J849" s="292" t="s">
        <v>7074</v>
      </c>
      <c r="K849" s="292" t="s">
        <v>7075</v>
      </c>
      <c r="L849" s="292"/>
      <c r="M849" s="292"/>
      <c r="N849" s="292"/>
      <c r="O849" s="292"/>
      <c r="P849" s="292"/>
      <c r="Q849" s="292"/>
      <c r="R849" s="482"/>
    </row>
    <row r="850" spans="1:18" ht="79.5">
      <c r="A850" s="372" t="s">
        <v>6915</v>
      </c>
      <c r="B850" s="293" t="s">
        <v>7684</v>
      </c>
      <c r="C850" s="292" t="s">
        <v>4516</v>
      </c>
      <c r="D850" s="292" t="s">
        <v>6772</v>
      </c>
      <c r="E850" s="293">
        <v>1</v>
      </c>
      <c r="F850" s="292" t="s">
        <v>6916</v>
      </c>
      <c r="G850" s="293" t="s">
        <v>6916</v>
      </c>
      <c r="H850" s="390">
        <v>10.45</v>
      </c>
      <c r="I850" s="292" t="s">
        <v>8418</v>
      </c>
      <c r="J850" s="292" t="s">
        <v>7074</v>
      </c>
      <c r="K850" s="292" t="s">
        <v>7075</v>
      </c>
      <c r="L850" s="292"/>
      <c r="M850" s="292"/>
      <c r="N850" s="292"/>
      <c r="O850" s="292"/>
      <c r="P850" s="292"/>
      <c r="Q850" s="292"/>
      <c r="R850" s="482"/>
    </row>
    <row r="851" spans="1:18" ht="79.5">
      <c r="A851" s="372" t="s">
        <v>6917</v>
      </c>
      <c r="B851" s="293" t="s">
        <v>7685</v>
      </c>
      <c r="C851" s="292" t="s">
        <v>4516</v>
      </c>
      <c r="D851" s="292" t="s">
        <v>6772</v>
      </c>
      <c r="E851" s="293">
        <v>1</v>
      </c>
      <c r="F851" s="292" t="s">
        <v>6918</v>
      </c>
      <c r="G851" s="293" t="s">
        <v>6918</v>
      </c>
      <c r="H851" s="390">
        <v>21.1</v>
      </c>
      <c r="I851" s="292" t="s">
        <v>8418</v>
      </c>
      <c r="J851" s="292" t="s">
        <v>7074</v>
      </c>
      <c r="K851" s="292" t="s">
        <v>7075</v>
      </c>
      <c r="L851" s="292"/>
      <c r="M851" s="292"/>
      <c r="N851" s="292"/>
      <c r="O851" s="292"/>
      <c r="P851" s="292"/>
      <c r="Q851" s="292"/>
      <c r="R851" s="482"/>
    </row>
    <row r="852" spans="1:18" ht="79.5">
      <c r="A852" s="372" t="s">
        <v>6919</v>
      </c>
      <c r="B852" s="293" t="s">
        <v>7686</v>
      </c>
      <c r="C852" s="292" t="s">
        <v>6902</v>
      </c>
      <c r="D852" s="292" t="s">
        <v>6772</v>
      </c>
      <c r="E852" s="293">
        <v>1</v>
      </c>
      <c r="F852" s="292" t="s">
        <v>6920</v>
      </c>
      <c r="G852" s="293" t="s">
        <v>6920</v>
      </c>
      <c r="H852" s="390">
        <v>9.5</v>
      </c>
      <c r="I852" s="292" t="s">
        <v>8418</v>
      </c>
      <c r="J852" s="292" t="s">
        <v>7074</v>
      </c>
      <c r="K852" s="292" t="s">
        <v>7075</v>
      </c>
      <c r="L852" s="292"/>
      <c r="M852" s="292"/>
      <c r="N852" s="292"/>
      <c r="O852" s="292"/>
      <c r="P852" s="292"/>
      <c r="Q852" s="292"/>
      <c r="R852" s="482"/>
    </row>
    <row r="853" spans="1:18" ht="79.5">
      <c r="A853" s="372" t="s">
        <v>6921</v>
      </c>
      <c r="B853" s="293" t="s">
        <v>7687</v>
      </c>
      <c r="C853" s="292" t="s">
        <v>4516</v>
      </c>
      <c r="D853" s="292" t="s">
        <v>6772</v>
      </c>
      <c r="E853" s="293">
        <v>1</v>
      </c>
      <c r="F853" s="292" t="s">
        <v>7795</v>
      </c>
      <c r="G853" s="293" t="s">
        <v>650</v>
      </c>
      <c r="H853" s="390">
        <v>23.75</v>
      </c>
      <c r="I853" s="292" t="s">
        <v>8418</v>
      </c>
      <c r="J853" s="292" t="s">
        <v>7074</v>
      </c>
      <c r="K853" s="292" t="s">
        <v>7075</v>
      </c>
      <c r="L853" s="292"/>
      <c r="M853" s="292"/>
      <c r="N853" s="292"/>
      <c r="O853" s="292"/>
      <c r="P853" s="292"/>
      <c r="Q853" s="292"/>
      <c r="R853" s="482"/>
    </row>
    <row r="854" spans="1:18" ht="79.5">
      <c r="A854" s="372" t="s">
        <v>7796</v>
      </c>
      <c r="B854" s="293" t="s">
        <v>7688</v>
      </c>
      <c r="C854" s="292" t="s">
        <v>4516</v>
      </c>
      <c r="D854" s="292" t="s">
        <v>6772</v>
      </c>
      <c r="E854" s="293">
        <v>1</v>
      </c>
      <c r="F854" s="292" t="s">
        <v>7797</v>
      </c>
      <c r="G854" s="293" t="s">
        <v>7797</v>
      </c>
      <c r="H854" s="390">
        <v>23.75</v>
      </c>
      <c r="I854" s="292" t="s">
        <v>8418</v>
      </c>
      <c r="J854" s="292" t="s">
        <v>7074</v>
      </c>
      <c r="K854" s="292" t="s">
        <v>7075</v>
      </c>
      <c r="L854" s="292"/>
      <c r="M854" s="292"/>
      <c r="N854" s="292"/>
      <c r="O854" s="292"/>
      <c r="P854" s="292"/>
      <c r="Q854" s="292"/>
      <c r="R854" s="482"/>
    </row>
    <row r="855" spans="1:18" ht="79.5">
      <c r="A855" s="372" t="s">
        <v>7798</v>
      </c>
      <c r="B855" s="293" t="s">
        <v>7689</v>
      </c>
      <c r="C855" s="292" t="s">
        <v>4516</v>
      </c>
      <c r="D855" s="292" t="s">
        <v>6772</v>
      </c>
      <c r="E855" s="293">
        <v>1</v>
      </c>
      <c r="F855" s="292" t="s">
        <v>7799</v>
      </c>
      <c r="G855" s="293" t="s">
        <v>7799</v>
      </c>
      <c r="H855" s="390">
        <v>5.8</v>
      </c>
      <c r="I855" s="292" t="s">
        <v>8418</v>
      </c>
      <c r="J855" s="292" t="s">
        <v>7074</v>
      </c>
      <c r="K855" s="292" t="s">
        <v>7075</v>
      </c>
      <c r="L855" s="292"/>
      <c r="M855" s="292"/>
      <c r="N855" s="292"/>
      <c r="O855" s="292"/>
      <c r="P855" s="292"/>
      <c r="Q855" s="292"/>
      <c r="R855" s="482"/>
    </row>
    <row r="856" spans="1:18" ht="79.5">
      <c r="A856" s="372" t="s">
        <v>7800</v>
      </c>
      <c r="B856" s="293" t="s">
        <v>7690</v>
      </c>
      <c r="C856" s="292" t="s">
        <v>4516</v>
      </c>
      <c r="D856" s="292" t="s">
        <v>6772</v>
      </c>
      <c r="E856" s="293">
        <v>1</v>
      </c>
      <c r="F856" s="292" t="s">
        <v>7801</v>
      </c>
      <c r="G856" s="293" t="s">
        <v>7801</v>
      </c>
      <c r="H856" s="390">
        <v>1.7</v>
      </c>
      <c r="I856" s="292" t="s">
        <v>8418</v>
      </c>
      <c r="J856" s="292" t="s">
        <v>7074</v>
      </c>
      <c r="K856" s="292" t="s">
        <v>7075</v>
      </c>
      <c r="L856" s="292"/>
      <c r="M856" s="292"/>
      <c r="N856" s="292"/>
      <c r="O856" s="292"/>
      <c r="P856" s="292"/>
      <c r="Q856" s="292"/>
      <c r="R856" s="482"/>
    </row>
    <row r="857" spans="1:18" ht="79.5">
      <c r="A857" s="372" t="s">
        <v>7802</v>
      </c>
      <c r="B857" s="293" t="s">
        <v>7691</v>
      </c>
      <c r="C857" s="292" t="s">
        <v>4516</v>
      </c>
      <c r="D857" s="292" t="s">
        <v>6772</v>
      </c>
      <c r="E857" s="293">
        <v>1</v>
      </c>
      <c r="F857" s="292" t="s">
        <v>4895</v>
      </c>
      <c r="G857" s="293" t="s">
        <v>4895</v>
      </c>
      <c r="H857" s="390">
        <v>2.9</v>
      </c>
      <c r="I857" s="292" t="s">
        <v>8418</v>
      </c>
      <c r="J857" s="292" t="s">
        <v>7074</v>
      </c>
      <c r="K857" s="292" t="s">
        <v>7075</v>
      </c>
      <c r="L857" s="292"/>
      <c r="M857" s="292"/>
      <c r="N857" s="292"/>
      <c r="O857" s="292"/>
      <c r="P857" s="292"/>
      <c r="Q857" s="292"/>
      <c r="R857" s="482"/>
    </row>
    <row r="858" spans="1:18" ht="79.5">
      <c r="A858" s="372" t="s">
        <v>4896</v>
      </c>
      <c r="B858" s="293" t="s">
        <v>7692</v>
      </c>
      <c r="C858" s="292" t="s">
        <v>4516</v>
      </c>
      <c r="D858" s="292" t="s">
        <v>6772</v>
      </c>
      <c r="E858" s="293">
        <v>1</v>
      </c>
      <c r="F858" s="292" t="s">
        <v>4897</v>
      </c>
      <c r="G858" s="293" t="s">
        <v>4897</v>
      </c>
      <c r="H858" s="390">
        <v>3.45</v>
      </c>
      <c r="I858" s="292" t="s">
        <v>8418</v>
      </c>
      <c r="J858" s="292" t="s">
        <v>7074</v>
      </c>
      <c r="K858" s="292" t="s">
        <v>7075</v>
      </c>
      <c r="L858" s="292"/>
      <c r="M858" s="292"/>
      <c r="N858" s="292"/>
      <c r="O858" s="292"/>
      <c r="P858" s="292"/>
      <c r="Q858" s="292"/>
      <c r="R858" s="482"/>
    </row>
    <row r="859" spans="1:18" ht="79.5">
      <c r="A859" s="372" t="s">
        <v>4898</v>
      </c>
      <c r="B859" s="293" t="s">
        <v>7693</v>
      </c>
      <c r="C859" s="292" t="s">
        <v>4516</v>
      </c>
      <c r="D859" s="292" t="s">
        <v>6772</v>
      </c>
      <c r="E859" s="293">
        <v>1</v>
      </c>
      <c r="F859" s="292" t="s">
        <v>4899</v>
      </c>
      <c r="G859" s="293" t="s">
        <v>4899</v>
      </c>
      <c r="H859" s="390">
        <v>15.3</v>
      </c>
      <c r="I859" s="292" t="s">
        <v>8418</v>
      </c>
      <c r="J859" s="292" t="s">
        <v>7074</v>
      </c>
      <c r="K859" s="292" t="s">
        <v>7075</v>
      </c>
      <c r="L859" s="292"/>
      <c r="M859" s="292"/>
      <c r="N859" s="292"/>
      <c r="O859" s="292"/>
      <c r="P859" s="292"/>
      <c r="Q859" s="292"/>
      <c r="R859" s="482"/>
    </row>
    <row r="860" spans="1:18" ht="79.5">
      <c r="A860" s="372" t="s">
        <v>4900</v>
      </c>
      <c r="B860" s="293" t="s">
        <v>5768</v>
      </c>
      <c r="C860" s="292" t="s">
        <v>4516</v>
      </c>
      <c r="D860" s="292" t="s">
        <v>6772</v>
      </c>
      <c r="E860" s="293">
        <v>1</v>
      </c>
      <c r="F860" s="292" t="s">
        <v>4901</v>
      </c>
      <c r="G860" s="293" t="s">
        <v>4901</v>
      </c>
      <c r="H860" s="390">
        <v>6.85</v>
      </c>
      <c r="I860" s="292" t="s">
        <v>8418</v>
      </c>
      <c r="J860" s="292" t="s">
        <v>7074</v>
      </c>
      <c r="K860" s="292" t="s">
        <v>7075</v>
      </c>
      <c r="L860" s="292"/>
      <c r="M860" s="292"/>
      <c r="N860" s="292"/>
      <c r="O860" s="292"/>
      <c r="P860" s="292"/>
      <c r="Q860" s="292"/>
      <c r="R860" s="482"/>
    </row>
    <row r="861" spans="1:18" ht="79.5">
      <c r="A861" s="372" t="s">
        <v>4902</v>
      </c>
      <c r="B861" s="293" t="s">
        <v>5769</v>
      </c>
      <c r="C861" s="292" t="s">
        <v>4516</v>
      </c>
      <c r="D861" s="292" t="s">
        <v>6772</v>
      </c>
      <c r="E861" s="293">
        <v>1</v>
      </c>
      <c r="F861" s="292" t="s">
        <v>4903</v>
      </c>
      <c r="G861" s="293" t="s">
        <v>4903</v>
      </c>
      <c r="H861" s="390">
        <v>11.05</v>
      </c>
      <c r="I861" s="292" t="s">
        <v>8418</v>
      </c>
      <c r="J861" s="292" t="s">
        <v>7074</v>
      </c>
      <c r="K861" s="292" t="s">
        <v>7075</v>
      </c>
      <c r="L861" s="292"/>
      <c r="M861" s="292"/>
      <c r="N861" s="292"/>
      <c r="O861" s="292"/>
      <c r="P861" s="292"/>
      <c r="Q861" s="292"/>
      <c r="R861" s="482"/>
    </row>
    <row r="862" spans="1:18" ht="79.5">
      <c r="A862" s="372" t="s">
        <v>4904</v>
      </c>
      <c r="B862" s="293" t="s">
        <v>5770</v>
      </c>
      <c r="C862" s="292" t="s">
        <v>4516</v>
      </c>
      <c r="D862" s="292" t="s">
        <v>6772</v>
      </c>
      <c r="E862" s="293">
        <v>1</v>
      </c>
      <c r="F862" s="292" t="s">
        <v>4905</v>
      </c>
      <c r="G862" s="293" t="s">
        <v>4905</v>
      </c>
      <c r="H862" s="390">
        <v>8.6999999999999993</v>
      </c>
      <c r="I862" s="292" t="s">
        <v>8418</v>
      </c>
      <c r="J862" s="292" t="s">
        <v>7074</v>
      </c>
      <c r="K862" s="292" t="s">
        <v>7075</v>
      </c>
      <c r="L862" s="292"/>
      <c r="M862" s="292"/>
      <c r="N862" s="292"/>
      <c r="O862" s="292"/>
      <c r="P862" s="292"/>
      <c r="Q862" s="292"/>
      <c r="R862" s="482"/>
    </row>
    <row r="863" spans="1:18" ht="79.5">
      <c r="A863" s="372" t="s">
        <v>4906</v>
      </c>
      <c r="B863" s="293" t="s">
        <v>5771</v>
      </c>
      <c r="C863" s="292" t="s">
        <v>4516</v>
      </c>
      <c r="D863" s="292" t="s">
        <v>6772</v>
      </c>
      <c r="E863" s="293">
        <v>1</v>
      </c>
      <c r="F863" s="292" t="s">
        <v>4907</v>
      </c>
      <c r="G863" s="293" t="s">
        <v>4907</v>
      </c>
      <c r="H863" s="390">
        <v>12.15</v>
      </c>
      <c r="I863" s="292" t="s">
        <v>8418</v>
      </c>
      <c r="J863" s="292" t="s">
        <v>7074</v>
      </c>
      <c r="K863" s="292" t="s">
        <v>7075</v>
      </c>
      <c r="L863" s="292"/>
      <c r="M863" s="292"/>
      <c r="N863" s="292"/>
      <c r="O863" s="292"/>
      <c r="P863" s="292"/>
      <c r="Q863" s="292"/>
      <c r="R863" s="482"/>
    </row>
    <row r="864" spans="1:18" ht="79.5">
      <c r="A864" s="372" t="s">
        <v>4908</v>
      </c>
      <c r="B864" s="293" t="s">
        <v>5772</v>
      </c>
      <c r="C864" s="292" t="s">
        <v>4516</v>
      </c>
      <c r="D864" s="292" t="s">
        <v>6772</v>
      </c>
      <c r="E864" s="293">
        <v>1</v>
      </c>
      <c r="F864" s="292" t="s">
        <v>3243</v>
      </c>
      <c r="G864" s="293" t="s">
        <v>3243</v>
      </c>
      <c r="H864" s="390">
        <v>5.2</v>
      </c>
      <c r="I864" s="292" t="s">
        <v>8418</v>
      </c>
      <c r="J864" s="292" t="s">
        <v>7074</v>
      </c>
      <c r="K864" s="292" t="s">
        <v>7075</v>
      </c>
      <c r="L864" s="292"/>
      <c r="M864" s="292"/>
      <c r="N864" s="292"/>
      <c r="O864" s="292"/>
      <c r="P864" s="292"/>
      <c r="Q864" s="292"/>
      <c r="R864" s="482"/>
    </row>
    <row r="865" spans="1:18" ht="79.5">
      <c r="A865" s="372" t="s">
        <v>3244</v>
      </c>
      <c r="B865" s="293" t="s">
        <v>5773</v>
      </c>
      <c r="C865" s="292" t="s">
        <v>4516</v>
      </c>
      <c r="D865" s="292" t="s">
        <v>6772</v>
      </c>
      <c r="E865" s="293">
        <v>1</v>
      </c>
      <c r="F865" s="292" t="s">
        <v>3245</v>
      </c>
      <c r="G865" s="293" t="s">
        <v>3245</v>
      </c>
      <c r="H865" s="390">
        <v>2.9</v>
      </c>
      <c r="I865" s="292" t="s">
        <v>8418</v>
      </c>
      <c r="J865" s="292" t="s">
        <v>7074</v>
      </c>
      <c r="K865" s="292" t="s">
        <v>7075</v>
      </c>
      <c r="L865" s="292"/>
      <c r="M865" s="292"/>
      <c r="N865" s="292"/>
      <c r="O865" s="292"/>
      <c r="P865" s="292"/>
      <c r="Q865" s="292"/>
      <c r="R865" s="482"/>
    </row>
    <row r="866" spans="1:18" ht="79.5">
      <c r="A866" s="372" t="s">
        <v>3246</v>
      </c>
      <c r="B866" s="293" t="s">
        <v>5774</v>
      </c>
      <c r="C866" s="292" t="s">
        <v>4516</v>
      </c>
      <c r="D866" s="292" t="s">
        <v>6772</v>
      </c>
      <c r="E866" s="293">
        <v>1</v>
      </c>
      <c r="F866" s="292" t="s">
        <v>3247</v>
      </c>
      <c r="G866" s="293" t="s">
        <v>3247</v>
      </c>
      <c r="H866" s="390">
        <v>5.8</v>
      </c>
      <c r="I866" s="292" t="s">
        <v>8418</v>
      </c>
      <c r="J866" s="292" t="s">
        <v>7074</v>
      </c>
      <c r="K866" s="292" t="s">
        <v>7075</v>
      </c>
      <c r="L866" s="292"/>
      <c r="M866" s="292"/>
      <c r="N866" s="292"/>
      <c r="O866" s="292"/>
      <c r="P866" s="292"/>
      <c r="Q866" s="292"/>
      <c r="R866" s="482"/>
    </row>
    <row r="867" spans="1:18" ht="79.5">
      <c r="A867" s="372" t="s">
        <v>3248</v>
      </c>
      <c r="B867" s="293" t="s">
        <v>5775</v>
      </c>
      <c r="C867" s="292" t="s">
        <v>6902</v>
      </c>
      <c r="D867" s="292" t="s">
        <v>6772</v>
      </c>
      <c r="E867" s="293">
        <v>1</v>
      </c>
      <c r="F867" s="292" t="s">
        <v>3249</v>
      </c>
      <c r="G867" s="293" t="s">
        <v>3249</v>
      </c>
      <c r="H867" s="390">
        <v>9.5</v>
      </c>
      <c r="I867" s="292" t="s">
        <v>8418</v>
      </c>
      <c r="J867" s="292" t="s">
        <v>7074</v>
      </c>
      <c r="K867" s="292" t="s">
        <v>7075</v>
      </c>
      <c r="L867" s="292"/>
      <c r="M867" s="292"/>
      <c r="N867" s="292"/>
      <c r="O867" s="292"/>
      <c r="P867" s="292"/>
      <c r="Q867" s="292"/>
      <c r="R867" s="482"/>
    </row>
    <row r="868" spans="1:18" ht="79.5">
      <c r="A868" s="372" t="s">
        <v>3250</v>
      </c>
      <c r="B868" s="293" t="s">
        <v>5776</v>
      </c>
      <c r="C868" s="292" t="s">
        <v>6902</v>
      </c>
      <c r="D868" s="292" t="s">
        <v>6772</v>
      </c>
      <c r="E868" s="293">
        <v>1</v>
      </c>
      <c r="F868" s="292" t="s">
        <v>6876</v>
      </c>
      <c r="G868" s="293" t="s">
        <v>6876</v>
      </c>
      <c r="H868" s="390">
        <v>3.7</v>
      </c>
      <c r="I868" s="292" t="s">
        <v>8418</v>
      </c>
      <c r="J868" s="292" t="s">
        <v>7074</v>
      </c>
      <c r="K868" s="292" t="s">
        <v>7075</v>
      </c>
      <c r="L868" s="292"/>
      <c r="M868" s="292"/>
      <c r="N868" s="292"/>
      <c r="O868" s="292"/>
      <c r="P868" s="292"/>
      <c r="Q868" s="292"/>
      <c r="R868" s="482"/>
    </row>
    <row r="869" spans="1:18" ht="79.5">
      <c r="A869" s="372" t="s">
        <v>6877</v>
      </c>
      <c r="B869" s="293" t="s">
        <v>5777</v>
      </c>
      <c r="C869" s="292" t="s">
        <v>6902</v>
      </c>
      <c r="D869" s="292" t="s">
        <v>6772</v>
      </c>
      <c r="E869" s="293">
        <v>1</v>
      </c>
      <c r="F869" s="292" t="s">
        <v>6878</v>
      </c>
      <c r="G869" s="293" t="s">
        <v>6878</v>
      </c>
      <c r="H869" s="390">
        <v>13.15</v>
      </c>
      <c r="I869" s="292" t="s">
        <v>8418</v>
      </c>
      <c r="J869" s="292" t="s">
        <v>7074</v>
      </c>
      <c r="K869" s="292" t="s">
        <v>7075</v>
      </c>
      <c r="L869" s="292"/>
      <c r="M869" s="292"/>
      <c r="N869" s="292"/>
      <c r="O869" s="292"/>
      <c r="P869" s="292"/>
      <c r="Q869" s="292"/>
      <c r="R869" s="482"/>
    </row>
    <row r="870" spans="1:18" ht="79.5">
      <c r="A870" s="372" t="s">
        <v>6879</v>
      </c>
      <c r="B870" s="293" t="s">
        <v>5778</v>
      </c>
      <c r="C870" s="292" t="s">
        <v>4516</v>
      </c>
      <c r="D870" s="292" t="s">
        <v>6772</v>
      </c>
      <c r="E870" s="293">
        <v>1</v>
      </c>
      <c r="F870" s="292" t="s">
        <v>6880</v>
      </c>
      <c r="G870" s="293" t="s">
        <v>6880</v>
      </c>
      <c r="H870" s="390">
        <v>7.9</v>
      </c>
      <c r="I870" s="292" t="s">
        <v>8418</v>
      </c>
      <c r="J870" s="292" t="s">
        <v>7074</v>
      </c>
      <c r="K870" s="292" t="s">
        <v>7075</v>
      </c>
      <c r="L870" s="292"/>
      <c r="M870" s="292"/>
      <c r="N870" s="292"/>
      <c r="O870" s="292"/>
      <c r="P870" s="292"/>
      <c r="Q870" s="292"/>
      <c r="R870" s="482"/>
    </row>
    <row r="871" spans="1:18" ht="79.5">
      <c r="A871" s="372" t="s">
        <v>6881</v>
      </c>
      <c r="B871" s="293" t="s">
        <v>5779</v>
      </c>
      <c r="C871" s="292" t="s">
        <v>4516</v>
      </c>
      <c r="D871" s="292" t="s">
        <v>6772</v>
      </c>
      <c r="E871" s="293">
        <v>1</v>
      </c>
      <c r="F871" s="292" t="s">
        <v>6882</v>
      </c>
      <c r="G871" s="293" t="s">
        <v>6882</v>
      </c>
      <c r="H871" s="390">
        <v>10.45</v>
      </c>
      <c r="I871" s="292" t="s">
        <v>8418</v>
      </c>
      <c r="J871" s="292" t="s">
        <v>7074</v>
      </c>
      <c r="K871" s="292" t="s">
        <v>7075</v>
      </c>
      <c r="L871" s="292"/>
      <c r="M871" s="292"/>
      <c r="N871" s="292"/>
      <c r="O871" s="292"/>
      <c r="P871" s="292"/>
      <c r="Q871" s="292"/>
      <c r="R871" s="482"/>
    </row>
    <row r="872" spans="1:18" ht="79.5">
      <c r="A872" s="372" t="s">
        <v>6883</v>
      </c>
      <c r="B872" s="293" t="s">
        <v>5780</v>
      </c>
      <c r="C872" s="292" t="s">
        <v>4516</v>
      </c>
      <c r="D872" s="292" t="s">
        <v>6772</v>
      </c>
      <c r="E872" s="293">
        <v>1</v>
      </c>
      <c r="F872" s="292" t="s">
        <v>6884</v>
      </c>
      <c r="G872" s="293" t="s">
        <v>6884</v>
      </c>
      <c r="H872" s="390">
        <v>13.15</v>
      </c>
      <c r="I872" s="292" t="s">
        <v>8418</v>
      </c>
      <c r="J872" s="292" t="s">
        <v>7074</v>
      </c>
      <c r="K872" s="292" t="s">
        <v>7075</v>
      </c>
      <c r="L872" s="292"/>
      <c r="M872" s="292"/>
      <c r="N872" s="292"/>
      <c r="O872" s="292"/>
      <c r="P872" s="292"/>
      <c r="Q872" s="292"/>
      <c r="R872" s="482"/>
    </row>
    <row r="873" spans="1:18" ht="79.5">
      <c r="A873" s="372" t="s">
        <v>8829</v>
      </c>
      <c r="B873" s="293" t="s">
        <v>5781</v>
      </c>
      <c r="C873" s="292" t="s">
        <v>4516</v>
      </c>
      <c r="D873" s="292" t="s">
        <v>6772</v>
      </c>
      <c r="E873" s="293">
        <v>1</v>
      </c>
      <c r="F873" s="292" t="s">
        <v>8830</v>
      </c>
      <c r="G873" s="293" t="s">
        <v>8830</v>
      </c>
      <c r="H873" s="390">
        <v>14.25</v>
      </c>
      <c r="I873" s="292" t="s">
        <v>8418</v>
      </c>
      <c r="J873" s="292" t="s">
        <v>7074</v>
      </c>
      <c r="K873" s="292" t="s">
        <v>7075</v>
      </c>
      <c r="L873" s="292"/>
      <c r="M873" s="292"/>
      <c r="N873" s="292"/>
      <c r="O873" s="292"/>
      <c r="P873" s="292"/>
      <c r="Q873" s="292"/>
      <c r="R873" s="482"/>
    </row>
    <row r="874" spans="1:18" ht="79.5">
      <c r="A874" s="372" t="s">
        <v>8831</v>
      </c>
      <c r="B874" s="293" t="s">
        <v>5782</v>
      </c>
      <c r="C874" s="292" t="s">
        <v>4516</v>
      </c>
      <c r="D874" s="292" t="s">
        <v>6772</v>
      </c>
      <c r="E874" s="293">
        <v>1</v>
      </c>
      <c r="F874" s="292" t="s">
        <v>8832</v>
      </c>
      <c r="G874" s="293" t="s">
        <v>1259</v>
      </c>
      <c r="H874" s="390">
        <v>7.9</v>
      </c>
      <c r="I874" s="292" t="s">
        <v>8418</v>
      </c>
      <c r="J874" s="292" t="s">
        <v>7074</v>
      </c>
      <c r="K874" s="292" t="s">
        <v>7075</v>
      </c>
      <c r="L874" s="292"/>
      <c r="M874" s="292"/>
      <c r="N874" s="292"/>
      <c r="O874" s="292"/>
      <c r="P874" s="292"/>
      <c r="Q874" s="292"/>
      <c r="R874" s="482"/>
    </row>
    <row r="875" spans="1:18" ht="79.5">
      <c r="A875" s="372" t="s">
        <v>8833</v>
      </c>
      <c r="B875" s="293" t="s">
        <v>5783</v>
      </c>
      <c r="C875" s="292" t="s">
        <v>4516</v>
      </c>
      <c r="D875" s="292" t="s">
        <v>6772</v>
      </c>
      <c r="E875" s="293">
        <v>1</v>
      </c>
      <c r="F875" s="292" t="s">
        <v>8834</v>
      </c>
      <c r="G875" s="293" t="s">
        <v>8834</v>
      </c>
      <c r="H875" s="390">
        <v>6.95</v>
      </c>
      <c r="I875" s="292" t="s">
        <v>8418</v>
      </c>
      <c r="J875" s="292" t="s">
        <v>7074</v>
      </c>
      <c r="K875" s="292" t="s">
        <v>7075</v>
      </c>
      <c r="L875" s="292"/>
      <c r="M875" s="292"/>
      <c r="N875" s="292"/>
      <c r="O875" s="292"/>
      <c r="P875" s="292"/>
      <c r="Q875" s="292"/>
      <c r="R875" s="482"/>
    </row>
    <row r="876" spans="1:18" ht="79.5">
      <c r="A876" s="372" t="s">
        <v>8835</v>
      </c>
      <c r="B876" s="293" t="s">
        <v>5784</v>
      </c>
      <c r="C876" s="292" t="s">
        <v>4516</v>
      </c>
      <c r="D876" s="292" t="s">
        <v>6772</v>
      </c>
      <c r="E876" s="293">
        <v>1</v>
      </c>
      <c r="F876" s="292" t="s">
        <v>8836</v>
      </c>
      <c r="G876" s="293" t="s">
        <v>8836</v>
      </c>
      <c r="H876" s="390">
        <v>6.95</v>
      </c>
      <c r="I876" s="292" t="s">
        <v>8418</v>
      </c>
      <c r="J876" s="292" t="s">
        <v>7074</v>
      </c>
      <c r="K876" s="292" t="s">
        <v>7075</v>
      </c>
      <c r="L876" s="292"/>
      <c r="M876" s="292"/>
      <c r="N876" s="292"/>
      <c r="O876" s="292"/>
      <c r="P876" s="292"/>
      <c r="Q876" s="292"/>
      <c r="R876" s="482"/>
    </row>
    <row r="877" spans="1:18" ht="79.5">
      <c r="A877" s="372" t="s">
        <v>8837</v>
      </c>
      <c r="B877" s="293" t="s">
        <v>5785</v>
      </c>
      <c r="C877" s="292" t="s">
        <v>4516</v>
      </c>
      <c r="D877" s="292" t="s">
        <v>6772</v>
      </c>
      <c r="E877" s="293">
        <v>1</v>
      </c>
      <c r="F877" s="292" t="s">
        <v>8838</v>
      </c>
      <c r="G877" s="293" t="s">
        <v>8838</v>
      </c>
      <c r="H877" s="390">
        <v>5.2</v>
      </c>
      <c r="I877" s="292" t="s">
        <v>8418</v>
      </c>
      <c r="J877" s="292" t="s">
        <v>7074</v>
      </c>
      <c r="K877" s="292" t="s">
        <v>7075</v>
      </c>
      <c r="L877" s="292"/>
      <c r="M877" s="292"/>
      <c r="N877" s="292"/>
      <c r="O877" s="292"/>
      <c r="P877" s="292"/>
      <c r="Q877" s="292"/>
      <c r="R877" s="482"/>
    </row>
    <row r="878" spans="1:18" ht="79.5">
      <c r="A878" s="372" t="s">
        <v>8839</v>
      </c>
      <c r="B878" s="293" t="s">
        <v>5786</v>
      </c>
      <c r="C878" s="292" t="s">
        <v>4516</v>
      </c>
      <c r="D878" s="292" t="s">
        <v>6772</v>
      </c>
      <c r="E878" s="293">
        <v>1</v>
      </c>
      <c r="F878" s="292" t="s">
        <v>8840</v>
      </c>
      <c r="G878" s="293" t="s">
        <v>8840</v>
      </c>
      <c r="H878" s="390">
        <v>1.7</v>
      </c>
      <c r="I878" s="292" t="s">
        <v>8418</v>
      </c>
      <c r="J878" s="292" t="s">
        <v>7074</v>
      </c>
      <c r="K878" s="292" t="s">
        <v>7075</v>
      </c>
      <c r="L878" s="292"/>
      <c r="M878" s="292"/>
      <c r="N878" s="292"/>
      <c r="O878" s="292"/>
      <c r="P878" s="292"/>
      <c r="Q878" s="292"/>
      <c r="R878" s="482"/>
    </row>
    <row r="879" spans="1:18" ht="79.5">
      <c r="A879" s="372" t="s">
        <v>8841</v>
      </c>
      <c r="B879" s="293" t="s">
        <v>5787</v>
      </c>
      <c r="C879" s="292" t="s">
        <v>4516</v>
      </c>
      <c r="D879" s="292" t="s">
        <v>6772</v>
      </c>
      <c r="E879" s="293">
        <v>1</v>
      </c>
      <c r="F879" s="292" t="s">
        <v>8842</v>
      </c>
      <c r="G879" s="293" t="s">
        <v>8842</v>
      </c>
      <c r="H879" s="390">
        <v>9.25</v>
      </c>
      <c r="I879" s="292" t="s">
        <v>8418</v>
      </c>
      <c r="J879" s="292" t="s">
        <v>7074</v>
      </c>
      <c r="K879" s="292" t="s">
        <v>7075</v>
      </c>
      <c r="L879" s="292"/>
      <c r="M879" s="292"/>
      <c r="N879" s="292"/>
      <c r="O879" s="292"/>
      <c r="P879" s="292"/>
      <c r="Q879" s="292"/>
      <c r="R879" s="482"/>
    </row>
    <row r="880" spans="1:18" ht="79.5">
      <c r="A880" s="372" t="s">
        <v>8843</v>
      </c>
      <c r="B880" s="293" t="s">
        <v>5788</v>
      </c>
      <c r="C880" s="292" t="s">
        <v>4516</v>
      </c>
      <c r="D880" s="292" t="s">
        <v>6772</v>
      </c>
      <c r="E880" s="293">
        <v>1</v>
      </c>
      <c r="F880" s="292" t="s">
        <v>8844</v>
      </c>
      <c r="G880" s="293" t="s">
        <v>8844</v>
      </c>
      <c r="H880" s="390">
        <v>9.5</v>
      </c>
      <c r="I880" s="292" t="s">
        <v>8418</v>
      </c>
      <c r="J880" s="292" t="s">
        <v>7074</v>
      </c>
      <c r="K880" s="292" t="s">
        <v>7075</v>
      </c>
      <c r="L880" s="292"/>
      <c r="M880" s="292"/>
      <c r="N880" s="292"/>
      <c r="O880" s="292"/>
      <c r="P880" s="292"/>
      <c r="Q880" s="292"/>
      <c r="R880" s="482"/>
    </row>
    <row r="881" spans="1:18" ht="79.5">
      <c r="A881" s="372" t="s">
        <v>8845</v>
      </c>
      <c r="B881" s="293" t="s">
        <v>5789</v>
      </c>
      <c r="C881" s="292" t="s">
        <v>4516</v>
      </c>
      <c r="D881" s="292" t="s">
        <v>6772</v>
      </c>
      <c r="E881" s="293">
        <v>1</v>
      </c>
      <c r="F881" s="292" t="s">
        <v>8846</v>
      </c>
      <c r="G881" s="293" t="s">
        <v>8846</v>
      </c>
      <c r="H881" s="390">
        <v>10.45</v>
      </c>
      <c r="I881" s="292" t="s">
        <v>8418</v>
      </c>
      <c r="J881" s="292" t="s">
        <v>7074</v>
      </c>
      <c r="K881" s="292" t="s">
        <v>7075</v>
      </c>
      <c r="L881" s="292"/>
      <c r="M881" s="292"/>
      <c r="N881" s="292"/>
      <c r="O881" s="292"/>
      <c r="P881" s="292"/>
      <c r="Q881" s="292"/>
      <c r="R881" s="482"/>
    </row>
    <row r="882" spans="1:18" ht="79.5">
      <c r="A882" s="372" t="s">
        <v>8847</v>
      </c>
      <c r="B882" s="293" t="s">
        <v>5790</v>
      </c>
      <c r="C882" s="292" t="s">
        <v>4516</v>
      </c>
      <c r="D882" s="292" t="s">
        <v>6772</v>
      </c>
      <c r="E882" s="293">
        <v>1</v>
      </c>
      <c r="F882" s="292" t="s">
        <v>8848</v>
      </c>
      <c r="G882" s="293" t="s">
        <v>8848</v>
      </c>
      <c r="H882" s="390">
        <v>11.05</v>
      </c>
      <c r="I882" s="292" t="s">
        <v>8418</v>
      </c>
      <c r="J882" s="292" t="s">
        <v>7074</v>
      </c>
      <c r="K882" s="292" t="s">
        <v>7075</v>
      </c>
      <c r="L882" s="292"/>
      <c r="M882" s="292"/>
      <c r="N882" s="292"/>
      <c r="O882" s="292"/>
      <c r="P882" s="292"/>
      <c r="Q882" s="292"/>
      <c r="R882" s="482"/>
    </row>
    <row r="883" spans="1:18" ht="79.5">
      <c r="A883" s="372" t="s">
        <v>8849</v>
      </c>
      <c r="B883" s="293" t="s">
        <v>5791</v>
      </c>
      <c r="C883" s="292" t="s">
        <v>4516</v>
      </c>
      <c r="D883" s="292" t="s">
        <v>6772</v>
      </c>
      <c r="E883" s="293">
        <v>1</v>
      </c>
      <c r="F883" s="292" t="s">
        <v>8850</v>
      </c>
      <c r="G883" s="293" t="s">
        <v>8850</v>
      </c>
      <c r="H883" s="390">
        <v>1.1499999999999999</v>
      </c>
      <c r="I883" s="292" t="s">
        <v>8418</v>
      </c>
      <c r="J883" s="292" t="s">
        <v>7074</v>
      </c>
      <c r="K883" s="292" t="s">
        <v>7075</v>
      </c>
      <c r="L883" s="292"/>
      <c r="M883" s="292"/>
      <c r="N883" s="292"/>
      <c r="O883" s="292"/>
      <c r="P883" s="292"/>
      <c r="Q883" s="292"/>
      <c r="R883" s="482"/>
    </row>
    <row r="884" spans="1:18" ht="79.5">
      <c r="A884" s="372" t="s">
        <v>8851</v>
      </c>
      <c r="B884" s="293" t="s">
        <v>5792</v>
      </c>
      <c r="C884" s="292" t="s">
        <v>4516</v>
      </c>
      <c r="D884" s="292" t="s">
        <v>6772</v>
      </c>
      <c r="E884" s="293">
        <v>1</v>
      </c>
      <c r="F884" s="292" t="s">
        <v>8852</v>
      </c>
      <c r="G884" s="293" t="s">
        <v>8852</v>
      </c>
      <c r="H884" s="390">
        <v>1.1499999999999999</v>
      </c>
      <c r="I884" s="292" t="s">
        <v>8418</v>
      </c>
      <c r="J884" s="292" t="s">
        <v>7074</v>
      </c>
      <c r="K884" s="292" t="s">
        <v>7075</v>
      </c>
      <c r="L884" s="292"/>
      <c r="M884" s="292"/>
      <c r="N884" s="292"/>
      <c r="O884" s="292"/>
      <c r="P884" s="292"/>
      <c r="Q884" s="292"/>
      <c r="R884" s="482"/>
    </row>
    <row r="885" spans="1:18" ht="80.25" thickBot="1">
      <c r="A885" s="372" t="s">
        <v>8853</v>
      </c>
      <c r="B885" s="293" t="s">
        <v>5793</v>
      </c>
      <c r="C885" s="374" t="s">
        <v>4519</v>
      </c>
      <c r="D885" s="292" t="s">
        <v>6772</v>
      </c>
      <c r="E885" s="293">
        <v>1</v>
      </c>
      <c r="F885" s="292" t="s">
        <v>8854</v>
      </c>
      <c r="G885" s="380" t="s">
        <v>9703</v>
      </c>
      <c r="H885" s="390">
        <v>1.7</v>
      </c>
      <c r="I885" s="292" t="s">
        <v>8418</v>
      </c>
      <c r="J885" s="292" t="s">
        <v>7074</v>
      </c>
      <c r="K885" s="292" t="s">
        <v>7075</v>
      </c>
      <c r="L885" s="292"/>
      <c r="M885" s="292"/>
      <c r="N885" s="292"/>
      <c r="O885" s="292"/>
      <c r="P885" s="292"/>
      <c r="Q885" s="292"/>
      <c r="R885" s="482"/>
    </row>
    <row r="886" spans="1:18" ht="79.5">
      <c r="A886" s="372" t="s">
        <v>8857</v>
      </c>
      <c r="B886" s="293" t="s">
        <v>5357</v>
      </c>
      <c r="C886" s="292" t="s">
        <v>4516</v>
      </c>
      <c r="D886" s="292" t="s">
        <v>6772</v>
      </c>
      <c r="E886" s="293">
        <v>1</v>
      </c>
      <c r="F886" s="292" t="s">
        <v>8858</v>
      </c>
      <c r="G886" s="293" t="s">
        <v>8858</v>
      </c>
      <c r="H886" s="390">
        <v>12.1</v>
      </c>
      <c r="I886" s="292" t="s">
        <v>8418</v>
      </c>
      <c r="J886" s="292" t="s">
        <v>7074</v>
      </c>
      <c r="K886" s="292" t="s">
        <v>7075</v>
      </c>
      <c r="L886" s="292"/>
      <c r="M886" s="292"/>
      <c r="N886" s="292"/>
      <c r="O886" s="292"/>
      <c r="P886" s="292"/>
      <c r="Q886" s="292"/>
      <c r="R886" s="482"/>
    </row>
    <row r="887" spans="1:18" ht="79.5">
      <c r="A887" s="372" t="s">
        <v>8859</v>
      </c>
      <c r="B887" s="293" t="s">
        <v>5358</v>
      </c>
      <c r="C887" s="292" t="s">
        <v>4516</v>
      </c>
      <c r="D887" s="292" t="s">
        <v>6772</v>
      </c>
      <c r="E887" s="293">
        <v>1</v>
      </c>
      <c r="F887" s="292" t="s">
        <v>8860</v>
      </c>
      <c r="G887" s="293" t="s">
        <v>8860</v>
      </c>
      <c r="H887" s="390">
        <v>69.150000000000006</v>
      </c>
      <c r="I887" s="292" t="s">
        <v>8418</v>
      </c>
      <c r="J887" s="292" t="s">
        <v>7074</v>
      </c>
      <c r="K887" s="292" t="s">
        <v>7075</v>
      </c>
      <c r="L887" s="292"/>
      <c r="M887" s="292"/>
      <c r="N887" s="292"/>
      <c r="O887" s="292"/>
      <c r="P887" s="292"/>
      <c r="Q887" s="292"/>
      <c r="R887" s="482"/>
    </row>
    <row r="888" spans="1:18" ht="79.5">
      <c r="A888" s="372" t="s">
        <v>8861</v>
      </c>
      <c r="B888" s="293" t="s">
        <v>5359</v>
      </c>
      <c r="C888" s="292" t="s">
        <v>6902</v>
      </c>
      <c r="D888" s="292" t="s">
        <v>6772</v>
      </c>
      <c r="E888" s="293">
        <v>1</v>
      </c>
      <c r="F888" s="292" t="s">
        <v>8862</v>
      </c>
      <c r="G888" s="293" t="s">
        <v>8862</v>
      </c>
      <c r="H888" s="390">
        <v>9.5</v>
      </c>
      <c r="I888" s="292" t="s">
        <v>8418</v>
      </c>
      <c r="J888" s="292" t="s">
        <v>7074</v>
      </c>
      <c r="K888" s="292" t="s">
        <v>7075</v>
      </c>
      <c r="L888" s="292"/>
      <c r="M888" s="292"/>
      <c r="N888" s="292"/>
      <c r="O888" s="292"/>
      <c r="P888" s="292"/>
      <c r="Q888" s="292"/>
      <c r="R888" s="482"/>
    </row>
    <row r="889" spans="1:18" ht="79.5">
      <c r="A889" s="372" t="s">
        <v>8863</v>
      </c>
      <c r="B889" s="293" t="s">
        <v>5360</v>
      </c>
      <c r="C889" s="292" t="s">
        <v>4516</v>
      </c>
      <c r="D889" s="292" t="s">
        <v>6772</v>
      </c>
      <c r="E889" s="293">
        <v>1</v>
      </c>
      <c r="F889" s="292" t="s">
        <v>8864</v>
      </c>
      <c r="G889" s="293" t="s">
        <v>8864</v>
      </c>
      <c r="H889" s="390">
        <v>1.7</v>
      </c>
      <c r="I889" s="292" t="s">
        <v>8418</v>
      </c>
      <c r="J889" s="292" t="s">
        <v>7074</v>
      </c>
      <c r="K889" s="292" t="s">
        <v>7075</v>
      </c>
      <c r="L889" s="292"/>
      <c r="M889" s="292"/>
      <c r="N889" s="292"/>
      <c r="O889" s="292"/>
      <c r="P889" s="292"/>
      <c r="Q889" s="292"/>
      <c r="R889" s="482"/>
    </row>
    <row r="890" spans="1:18" ht="79.5">
      <c r="A890" s="372" t="s">
        <v>8865</v>
      </c>
      <c r="B890" s="293" t="s">
        <v>5361</v>
      </c>
      <c r="C890" s="292" t="s">
        <v>4516</v>
      </c>
      <c r="D890" s="292" t="s">
        <v>6772</v>
      </c>
      <c r="E890" s="293">
        <v>1</v>
      </c>
      <c r="F890" s="292" t="s">
        <v>8866</v>
      </c>
      <c r="G890" s="293" t="s">
        <v>652</v>
      </c>
      <c r="H890" s="390">
        <v>15.3</v>
      </c>
      <c r="I890" s="292" t="s">
        <v>8418</v>
      </c>
      <c r="J890" s="292" t="s">
        <v>7074</v>
      </c>
      <c r="K890" s="292" t="s">
        <v>7075</v>
      </c>
      <c r="L890" s="292"/>
      <c r="M890" s="292"/>
      <c r="N890" s="292"/>
      <c r="O890" s="292"/>
      <c r="P890" s="292"/>
      <c r="Q890" s="292"/>
      <c r="R890" s="482"/>
    </row>
    <row r="891" spans="1:18" ht="79.5">
      <c r="A891" s="372" t="s">
        <v>8867</v>
      </c>
      <c r="B891" s="293" t="s">
        <v>5362</v>
      </c>
      <c r="C891" s="292" t="s">
        <v>3916</v>
      </c>
      <c r="D891" s="292" t="s">
        <v>6772</v>
      </c>
      <c r="E891" s="293">
        <v>1</v>
      </c>
      <c r="F891" s="292" t="s">
        <v>8868</v>
      </c>
      <c r="G891" s="293" t="s">
        <v>8868</v>
      </c>
      <c r="H891" s="390">
        <v>5.25</v>
      </c>
      <c r="I891" s="292" t="s">
        <v>8418</v>
      </c>
      <c r="J891" s="292" t="s">
        <v>7074</v>
      </c>
      <c r="K891" s="292" t="s">
        <v>7075</v>
      </c>
      <c r="L891" s="292"/>
      <c r="M891" s="292"/>
      <c r="N891" s="292"/>
      <c r="O891" s="292"/>
      <c r="P891" s="292"/>
      <c r="Q891" s="292"/>
      <c r="R891" s="482"/>
    </row>
    <row r="892" spans="1:18" ht="79.5">
      <c r="A892" s="372" t="s">
        <v>8869</v>
      </c>
      <c r="B892" s="293" t="s">
        <v>2244</v>
      </c>
      <c r="C892" s="292" t="s">
        <v>4516</v>
      </c>
      <c r="D892" s="292" t="s">
        <v>6772</v>
      </c>
      <c r="E892" s="293">
        <v>1</v>
      </c>
      <c r="F892" s="292" t="s">
        <v>8870</v>
      </c>
      <c r="G892" s="293" t="s">
        <v>8870</v>
      </c>
      <c r="H892" s="390">
        <v>11.6</v>
      </c>
      <c r="I892" s="292" t="s">
        <v>8418</v>
      </c>
      <c r="J892" s="292" t="s">
        <v>7074</v>
      </c>
      <c r="K892" s="292" t="s">
        <v>7075</v>
      </c>
      <c r="L892" s="292"/>
      <c r="M892" s="292"/>
      <c r="N892" s="292"/>
      <c r="O892" s="292"/>
      <c r="P892" s="292"/>
      <c r="Q892" s="292"/>
      <c r="R892" s="482"/>
    </row>
    <row r="893" spans="1:18" ht="79.5">
      <c r="A893" s="372" t="s">
        <v>8871</v>
      </c>
      <c r="B893" s="293" t="s">
        <v>2245</v>
      </c>
      <c r="C893" s="292" t="s">
        <v>4516</v>
      </c>
      <c r="D893" s="292" t="s">
        <v>6772</v>
      </c>
      <c r="E893" s="293">
        <v>1</v>
      </c>
      <c r="F893" s="292" t="s">
        <v>8872</v>
      </c>
      <c r="G893" s="293" t="s">
        <v>8872</v>
      </c>
      <c r="H893" s="390">
        <v>5.8</v>
      </c>
      <c r="I893" s="292" t="s">
        <v>8418</v>
      </c>
      <c r="J893" s="292" t="s">
        <v>7074</v>
      </c>
      <c r="K893" s="292" t="s">
        <v>7075</v>
      </c>
      <c r="L893" s="292"/>
      <c r="M893" s="292"/>
      <c r="N893" s="292"/>
      <c r="O893" s="292"/>
      <c r="P893" s="292"/>
      <c r="Q893" s="292"/>
      <c r="R893" s="482"/>
    </row>
    <row r="894" spans="1:18" ht="79.5">
      <c r="A894" s="372" t="s">
        <v>8873</v>
      </c>
      <c r="B894" s="293" t="s">
        <v>2246</v>
      </c>
      <c r="C894" s="292" t="s">
        <v>4516</v>
      </c>
      <c r="D894" s="292" t="s">
        <v>6772</v>
      </c>
      <c r="E894" s="293">
        <v>1</v>
      </c>
      <c r="F894" s="292" t="s">
        <v>8874</v>
      </c>
      <c r="G894" s="293" t="s">
        <v>8874</v>
      </c>
      <c r="H894" s="390">
        <v>15.05</v>
      </c>
      <c r="I894" s="292" t="s">
        <v>8418</v>
      </c>
      <c r="J894" s="292" t="s">
        <v>7074</v>
      </c>
      <c r="K894" s="292" t="s">
        <v>7075</v>
      </c>
      <c r="L894" s="292"/>
      <c r="M894" s="292"/>
      <c r="N894" s="292"/>
      <c r="O894" s="292"/>
      <c r="P894" s="292"/>
      <c r="Q894" s="292"/>
      <c r="R894" s="482"/>
    </row>
    <row r="895" spans="1:18" ht="79.5">
      <c r="A895" s="372" t="s">
        <v>8875</v>
      </c>
      <c r="B895" s="293" t="s">
        <v>2247</v>
      </c>
      <c r="C895" s="292" t="s">
        <v>4516</v>
      </c>
      <c r="D895" s="292" t="s">
        <v>6772</v>
      </c>
      <c r="E895" s="293">
        <v>1</v>
      </c>
      <c r="F895" s="292" t="s">
        <v>8876</v>
      </c>
      <c r="G895" s="293" t="s">
        <v>8876</v>
      </c>
      <c r="H895" s="390">
        <v>13.15</v>
      </c>
      <c r="I895" s="292" t="s">
        <v>8418</v>
      </c>
      <c r="J895" s="292" t="s">
        <v>7074</v>
      </c>
      <c r="K895" s="292" t="s">
        <v>7075</v>
      </c>
      <c r="L895" s="292"/>
      <c r="M895" s="292"/>
      <c r="N895" s="292"/>
      <c r="O895" s="292"/>
      <c r="P895" s="292"/>
      <c r="Q895" s="292"/>
      <c r="R895" s="482"/>
    </row>
    <row r="896" spans="1:18" ht="79.5">
      <c r="A896" s="372" t="s">
        <v>8877</v>
      </c>
      <c r="B896" s="293" t="s">
        <v>2248</v>
      </c>
      <c r="C896" s="292" t="s">
        <v>4516</v>
      </c>
      <c r="D896" s="292" t="s">
        <v>6772</v>
      </c>
      <c r="E896" s="293">
        <v>1</v>
      </c>
      <c r="F896" s="292" t="s">
        <v>8878</v>
      </c>
      <c r="G896" s="293" t="s">
        <v>8878</v>
      </c>
      <c r="H896" s="390">
        <v>5.8</v>
      </c>
      <c r="I896" s="292" t="s">
        <v>8418</v>
      </c>
      <c r="J896" s="292" t="s">
        <v>7074</v>
      </c>
      <c r="K896" s="292" t="s">
        <v>7075</v>
      </c>
      <c r="L896" s="292"/>
      <c r="M896" s="292"/>
      <c r="N896" s="292"/>
      <c r="O896" s="292"/>
      <c r="P896" s="292"/>
      <c r="Q896" s="292"/>
      <c r="R896" s="482"/>
    </row>
    <row r="897" spans="1:18" ht="79.5">
      <c r="A897" s="372" t="s">
        <v>8879</v>
      </c>
      <c r="B897" s="293" t="s">
        <v>2249</v>
      </c>
      <c r="C897" s="292" t="s">
        <v>3916</v>
      </c>
      <c r="D897" s="292" t="s">
        <v>6772</v>
      </c>
      <c r="E897" s="293">
        <v>1</v>
      </c>
      <c r="F897" s="292" t="s">
        <v>8880</v>
      </c>
      <c r="G897" s="293" t="s">
        <v>8880</v>
      </c>
      <c r="H897" s="390">
        <v>7.9</v>
      </c>
      <c r="I897" s="292" t="s">
        <v>8418</v>
      </c>
      <c r="J897" s="292" t="s">
        <v>7074</v>
      </c>
      <c r="K897" s="292" t="s">
        <v>7075</v>
      </c>
      <c r="L897" s="292"/>
      <c r="M897" s="292"/>
      <c r="N897" s="292"/>
      <c r="O897" s="292"/>
      <c r="P897" s="292"/>
      <c r="Q897" s="292"/>
      <c r="R897" s="482"/>
    </row>
    <row r="898" spans="1:18" ht="79.5">
      <c r="A898" s="372" t="s">
        <v>8881</v>
      </c>
      <c r="B898" s="293" t="s">
        <v>2250</v>
      </c>
      <c r="C898" s="292" t="s">
        <v>4516</v>
      </c>
      <c r="D898" s="292" t="s">
        <v>6772</v>
      </c>
      <c r="E898" s="293">
        <v>1</v>
      </c>
      <c r="F898" s="292" t="s">
        <v>8882</v>
      </c>
      <c r="G898" s="293" t="s">
        <v>8882</v>
      </c>
      <c r="H898" s="390">
        <v>5.8</v>
      </c>
      <c r="I898" s="292" t="s">
        <v>8418</v>
      </c>
      <c r="J898" s="292" t="s">
        <v>7074</v>
      </c>
      <c r="K898" s="292" t="s">
        <v>7075</v>
      </c>
      <c r="L898" s="292"/>
      <c r="M898" s="292"/>
      <c r="N898" s="292"/>
      <c r="O898" s="292"/>
      <c r="P898" s="292"/>
      <c r="Q898" s="292"/>
      <c r="R898" s="482"/>
    </row>
    <row r="899" spans="1:18" ht="79.5">
      <c r="A899" s="372" t="s">
        <v>8883</v>
      </c>
      <c r="B899" s="293" t="s">
        <v>2251</v>
      </c>
      <c r="C899" s="292" t="s">
        <v>4516</v>
      </c>
      <c r="D899" s="292" t="s">
        <v>6772</v>
      </c>
      <c r="E899" s="293">
        <v>1</v>
      </c>
      <c r="F899" s="292" t="s">
        <v>8884</v>
      </c>
      <c r="G899" s="293" t="s">
        <v>8884</v>
      </c>
      <c r="H899" s="390">
        <v>18.55</v>
      </c>
      <c r="I899" s="292" t="s">
        <v>8418</v>
      </c>
      <c r="J899" s="292" t="s">
        <v>7074</v>
      </c>
      <c r="K899" s="292" t="s">
        <v>7075</v>
      </c>
      <c r="L899" s="292"/>
      <c r="M899" s="292"/>
      <c r="N899" s="292"/>
      <c r="O899" s="292"/>
      <c r="P899" s="292"/>
      <c r="Q899" s="292"/>
      <c r="R899" s="482"/>
    </row>
    <row r="900" spans="1:18" ht="79.5">
      <c r="A900" s="372" t="s">
        <v>8675</v>
      </c>
      <c r="B900" s="293" t="s">
        <v>2252</v>
      </c>
      <c r="C900" s="292" t="s">
        <v>4516</v>
      </c>
      <c r="D900" s="292" t="s">
        <v>6772</v>
      </c>
      <c r="E900" s="293">
        <v>1</v>
      </c>
      <c r="F900" s="292" t="s">
        <v>8676</v>
      </c>
      <c r="G900" s="293" t="s">
        <v>8676</v>
      </c>
      <c r="H900" s="390">
        <v>1.7</v>
      </c>
      <c r="I900" s="292" t="s">
        <v>8418</v>
      </c>
      <c r="J900" s="292" t="s">
        <v>7074</v>
      </c>
      <c r="K900" s="292" t="s">
        <v>7075</v>
      </c>
      <c r="L900" s="292"/>
      <c r="M900" s="292"/>
      <c r="N900" s="292"/>
      <c r="O900" s="292"/>
      <c r="P900" s="292"/>
      <c r="Q900" s="292"/>
      <c r="R900" s="482"/>
    </row>
    <row r="901" spans="1:18" ht="79.5">
      <c r="A901" s="372" t="s">
        <v>8677</v>
      </c>
      <c r="B901" s="293" t="s">
        <v>2253</v>
      </c>
      <c r="C901" s="292" t="s">
        <v>4516</v>
      </c>
      <c r="D901" s="292" t="s">
        <v>6772</v>
      </c>
      <c r="E901" s="293">
        <v>1</v>
      </c>
      <c r="F901" s="292" t="s">
        <v>8678</v>
      </c>
      <c r="G901" s="293" t="s">
        <v>8678</v>
      </c>
      <c r="H901" s="390">
        <v>8.9499999999999993</v>
      </c>
      <c r="I901" s="292" t="s">
        <v>8418</v>
      </c>
      <c r="J901" s="292" t="s">
        <v>7074</v>
      </c>
      <c r="K901" s="292" t="s">
        <v>7075</v>
      </c>
      <c r="L901" s="292"/>
      <c r="M901" s="292"/>
      <c r="N901" s="292"/>
      <c r="O901" s="292"/>
      <c r="P901" s="292"/>
      <c r="Q901" s="292"/>
      <c r="R901" s="482"/>
    </row>
    <row r="902" spans="1:18" ht="79.5">
      <c r="A902" s="372" t="s">
        <v>8679</v>
      </c>
      <c r="B902" s="293" t="s">
        <v>2254</v>
      </c>
      <c r="C902" s="292" t="s">
        <v>4516</v>
      </c>
      <c r="D902" s="292" t="s">
        <v>6772</v>
      </c>
      <c r="E902" s="293">
        <v>1</v>
      </c>
      <c r="F902" s="292" t="s">
        <v>8680</v>
      </c>
      <c r="G902" s="293" t="s">
        <v>8680</v>
      </c>
      <c r="H902" s="390">
        <v>9.5</v>
      </c>
      <c r="I902" s="292" t="s">
        <v>8418</v>
      </c>
      <c r="J902" s="292" t="s">
        <v>7074</v>
      </c>
      <c r="K902" s="292" t="s">
        <v>7075</v>
      </c>
      <c r="L902" s="292"/>
      <c r="M902" s="292"/>
      <c r="N902" s="292"/>
      <c r="O902" s="292"/>
      <c r="P902" s="292"/>
      <c r="Q902" s="292"/>
      <c r="R902" s="482"/>
    </row>
    <row r="903" spans="1:18" ht="79.5">
      <c r="A903" s="372" t="s">
        <v>8681</v>
      </c>
      <c r="B903" s="293" t="s">
        <v>2255</v>
      </c>
      <c r="C903" s="292" t="s">
        <v>4516</v>
      </c>
      <c r="D903" s="292" t="s">
        <v>6772</v>
      </c>
      <c r="E903" s="293">
        <v>1</v>
      </c>
      <c r="F903" s="292" t="s">
        <v>8682</v>
      </c>
      <c r="G903" s="293" t="s">
        <v>8682</v>
      </c>
      <c r="H903" s="390">
        <v>2.2999999999999998</v>
      </c>
      <c r="I903" s="292" t="s">
        <v>8418</v>
      </c>
      <c r="J903" s="292" t="s">
        <v>7074</v>
      </c>
      <c r="K903" s="292" t="s">
        <v>7075</v>
      </c>
      <c r="L903" s="292"/>
      <c r="M903" s="292"/>
      <c r="N903" s="292"/>
      <c r="O903" s="292"/>
      <c r="P903" s="292"/>
      <c r="Q903" s="292"/>
      <c r="R903" s="482"/>
    </row>
    <row r="904" spans="1:18" ht="79.5">
      <c r="A904" s="372" t="s">
        <v>8685</v>
      </c>
      <c r="B904" s="293" t="s">
        <v>2257</v>
      </c>
      <c r="C904" s="292" t="s">
        <v>4516</v>
      </c>
      <c r="D904" s="292" t="s">
        <v>6772</v>
      </c>
      <c r="E904" s="293">
        <v>1</v>
      </c>
      <c r="F904" s="292" t="s">
        <v>8686</v>
      </c>
      <c r="G904" s="293" t="s">
        <v>653</v>
      </c>
      <c r="H904" s="390">
        <v>1.7</v>
      </c>
      <c r="I904" s="292" t="s">
        <v>8418</v>
      </c>
      <c r="J904" s="292" t="s">
        <v>7074</v>
      </c>
      <c r="K904" s="292" t="s">
        <v>7075</v>
      </c>
      <c r="L904" s="292"/>
      <c r="M904" s="292"/>
      <c r="N904" s="292"/>
      <c r="O904" s="292"/>
      <c r="P904" s="292"/>
      <c r="Q904" s="292"/>
      <c r="R904" s="482"/>
    </row>
    <row r="905" spans="1:18" ht="79.5">
      <c r="A905" s="372" t="s">
        <v>8687</v>
      </c>
      <c r="B905" s="293" t="s">
        <v>2258</v>
      </c>
      <c r="C905" s="292" t="s">
        <v>4516</v>
      </c>
      <c r="D905" s="292" t="s">
        <v>6772</v>
      </c>
      <c r="E905" s="293">
        <v>1</v>
      </c>
      <c r="F905" s="292" t="s">
        <v>1427</v>
      </c>
      <c r="G905" s="293" t="s">
        <v>1427</v>
      </c>
      <c r="H905" s="390">
        <v>1.7</v>
      </c>
      <c r="I905" s="292" t="s">
        <v>8418</v>
      </c>
      <c r="J905" s="292" t="s">
        <v>7074</v>
      </c>
      <c r="K905" s="292" t="s">
        <v>7075</v>
      </c>
      <c r="L905" s="292"/>
      <c r="M905" s="292"/>
      <c r="N905" s="292"/>
      <c r="O905" s="292"/>
      <c r="P905" s="292"/>
      <c r="Q905" s="292"/>
      <c r="R905" s="482"/>
    </row>
    <row r="906" spans="1:18" ht="79.5">
      <c r="A906" s="372" t="s">
        <v>1428</v>
      </c>
      <c r="B906" s="293" t="s">
        <v>3132</v>
      </c>
      <c r="C906" s="292" t="s">
        <v>4516</v>
      </c>
      <c r="D906" s="292" t="s">
        <v>6772</v>
      </c>
      <c r="E906" s="293">
        <v>1</v>
      </c>
      <c r="F906" s="292" t="s">
        <v>1429</v>
      </c>
      <c r="G906" s="293" t="s">
        <v>654</v>
      </c>
      <c r="H906" s="390">
        <v>6.85</v>
      </c>
      <c r="I906" s="292" t="s">
        <v>8418</v>
      </c>
      <c r="J906" s="292" t="s">
        <v>7074</v>
      </c>
      <c r="K906" s="292" t="s">
        <v>7075</v>
      </c>
      <c r="L906" s="292"/>
      <c r="M906" s="292"/>
      <c r="N906" s="292"/>
      <c r="O906" s="292"/>
      <c r="P906" s="292"/>
      <c r="Q906" s="292"/>
      <c r="R906" s="482"/>
    </row>
    <row r="907" spans="1:18" ht="79.5">
      <c r="A907" s="372" t="s">
        <v>1430</v>
      </c>
      <c r="B907" s="293" t="s">
        <v>3133</v>
      </c>
      <c r="C907" s="292" t="s">
        <v>4516</v>
      </c>
      <c r="D907" s="292" t="s">
        <v>6772</v>
      </c>
      <c r="E907" s="293">
        <v>1</v>
      </c>
      <c r="F907" s="292" t="s">
        <v>3450</v>
      </c>
      <c r="G907" s="293" t="s">
        <v>3450</v>
      </c>
      <c r="H907" s="390">
        <v>1.1499999999999999</v>
      </c>
      <c r="I907" s="292" t="s">
        <v>8418</v>
      </c>
      <c r="J907" s="292" t="s">
        <v>7074</v>
      </c>
      <c r="K907" s="292" t="s">
        <v>7075</v>
      </c>
      <c r="L907" s="292"/>
      <c r="M907" s="292"/>
      <c r="N907" s="292"/>
      <c r="O907" s="292"/>
      <c r="P907" s="292"/>
      <c r="Q907" s="292"/>
      <c r="R907" s="482"/>
    </row>
    <row r="908" spans="1:18" ht="79.5">
      <c r="A908" s="372" t="s">
        <v>3451</v>
      </c>
      <c r="B908" s="293" t="s">
        <v>3134</v>
      </c>
      <c r="C908" s="292" t="s">
        <v>4516</v>
      </c>
      <c r="D908" s="292" t="s">
        <v>6772</v>
      </c>
      <c r="E908" s="293">
        <v>1</v>
      </c>
      <c r="F908" s="292" t="s">
        <v>3452</v>
      </c>
      <c r="G908" s="293" t="s">
        <v>655</v>
      </c>
      <c r="H908" s="390">
        <v>21.1</v>
      </c>
      <c r="I908" s="292" t="s">
        <v>8418</v>
      </c>
      <c r="J908" s="292" t="s">
        <v>7074</v>
      </c>
      <c r="K908" s="292" t="s">
        <v>7075</v>
      </c>
      <c r="L908" s="292"/>
      <c r="M908" s="292"/>
      <c r="N908" s="292"/>
      <c r="O908" s="292"/>
      <c r="P908" s="292"/>
      <c r="Q908" s="292"/>
      <c r="R908" s="482"/>
    </row>
    <row r="909" spans="1:18" ht="79.5">
      <c r="A909" s="372" t="s">
        <v>3453</v>
      </c>
      <c r="B909" s="293" t="s">
        <v>3135</v>
      </c>
      <c r="C909" s="292" t="s">
        <v>4516</v>
      </c>
      <c r="D909" s="292" t="s">
        <v>6772</v>
      </c>
      <c r="E909" s="293">
        <v>1</v>
      </c>
      <c r="F909" s="292" t="s">
        <v>3454</v>
      </c>
      <c r="G909" s="293" t="s">
        <v>3454</v>
      </c>
      <c r="H909" s="390">
        <v>11.05</v>
      </c>
      <c r="I909" s="292" t="s">
        <v>8418</v>
      </c>
      <c r="J909" s="292" t="s">
        <v>7074</v>
      </c>
      <c r="K909" s="292" t="s">
        <v>7075</v>
      </c>
      <c r="L909" s="292"/>
      <c r="M909" s="292"/>
      <c r="N909" s="292"/>
      <c r="O909" s="292"/>
      <c r="P909" s="292"/>
      <c r="Q909" s="292"/>
      <c r="R909" s="482"/>
    </row>
    <row r="910" spans="1:18" ht="79.5">
      <c r="A910" s="372" t="s">
        <v>3455</v>
      </c>
      <c r="B910" s="293" t="s">
        <v>1355</v>
      </c>
      <c r="C910" s="292" t="s">
        <v>4516</v>
      </c>
      <c r="D910" s="292" t="s">
        <v>6772</v>
      </c>
      <c r="E910" s="293">
        <v>1</v>
      </c>
      <c r="F910" s="292" t="s">
        <v>3456</v>
      </c>
      <c r="G910" s="293" t="s">
        <v>3456</v>
      </c>
      <c r="H910" s="390">
        <v>2.2999999999999998</v>
      </c>
      <c r="I910" s="292" t="s">
        <v>8418</v>
      </c>
      <c r="J910" s="292" t="s">
        <v>7074</v>
      </c>
      <c r="K910" s="292" t="s">
        <v>7075</v>
      </c>
      <c r="L910" s="292"/>
      <c r="M910" s="292"/>
      <c r="N910" s="292"/>
      <c r="O910" s="292"/>
      <c r="P910" s="292"/>
      <c r="Q910" s="292"/>
      <c r="R910" s="482"/>
    </row>
    <row r="911" spans="1:18" ht="79.5">
      <c r="A911" s="372" t="s">
        <v>3457</v>
      </c>
      <c r="B911" s="293" t="s">
        <v>1356</v>
      </c>
      <c r="C911" s="292" t="s">
        <v>4516</v>
      </c>
      <c r="D911" s="292" t="s">
        <v>6772</v>
      </c>
      <c r="E911" s="293">
        <v>1</v>
      </c>
      <c r="F911" s="292" t="s">
        <v>3458</v>
      </c>
      <c r="G911" s="293" t="s">
        <v>3458</v>
      </c>
      <c r="H911" s="390">
        <v>4.5999999999999996</v>
      </c>
      <c r="I911" s="292" t="s">
        <v>8418</v>
      </c>
      <c r="J911" s="292" t="s">
        <v>7074</v>
      </c>
      <c r="K911" s="292" t="s">
        <v>7075</v>
      </c>
      <c r="L911" s="292"/>
      <c r="M911" s="292"/>
      <c r="N911" s="292"/>
      <c r="O911" s="292"/>
      <c r="P911" s="292"/>
      <c r="Q911" s="292"/>
      <c r="R911" s="482"/>
    </row>
    <row r="912" spans="1:18" ht="79.5">
      <c r="A912" s="372" t="s">
        <v>3459</v>
      </c>
      <c r="B912" s="293" t="s">
        <v>1357</v>
      </c>
      <c r="C912" s="292" t="s">
        <v>4516</v>
      </c>
      <c r="D912" s="292" t="s">
        <v>6772</v>
      </c>
      <c r="E912" s="293">
        <v>1</v>
      </c>
      <c r="F912" s="292" t="s">
        <v>3460</v>
      </c>
      <c r="G912" s="293" t="s">
        <v>656</v>
      </c>
      <c r="H912" s="390">
        <v>3.45</v>
      </c>
      <c r="I912" s="292" t="s">
        <v>8418</v>
      </c>
      <c r="J912" s="292" t="s">
        <v>7074</v>
      </c>
      <c r="K912" s="292" t="s">
        <v>7075</v>
      </c>
      <c r="L912" s="292"/>
      <c r="M912" s="292"/>
      <c r="N912" s="292"/>
      <c r="O912" s="292"/>
      <c r="P912" s="292"/>
      <c r="Q912" s="292"/>
      <c r="R912" s="482"/>
    </row>
    <row r="913" spans="1:18" ht="79.5">
      <c r="A913" s="372" t="s">
        <v>3461</v>
      </c>
      <c r="B913" s="293" t="s">
        <v>1358</v>
      </c>
      <c r="C913" s="292" t="s">
        <v>4516</v>
      </c>
      <c r="D913" s="292" t="s">
        <v>6772</v>
      </c>
      <c r="E913" s="293">
        <v>1</v>
      </c>
      <c r="F913" s="292" t="s">
        <v>3462</v>
      </c>
      <c r="G913" s="293" t="s">
        <v>3462</v>
      </c>
      <c r="H913" s="390">
        <v>14.5</v>
      </c>
      <c r="I913" s="292" t="s">
        <v>8418</v>
      </c>
      <c r="J913" s="292" t="s">
        <v>7074</v>
      </c>
      <c r="K913" s="292" t="s">
        <v>7075</v>
      </c>
      <c r="L913" s="292"/>
      <c r="M913" s="292"/>
      <c r="N913" s="292"/>
      <c r="O913" s="292"/>
      <c r="P913" s="292"/>
      <c r="Q913" s="292"/>
      <c r="R913" s="482"/>
    </row>
    <row r="914" spans="1:18" ht="79.5">
      <c r="A914" s="372" t="s">
        <v>3463</v>
      </c>
      <c r="B914" s="293" t="s">
        <v>1359</v>
      </c>
      <c r="C914" s="292" t="s">
        <v>4516</v>
      </c>
      <c r="D914" s="292" t="s">
        <v>6772</v>
      </c>
      <c r="E914" s="293">
        <v>1</v>
      </c>
      <c r="F914" s="292" t="s">
        <v>8284</v>
      </c>
      <c r="G914" s="293" t="s">
        <v>8284</v>
      </c>
      <c r="H914" s="390">
        <v>1.7</v>
      </c>
      <c r="I914" s="292" t="s">
        <v>8418</v>
      </c>
      <c r="J914" s="292" t="s">
        <v>7074</v>
      </c>
      <c r="K914" s="292" t="s">
        <v>7075</v>
      </c>
      <c r="L914" s="292"/>
      <c r="M914" s="292"/>
      <c r="N914" s="292"/>
      <c r="O914" s="292"/>
      <c r="P914" s="292"/>
      <c r="Q914" s="292"/>
      <c r="R914" s="482"/>
    </row>
    <row r="915" spans="1:18" ht="79.5">
      <c r="A915" s="372" t="s">
        <v>8285</v>
      </c>
      <c r="B915" s="293" t="s">
        <v>1360</v>
      </c>
      <c r="C915" s="292" t="s">
        <v>4516</v>
      </c>
      <c r="D915" s="292" t="s">
        <v>6772</v>
      </c>
      <c r="E915" s="293">
        <v>1</v>
      </c>
      <c r="F915" s="292" t="s">
        <v>8286</v>
      </c>
      <c r="G915" s="293" t="s">
        <v>8286</v>
      </c>
      <c r="H915" s="390">
        <v>2.2999999999999998</v>
      </c>
      <c r="I915" s="292" t="s">
        <v>8418</v>
      </c>
      <c r="J915" s="292" t="s">
        <v>7074</v>
      </c>
      <c r="K915" s="292" t="s">
        <v>7075</v>
      </c>
      <c r="L915" s="292"/>
      <c r="M915" s="292"/>
      <c r="N915" s="292"/>
      <c r="O915" s="292"/>
      <c r="P915" s="292"/>
      <c r="Q915" s="292"/>
      <c r="R915" s="482"/>
    </row>
    <row r="916" spans="1:18" ht="79.5">
      <c r="A916" s="372" t="s">
        <v>8287</v>
      </c>
      <c r="B916" s="293" t="s">
        <v>1361</v>
      </c>
      <c r="C916" s="292" t="s">
        <v>6902</v>
      </c>
      <c r="D916" s="292" t="s">
        <v>6772</v>
      </c>
      <c r="E916" s="293">
        <v>1</v>
      </c>
      <c r="F916" s="292" t="s">
        <v>8288</v>
      </c>
      <c r="G916" s="293" t="s">
        <v>8288</v>
      </c>
      <c r="H916" s="390">
        <v>10.45</v>
      </c>
      <c r="I916" s="292" t="s">
        <v>8418</v>
      </c>
      <c r="J916" s="292" t="s">
        <v>7074</v>
      </c>
      <c r="K916" s="292" t="s">
        <v>7075</v>
      </c>
      <c r="L916" s="292"/>
      <c r="M916" s="292"/>
      <c r="N916" s="292"/>
      <c r="O916" s="292"/>
      <c r="P916" s="292"/>
      <c r="Q916" s="292"/>
      <c r="R916" s="482"/>
    </row>
    <row r="917" spans="1:18" ht="79.5">
      <c r="A917" s="372" t="s">
        <v>8289</v>
      </c>
      <c r="B917" s="293" t="s">
        <v>241</v>
      </c>
      <c r="C917" s="292" t="s">
        <v>3916</v>
      </c>
      <c r="D917" s="292" t="s">
        <v>6772</v>
      </c>
      <c r="E917" s="293">
        <v>1</v>
      </c>
      <c r="F917" s="292" t="s">
        <v>8290</v>
      </c>
      <c r="G917" s="293" t="s">
        <v>8290</v>
      </c>
      <c r="H917" s="390">
        <v>14.5</v>
      </c>
      <c r="I917" s="292" t="s">
        <v>8418</v>
      </c>
      <c r="J917" s="292" t="s">
        <v>7074</v>
      </c>
      <c r="K917" s="292" t="s">
        <v>7075</v>
      </c>
      <c r="L917" s="292"/>
      <c r="M917" s="292"/>
      <c r="N917" s="292"/>
      <c r="O917" s="292"/>
      <c r="P917" s="292"/>
      <c r="Q917" s="292"/>
      <c r="R917" s="482"/>
    </row>
    <row r="918" spans="1:18" ht="79.5">
      <c r="A918" s="372" t="s">
        <v>7068</v>
      </c>
      <c r="B918" s="377" t="s">
        <v>4009</v>
      </c>
      <c r="C918" s="292" t="s">
        <v>3916</v>
      </c>
      <c r="D918" s="292" t="s">
        <v>6772</v>
      </c>
      <c r="E918" s="293">
        <v>1</v>
      </c>
      <c r="F918" s="292" t="s">
        <v>5703</v>
      </c>
      <c r="G918" s="293" t="s">
        <v>5703</v>
      </c>
      <c r="H918" s="390">
        <v>19</v>
      </c>
      <c r="I918" s="292">
        <v>1</v>
      </c>
      <c r="J918" s="292" t="s">
        <v>7074</v>
      </c>
      <c r="K918" s="292" t="s">
        <v>7075</v>
      </c>
      <c r="L918" s="292"/>
      <c r="M918" s="292"/>
      <c r="N918" s="292"/>
      <c r="O918" s="292"/>
      <c r="P918" s="292"/>
      <c r="Q918" s="292"/>
      <c r="R918" s="482"/>
    </row>
    <row r="919" spans="1:18" ht="79.5">
      <c r="A919" s="372" t="s">
        <v>8291</v>
      </c>
      <c r="B919" s="293" t="s">
        <v>242</v>
      </c>
      <c r="C919" s="292" t="s">
        <v>4516</v>
      </c>
      <c r="D919" s="292" t="s">
        <v>6772</v>
      </c>
      <c r="E919" s="293">
        <v>1</v>
      </c>
      <c r="F919" s="292" t="s">
        <v>8292</v>
      </c>
      <c r="G919" s="293" t="s">
        <v>657</v>
      </c>
      <c r="H919" s="390">
        <v>11.05</v>
      </c>
      <c r="I919" s="292" t="s">
        <v>8418</v>
      </c>
      <c r="J919" s="292" t="s">
        <v>7074</v>
      </c>
      <c r="K919" s="292" t="s">
        <v>7075</v>
      </c>
      <c r="L919" s="292"/>
      <c r="M919" s="292"/>
      <c r="N919" s="292"/>
      <c r="O919" s="292"/>
      <c r="P919" s="292"/>
      <c r="Q919" s="292"/>
      <c r="R919" s="482"/>
    </row>
    <row r="920" spans="1:18" ht="79.5">
      <c r="A920" s="372" t="s">
        <v>869</v>
      </c>
      <c r="B920" s="293" t="s">
        <v>243</v>
      </c>
      <c r="C920" s="292" t="s">
        <v>4516</v>
      </c>
      <c r="D920" s="292" t="s">
        <v>6772</v>
      </c>
      <c r="E920" s="293">
        <v>1</v>
      </c>
      <c r="F920" s="292" t="s">
        <v>870</v>
      </c>
      <c r="G920" s="293" t="s">
        <v>870</v>
      </c>
      <c r="H920" s="390">
        <v>15.8</v>
      </c>
      <c r="I920" s="292" t="s">
        <v>8418</v>
      </c>
      <c r="J920" s="292" t="s">
        <v>7074</v>
      </c>
      <c r="K920" s="292" t="s">
        <v>7075</v>
      </c>
      <c r="L920" s="292"/>
      <c r="M920" s="292"/>
      <c r="N920" s="292"/>
      <c r="O920" s="292"/>
      <c r="P920" s="292"/>
      <c r="Q920" s="292"/>
      <c r="R920" s="482"/>
    </row>
    <row r="921" spans="1:18" ht="79.5">
      <c r="A921" s="372" t="s">
        <v>871</v>
      </c>
      <c r="B921" s="293" t="s">
        <v>244</v>
      </c>
      <c r="C921" s="292" t="s">
        <v>4516</v>
      </c>
      <c r="D921" s="292" t="s">
        <v>6772</v>
      </c>
      <c r="E921" s="293">
        <v>1</v>
      </c>
      <c r="F921" s="292" t="s">
        <v>872</v>
      </c>
      <c r="G921" s="293" t="s">
        <v>872</v>
      </c>
      <c r="H921" s="390">
        <v>10</v>
      </c>
      <c r="I921" s="292" t="s">
        <v>8418</v>
      </c>
      <c r="J921" s="292" t="s">
        <v>7074</v>
      </c>
      <c r="K921" s="292" t="s">
        <v>7075</v>
      </c>
      <c r="L921" s="292"/>
      <c r="M921" s="292"/>
      <c r="N921" s="292"/>
      <c r="O921" s="292"/>
      <c r="P921" s="292"/>
      <c r="Q921" s="292"/>
      <c r="R921" s="482"/>
    </row>
    <row r="922" spans="1:18" ht="79.5">
      <c r="A922" s="372" t="s">
        <v>873</v>
      </c>
      <c r="B922" s="293" t="s">
        <v>245</v>
      </c>
      <c r="C922" s="292" t="s">
        <v>4516</v>
      </c>
      <c r="D922" s="292" t="s">
        <v>6772</v>
      </c>
      <c r="E922" s="293">
        <v>1</v>
      </c>
      <c r="F922" s="292" t="s">
        <v>874</v>
      </c>
      <c r="G922" s="293" t="s">
        <v>874</v>
      </c>
      <c r="H922" s="390">
        <v>7.9</v>
      </c>
      <c r="I922" s="292" t="s">
        <v>8418</v>
      </c>
      <c r="J922" s="292" t="s">
        <v>7074</v>
      </c>
      <c r="K922" s="292" t="s">
        <v>7075</v>
      </c>
      <c r="L922" s="292"/>
      <c r="M922" s="292"/>
      <c r="N922" s="292"/>
      <c r="O922" s="292"/>
      <c r="P922" s="292"/>
      <c r="Q922" s="292"/>
      <c r="R922" s="482"/>
    </row>
    <row r="923" spans="1:18" ht="79.5">
      <c r="A923" s="372" t="s">
        <v>875</v>
      </c>
      <c r="B923" s="293" t="s">
        <v>246</v>
      </c>
      <c r="C923" s="292" t="s">
        <v>4516</v>
      </c>
      <c r="D923" s="292" t="s">
        <v>6772</v>
      </c>
      <c r="E923" s="293">
        <v>1</v>
      </c>
      <c r="F923" s="292" t="s">
        <v>876</v>
      </c>
      <c r="G923" s="293" t="s">
        <v>658</v>
      </c>
      <c r="H923" s="390">
        <v>23.75</v>
      </c>
      <c r="I923" s="292" t="s">
        <v>8418</v>
      </c>
      <c r="J923" s="292" t="s">
        <v>7074</v>
      </c>
      <c r="K923" s="292" t="s">
        <v>7075</v>
      </c>
      <c r="L923" s="292"/>
      <c r="M923" s="292"/>
      <c r="N923" s="292"/>
      <c r="O923" s="292"/>
      <c r="P923" s="292"/>
      <c r="Q923" s="292"/>
      <c r="R923" s="482"/>
    </row>
    <row r="924" spans="1:18" ht="79.5">
      <c r="A924" s="372" t="s">
        <v>2046</v>
      </c>
      <c r="B924" s="293" t="s">
        <v>247</v>
      </c>
      <c r="C924" s="292" t="s">
        <v>3916</v>
      </c>
      <c r="D924" s="292" t="s">
        <v>6772</v>
      </c>
      <c r="E924" s="293">
        <v>1</v>
      </c>
      <c r="F924" s="292" t="s">
        <v>2047</v>
      </c>
      <c r="G924" s="293" t="s">
        <v>2047</v>
      </c>
      <c r="H924" s="390">
        <v>18.45</v>
      </c>
      <c r="I924" s="292" t="s">
        <v>8418</v>
      </c>
      <c r="J924" s="292" t="s">
        <v>7074</v>
      </c>
      <c r="K924" s="292" t="s">
        <v>7075</v>
      </c>
      <c r="L924" s="292"/>
      <c r="M924" s="292"/>
      <c r="N924" s="292"/>
      <c r="O924" s="292"/>
      <c r="P924" s="292"/>
      <c r="Q924" s="292"/>
      <c r="R924" s="482"/>
    </row>
    <row r="925" spans="1:18" ht="79.5">
      <c r="A925" s="372" t="s">
        <v>2048</v>
      </c>
      <c r="B925" s="293" t="s">
        <v>248</v>
      </c>
      <c r="C925" s="292" t="s">
        <v>4516</v>
      </c>
      <c r="D925" s="292" t="s">
        <v>6772</v>
      </c>
      <c r="E925" s="293">
        <v>1</v>
      </c>
      <c r="F925" s="292" t="s">
        <v>2049</v>
      </c>
      <c r="G925" s="293" t="s">
        <v>659</v>
      </c>
      <c r="H925" s="390">
        <v>13.7</v>
      </c>
      <c r="I925" s="292" t="s">
        <v>8418</v>
      </c>
      <c r="J925" s="292" t="s">
        <v>7074</v>
      </c>
      <c r="K925" s="292" t="s">
        <v>7075</v>
      </c>
      <c r="L925" s="292"/>
      <c r="M925" s="292"/>
      <c r="N925" s="292"/>
      <c r="O925" s="292"/>
      <c r="P925" s="292"/>
      <c r="Q925" s="292"/>
      <c r="R925" s="482"/>
    </row>
    <row r="926" spans="1:18" ht="79.5">
      <c r="A926" s="372" t="s">
        <v>2050</v>
      </c>
      <c r="B926" s="293" t="s">
        <v>249</v>
      </c>
      <c r="C926" s="292" t="s">
        <v>4516</v>
      </c>
      <c r="D926" s="292" t="s">
        <v>6772</v>
      </c>
      <c r="E926" s="293">
        <v>1</v>
      </c>
      <c r="F926" s="292" t="s">
        <v>2051</v>
      </c>
      <c r="G926" s="293" t="s">
        <v>2051</v>
      </c>
      <c r="H926" s="390">
        <v>8.6999999999999993</v>
      </c>
      <c r="I926" s="292" t="s">
        <v>8418</v>
      </c>
      <c r="J926" s="292" t="s">
        <v>7074</v>
      </c>
      <c r="K926" s="292" t="s">
        <v>7075</v>
      </c>
      <c r="L926" s="292"/>
      <c r="M926" s="292"/>
      <c r="N926" s="292"/>
      <c r="O926" s="292"/>
      <c r="P926" s="292"/>
      <c r="Q926" s="292"/>
      <c r="R926" s="482"/>
    </row>
    <row r="927" spans="1:18" ht="79.5">
      <c r="A927" s="372" t="s">
        <v>2052</v>
      </c>
      <c r="B927" s="293" t="s">
        <v>250</v>
      </c>
      <c r="C927" s="292" t="s">
        <v>4516</v>
      </c>
      <c r="D927" s="292" t="s">
        <v>6772</v>
      </c>
      <c r="E927" s="293">
        <v>1</v>
      </c>
      <c r="F927" s="292" t="s">
        <v>2053</v>
      </c>
      <c r="G927" s="293" t="s">
        <v>1260</v>
      </c>
      <c r="H927" s="390">
        <v>6.95</v>
      </c>
      <c r="I927" s="292" t="s">
        <v>8418</v>
      </c>
      <c r="J927" s="292" t="s">
        <v>7074</v>
      </c>
      <c r="K927" s="292" t="s">
        <v>7075</v>
      </c>
      <c r="L927" s="292"/>
      <c r="M927" s="292"/>
      <c r="N927" s="292"/>
      <c r="O927" s="292"/>
      <c r="P927" s="292"/>
      <c r="Q927" s="292"/>
      <c r="R927" s="482"/>
    </row>
    <row r="928" spans="1:18" ht="79.5">
      <c r="A928" s="372" t="s">
        <v>2054</v>
      </c>
      <c r="B928" s="293" t="s">
        <v>251</v>
      </c>
      <c r="C928" s="292" t="s">
        <v>4516</v>
      </c>
      <c r="D928" s="292" t="s">
        <v>6772</v>
      </c>
      <c r="E928" s="293">
        <v>1</v>
      </c>
      <c r="F928" s="292" t="s">
        <v>2055</v>
      </c>
      <c r="G928" s="293" t="s">
        <v>408</v>
      </c>
      <c r="H928" s="390">
        <v>19</v>
      </c>
      <c r="I928" s="292" t="s">
        <v>8418</v>
      </c>
      <c r="J928" s="292" t="s">
        <v>7074</v>
      </c>
      <c r="K928" s="292" t="s">
        <v>7075</v>
      </c>
      <c r="L928" s="292"/>
      <c r="M928" s="292"/>
      <c r="N928" s="292"/>
      <c r="O928" s="292"/>
      <c r="P928" s="292"/>
      <c r="Q928" s="292"/>
      <c r="R928" s="482"/>
    </row>
    <row r="929" spans="1:18" ht="79.5">
      <c r="A929" s="372" t="s">
        <v>2056</v>
      </c>
      <c r="B929" s="293" t="s">
        <v>252</v>
      </c>
      <c r="C929" s="292" t="s">
        <v>6902</v>
      </c>
      <c r="D929" s="292" t="s">
        <v>6772</v>
      </c>
      <c r="E929" s="293">
        <v>1</v>
      </c>
      <c r="F929" s="292" t="s">
        <v>2057</v>
      </c>
      <c r="G929" s="293" t="s">
        <v>2057</v>
      </c>
      <c r="H929" s="390">
        <v>18.45</v>
      </c>
      <c r="I929" s="292" t="s">
        <v>8418</v>
      </c>
      <c r="J929" s="292" t="s">
        <v>7074</v>
      </c>
      <c r="K929" s="292" t="s">
        <v>7075</v>
      </c>
      <c r="L929" s="292"/>
      <c r="M929" s="292"/>
      <c r="N929" s="292"/>
      <c r="O929" s="292"/>
      <c r="P929" s="292"/>
      <c r="Q929" s="292"/>
      <c r="R929" s="482"/>
    </row>
    <row r="930" spans="1:18" ht="79.5">
      <c r="A930" s="372" t="s">
        <v>2913</v>
      </c>
      <c r="B930" s="293" t="s">
        <v>253</v>
      </c>
      <c r="C930" s="292" t="s">
        <v>4516</v>
      </c>
      <c r="D930" s="292" t="s">
        <v>6772</v>
      </c>
      <c r="E930" s="293">
        <v>1</v>
      </c>
      <c r="F930" s="292" t="s">
        <v>7989</v>
      </c>
      <c r="G930" s="293" t="s">
        <v>7989</v>
      </c>
      <c r="H930" s="390">
        <v>5.8</v>
      </c>
      <c r="I930" s="292" t="s">
        <v>8418</v>
      </c>
      <c r="J930" s="292" t="s">
        <v>7074</v>
      </c>
      <c r="K930" s="292" t="s">
        <v>7075</v>
      </c>
      <c r="L930" s="292"/>
      <c r="M930" s="292"/>
      <c r="N930" s="292"/>
      <c r="O930" s="292"/>
      <c r="P930" s="292"/>
      <c r="Q930" s="292"/>
      <c r="R930" s="482"/>
    </row>
    <row r="931" spans="1:18" ht="79.5">
      <c r="A931" s="372" t="s">
        <v>7990</v>
      </c>
      <c r="B931" s="293" t="s">
        <v>254</v>
      </c>
      <c r="C931" s="292" t="s">
        <v>4516</v>
      </c>
      <c r="D931" s="292" t="s">
        <v>6772</v>
      </c>
      <c r="E931" s="293">
        <v>1</v>
      </c>
      <c r="F931" s="292" t="s">
        <v>7991</v>
      </c>
      <c r="G931" s="293" t="s">
        <v>7991</v>
      </c>
      <c r="H931" s="390">
        <v>13.7</v>
      </c>
      <c r="I931" s="292" t="s">
        <v>8418</v>
      </c>
      <c r="J931" s="292" t="s">
        <v>7074</v>
      </c>
      <c r="K931" s="292" t="s">
        <v>7075</v>
      </c>
      <c r="L931" s="292"/>
      <c r="M931" s="292"/>
      <c r="N931" s="292"/>
      <c r="O931" s="292"/>
      <c r="P931" s="292"/>
      <c r="Q931" s="292"/>
      <c r="R931" s="482"/>
    </row>
    <row r="932" spans="1:18" ht="79.5">
      <c r="A932" s="372" t="s">
        <v>7992</v>
      </c>
      <c r="B932" s="293" t="s">
        <v>255</v>
      </c>
      <c r="C932" s="292" t="s">
        <v>4516</v>
      </c>
      <c r="D932" s="292" t="s">
        <v>6772</v>
      </c>
      <c r="E932" s="293">
        <v>1</v>
      </c>
      <c r="F932" s="292" t="s">
        <v>7993</v>
      </c>
      <c r="G932" s="293" t="s">
        <v>7993</v>
      </c>
      <c r="H932" s="390">
        <v>7.9</v>
      </c>
      <c r="I932" s="292" t="s">
        <v>8418</v>
      </c>
      <c r="J932" s="292" t="s">
        <v>7074</v>
      </c>
      <c r="K932" s="292" t="s">
        <v>7075</v>
      </c>
      <c r="L932" s="292"/>
      <c r="M932" s="292"/>
      <c r="N932" s="292"/>
      <c r="O932" s="292"/>
      <c r="P932" s="292"/>
      <c r="Q932" s="292"/>
      <c r="R932" s="482"/>
    </row>
    <row r="933" spans="1:18" ht="79.5">
      <c r="A933" s="372" t="s">
        <v>7994</v>
      </c>
      <c r="B933" s="293" t="s">
        <v>256</v>
      </c>
      <c r="C933" s="292" t="s">
        <v>4516</v>
      </c>
      <c r="D933" s="292" t="s">
        <v>6772</v>
      </c>
      <c r="E933" s="293">
        <v>1</v>
      </c>
      <c r="F933" s="292" t="s">
        <v>7995</v>
      </c>
      <c r="G933" s="293" t="s">
        <v>409</v>
      </c>
      <c r="H933" s="390">
        <v>9.5</v>
      </c>
      <c r="I933" s="292" t="s">
        <v>8418</v>
      </c>
      <c r="J933" s="292" t="s">
        <v>7074</v>
      </c>
      <c r="K933" s="292" t="s">
        <v>7075</v>
      </c>
      <c r="L933" s="292"/>
      <c r="M933" s="292"/>
      <c r="N933" s="292"/>
      <c r="O933" s="292"/>
      <c r="P933" s="292"/>
      <c r="Q933" s="292"/>
      <c r="R933" s="482"/>
    </row>
    <row r="934" spans="1:18" ht="79.5">
      <c r="A934" s="372" t="s">
        <v>1846</v>
      </c>
      <c r="B934" s="293" t="s">
        <v>257</v>
      </c>
      <c r="C934" s="292" t="s">
        <v>4516</v>
      </c>
      <c r="D934" s="292" t="s">
        <v>6772</v>
      </c>
      <c r="E934" s="293">
        <v>1</v>
      </c>
      <c r="F934" s="292" t="s">
        <v>1847</v>
      </c>
      <c r="G934" s="293" t="s">
        <v>1847</v>
      </c>
      <c r="H934" s="390">
        <v>15.8</v>
      </c>
      <c r="I934" s="292" t="s">
        <v>8418</v>
      </c>
      <c r="J934" s="292" t="s">
        <v>7074</v>
      </c>
      <c r="K934" s="292" t="s">
        <v>7075</v>
      </c>
      <c r="L934" s="292"/>
      <c r="M934" s="292"/>
      <c r="N934" s="292"/>
      <c r="O934" s="292"/>
      <c r="P934" s="292"/>
      <c r="Q934" s="292"/>
      <c r="R934" s="482"/>
    </row>
    <row r="935" spans="1:18" ht="79.5">
      <c r="A935" s="372" t="s">
        <v>1848</v>
      </c>
      <c r="B935" s="293" t="s">
        <v>258</v>
      </c>
      <c r="C935" s="292" t="s">
        <v>4516</v>
      </c>
      <c r="D935" s="292" t="s">
        <v>6772</v>
      </c>
      <c r="E935" s="293">
        <v>1</v>
      </c>
      <c r="F935" s="292" t="s">
        <v>1849</v>
      </c>
      <c r="G935" s="293" t="s">
        <v>1849</v>
      </c>
      <c r="H935" s="390">
        <v>6.3</v>
      </c>
      <c r="I935" s="292" t="s">
        <v>8418</v>
      </c>
      <c r="J935" s="292" t="s">
        <v>7074</v>
      </c>
      <c r="K935" s="292" t="s">
        <v>7075</v>
      </c>
      <c r="L935" s="292"/>
      <c r="M935" s="292"/>
      <c r="N935" s="292"/>
      <c r="O935" s="292"/>
      <c r="P935" s="292"/>
      <c r="Q935" s="292"/>
      <c r="R935" s="482"/>
    </row>
    <row r="936" spans="1:18" ht="79.5">
      <c r="A936" s="372" t="s">
        <v>1850</v>
      </c>
      <c r="B936" s="293" t="s">
        <v>259</v>
      </c>
      <c r="C936" s="292" t="s">
        <v>4516</v>
      </c>
      <c r="D936" s="292" t="s">
        <v>6772</v>
      </c>
      <c r="E936" s="293">
        <v>1</v>
      </c>
      <c r="F936" s="292" t="s">
        <v>7998</v>
      </c>
      <c r="G936" s="293" t="s">
        <v>7998</v>
      </c>
      <c r="H936" s="390">
        <v>10.45</v>
      </c>
      <c r="I936" s="292" t="s">
        <v>8418</v>
      </c>
      <c r="J936" s="292" t="s">
        <v>7074</v>
      </c>
      <c r="K936" s="292" t="s">
        <v>7075</v>
      </c>
      <c r="L936" s="292"/>
      <c r="M936" s="292"/>
      <c r="N936" s="292"/>
      <c r="O936" s="292"/>
      <c r="P936" s="292"/>
      <c r="Q936" s="292"/>
      <c r="R936" s="482"/>
    </row>
    <row r="937" spans="1:18" ht="79.5">
      <c r="A937" s="372" t="s">
        <v>7999</v>
      </c>
      <c r="B937" s="293" t="s">
        <v>260</v>
      </c>
      <c r="C937" s="292" t="s">
        <v>4516</v>
      </c>
      <c r="D937" s="292" t="s">
        <v>6772</v>
      </c>
      <c r="E937" s="293">
        <v>1</v>
      </c>
      <c r="F937" s="292" t="s">
        <v>8000</v>
      </c>
      <c r="G937" s="293" t="s">
        <v>1261</v>
      </c>
      <c r="H937" s="390">
        <v>10.45</v>
      </c>
      <c r="I937" s="292" t="s">
        <v>8418</v>
      </c>
      <c r="J937" s="292" t="s">
        <v>7074</v>
      </c>
      <c r="K937" s="292" t="s">
        <v>7075</v>
      </c>
      <c r="L937" s="292"/>
      <c r="M937" s="292"/>
      <c r="N937" s="292"/>
      <c r="O937" s="292"/>
      <c r="P937" s="292"/>
      <c r="Q937" s="292"/>
      <c r="R937" s="482"/>
    </row>
    <row r="938" spans="1:18" ht="79.5">
      <c r="A938" s="372" t="s">
        <v>8001</v>
      </c>
      <c r="B938" s="293" t="s">
        <v>261</v>
      </c>
      <c r="C938" s="292" t="s">
        <v>4516</v>
      </c>
      <c r="D938" s="292" t="s">
        <v>6772</v>
      </c>
      <c r="E938" s="293">
        <v>1</v>
      </c>
      <c r="F938" s="292" t="s">
        <v>688</v>
      </c>
      <c r="G938" s="293" t="s">
        <v>1262</v>
      </c>
      <c r="H938" s="390">
        <v>8.1</v>
      </c>
      <c r="I938" s="292" t="s">
        <v>8418</v>
      </c>
      <c r="J938" s="292" t="s">
        <v>7074</v>
      </c>
      <c r="K938" s="292" t="s">
        <v>7075</v>
      </c>
      <c r="L938" s="292"/>
      <c r="M938" s="292"/>
      <c r="N938" s="292"/>
      <c r="O938" s="292"/>
      <c r="P938" s="292"/>
      <c r="Q938" s="292"/>
      <c r="R938" s="482"/>
    </row>
    <row r="939" spans="1:18" ht="79.5">
      <c r="A939" s="372" t="s">
        <v>689</v>
      </c>
      <c r="B939" s="293" t="s">
        <v>262</v>
      </c>
      <c r="C939" s="292" t="s">
        <v>4516</v>
      </c>
      <c r="D939" s="292" t="s">
        <v>6772</v>
      </c>
      <c r="E939" s="293">
        <v>1</v>
      </c>
      <c r="F939" s="292" t="s">
        <v>460</v>
      </c>
      <c r="G939" s="293" t="s">
        <v>1263</v>
      </c>
      <c r="H939" s="390">
        <v>10</v>
      </c>
      <c r="I939" s="292" t="s">
        <v>8418</v>
      </c>
      <c r="J939" s="292" t="s">
        <v>7074</v>
      </c>
      <c r="K939" s="292" t="s">
        <v>7075</v>
      </c>
      <c r="L939" s="292"/>
      <c r="M939" s="292"/>
      <c r="N939" s="292"/>
      <c r="O939" s="292"/>
      <c r="P939" s="292"/>
      <c r="Q939" s="292"/>
      <c r="R939" s="482"/>
    </row>
    <row r="940" spans="1:18" ht="79.5">
      <c r="A940" s="372" t="s">
        <v>4835</v>
      </c>
      <c r="B940" s="293" t="s">
        <v>8620</v>
      </c>
      <c r="C940" s="292" t="s">
        <v>3916</v>
      </c>
      <c r="D940" s="292" t="s">
        <v>6772</v>
      </c>
      <c r="E940" s="293">
        <v>1</v>
      </c>
      <c r="F940" s="292" t="s">
        <v>4338</v>
      </c>
      <c r="G940" s="293" t="s">
        <v>8430</v>
      </c>
      <c r="H940" s="390">
        <v>29</v>
      </c>
      <c r="I940" s="292" t="s">
        <v>8418</v>
      </c>
      <c r="J940" s="292" t="s">
        <v>7074</v>
      </c>
      <c r="K940" s="292" t="s">
        <v>7075</v>
      </c>
      <c r="L940" s="292"/>
      <c r="M940" s="292"/>
      <c r="N940" s="292"/>
      <c r="O940" s="292"/>
      <c r="P940" s="292"/>
      <c r="Q940" s="292"/>
      <c r="R940" s="482"/>
    </row>
    <row r="941" spans="1:18" ht="79.5">
      <c r="A941" s="372" t="s">
        <v>461</v>
      </c>
      <c r="B941" s="293" t="s">
        <v>263</v>
      </c>
      <c r="C941" s="292" t="s">
        <v>4516</v>
      </c>
      <c r="D941" s="292" t="s">
        <v>6772</v>
      </c>
      <c r="E941" s="293">
        <v>1</v>
      </c>
      <c r="F941" s="292" t="s">
        <v>3040</v>
      </c>
      <c r="G941" s="293" t="s">
        <v>413</v>
      </c>
      <c r="H941" s="390">
        <v>12.75</v>
      </c>
      <c r="I941" s="292" t="s">
        <v>8418</v>
      </c>
      <c r="J941" s="292" t="s">
        <v>7074</v>
      </c>
      <c r="K941" s="292" t="s">
        <v>7075</v>
      </c>
      <c r="L941" s="292"/>
      <c r="M941" s="292"/>
      <c r="N941" s="292"/>
      <c r="O941" s="292"/>
      <c r="P941" s="292"/>
      <c r="Q941" s="292"/>
      <c r="R941" s="482"/>
    </row>
    <row r="942" spans="1:18" ht="79.5">
      <c r="A942" s="372" t="s">
        <v>3136</v>
      </c>
      <c r="B942" s="293" t="s">
        <v>264</v>
      </c>
      <c r="C942" s="292" t="s">
        <v>6902</v>
      </c>
      <c r="D942" s="292" t="s">
        <v>6772</v>
      </c>
      <c r="E942" s="293">
        <v>1</v>
      </c>
      <c r="F942" s="292" t="s">
        <v>3137</v>
      </c>
      <c r="G942" s="293" t="s">
        <v>3137</v>
      </c>
      <c r="H942" s="390">
        <v>9.5</v>
      </c>
      <c r="I942" s="292" t="s">
        <v>8418</v>
      </c>
      <c r="J942" s="292" t="s">
        <v>7074</v>
      </c>
      <c r="K942" s="292" t="s">
        <v>7075</v>
      </c>
      <c r="L942" s="292"/>
      <c r="M942" s="292"/>
      <c r="N942" s="292"/>
      <c r="O942" s="292"/>
      <c r="P942" s="292"/>
      <c r="Q942" s="292"/>
      <c r="R942" s="482"/>
    </row>
    <row r="943" spans="1:18" ht="79.5">
      <c r="A943" s="372" t="s">
        <v>3138</v>
      </c>
      <c r="B943" s="293" t="s">
        <v>265</v>
      </c>
      <c r="C943" s="292" t="s">
        <v>4519</v>
      </c>
      <c r="D943" s="292" t="s">
        <v>6772</v>
      </c>
      <c r="E943" s="293">
        <v>1</v>
      </c>
      <c r="F943" s="381" t="s">
        <v>5355</v>
      </c>
      <c r="G943" s="293" t="s">
        <v>5355</v>
      </c>
      <c r="H943" s="390">
        <v>5.25</v>
      </c>
      <c r="I943" s="292" t="s">
        <v>8418</v>
      </c>
      <c r="J943" s="292" t="s">
        <v>7074</v>
      </c>
      <c r="K943" s="292" t="s">
        <v>7075</v>
      </c>
      <c r="L943" s="292"/>
      <c r="M943" s="292"/>
      <c r="N943" s="292"/>
      <c r="O943" s="292"/>
      <c r="P943" s="292"/>
      <c r="Q943" s="292"/>
      <c r="R943" s="482"/>
    </row>
    <row r="944" spans="1:18" ht="79.5">
      <c r="A944" s="372" t="s">
        <v>3139</v>
      </c>
      <c r="B944" s="293" t="s">
        <v>266</v>
      </c>
      <c r="C944" s="292" t="s">
        <v>4516</v>
      </c>
      <c r="D944" s="292" t="s">
        <v>6772</v>
      </c>
      <c r="E944" s="293">
        <v>1</v>
      </c>
      <c r="F944" s="292" t="s">
        <v>3140</v>
      </c>
      <c r="G944" s="293" t="s">
        <v>3140</v>
      </c>
      <c r="H944" s="390">
        <v>4.2</v>
      </c>
      <c r="I944" s="292" t="s">
        <v>8418</v>
      </c>
      <c r="J944" s="292" t="s">
        <v>7074</v>
      </c>
      <c r="K944" s="292" t="s">
        <v>7075</v>
      </c>
      <c r="L944" s="292"/>
      <c r="M944" s="292"/>
      <c r="N944" s="292"/>
      <c r="O944" s="292"/>
      <c r="P944" s="292"/>
      <c r="Q944" s="292"/>
      <c r="R944" s="482"/>
    </row>
    <row r="945" spans="1:18" ht="79.5">
      <c r="A945" s="372" t="s">
        <v>3141</v>
      </c>
      <c r="B945" s="293" t="s">
        <v>267</v>
      </c>
      <c r="C945" s="292" t="s">
        <v>6902</v>
      </c>
      <c r="D945" s="292" t="s">
        <v>6772</v>
      </c>
      <c r="E945" s="293">
        <v>1</v>
      </c>
      <c r="F945" s="292" t="s">
        <v>3142</v>
      </c>
      <c r="G945" s="293" t="s">
        <v>3142</v>
      </c>
      <c r="H945" s="390">
        <v>3.7</v>
      </c>
      <c r="I945" s="292" t="s">
        <v>8418</v>
      </c>
      <c r="J945" s="292" t="s">
        <v>7074</v>
      </c>
      <c r="K945" s="292" t="s">
        <v>7075</v>
      </c>
      <c r="L945" s="292"/>
      <c r="M945" s="292"/>
      <c r="N945" s="292"/>
      <c r="O945" s="292"/>
      <c r="P945" s="292"/>
      <c r="Q945" s="292"/>
      <c r="R945" s="482"/>
    </row>
    <row r="946" spans="1:18" ht="79.5">
      <c r="A946" s="372" t="s">
        <v>3073</v>
      </c>
      <c r="B946" s="293" t="s">
        <v>268</v>
      </c>
      <c r="C946" s="292" t="s">
        <v>4516</v>
      </c>
      <c r="D946" s="292" t="s">
        <v>6772</v>
      </c>
      <c r="E946" s="293">
        <v>1</v>
      </c>
      <c r="F946" s="292" t="s">
        <v>3074</v>
      </c>
      <c r="G946" s="293" t="s">
        <v>3074</v>
      </c>
      <c r="H946" s="390">
        <v>12.15</v>
      </c>
      <c r="I946" s="292" t="s">
        <v>8418</v>
      </c>
      <c r="J946" s="292" t="s">
        <v>7074</v>
      </c>
      <c r="K946" s="292" t="s">
        <v>7075</v>
      </c>
      <c r="L946" s="292"/>
      <c r="M946" s="292"/>
      <c r="N946" s="292"/>
      <c r="O946" s="292"/>
      <c r="P946" s="292"/>
      <c r="Q946" s="292"/>
      <c r="R946" s="482"/>
    </row>
    <row r="947" spans="1:18" ht="79.5">
      <c r="A947" s="372" t="s">
        <v>3075</v>
      </c>
      <c r="B947" s="293" t="s">
        <v>269</v>
      </c>
      <c r="C947" s="292" t="s">
        <v>4516</v>
      </c>
      <c r="D947" s="292" t="s">
        <v>6772</v>
      </c>
      <c r="E947" s="293">
        <v>1</v>
      </c>
      <c r="F947" s="292" t="s">
        <v>3076</v>
      </c>
      <c r="G947" s="293" t="s">
        <v>3076</v>
      </c>
      <c r="H947" s="390">
        <v>3.7</v>
      </c>
      <c r="I947" s="292" t="s">
        <v>8418</v>
      </c>
      <c r="J947" s="292" t="s">
        <v>7074</v>
      </c>
      <c r="K947" s="292" t="s">
        <v>7075</v>
      </c>
      <c r="L947" s="292"/>
      <c r="M947" s="292"/>
      <c r="N947" s="292"/>
      <c r="O947" s="292"/>
      <c r="P947" s="292"/>
      <c r="Q947" s="292"/>
      <c r="R947" s="482"/>
    </row>
    <row r="948" spans="1:18" ht="79.5">
      <c r="A948" s="372" t="s">
        <v>3077</v>
      </c>
      <c r="B948" s="293" t="s">
        <v>270</v>
      </c>
      <c r="C948" s="292" t="s">
        <v>4516</v>
      </c>
      <c r="D948" s="292" t="s">
        <v>6772</v>
      </c>
      <c r="E948" s="293">
        <v>1</v>
      </c>
      <c r="F948" s="292" t="s">
        <v>3078</v>
      </c>
      <c r="G948" s="293" t="s">
        <v>3078</v>
      </c>
      <c r="H948" s="390">
        <v>10.45</v>
      </c>
      <c r="I948" s="292" t="s">
        <v>8418</v>
      </c>
      <c r="J948" s="292" t="s">
        <v>7074</v>
      </c>
      <c r="K948" s="292" t="s">
        <v>7075</v>
      </c>
      <c r="L948" s="292"/>
      <c r="M948" s="292"/>
      <c r="N948" s="292"/>
      <c r="O948" s="292"/>
      <c r="P948" s="292"/>
      <c r="Q948" s="292"/>
      <c r="R948" s="482"/>
    </row>
    <row r="949" spans="1:18" ht="79.5">
      <c r="A949" s="372" t="s">
        <v>3079</v>
      </c>
      <c r="B949" s="293" t="s">
        <v>271</v>
      </c>
      <c r="C949" s="292" t="s">
        <v>4516</v>
      </c>
      <c r="D949" s="292" t="s">
        <v>6772</v>
      </c>
      <c r="E949" s="293">
        <v>1</v>
      </c>
      <c r="F949" s="292" t="s">
        <v>3080</v>
      </c>
      <c r="G949" s="293" t="s">
        <v>3080</v>
      </c>
      <c r="H949" s="390">
        <v>6.35</v>
      </c>
      <c r="I949" s="292" t="s">
        <v>8418</v>
      </c>
      <c r="J949" s="292" t="s">
        <v>7074</v>
      </c>
      <c r="K949" s="292" t="s">
        <v>7075</v>
      </c>
      <c r="L949" s="292"/>
      <c r="M949" s="292"/>
      <c r="N949" s="292"/>
      <c r="O949" s="292"/>
      <c r="P949" s="292"/>
      <c r="Q949" s="292"/>
      <c r="R949" s="482"/>
    </row>
    <row r="950" spans="1:18" ht="79.5">
      <c r="A950" s="372" t="s">
        <v>3081</v>
      </c>
      <c r="B950" s="293" t="s">
        <v>272</v>
      </c>
      <c r="C950" s="292" t="s">
        <v>4516</v>
      </c>
      <c r="D950" s="292" t="s">
        <v>6772</v>
      </c>
      <c r="E950" s="293">
        <v>1</v>
      </c>
      <c r="F950" s="292" t="s">
        <v>3082</v>
      </c>
      <c r="G950" s="293" t="s">
        <v>3082</v>
      </c>
      <c r="H950" s="390">
        <v>1.7</v>
      </c>
      <c r="I950" s="292" t="s">
        <v>8418</v>
      </c>
      <c r="J950" s="292" t="s">
        <v>7074</v>
      </c>
      <c r="K950" s="292" t="s">
        <v>7075</v>
      </c>
      <c r="L950" s="292"/>
      <c r="M950" s="292"/>
      <c r="N950" s="292"/>
      <c r="O950" s="292"/>
      <c r="P950" s="292"/>
      <c r="Q950" s="292"/>
      <c r="R950" s="482"/>
    </row>
    <row r="951" spans="1:18" ht="79.5">
      <c r="A951" s="372" t="s">
        <v>3083</v>
      </c>
      <c r="B951" s="293" t="s">
        <v>273</v>
      </c>
      <c r="C951" s="292" t="s">
        <v>6902</v>
      </c>
      <c r="D951" s="292" t="s">
        <v>6772</v>
      </c>
      <c r="E951" s="293">
        <v>1</v>
      </c>
      <c r="F951" s="292" t="s">
        <v>3084</v>
      </c>
      <c r="G951" s="293" t="s">
        <v>3084</v>
      </c>
      <c r="H951" s="390">
        <v>7.55</v>
      </c>
      <c r="I951" s="292" t="s">
        <v>8418</v>
      </c>
      <c r="J951" s="292" t="s">
        <v>7074</v>
      </c>
      <c r="K951" s="292" t="s">
        <v>7075</v>
      </c>
      <c r="L951" s="292"/>
      <c r="M951" s="292"/>
      <c r="N951" s="292"/>
      <c r="O951" s="292"/>
      <c r="P951" s="292"/>
      <c r="Q951" s="292"/>
      <c r="R951" s="482"/>
    </row>
    <row r="952" spans="1:18" ht="79.5">
      <c r="A952" s="372" t="s">
        <v>3085</v>
      </c>
      <c r="B952" s="293" t="s">
        <v>274</v>
      </c>
      <c r="C952" s="292" t="s">
        <v>4516</v>
      </c>
      <c r="D952" s="292" t="s">
        <v>6772</v>
      </c>
      <c r="E952" s="293">
        <v>1</v>
      </c>
      <c r="F952" s="292" t="s">
        <v>3086</v>
      </c>
      <c r="G952" s="293" t="s">
        <v>3086</v>
      </c>
      <c r="H952" s="390">
        <v>9.5</v>
      </c>
      <c r="I952" s="292" t="s">
        <v>8418</v>
      </c>
      <c r="J952" s="292" t="s">
        <v>7074</v>
      </c>
      <c r="K952" s="292" t="s">
        <v>7075</v>
      </c>
      <c r="L952" s="292"/>
      <c r="M952" s="292"/>
      <c r="N952" s="292"/>
      <c r="O952" s="292"/>
      <c r="P952" s="292"/>
      <c r="Q952" s="292"/>
      <c r="R952" s="482"/>
    </row>
    <row r="953" spans="1:18" ht="79.5">
      <c r="A953" s="372" t="s">
        <v>3087</v>
      </c>
      <c r="B953" s="293" t="s">
        <v>275</v>
      </c>
      <c r="C953" s="292" t="s">
        <v>4516</v>
      </c>
      <c r="D953" s="292" t="s">
        <v>6772</v>
      </c>
      <c r="E953" s="293">
        <v>1</v>
      </c>
      <c r="F953" s="292" t="s">
        <v>3088</v>
      </c>
      <c r="G953" s="293" t="s">
        <v>3088</v>
      </c>
      <c r="H953" s="390">
        <v>7.35</v>
      </c>
      <c r="I953" s="292" t="s">
        <v>8418</v>
      </c>
      <c r="J953" s="292" t="s">
        <v>7074</v>
      </c>
      <c r="K953" s="292" t="s">
        <v>7075</v>
      </c>
      <c r="L953" s="292"/>
      <c r="M953" s="292"/>
      <c r="N953" s="292"/>
      <c r="O953" s="292"/>
      <c r="P953" s="292"/>
      <c r="Q953" s="292"/>
      <c r="R953" s="482"/>
    </row>
    <row r="954" spans="1:18" ht="79.5">
      <c r="A954" s="372" t="s">
        <v>3089</v>
      </c>
      <c r="B954" s="293" t="s">
        <v>276</v>
      </c>
      <c r="C954" s="292" t="s">
        <v>4516</v>
      </c>
      <c r="D954" s="292" t="s">
        <v>6772</v>
      </c>
      <c r="E954" s="293">
        <v>1</v>
      </c>
      <c r="F954" s="292" t="s">
        <v>3090</v>
      </c>
      <c r="G954" s="293" t="s">
        <v>3090</v>
      </c>
      <c r="H954" s="390">
        <v>2.2999999999999998</v>
      </c>
      <c r="I954" s="292" t="s">
        <v>8418</v>
      </c>
      <c r="J954" s="292" t="s">
        <v>7074</v>
      </c>
      <c r="K954" s="292" t="s">
        <v>7075</v>
      </c>
      <c r="L954" s="292"/>
      <c r="M954" s="292"/>
      <c r="N954" s="292"/>
      <c r="O954" s="292"/>
      <c r="P954" s="292"/>
      <c r="Q954" s="292"/>
      <c r="R954" s="482"/>
    </row>
    <row r="955" spans="1:18" ht="79.5">
      <c r="A955" s="372" t="s">
        <v>3091</v>
      </c>
      <c r="B955" s="293" t="s">
        <v>1403</v>
      </c>
      <c r="C955" s="292" t="s">
        <v>4516</v>
      </c>
      <c r="D955" s="292" t="s">
        <v>6772</v>
      </c>
      <c r="E955" s="293">
        <v>1</v>
      </c>
      <c r="F955" s="292" t="s">
        <v>3092</v>
      </c>
      <c r="G955" s="293" t="s">
        <v>3092</v>
      </c>
      <c r="H955" s="390">
        <v>1.7</v>
      </c>
      <c r="I955" s="292" t="s">
        <v>8418</v>
      </c>
      <c r="J955" s="292" t="s">
        <v>7074</v>
      </c>
      <c r="K955" s="292" t="s">
        <v>7075</v>
      </c>
      <c r="L955" s="292"/>
      <c r="M955" s="292"/>
      <c r="N955" s="292"/>
      <c r="O955" s="292"/>
      <c r="P955" s="292"/>
      <c r="Q955" s="292"/>
      <c r="R955" s="482"/>
    </row>
    <row r="956" spans="1:18" ht="79.5">
      <c r="A956" s="372" t="s">
        <v>3093</v>
      </c>
      <c r="B956" s="293" t="s">
        <v>1404</v>
      </c>
      <c r="C956" s="292" t="s">
        <v>4516</v>
      </c>
      <c r="D956" s="292" t="s">
        <v>6772</v>
      </c>
      <c r="E956" s="293">
        <v>1</v>
      </c>
      <c r="F956" s="292" t="s">
        <v>3094</v>
      </c>
      <c r="G956" s="293" t="s">
        <v>3094</v>
      </c>
      <c r="H956" s="390">
        <v>11.05</v>
      </c>
      <c r="I956" s="292" t="s">
        <v>8418</v>
      </c>
      <c r="J956" s="292" t="s">
        <v>7074</v>
      </c>
      <c r="K956" s="292" t="s">
        <v>7075</v>
      </c>
      <c r="L956" s="292"/>
      <c r="M956" s="292"/>
      <c r="N956" s="292"/>
      <c r="O956" s="292"/>
      <c r="P956" s="292"/>
      <c r="Q956" s="292"/>
      <c r="R956" s="482"/>
    </row>
    <row r="957" spans="1:18" ht="79.5">
      <c r="A957" s="372" t="s">
        <v>3095</v>
      </c>
      <c r="B957" s="293" t="s">
        <v>1405</v>
      </c>
      <c r="C957" s="292" t="s">
        <v>4516</v>
      </c>
      <c r="D957" s="292" t="s">
        <v>6772</v>
      </c>
      <c r="E957" s="293">
        <v>1</v>
      </c>
      <c r="F957" s="292" t="s">
        <v>3096</v>
      </c>
      <c r="G957" s="293" t="s">
        <v>3096</v>
      </c>
      <c r="H957" s="390">
        <v>11.6</v>
      </c>
      <c r="I957" s="292" t="s">
        <v>8418</v>
      </c>
      <c r="J957" s="292" t="s">
        <v>7074</v>
      </c>
      <c r="K957" s="292" t="s">
        <v>7075</v>
      </c>
      <c r="L957" s="292"/>
      <c r="M957" s="292"/>
      <c r="N957" s="292"/>
      <c r="O957" s="292"/>
      <c r="P957" s="292"/>
      <c r="Q957" s="292"/>
      <c r="R957" s="482"/>
    </row>
    <row r="958" spans="1:18" ht="79.5">
      <c r="A958" s="372" t="s">
        <v>3097</v>
      </c>
      <c r="B958" s="293" t="s">
        <v>1406</v>
      </c>
      <c r="C958" s="292" t="s">
        <v>4516</v>
      </c>
      <c r="D958" s="292" t="s">
        <v>6772</v>
      </c>
      <c r="E958" s="293">
        <v>1</v>
      </c>
      <c r="F958" s="292" t="s">
        <v>3098</v>
      </c>
      <c r="G958" s="293" t="s">
        <v>3098</v>
      </c>
      <c r="H958" s="390">
        <v>2.2999999999999998</v>
      </c>
      <c r="I958" s="292" t="s">
        <v>8418</v>
      </c>
      <c r="J958" s="292" t="s">
        <v>7074</v>
      </c>
      <c r="K958" s="292" t="s">
        <v>7075</v>
      </c>
      <c r="L958" s="292"/>
      <c r="M958" s="292"/>
      <c r="N958" s="292"/>
      <c r="O958" s="292"/>
      <c r="P958" s="292"/>
      <c r="Q958" s="292"/>
      <c r="R958" s="482"/>
    </row>
    <row r="959" spans="1:18" ht="79.5">
      <c r="A959" s="372" t="s">
        <v>3099</v>
      </c>
      <c r="B959" s="293" t="s">
        <v>1407</v>
      </c>
      <c r="C959" s="292" t="s">
        <v>6902</v>
      </c>
      <c r="D959" s="292" t="s">
        <v>6772</v>
      </c>
      <c r="E959" s="293">
        <v>1</v>
      </c>
      <c r="F959" s="292" t="s">
        <v>3100</v>
      </c>
      <c r="G959" s="293" t="s">
        <v>3100</v>
      </c>
      <c r="H959" s="390">
        <v>1.7</v>
      </c>
      <c r="I959" s="292" t="s">
        <v>8418</v>
      </c>
      <c r="J959" s="292" t="s">
        <v>7074</v>
      </c>
      <c r="K959" s="292" t="s">
        <v>7075</v>
      </c>
      <c r="L959" s="292"/>
      <c r="M959" s="292"/>
      <c r="N959" s="292"/>
      <c r="O959" s="292"/>
      <c r="P959" s="292"/>
      <c r="Q959" s="292"/>
      <c r="R959" s="482"/>
    </row>
    <row r="960" spans="1:18" ht="79.5">
      <c r="A960" s="372" t="s">
        <v>3101</v>
      </c>
      <c r="B960" s="293" t="s">
        <v>1408</v>
      </c>
      <c r="C960" s="292" t="s">
        <v>4516</v>
      </c>
      <c r="D960" s="292" t="s">
        <v>6772</v>
      </c>
      <c r="E960" s="293">
        <v>1</v>
      </c>
      <c r="F960" s="292" t="s">
        <v>3102</v>
      </c>
      <c r="G960" s="293" t="s">
        <v>3102</v>
      </c>
      <c r="H960" s="390">
        <v>1.1499999999999999</v>
      </c>
      <c r="I960" s="292" t="s">
        <v>8418</v>
      </c>
      <c r="J960" s="292" t="s">
        <v>7074</v>
      </c>
      <c r="K960" s="292" t="s">
        <v>7075</v>
      </c>
      <c r="L960" s="292"/>
      <c r="M960" s="292"/>
      <c r="N960" s="292"/>
      <c r="O960" s="292"/>
      <c r="P960" s="292"/>
      <c r="Q960" s="292"/>
      <c r="R960" s="482"/>
    </row>
    <row r="961" spans="1:18" ht="79.5">
      <c r="A961" s="372" t="s">
        <v>3103</v>
      </c>
      <c r="B961" s="293" t="s">
        <v>1409</v>
      </c>
      <c r="C961" s="292" t="s">
        <v>6902</v>
      </c>
      <c r="D961" s="292" t="s">
        <v>6772</v>
      </c>
      <c r="E961" s="293">
        <v>1</v>
      </c>
      <c r="F961" s="292" t="s">
        <v>3104</v>
      </c>
      <c r="G961" s="293" t="s">
        <v>3104</v>
      </c>
      <c r="H961" s="390">
        <v>4.05</v>
      </c>
      <c r="I961" s="292" t="s">
        <v>8418</v>
      </c>
      <c r="J961" s="292" t="s">
        <v>7074</v>
      </c>
      <c r="K961" s="292" t="s">
        <v>7075</v>
      </c>
      <c r="L961" s="292"/>
      <c r="M961" s="292"/>
      <c r="N961" s="292"/>
      <c r="O961" s="292"/>
      <c r="P961" s="292"/>
      <c r="Q961" s="292"/>
      <c r="R961" s="482"/>
    </row>
    <row r="962" spans="1:18" ht="79.5">
      <c r="A962" s="372" t="s">
        <v>3105</v>
      </c>
      <c r="B962" s="293" t="s">
        <v>1410</v>
      </c>
      <c r="C962" s="292" t="s">
        <v>6902</v>
      </c>
      <c r="D962" s="292" t="s">
        <v>6772</v>
      </c>
      <c r="E962" s="293">
        <v>1</v>
      </c>
      <c r="F962" s="292" t="s">
        <v>3106</v>
      </c>
      <c r="G962" s="293" t="s">
        <v>3106</v>
      </c>
      <c r="H962" s="390">
        <v>4.5999999999999996</v>
      </c>
      <c r="I962" s="292" t="s">
        <v>8418</v>
      </c>
      <c r="J962" s="292" t="s">
        <v>7074</v>
      </c>
      <c r="K962" s="292" t="s">
        <v>7075</v>
      </c>
      <c r="L962" s="292"/>
      <c r="M962" s="292"/>
      <c r="N962" s="292"/>
      <c r="O962" s="292"/>
      <c r="P962" s="292"/>
      <c r="Q962" s="292"/>
      <c r="R962" s="482"/>
    </row>
    <row r="963" spans="1:18" ht="79.5">
      <c r="A963" s="372" t="s">
        <v>3107</v>
      </c>
      <c r="B963" s="293" t="s">
        <v>1411</v>
      </c>
      <c r="C963" s="292" t="s">
        <v>4516</v>
      </c>
      <c r="D963" s="292" t="s">
        <v>6772</v>
      </c>
      <c r="E963" s="293">
        <v>1</v>
      </c>
      <c r="F963" s="292" t="s">
        <v>3108</v>
      </c>
      <c r="G963" s="293" t="s">
        <v>3108</v>
      </c>
      <c r="H963" s="390">
        <v>7.35</v>
      </c>
      <c r="I963" s="292" t="s">
        <v>8418</v>
      </c>
      <c r="J963" s="292" t="s">
        <v>7074</v>
      </c>
      <c r="K963" s="292" t="s">
        <v>7075</v>
      </c>
      <c r="L963" s="292"/>
      <c r="M963" s="292"/>
      <c r="N963" s="292"/>
      <c r="O963" s="292"/>
      <c r="P963" s="292"/>
      <c r="Q963" s="292"/>
      <c r="R963" s="482"/>
    </row>
    <row r="964" spans="1:18" ht="79.5">
      <c r="A964" s="372" t="s">
        <v>3109</v>
      </c>
      <c r="B964" s="293" t="s">
        <v>1412</v>
      </c>
      <c r="C964" s="292" t="s">
        <v>4516</v>
      </c>
      <c r="D964" s="292" t="s">
        <v>6772</v>
      </c>
      <c r="E964" s="293">
        <v>1</v>
      </c>
      <c r="F964" s="292" t="s">
        <v>3110</v>
      </c>
      <c r="G964" s="293" t="s">
        <v>3110</v>
      </c>
      <c r="H964" s="390">
        <v>2.6</v>
      </c>
      <c r="I964" s="292" t="s">
        <v>8418</v>
      </c>
      <c r="J964" s="292" t="s">
        <v>7074</v>
      </c>
      <c r="K964" s="292" t="s">
        <v>7075</v>
      </c>
      <c r="L964" s="292"/>
      <c r="M964" s="292"/>
      <c r="N964" s="292"/>
      <c r="O964" s="292"/>
      <c r="P964" s="292"/>
      <c r="Q964" s="292"/>
      <c r="R964" s="482"/>
    </row>
    <row r="965" spans="1:18" ht="79.5">
      <c r="A965" s="372" t="s">
        <v>3111</v>
      </c>
      <c r="B965" s="293" t="s">
        <v>3464</v>
      </c>
      <c r="C965" s="292" t="s">
        <v>4516</v>
      </c>
      <c r="D965" s="292" t="s">
        <v>6772</v>
      </c>
      <c r="E965" s="293">
        <v>1</v>
      </c>
      <c r="F965" s="292" t="s">
        <v>3112</v>
      </c>
      <c r="G965" s="293" t="s">
        <v>3112</v>
      </c>
      <c r="H965" s="390">
        <v>1.7</v>
      </c>
      <c r="I965" s="292" t="s">
        <v>8418</v>
      </c>
      <c r="J965" s="292" t="s">
        <v>7074</v>
      </c>
      <c r="K965" s="292" t="s">
        <v>7075</v>
      </c>
      <c r="L965" s="292"/>
      <c r="M965" s="292"/>
      <c r="N965" s="292"/>
      <c r="O965" s="292"/>
      <c r="P965" s="292"/>
      <c r="Q965" s="292"/>
      <c r="R965" s="482"/>
    </row>
    <row r="966" spans="1:18" ht="79.5">
      <c r="A966" s="372" t="s">
        <v>3113</v>
      </c>
      <c r="B966" s="293" t="s">
        <v>3465</v>
      </c>
      <c r="C966" s="292" t="s">
        <v>3916</v>
      </c>
      <c r="D966" s="292" t="s">
        <v>6772</v>
      </c>
      <c r="E966" s="293">
        <v>1</v>
      </c>
      <c r="F966" s="292" t="s">
        <v>3114</v>
      </c>
      <c r="G966" s="293" t="s">
        <v>3114</v>
      </c>
      <c r="H966" s="390">
        <v>11.6</v>
      </c>
      <c r="I966" s="292" t="s">
        <v>8418</v>
      </c>
      <c r="J966" s="292" t="s">
        <v>7074</v>
      </c>
      <c r="K966" s="292" t="s">
        <v>7075</v>
      </c>
      <c r="L966" s="292"/>
      <c r="M966" s="292"/>
      <c r="N966" s="292"/>
      <c r="O966" s="292"/>
      <c r="P966" s="292"/>
      <c r="Q966" s="292"/>
      <c r="R966" s="482"/>
    </row>
    <row r="967" spans="1:18" ht="79.5">
      <c r="A967" s="372" t="s">
        <v>3115</v>
      </c>
      <c r="B967" s="293" t="s">
        <v>1362</v>
      </c>
      <c r="C967" s="292" t="s">
        <v>4516</v>
      </c>
      <c r="D967" s="292" t="s">
        <v>6772</v>
      </c>
      <c r="E967" s="293">
        <v>1</v>
      </c>
      <c r="F967" s="292" t="s">
        <v>3116</v>
      </c>
      <c r="G967" s="293" t="s">
        <v>3116</v>
      </c>
      <c r="H967" s="390">
        <v>12.1</v>
      </c>
      <c r="I967" s="292" t="s">
        <v>8418</v>
      </c>
      <c r="J967" s="292" t="s">
        <v>7074</v>
      </c>
      <c r="K967" s="292" t="s">
        <v>7075</v>
      </c>
      <c r="L967" s="292"/>
      <c r="M967" s="292"/>
      <c r="N967" s="292"/>
      <c r="O967" s="292"/>
      <c r="P967" s="292"/>
      <c r="Q967" s="292"/>
      <c r="R967" s="482"/>
    </row>
    <row r="968" spans="1:18" ht="79.5">
      <c r="A968" s="372" t="s">
        <v>3117</v>
      </c>
      <c r="B968" s="293" t="s">
        <v>1363</v>
      </c>
      <c r="C968" s="292" t="s">
        <v>4516</v>
      </c>
      <c r="D968" s="292" t="s">
        <v>6772</v>
      </c>
      <c r="E968" s="293">
        <v>1</v>
      </c>
      <c r="F968" s="292" t="s">
        <v>3118</v>
      </c>
      <c r="G968" s="293" t="s">
        <v>971</v>
      </c>
      <c r="H968" s="390">
        <v>7.9</v>
      </c>
      <c r="I968" s="292" t="s">
        <v>8418</v>
      </c>
      <c r="J968" s="292" t="s">
        <v>7074</v>
      </c>
      <c r="K968" s="292" t="s">
        <v>7075</v>
      </c>
      <c r="L968" s="292"/>
      <c r="M968" s="292"/>
      <c r="N968" s="292"/>
      <c r="O968" s="292"/>
      <c r="P968" s="292"/>
      <c r="Q968" s="292"/>
      <c r="R968" s="482"/>
    </row>
    <row r="969" spans="1:18" ht="79.5">
      <c r="A969" s="372" t="s">
        <v>3119</v>
      </c>
      <c r="B969" s="293" t="s">
        <v>1364</v>
      </c>
      <c r="C969" s="292" t="s">
        <v>4516</v>
      </c>
      <c r="D969" s="292" t="s">
        <v>6772</v>
      </c>
      <c r="E969" s="293">
        <v>1</v>
      </c>
      <c r="F969" s="292" t="s">
        <v>3120</v>
      </c>
      <c r="G969" s="293" t="s">
        <v>3120</v>
      </c>
      <c r="H969" s="390">
        <v>8.9499999999999993</v>
      </c>
      <c r="I969" s="292" t="s">
        <v>8418</v>
      </c>
      <c r="J969" s="292" t="s">
        <v>7074</v>
      </c>
      <c r="K969" s="292" t="s">
        <v>7075</v>
      </c>
      <c r="L969" s="292"/>
      <c r="M969" s="292"/>
      <c r="N969" s="292"/>
      <c r="O969" s="292"/>
      <c r="P969" s="292"/>
      <c r="Q969" s="292"/>
      <c r="R969" s="482"/>
    </row>
    <row r="970" spans="1:18" ht="79.5">
      <c r="A970" s="372" t="s">
        <v>3121</v>
      </c>
      <c r="B970" s="293" t="s">
        <v>1365</v>
      </c>
      <c r="C970" s="292" t="s">
        <v>4516</v>
      </c>
      <c r="D970" s="292" t="s">
        <v>6772</v>
      </c>
      <c r="E970" s="293">
        <v>1</v>
      </c>
      <c r="F970" s="292" t="s">
        <v>7776</v>
      </c>
      <c r="G970" s="293" t="s">
        <v>7776</v>
      </c>
      <c r="H970" s="390">
        <v>2.6</v>
      </c>
      <c r="I970" s="292" t="s">
        <v>8418</v>
      </c>
      <c r="J970" s="292" t="s">
        <v>7074</v>
      </c>
      <c r="K970" s="292" t="s">
        <v>7075</v>
      </c>
      <c r="L970" s="292"/>
      <c r="M970" s="292"/>
      <c r="N970" s="292"/>
      <c r="O970" s="292"/>
      <c r="P970" s="292"/>
      <c r="Q970" s="292"/>
      <c r="R970" s="482"/>
    </row>
    <row r="971" spans="1:18" ht="79.5">
      <c r="A971" s="372" t="s">
        <v>7777</v>
      </c>
      <c r="B971" s="293" t="s">
        <v>1366</v>
      </c>
      <c r="C971" s="292" t="s">
        <v>4516</v>
      </c>
      <c r="D971" s="292" t="s">
        <v>6772</v>
      </c>
      <c r="E971" s="293">
        <v>1</v>
      </c>
      <c r="F971" s="292" t="s">
        <v>7778</v>
      </c>
      <c r="G971" s="293" t="s">
        <v>7778</v>
      </c>
      <c r="H971" s="390">
        <v>5.8</v>
      </c>
      <c r="I971" s="292" t="s">
        <v>8418</v>
      </c>
      <c r="J971" s="292" t="s">
        <v>7074</v>
      </c>
      <c r="K971" s="292" t="s">
        <v>7075</v>
      </c>
      <c r="L971" s="292"/>
      <c r="M971" s="292"/>
      <c r="N971" s="292"/>
      <c r="O971" s="292"/>
      <c r="P971" s="292"/>
      <c r="Q971" s="292"/>
      <c r="R971" s="482"/>
    </row>
    <row r="972" spans="1:18" ht="79.5">
      <c r="A972" s="372" t="s">
        <v>7779</v>
      </c>
      <c r="B972" s="293" t="s">
        <v>1367</v>
      </c>
      <c r="C972" s="292" t="s">
        <v>4516</v>
      </c>
      <c r="D972" s="292" t="s">
        <v>6772</v>
      </c>
      <c r="E972" s="293">
        <v>1</v>
      </c>
      <c r="F972" s="292" t="s">
        <v>7780</v>
      </c>
      <c r="G972" s="293" t="s">
        <v>7780</v>
      </c>
      <c r="H972" s="390">
        <v>1.7</v>
      </c>
      <c r="I972" s="292" t="s">
        <v>8418</v>
      </c>
      <c r="J972" s="292" t="s">
        <v>7074</v>
      </c>
      <c r="K972" s="292" t="s">
        <v>7075</v>
      </c>
      <c r="L972" s="292"/>
      <c r="M972" s="292"/>
      <c r="N972" s="292"/>
      <c r="O972" s="292"/>
      <c r="P972" s="292"/>
      <c r="Q972" s="292"/>
      <c r="R972" s="482"/>
    </row>
    <row r="973" spans="1:18" ht="79.5">
      <c r="A973" s="372" t="s">
        <v>7781</v>
      </c>
      <c r="B973" s="293" t="s">
        <v>1368</v>
      </c>
      <c r="C973" s="292" t="s">
        <v>4516</v>
      </c>
      <c r="D973" s="292" t="s">
        <v>6772</v>
      </c>
      <c r="E973" s="293">
        <v>1</v>
      </c>
      <c r="F973" s="292" t="s">
        <v>7782</v>
      </c>
      <c r="G973" s="293" t="s">
        <v>7782</v>
      </c>
      <c r="H973" s="390">
        <v>9.5</v>
      </c>
      <c r="I973" s="292" t="s">
        <v>8418</v>
      </c>
      <c r="J973" s="292" t="s">
        <v>7074</v>
      </c>
      <c r="K973" s="292" t="s">
        <v>7075</v>
      </c>
      <c r="L973" s="292"/>
      <c r="M973" s="292"/>
      <c r="N973" s="292"/>
      <c r="O973" s="292"/>
      <c r="P973" s="292"/>
      <c r="Q973" s="292"/>
      <c r="R973" s="482"/>
    </row>
    <row r="974" spans="1:18" ht="79.5">
      <c r="A974" s="372" t="s">
        <v>7783</v>
      </c>
      <c r="B974" s="293" t="s">
        <v>1369</v>
      </c>
      <c r="C974" s="292" t="s">
        <v>4516</v>
      </c>
      <c r="D974" s="292" t="s">
        <v>6772</v>
      </c>
      <c r="E974" s="293">
        <v>1</v>
      </c>
      <c r="F974" s="292" t="s">
        <v>5911</v>
      </c>
      <c r="G974" s="293" t="s">
        <v>5911</v>
      </c>
      <c r="H974" s="390">
        <v>6.85</v>
      </c>
      <c r="I974" s="292" t="s">
        <v>8418</v>
      </c>
      <c r="J974" s="292" t="s">
        <v>7074</v>
      </c>
      <c r="K974" s="292" t="s">
        <v>7075</v>
      </c>
      <c r="L974" s="292"/>
      <c r="M974" s="292"/>
      <c r="N974" s="292"/>
      <c r="O974" s="292"/>
      <c r="P974" s="292"/>
      <c r="Q974" s="292"/>
      <c r="R974" s="482"/>
    </row>
    <row r="975" spans="1:18" ht="79.5">
      <c r="A975" s="372" t="s">
        <v>5912</v>
      </c>
      <c r="B975" s="293" t="s">
        <v>1370</v>
      </c>
      <c r="C975" s="292" t="s">
        <v>4516</v>
      </c>
      <c r="D975" s="292" t="s">
        <v>6772</v>
      </c>
      <c r="E975" s="293">
        <v>1</v>
      </c>
      <c r="F975" s="292" t="s">
        <v>5913</v>
      </c>
      <c r="G975" s="293" t="s">
        <v>5913</v>
      </c>
      <c r="H975" s="390">
        <v>14.5</v>
      </c>
      <c r="I975" s="292" t="s">
        <v>8418</v>
      </c>
      <c r="J975" s="292" t="s">
        <v>7074</v>
      </c>
      <c r="K975" s="292" t="s">
        <v>7075</v>
      </c>
      <c r="L975" s="292"/>
      <c r="M975" s="292"/>
      <c r="N975" s="292"/>
      <c r="O975" s="292"/>
      <c r="P975" s="292"/>
      <c r="Q975" s="292"/>
      <c r="R975" s="482"/>
    </row>
    <row r="976" spans="1:18" ht="79.5">
      <c r="A976" s="372" t="s">
        <v>5914</v>
      </c>
      <c r="B976" s="293" t="s">
        <v>1371</v>
      </c>
      <c r="C976" s="292" t="s">
        <v>4516</v>
      </c>
      <c r="D976" s="292" t="s">
        <v>6772</v>
      </c>
      <c r="E976" s="293">
        <v>1</v>
      </c>
      <c r="F976" s="292" t="s">
        <v>5915</v>
      </c>
      <c r="G976" s="293" t="s">
        <v>5915</v>
      </c>
      <c r="H976" s="390">
        <v>16.25</v>
      </c>
      <c r="I976" s="292" t="s">
        <v>8418</v>
      </c>
      <c r="J976" s="292" t="s">
        <v>7074</v>
      </c>
      <c r="K976" s="292" t="s">
        <v>7075</v>
      </c>
      <c r="L976" s="292"/>
      <c r="M976" s="292"/>
      <c r="N976" s="292"/>
      <c r="O976" s="292"/>
      <c r="P976" s="292"/>
      <c r="Q976" s="292"/>
      <c r="R976" s="482"/>
    </row>
    <row r="977" spans="1:18" ht="79.5">
      <c r="A977" s="372" t="s">
        <v>5916</v>
      </c>
      <c r="B977" s="293" t="s">
        <v>1372</v>
      </c>
      <c r="C977" s="292" t="s">
        <v>3916</v>
      </c>
      <c r="D977" s="292" t="s">
        <v>6772</v>
      </c>
      <c r="E977" s="293">
        <v>1</v>
      </c>
      <c r="F977" s="292" t="s">
        <v>5917</v>
      </c>
      <c r="G977" s="293" t="s">
        <v>5917</v>
      </c>
      <c r="H977" s="390">
        <v>8.4</v>
      </c>
      <c r="I977" s="292" t="s">
        <v>8418</v>
      </c>
      <c r="J977" s="292" t="s">
        <v>7074</v>
      </c>
      <c r="K977" s="292" t="s">
        <v>7075</v>
      </c>
      <c r="L977" s="292"/>
      <c r="M977" s="292"/>
      <c r="N977" s="292"/>
      <c r="O977" s="292"/>
      <c r="P977" s="292"/>
      <c r="Q977" s="292"/>
      <c r="R977" s="482"/>
    </row>
    <row r="978" spans="1:18" ht="79.5">
      <c r="A978" s="372" t="s">
        <v>5918</v>
      </c>
      <c r="B978" s="293" t="s">
        <v>1373</v>
      </c>
      <c r="C978" s="292" t="s">
        <v>4516</v>
      </c>
      <c r="D978" s="292" t="s">
        <v>6772</v>
      </c>
      <c r="E978" s="293">
        <v>1</v>
      </c>
      <c r="F978" s="292" t="s">
        <v>5919</v>
      </c>
      <c r="G978" s="293" t="s">
        <v>5919</v>
      </c>
      <c r="H978" s="390">
        <v>12.15</v>
      </c>
      <c r="I978" s="292" t="s">
        <v>8418</v>
      </c>
      <c r="J978" s="292" t="s">
        <v>7074</v>
      </c>
      <c r="K978" s="292" t="s">
        <v>7075</v>
      </c>
      <c r="L978" s="292"/>
      <c r="M978" s="292"/>
      <c r="N978" s="292"/>
      <c r="O978" s="292"/>
      <c r="P978" s="292"/>
      <c r="Q978" s="292"/>
      <c r="R978" s="482"/>
    </row>
    <row r="979" spans="1:18" ht="79.5">
      <c r="A979" s="372" t="s">
        <v>5920</v>
      </c>
      <c r="B979" s="293" t="s">
        <v>1374</v>
      </c>
      <c r="C979" s="292" t="s">
        <v>4516</v>
      </c>
      <c r="D979" s="292" t="s">
        <v>6772</v>
      </c>
      <c r="E979" s="293">
        <v>1</v>
      </c>
      <c r="F979" s="292" t="s">
        <v>5921</v>
      </c>
      <c r="G979" s="293" t="s">
        <v>5921</v>
      </c>
      <c r="H979" s="390">
        <v>18.45</v>
      </c>
      <c r="I979" s="292" t="s">
        <v>8418</v>
      </c>
      <c r="J979" s="292" t="s">
        <v>7074</v>
      </c>
      <c r="K979" s="292" t="s">
        <v>7075</v>
      </c>
      <c r="L979" s="292"/>
      <c r="M979" s="292"/>
      <c r="N979" s="292"/>
      <c r="O979" s="292"/>
      <c r="P979" s="292"/>
      <c r="Q979" s="292"/>
      <c r="R979" s="482"/>
    </row>
    <row r="980" spans="1:18" ht="79.5">
      <c r="A980" s="372" t="s">
        <v>5922</v>
      </c>
      <c r="B980" s="293" t="s">
        <v>1375</v>
      </c>
      <c r="C980" s="292" t="s">
        <v>4516</v>
      </c>
      <c r="D980" s="292" t="s">
        <v>6772</v>
      </c>
      <c r="E980" s="293">
        <v>1</v>
      </c>
      <c r="F980" s="292" t="s">
        <v>5923</v>
      </c>
      <c r="G980" s="293" t="s">
        <v>5923</v>
      </c>
      <c r="H980" s="390">
        <v>16.25</v>
      </c>
      <c r="I980" s="292" t="s">
        <v>8418</v>
      </c>
      <c r="J980" s="292" t="s">
        <v>7074</v>
      </c>
      <c r="K980" s="292" t="s">
        <v>7075</v>
      </c>
      <c r="L980" s="292"/>
      <c r="M980" s="292"/>
      <c r="N980" s="292"/>
      <c r="O980" s="292"/>
      <c r="P980" s="292"/>
      <c r="Q980" s="292"/>
      <c r="R980" s="482"/>
    </row>
    <row r="981" spans="1:18" ht="79.5">
      <c r="A981" s="372" t="s">
        <v>5924</v>
      </c>
      <c r="B981" s="293" t="s">
        <v>1376</v>
      </c>
      <c r="C981" s="292" t="s">
        <v>4516</v>
      </c>
      <c r="D981" s="292" t="s">
        <v>6772</v>
      </c>
      <c r="E981" s="293">
        <v>1</v>
      </c>
      <c r="F981" s="292" t="s">
        <v>5925</v>
      </c>
      <c r="G981" s="293" t="s">
        <v>5925</v>
      </c>
      <c r="H981" s="390">
        <v>9.5</v>
      </c>
      <c r="I981" s="292" t="s">
        <v>8418</v>
      </c>
      <c r="J981" s="292" t="s">
        <v>7074</v>
      </c>
      <c r="K981" s="292" t="s">
        <v>7075</v>
      </c>
      <c r="L981" s="292"/>
      <c r="M981" s="292"/>
      <c r="N981" s="292"/>
      <c r="O981" s="292"/>
      <c r="P981" s="292"/>
      <c r="Q981" s="292"/>
      <c r="R981" s="482"/>
    </row>
    <row r="982" spans="1:18" ht="79.5">
      <c r="A982" s="372" t="s">
        <v>5926</v>
      </c>
      <c r="B982" s="293" t="s">
        <v>1377</v>
      </c>
      <c r="C982" s="292" t="s">
        <v>4516</v>
      </c>
      <c r="D982" s="292" t="s">
        <v>6772</v>
      </c>
      <c r="E982" s="293">
        <v>1</v>
      </c>
      <c r="F982" s="292" t="s">
        <v>5927</v>
      </c>
      <c r="G982" s="293" t="s">
        <v>5927</v>
      </c>
      <c r="H982" s="390">
        <v>31.65</v>
      </c>
      <c r="I982" s="292" t="s">
        <v>8418</v>
      </c>
      <c r="J982" s="292" t="s">
        <v>7074</v>
      </c>
      <c r="K982" s="292" t="s">
        <v>7075</v>
      </c>
      <c r="L982" s="292"/>
      <c r="M982" s="292"/>
      <c r="N982" s="292"/>
      <c r="O982" s="292"/>
      <c r="P982" s="292"/>
      <c r="Q982" s="292"/>
      <c r="R982" s="482"/>
    </row>
    <row r="983" spans="1:18" ht="79.5">
      <c r="A983" s="372" t="s">
        <v>5928</v>
      </c>
      <c r="B983" s="293" t="s">
        <v>1378</v>
      </c>
      <c r="C983" s="292" t="s">
        <v>4516</v>
      </c>
      <c r="D983" s="292" t="s">
        <v>6772</v>
      </c>
      <c r="E983" s="293">
        <v>1</v>
      </c>
      <c r="F983" s="292" t="s">
        <v>5929</v>
      </c>
      <c r="G983" s="293" t="s">
        <v>5929</v>
      </c>
      <c r="H983" s="390">
        <v>10</v>
      </c>
      <c r="I983" s="292" t="s">
        <v>8418</v>
      </c>
      <c r="J983" s="292" t="s">
        <v>7074</v>
      </c>
      <c r="K983" s="292" t="s">
        <v>7075</v>
      </c>
      <c r="L983" s="292"/>
      <c r="M983" s="292"/>
      <c r="N983" s="292"/>
      <c r="O983" s="292"/>
      <c r="P983" s="292"/>
      <c r="Q983" s="292"/>
      <c r="R983" s="482"/>
    </row>
    <row r="984" spans="1:18" ht="79.5">
      <c r="A984" s="372" t="s">
        <v>5930</v>
      </c>
      <c r="B984" s="293" t="s">
        <v>1379</v>
      </c>
      <c r="C984" s="292" t="s">
        <v>4516</v>
      </c>
      <c r="D984" s="292" t="s">
        <v>6772</v>
      </c>
      <c r="E984" s="293">
        <v>1</v>
      </c>
      <c r="F984" s="292" t="s">
        <v>5931</v>
      </c>
      <c r="G984" s="293" t="s">
        <v>5931</v>
      </c>
      <c r="H984" s="390">
        <v>1.7</v>
      </c>
      <c r="I984" s="292" t="s">
        <v>8418</v>
      </c>
      <c r="J984" s="292" t="s">
        <v>7074</v>
      </c>
      <c r="K984" s="292" t="s">
        <v>7075</v>
      </c>
      <c r="L984" s="292"/>
      <c r="M984" s="292"/>
      <c r="N984" s="292"/>
      <c r="O984" s="292"/>
      <c r="P984" s="292"/>
      <c r="Q984" s="292"/>
      <c r="R984" s="482"/>
    </row>
    <row r="985" spans="1:18" ht="79.5">
      <c r="A985" s="372" t="s">
        <v>5932</v>
      </c>
      <c r="B985" s="293" t="s">
        <v>1380</v>
      </c>
      <c r="C985" s="292" t="s">
        <v>4516</v>
      </c>
      <c r="D985" s="292" t="s">
        <v>6772</v>
      </c>
      <c r="E985" s="293">
        <v>1</v>
      </c>
      <c r="F985" s="292" t="s">
        <v>975</v>
      </c>
      <c r="G985" s="293" t="s">
        <v>972</v>
      </c>
      <c r="H985" s="390">
        <v>4.2</v>
      </c>
      <c r="I985" s="292" t="s">
        <v>8418</v>
      </c>
      <c r="J985" s="292" t="s">
        <v>7074</v>
      </c>
      <c r="K985" s="292" t="s">
        <v>7075</v>
      </c>
      <c r="L985" s="292"/>
      <c r="M985" s="292"/>
      <c r="N985" s="292"/>
      <c r="O985" s="292"/>
      <c r="P985" s="292"/>
      <c r="Q985" s="292"/>
      <c r="R985" s="482"/>
    </row>
    <row r="986" spans="1:18" ht="79.5">
      <c r="A986" s="372" t="s">
        <v>976</v>
      </c>
      <c r="B986" s="293" t="s">
        <v>1381</v>
      </c>
      <c r="C986" s="292" t="s">
        <v>4516</v>
      </c>
      <c r="D986" s="292" t="s">
        <v>6772</v>
      </c>
      <c r="E986" s="293">
        <v>1</v>
      </c>
      <c r="F986" s="292" t="s">
        <v>977</v>
      </c>
      <c r="G986" s="293" t="s">
        <v>977</v>
      </c>
      <c r="H986" s="390">
        <v>2.6</v>
      </c>
      <c r="I986" s="292" t="s">
        <v>8418</v>
      </c>
      <c r="J986" s="292" t="s">
        <v>7074</v>
      </c>
      <c r="K986" s="292" t="s">
        <v>7075</v>
      </c>
      <c r="L986" s="292"/>
      <c r="M986" s="292"/>
      <c r="N986" s="292"/>
      <c r="O986" s="292"/>
      <c r="P986" s="292"/>
      <c r="Q986" s="292"/>
      <c r="R986" s="482"/>
    </row>
    <row r="987" spans="1:18" ht="79.5">
      <c r="A987" s="372" t="s">
        <v>978</v>
      </c>
      <c r="B987" s="293" t="s">
        <v>1382</v>
      </c>
      <c r="C987" s="292" t="s">
        <v>4516</v>
      </c>
      <c r="D987" s="292" t="s">
        <v>6772</v>
      </c>
      <c r="E987" s="293">
        <v>1</v>
      </c>
      <c r="F987" s="292" t="s">
        <v>979</v>
      </c>
      <c r="G987" s="293" t="s">
        <v>979</v>
      </c>
      <c r="H987" s="390">
        <v>3.45</v>
      </c>
      <c r="I987" s="292" t="s">
        <v>8418</v>
      </c>
      <c r="J987" s="292" t="s">
        <v>7074</v>
      </c>
      <c r="K987" s="292" t="s">
        <v>7075</v>
      </c>
      <c r="L987" s="292"/>
      <c r="M987" s="292"/>
      <c r="N987" s="292"/>
      <c r="O987" s="292"/>
      <c r="P987" s="292"/>
      <c r="Q987" s="292"/>
      <c r="R987" s="482"/>
    </row>
    <row r="988" spans="1:18" ht="79.5">
      <c r="A988" s="372" t="s">
        <v>980</v>
      </c>
      <c r="B988" s="293" t="s">
        <v>1383</v>
      </c>
      <c r="C988" s="292" t="s">
        <v>4516</v>
      </c>
      <c r="D988" s="292" t="s">
        <v>6772</v>
      </c>
      <c r="E988" s="293">
        <v>1</v>
      </c>
      <c r="F988" s="292" t="s">
        <v>981</v>
      </c>
      <c r="G988" s="293" t="s">
        <v>981</v>
      </c>
      <c r="H988" s="390">
        <v>7.9</v>
      </c>
      <c r="I988" s="292" t="s">
        <v>8418</v>
      </c>
      <c r="J988" s="292" t="s">
        <v>7074</v>
      </c>
      <c r="K988" s="292" t="s">
        <v>7075</v>
      </c>
      <c r="L988" s="292"/>
      <c r="M988" s="292"/>
      <c r="N988" s="292"/>
      <c r="O988" s="292"/>
      <c r="P988" s="292"/>
      <c r="Q988" s="292"/>
      <c r="R988" s="482"/>
    </row>
    <row r="989" spans="1:18" ht="79.5">
      <c r="A989" s="372" t="s">
        <v>982</v>
      </c>
      <c r="B989" s="293" t="s">
        <v>1384</v>
      </c>
      <c r="C989" s="292" t="s">
        <v>4516</v>
      </c>
      <c r="D989" s="292" t="s">
        <v>6772</v>
      </c>
      <c r="E989" s="293">
        <v>1</v>
      </c>
      <c r="F989" s="292" t="s">
        <v>983</v>
      </c>
      <c r="G989" s="293" t="s">
        <v>983</v>
      </c>
      <c r="H989" s="390">
        <v>4.05</v>
      </c>
      <c r="I989" s="292" t="s">
        <v>8418</v>
      </c>
      <c r="J989" s="292" t="s">
        <v>7074</v>
      </c>
      <c r="K989" s="292" t="s">
        <v>7075</v>
      </c>
      <c r="L989" s="292"/>
      <c r="M989" s="292"/>
      <c r="N989" s="292"/>
      <c r="O989" s="292"/>
      <c r="P989" s="292"/>
      <c r="Q989" s="292"/>
      <c r="R989" s="482"/>
    </row>
    <row r="990" spans="1:18" ht="79.5">
      <c r="A990" s="372" t="s">
        <v>984</v>
      </c>
      <c r="B990" s="293" t="s">
        <v>1385</v>
      </c>
      <c r="C990" s="292" t="s">
        <v>4516</v>
      </c>
      <c r="D990" s="292" t="s">
        <v>6772</v>
      </c>
      <c r="E990" s="293">
        <v>1</v>
      </c>
      <c r="F990" s="292" t="s">
        <v>985</v>
      </c>
      <c r="G990" s="293" t="s">
        <v>985</v>
      </c>
      <c r="H990" s="390">
        <v>14.25</v>
      </c>
      <c r="I990" s="292" t="s">
        <v>8418</v>
      </c>
      <c r="J990" s="292" t="s">
        <v>7074</v>
      </c>
      <c r="K990" s="292" t="s">
        <v>7075</v>
      </c>
      <c r="L990" s="292"/>
      <c r="M990" s="292"/>
      <c r="N990" s="292"/>
      <c r="O990" s="292"/>
      <c r="P990" s="292"/>
      <c r="Q990" s="292"/>
      <c r="R990" s="482"/>
    </row>
    <row r="991" spans="1:18" ht="79.5">
      <c r="A991" s="372" t="s">
        <v>986</v>
      </c>
      <c r="B991" s="293" t="s">
        <v>1386</v>
      </c>
      <c r="C991" s="292" t="s">
        <v>4516</v>
      </c>
      <c r="D991" s="292" t="s">
        <v>6772</v>
      </c>
      <c r="E991" s="293">
        <v>1</v>
      </c>
      <c r="F991" s="292" t="s">
        <v>934</v>
      </c>
      <c r="G991" s="293" t="s">
        <v>934</v>
      </c>
      <c r="H991" s="390">
        <v>4.2</v>
      </c>
      <c r="I991" s="292" t="s">
        <v>8418</v>
      </c>
      <c r="J991" s="292" t="s">
        <v>7074</v>
      </c>
      <c r="K991" s="292" t="s">
        <v>7075</v>
      </c>
      <c r="L991" s="292"/>
      <c r="M991" s="292"/>
      <c r="N991" s="292"/>
      <c r="O991" s="292"/>
      <c r="P991" s="292"/>
      <c r="Q991" s="292"/>
      <c r="R991" s="482"/>
    </row>
    <row r="992" spans="1:18" ht="79.5">
      <c r="A992" s="372" t="s">
        <v>935</v>
      </c>
      <c r="B992" s="293" t="s">
        <v>1387</v>
      </c>
      <c r="C992" s="292" t="s">
        <v>4516</v>
      </c>
      <c r="D992" s="292" t="s">
        <v>6772</v>
      </c>
      <c r="E992" s="293">
        <v>1</v>
      </c>
      <c r="F992" s="292" t="s">
        <v>936</v>
      </c>
      <c r="G992" s="293" t="s">
        <v>936</v>
      </c>
      <c r="H992" s="390">
        <v>1.05</v>
      </c>
      <c r="I992" s="292" t="s">
        <v>8418</v>
      </c>
      <c r="J992" s="292" t="s">
        <v>7074</v>
      </c>
      <c r="K992" s="292" t="s">
        <v>7075</v>
      </c>
      <c r="L992" s="292"/>
      <c r="M992" s="292"/>
      <c r="N992" s="292"/>
      <c r="O992" s="292"/>
      <c r="P992" s="292"/>
      <c r="Q992" s="292"/>
      <c r="R992" s="482"/>
    </row>
    <row r="993" spans="1:18" ht="79.5">
      <c r="A993" s="372" t="s">
        <v>937</v>
      </c>
      <c r="B993" s="293" t="s">
        <v>1388</v>
      </c>
      <c r="C993" s="292" t="s">
        <v>4516</v>
      </c>
      <c r="D993" s="292" t="s">
        <v>6772</v>
      </c>
      <c r="E993" s="293">
        <v>1</v>
      </c>
      <c r="F993" s="292" t="s">
        <v>938</v>
      </c>
      <c r="G993" s="293" t="s">
        <v>938</v>
      </c>
      <c r="H993" s="390">
        <v>11.6</v>
      </c>
      <c r="I993" s="292" t="s">
        <v>8418</v>
      </c>
      <c r="J993" s="292" t="s">
        <v>7074</v>
      </c>
      <c r="K993" s="292" t="s">
        <v>7075</v>
      </c>
      <c r="L993" s="292"/>
      <c r="M993" s="292"/>
      <c r="N993" s="292"/>
      <c r="O993" s="292"/>
      <c r="P993" s="292"/>
      <c r="Q993" s="292"/>
      <c r="R993" s="482"/>
    </row>
    <row r="994" spans="1:18" ht="79.5">
      <c r="A994" s="372" t="s">
        <v>939</v>
      </c>
      <c r="B994" s="293" t="s">
        <v>1389</v>
      </c>
      <c r="C994" s="292" t="s">
        <v>4516</v>
      </c>
      <c r="D994" s="292" t="s">
        <v>6772</v>
      </c>
      <c r="E994" s="293">
        <v>1</v>
      </c>
      <c r="F994" s="292" t="s">
        <v>940</v>
      </c>
      <c r="G994" s="293" t="s">
        <v>940</v>
      </c>
      <c r="H994" s="390">
        <v>18.45</v>
      </c>
      <c r="I994" s="292" t="s">
        <v>8418</v>
      </c>
      <c r="J994" s="292" t="s">
        <v>7074</v>
      </c>
      <c r="K994" s="292" t="s">
        <v>7075</v>
      </c>
      <c r="L994" s="292"/>
      <c r="M994" s="292"/>
      <c r="N994" s="292"/>
      <c r="O994" s="292"/>
      <c r="P994" s="292"/>
      <c r="Q994" s="292"/>
      <c r="R994" s="482"/>
    </row>
    <row r="995" spans="1:18" ht="79.5">
      <c r="A995" s="372" t="s">
        <v>941</v>
      </c>
      <c r="B995" s="293" t="s">
        <v>1390</v>
      </c>
      <c r="C995" s="292" t="s">
        <v>4516</v>
      </c>
      <c r="D995" s="292" t="s">
        <v>6772</v>
      </c>
      <c r="E995" s="293">
        <v>1</v>
      </c>
      <c r="F995" s="292" t="s">
        <v>942</v>
      </c>
      <c r="G995" s="293" t="s">
        <v>942</v>
      </c>
      <c r="H995" s="390">
        <v>1.05</v>
      </c>
      <c r="I995" s="292" t="s">
        <v>8418</v>
      </c>
      <c r="J995" s="292" t="s">
        <v>7074</v>
      </c>
      <c r="K995" s="292" t="s">
        <v>7075</v>
      </c>
      <c r="L995" s="292"/>
      <c r="M995" s="292"/>
      <c r="N995" s="292"/>
      <c r="O995" s="292"/>
      <c r="P995" s="292"/>
      <c r="Q995" s="292"/>
      <c r="R995" s="482"/>
    </row>
    <row r="996" spans="1:18" ht="79.5">
      <c r="A996" s="372" t="s">
        <v>943</v>
      </c>
      <c r="B996" s="293" t="s">
        <v>1391</v>
      </c>
      <c r="C996" s="292" t="s">
        <v>4516</v>
      </c>
      <c r="D996" s="292" t="s">
        <v>6772</v>
      </c>
      <c r="E996" s="293">
        <v>1</v>
      </c>
      <c r="F996" s="292" t="s">
        <v>3021</v>
      </c>
      <c r="G996" s="293" t="s">
        <v>3021</v>
      </c>
      <c r="H996" s="390">
        <v>5.2</v>
      </c>
      <c r="I996" s="292" t="s">
        <v>8418</v>
      </c>
      <c r="J996" s="292" t="s">
        <v>7074</v>
      </c>
      <c r="K996" s="292" t="s">
        <v>7075</v>
      </c>
      <c r="L996" s="292"/>
      <c r="M996" s="292"/>
      <c r="N996" s="292"/>
      <c r="O996" s="292"/>
      <c r="P996" s="292"/>
      <c r="Q996" s="292"/>
      <c r="R996" s="482"/>
    </row>
    <row r="997" spans="1:18" ht="79.5">
      <c r="A997" s="372" t="s">
        <v>3022</v>
      </c>
      <c r="B997" s="293" t="s">
        <v>1392</v>
      </c>
      <c r="C997" s="292" t="s">
        <v>4516</v>
      </c>
      <c r="D997" s="292" t="s">
        <v>6772</v>
      </c>
      <c r="E997" s="293">
        <v>1</v>
      </c>
      <c r="F997" s="292" t="s">
        <v>3023</v>
      </c>
      <c r="G997" s="293" t="s">
        <v>3023</v>
      </c>
      <c r="H997" s="390">
        <v>8.6999999999999993</v>
      </c>
      <c r="I997" s="292" t="s">
        <v>8418</v>
      </c>
      <c r="J997" s="292" t="s">
        <v>7074</v>
      </c>
      <c r="K997" s="292" t="s">
        <v>7075</v>
      </c>
      <c r="L997" s="292"/>
      <c r="M997" s="292"/>
      <c r="N997" s="292"/>
      <c r="O997" s="292"/>
      <c r="P997" s="292"/>
      <c r="Q997" s="292"/>
      <c r="R997" s="482"/>
    </row>
    <row r="998" spans="1:18" ht="79.5">
      <c r="A998" s="372" t="s">
        <v>3024</v>
      </c>
      <c r="B998" s="293" t="s">
        <v>1393</v>
      </c>
      <c r="C998" s="292" t="s">
        <v>4516</v>
      </c>
      <c r="D998" s="292" t="s">
        <v>6772</v>
      </c>
      <c r="E998" s="293">
        <v>1</v>
      </c>
      <c r="F998" s="292" t="s">
        <v>3025</v>
      </c>
      <c r="G998" s="293" t="s">
        <v>3025</v>
      </c>
      <c r="H998" s="390">
        <v>2.6</v>
      </c>
      <c r="I998" s="292" t="s">
        <v>8418</v>
      </c>
      <c r="J998" s="292" t="s">
        <v>7074</v>
      </c>
      <c r="K998" s="292" t="s">
        <v>7075</v>
      </c>
      <c r="L998" s="292"/>
      <c r="M998" s="292"/>
      <c r="N998" s="292"/>
      <c r="O998" s="292"/>
      <c r="P998" s="292"/>
      <c r="Q998" s="292"/>
      <c r="R998" s="482"/>
    </row>
    <row r="999" spans="1:18" ht="79.5">
      <c r="A999" s="372" t="s">
        <v>3026</v>
      </c>
      <c r="B999" s="293" t="s">
        <v>1394</v>
      </c>
      <c r="C999" s="292" t="s">
        <v>4516</v>
      </c>
      <c r="D999" s="292" t="s">
        <v>6772</v>
      </c>
      <c r="E999" s="293">
        <v>1</v>
      </c>
      <c r="F999" s="292" t="s">
        <v>3027</v>
      </c>
      <c r="G999" s="293" t="s">
        <v>3027</v>
      </c>
      <c r="H999" s="390">
        <v>4.2</v>
      </c>
      <c r="I999" s="292" t="s">
        <v>8418</v>
      </c>
      <c r="J999" s="292" t="s">
        <v>7074</v>
      </c>
      <c r="K999" s="292" t="s">
        <v>7075</v>
      </c>
      <c r="L999" s="292"/>
      <c r="M999" s="292"/>
      <c r="N999" s="292"/>
      <c r="O999" s="292"/>
      <c r="P999" s="292"/>
      <c r="Q999" s="292"/>
      <c r="R999" s="482"/>
    </row>
    <row r="1000" spans="1:18" ht="79.5">
      <c r="A1000" s="372" t="s">
        <v>3028</v>
      </c>
      <c r="B1000" s="293" t="s">
        <v>4872</v>
      </c>
      <c r="C1000" s="292" t="s">
        <v>4516</v>
      </c>
      <c r="D1000" s="292" t="s">
        <v>6772</v>
      </c>
      <c r="E1000" s="293">
        <v>1</v>
      </c>
      <c r="F1000" s="292" t="s">
        <v>3029</v>
      </c>
      <c r="G1000" s="293" t="s">
        <v>3029</v>
      </c>
      <c r="H1000" s="390">
        <v>10.55</v>
      </c>
      <c r="I1000" s="292" t="s">
        <v>8418</v>
      </c>
      <c r="J1000" s="292" t="s">
        <v>7074</v>
      </c>
      <c r="K1000" s="292" t="s">
        <v>7075</v>
      </c>
      <c r="L1000" s="292"/>
      <c r="M1000" s="292"/>
      <c r="N1000" s="292"/>
      <c r="O1000" s="292"/>
      <c r="P1000" s="292"/>
      <c r="Q1000" s="292"/>
      <c r="R1000" s="482"/>
    </row>
    <row r="1001" spans="1:18" ht="79.5">
      <c r="A1001" s="372" t="s">
        <v>3030</v>
      </c>
      <c r="B1001" s="293" t="s">
        <v>4873</v>
      </c>
      <c r="C1001" s="292" t="s">
        <v>4516</v>
      </c>
      <c r="D1001" s="292" t="s">
        <v>6772</v>
      </c>
      <c r="E1001" s="293">
        <v>1</v>
      </c>
      <c r="F1001" s="292" t="s">
        <v>3031</v>
      </c>
      <c r="G1001" s="293" t="s">
        <v>973</v>
      </c>
      <c r="H1001" s="390">
        <v>80.23</v>
      </c>
      <c r="I1001" s="292" t="s">
        <v>8418</v>
      </c>
      <c r="J1001" s="292" t="s">
        <v>7074</v>
      </c>
      <c r="K1001" s="292" t="s">
        <v>7075</v>
      </c>
      <c r="L1001" s="292"/>
      <c r="M1001" s="292"/>
      <c r="N1001" s="292"/>
      <c r="O1001" s="292"/>
      <c r="P1001" s="292"/>
      <c r="Q1001" s="292"/>
      <c r="R1001" s="482"/>
    </row>
    <row r="1002" spans="1:18" ht="79.5">
      <c r="A1002" s="372" t="s">
        <v>3032</v>
      </c>
      <c r="B1002" s="293" t="s">
        <v>4874</v>
      </c>
      <c r="C1002" s="292" t="s">
        <v>4516</v>
      </c>
      <c r="D1002" s="292" t="s">
        <v>6772</v>
      </c>
      <c r="E1002" s="293">
        <v>1</v>
      </c>
      <c r="F1002" s="292" t="s">
        <v>958</v>
      </c>
      <c r="G1002" s="293" t="s">
        <v>958</v>
      </c>
      <c r="H1002" s="390">
        <v>2.2999999999999998</v>
      </c>
      <c r="I1002" s="292" t="s">
        <v>8418</v>
      </c>
      <c r="J1002" s="292" t="s">
        <v>7074</v>
      </c>
      <c r="K1002" s="292" t="s">
        <v>7075</v>
      </c>
      <c r="L1002" s="292"/>
      <c r="M1002" s="292"/>
      <c r="N1002" s="292"/>
      <c r="O1002" s="292"/>
      <c r="P1002" s="292"/>
      <c r="Q1002" s="292"/>
      <c r="R1002" s="482"/>
    </row>
    <row r="1003" spans="1:18" ht="79.5">
      <c r="A1003" s="372" t="s">
        <v>959</v>
      </c>
      <c r="B1003" s="293" t="s">
        <v>4875</v>
      </c>
      <c r="C1003" s="292" t="s">
        <v>3916</v>
      </c>
      <c r="D1003" s="292" t="s">
        <v>6772</v>
      </c>
      <c r="E1003" s="293">
        <v>1</v>
      </c>
      <c r="F1003" s="292" t="s">
        <v>2197</v>
      </c>
      <c r="G1003" s="293" t="s">
        <v>2197</v>
      </c>
      <c r="H1003" s="390">
        <v>2.9</v>
      </c>
      <c r="I1003" s="292" t="s">
        <v>8418</v>
      </c>
      <c r="J1003" s="292" t="s">
        <v>7074</v>
      </c>
      <c r="K1003" s="292" t="s">
        <v>7075</v>
      </c>
      <c r="L1003" s="292"/>
      <c r="M1003" s="292"/>
      <c r="N1003" s="292"/>
      <c r="O1003" s="292"/>
      <c r="P1003" s="292"/>
      <c r="Q1003" s="292"/>
      <c r="R1003" s="482"/>
    </row>
    <row r="1004" spans="1:18" ht="79.5">
      <c r="A1004" s="372" t="s">
        <v>2198</v>
      </c>
      <c r="B1004" s="293" t="s">
        <v>4876</v>
      </c>
      <c r="C1004" s="292" t="s">
        <v>6902</v>
      </c>
      <c r="D1004" s="292" t="s">
        <v>6772</v>
      </c>
      <c r="E1004" s="293">
        <v>1</v>
      </c>
      <c r="F1004" s="292" t="s">
        <v>2199</v>
      </c>
      <c r="G1004" s="293" t="s">
        <v>2199</v>
      </c>
      <c r="H1004" s="390">
        <v>6.85</v>
      </c>
      <c r="I1004" s="292" t="s">
        <v>8418</v>
      </c>
      <c r="J1004" s="292" t="s">
        <v>7074</v>
      </c>
      <c r="K1004" s="292" t="s">
        <v>7075</v>
      </c>
      <c r="L1004" s="292"/>
      <c r="M1004" s="292"/>
      <c r="N1004" s="292"/>
      <c r="O1004" s="292"/>
      <c r="P1004" s="292"/>
      <c r="Q1004" s="292"/>
      <c r="R1004" s="482"/>
    </row>
    <row r="1005" spans="1:18" ht="79.5">
      <c r="A1005" s="372" t="s">
        <v>2200</v>
      </c>
      <c r="B1005" s="293" t="s">
        <v>4877</v>
      </c>
      <c r="C1005" s="292" t="s">
        <v>4516</v>
      </c>
      <c r="D1005" s="292" t="s">
        <v>6772</v>
      </c>
      <c r="E1005" s="293">
        <v>1</v>
      </c>
      <c r="F1005" s="292" t="s">
        <v>2201</v>
      </c>
      <c r="G1005" s="293" t="s">
        <v>2201</v>
      </c>
      <c r="H1005" s="390">
        <v>8.6999999999999993</v>
      </c>
      <c r="I1005" s="292" t="s">
        <v>8418</v>
      </c>
      <c r="J1005" s="292" t="s">
        <v>7074</v>
      </c>
      <c r="K1005" s="292" t="s">
        <v>7075</v>
      </c>
      <c r="L1005" s="292"/>
      <c r="M1005" s="292"/>
      <c r="N1005" s="292"/>
      <c r="O1005" s="292"/>
      <c r="P1005" s="292"/>
      <c r="Q1005" s="292"/>
      <c r="R1005" s="482"/>
    </row>
    <row r="1006" spans="1:18" ht="79.5">
      <c r="A1006" s="372" t="s">
        <v>2202</v>
      </c>
      <c r="B1006" s="293" t="s">
        <v>4878</v>
      </c>
      <c r="C1006" s="292" t="s">
        <v>6902</v>
      </c>
      <c r="D1006" s="292" t="s">
        <v>6772</v>
      </c>
      <c r="E1006" s="293">
        <v>1</v>
      </c>
      <c r="F1006" s="292" t="s">
        <v>2203</v>
      </c>
      <c r="G1006" s="293" t="s">
        <v>2203</v>
      </c>
      <c r="H1006" s="390">
        <v>10.45</v>
      </c>
      <c r="I1006" s="292" t="s">
        <v>8418</v>
      </c>
      <c r="J1006" s="292" t="s">
        <v>7074</v>
      </c>
      <c r="K1006" s="292" t="s">
        <v>7075</v>
      </c>
      <c r="L1006" s="292"/>
      <c r="M1006" s="292"/>
      <c r="N1006" s="292"/>
      <c r="O1006" s="292"/>
      <c r="P1006" s="292"/>
      <c r="Q1006" s="292"/>
      <c r="R1006" s="482"/>
    </row>
    <row r="1007" spans="1:18" ht="79.5">
      <c r="A1007" s="372" t="s">
        <v>2204</v>
      </c>
      <c r="B1007" s="293" t="s">
        <v>4879</v>
      </c>
      <c r="C1007" s="292" t="s">
        <v>4516</v>
      </c>
      <c r="D1007" s="292" t="s">
        <v>6772</v>
      </c>
      <c r="E1007" s="293">
        <v>1</v>
      </c>
      <c r="F1007" s="292" t="s">
        <v>2205</v>
      </c>
      <c r="G1007" s="293" t="s">
        <v>2205</v>
      </c>
      <c r="H1007" s="390">
        <v>5.2</v>
      </c>
      <c r="I1007" s="292" t="s">
        <v>8418</v>
      </c>
      <c r="J1007" s="292" t="s">
        <v>7074</v>
      </c>
      <c r="K1007" s="292" t="s">
        <v>7075</v>
      </c>
      <c r="L1007" s="292"/>
      <c r="M1007" s="292"/>
      <c r="N1007" s="292"/>
      <c r="O1007" s="292"/>
      <c r="P1007" s="292"/>
      <c r="Q1007" s="292"/>
      <c r="R1007" s="482"/>
    </row>
    <row r="1008" spans="1:18" ht="79.5">
      <c r="A1008" s="372" t="s">
        <v>2206</v>
      </c>
      <c r="B1008" s="293" t="s">
        <v>4880</v>
      </c>
      <c r="C1008" s="292" t="s">
        <v>4516</v>
      </c>
      <c r="D1008" s="292" t="s">
        <v>6772</v>
      </c>
      <c r="E1008" s="293">
        <v>1</v>
      </c>
      <c r="F1008" s="292" t="s">
        <v>2207</v>
      </c>
      <c r="G1008" s="293" t="s">
        <v>2207</v>
      </c>
      <c r="H1008" s="390">
        <v>8.6999999999999993</v>
      </c>
      <c r="I1008" s="292" t="s">
        <v>8418</v>
      </c>
      <c r="J1008" s="292" t="s">
        <v>7074</v>
      </c>
      <c r="K1008" s="292" t="s">
        <v>7075</v>
      </c>
      <c r="L1008" s="292"/>
      <c r="M1008" s="292"/>
      <c r="N1008" s="292"/>
      <c r="O1008" s="292"/>
      <c r="P1008" s="292"/>
      <c r="Q1008" s="292"/>
      <c r="R1008" s="482"/>
    </row>
    <row r="1009" spans="1:18" ht="79.5">
      <c r="A1009" s="372" t="s">
        <v>2208</v>
      </c>
      <c r="B1009" s="293" t="s">
        <v>4881</v>
      </c>
      <c r="C1009" s="292" t="s">
        <v>3916</v>
      </c>
      <c r="D1009" s="292" t="s">
        <v>6772</v>
      </c>
      <c r="E1009" s="293">
        <v>1</v>
      </c>
      <c r="F1009" s="292" t="s">
        <v>8099</v>
      </c>
      <c r="G1009" s="293" t="s">
        <v>8099</v>
      </c>
      <c r="H1009" s="390">
        <v>5.25</v>
      </c>
      <c r="I1009" s="292" t="s">
        <v>8418</v>
      </c>
      <c r="J1009" s="292" t="s">
        <v>7074</v>
      </c>
      <c r="K1009" s="292" t="s">
        <v>7075</v>
      </c>
      <c r="L1009" s="292"/>
      <c r="M1009" s="292"/>
      <c r="N1009" s="292"/>
      <c r="O1009" s="292"/>
      <c r="P1009" s="292"/>
      <c r="Q1009" s="292"/>
      <c r="R1009" s="482"/>
    </row>
    <row r="1010" spans="1:18" ht="79.5">
      <c r="A1010" s="372" t="s">
        <v>8100</v>
      </c>
      <c r="B1010" s="293" t="s">
        <v>4882</v>
      </c>
      <c r="C1010" s="292" t="s">
        <v>3916</v>
      </c>
      <c r="D1010" s="292" t="s">
        <v>6772</v>
      </c>
      <c r="E1010" s="293">
        <v>1</v>
      </c>
      <c r="F1010" s="292" t="s">
        <v>2443</v>
      </c>
      <c r="G1010" s="293" t="s">
        <v>2443</v>
      </c>
      <c r="H1010" s="390">
        <v>26.35</v>
      </c>
      <c r="I1010" s="292" t="s">
        <v>8418</v>
      </c>
      <c r="J1010" s="292" t="s">
        <v>7074</v>
      </c>
      <c r="K1010" s="292" t="s">
        <v>7075</v>
      </c>
      <c r="L1010" s="292"/>
      <c r="M1010" s="292"/>
      <c r="N1010" s="292"/>
      <c r="O1010" s="292"/>
      <c r="P1010" s="292"/>
      <c r="Q1010" s="292"/>
      <c r="R1010" s="482"/>
    </row>
    <row r="1011" spans="1:18" ht="79.5">
      <c r="A1011" s="372" t="s">
        <v>8102</v>
      </c>
      <c r="B1011" s="293" t="s">
        <v>4883</v>
      </c>
      <c r="C1011" s="292" t="s">
        <v>4516</v>
      </c>
      <c r="D1011" s="292" t="s">
        <v>6772</v>
      </c>
      <c r="E1011" s="293">
        <v>1</v>
      </c>
      <c r="F1011" s="292" t="s">
        <v>8103</v>
      </c>
      <c r="G1011" s="293" t="s">
        <v>8103</v>
      </c>
      <c r="H1011" s="390">
        <v>12.75</v>
      </c>
      <c r="I1011" s="292" t="s">
        <v>8418</v>
      </c>
      <c r="J1011" s="292" t="s">
        <v>7074</v>
      </c>
      <c r="K1011" s="292" t="s">
        <v>7075</v>
      </c>
      <c r="L1011" s="292"/>
      <c r="M1011" s="292"/>
      <c r="N1011" s="292"/>
      <c r="O1011" s="292"/>
      <c r="P1011" s="292"/>
      <c r="Q1011" s="292"/>
      <c r="R1011" s="482"/>
    </row>
    <row r="1012" spans="1:18" ht="79.5">
      <c r="A1012" s="372" t="s">
        <v>8104</v>
      </c>
      <c r="B1012" s="293" t="s">
        <v>4884</v>
      </c>
      <c r="C1012" s="292" t="s">
        <v>6902</v>
      </c>
      <c r="D1012" s="292" t="s">
        <v>6772</v>
      </c>
      <c r="E1012" s="293">
        <v>1</v>
      </c>
      <c r="F1012" s="292" t="s">
        <v>3759</v>
      </c>
      <c r="G1012" s="293" t="s">
        <v>3759</v>
      </c>
      <c r="H1012" s="390">
        <v>10.55</v>
      </c>
      <c r="I1012" s="292" t="s">
        <v>8418</v>
      </c>
      <c r="J1012" s="292" t="s">
        <v>7074</v>
      </c>
      <c r="K1012" s="292" t="s">
        <v>7075</v>
      </c>
      <c r="L1012" s="292"/>
      <c r="M1012" s="292"/>
      <c r="N1012" s="292"/>
      <c r="O1012" s="292"/>
      <c r="P1012" s="292"/>
      <c r="Q1012" s="292"/>
      <c r="R1012" s="482"/>
    </row>
    <row r="1013" spans="1:18" ht="79.5">
      <c r="A1013" s="372" t="s">
        <v>3760</v>
      </c>
      <c r="B1013" s="293" t="s">
        <v>4885</v>
      </c>
      <c r="C1013" s="292" t="s">
        <v>4516</v>
      </c>
      <c r="D1013" s="292" t="s">
        <v>6772</v>
      </c>
      <c r="E1013" s="293">
        <v>1</v>
      </c>
      <c r="F1013" s="292" t="s">
        <v>3761</v>
      </c>
      <c r="G1013" s="293" t="s">
        <v>3761</v>
      </c>
      <c r="H1013" s="390">
        <v>5.8</v>
      </c>
      <c r="I1013" s="292" t="s">
        <v>8418</v>
      </c>
      <c r="J1013" s="292" t="s">
        <v>7074</v>
      </c>
      <c r="K1013" s="292" t="s">
        <v>7075</v>
      </c>
      <c r="L1013" s="292"/>
      <c r="M1013" s="292"/>
      <c r="N1013" s="292"/>
      <c r="O1013" s="292"/>
      <c r="P1013" s="292"/>
      <c r="Q1013" s="292"/>
      <c r="R1013" s="482"/>
    </row>
    <row r="1014" spans="1:18" ht="79.5">
      <c r="A1014" s="372" t="s">
        <v>3762</v>
      </c>
      <c r="B1014" s="293" t="s">
        <v>4886</v>
      </c>
      <c r="C1014" s="292" t="s">
        <v>6902</v>
      </c>
      <c r="D1014" s="292" t="s">
        <v>6772</v>
      </c>
      <c r="E1014" s="293">
        <v>1</v>
      </c>
      <c r="F1014" s="292" t="s">
        <v>3763</v>
      </c>
      <c r="G1014" s="293" t="s">
        <v>3763</v>
      </c>
      <c r="H1014" s="390">
        <v>7.35</v>
      </c>
      <c r="I1014" s="292" t="s">
        <v>8418</v>
      </c>
      <c r="J1014" s="292" t="s">
        <v>7074</v>
      </c>
      <c r="K1014" s="292" t="s">
        <v>7075</v>
      </c>
      <c r="L1014" s="292"/>
      <c r="M1014" s="292"/>
      <c r="N1014" s="292"/>
      <c r="O1014" s="292"/>
      <c r="P1014" s="292"/>
      <c r="Q1014" s="292"/>
      <c r="R1014" s="482"/>
    </row>
    <row r="1015" spans="1:18" ht="79.5">
      <c r="A1015" s="372" t="s">
        <v>3764</v>
      </c>
      <c r="B1015" s="293" t="s">
        <v>4887</v>
      </c>
      <c r="C1015" s="292" t="s">
        <v>4516</v>
      </c>
      <c r="D1015" s="292" t="s">
        <v>6772</v>
      </c>
      <c r="E1015" s="293">
        <v>1</v>
      </c>
      <c r="F1015" s="292" t="s">
        <v>3765</v>
      </c>
      <c r="G1015" s="293" t="s">
        <v>3765</v>
      </c>
      <c r="H1015" s="390">
        <v>11.6</v>
      </c>
      <c r="I1015" s="292" t="s">
        <v>8418</v>
      </c>
      <c r="J1015" s="292" t="s">
        <v>7074</v>
      </c>
      <c r="K1015" s="292" t="s">
        <v>7075</v>
      </c>
      <c r="L1015" s="292"/>
      <c r="M1015" s="292"/>
      <c r="N1015" s="292"/>
      <c r="O1015" s="292"/>
      <c r="P1015" s="292"/>
      <c r="Q1015" s="292"/>
      <c r="R1015" s="482"/>
    </row>
    <row r="1016" spans="1:18" ht="79.5">
      <c r="A1016" s="372" t="s">
        <v>3766</v>
      </c>
      <c r="B1016" s="293" t="s">
        <v>4888</v>
      </c>
      <c r="C1016" s="292" t="s">
        <v>3916</v>
      </c>
      <c r="D1016" s="292" t="s">
        <v>6772</v>
      </c>
      <c r="E1016" s="293">
        <v>1</v>
      </c>
      <c r="F1016" s="292" t="s">
        <v>3767</v>
      </c>
      <c r="G1016" s="293" t="s">
        <v>974</v>
      </c>
      <c r="H1016" s="390">
        <v>26.35</v>
      </c>
      <c r="I1016" s="292" t="s">
        <v>8418</v>
      </c>
      <c r="J1016" s="292" t="s">
        <v>7074</v>
      </c>
      <c r="K1016" s="292" t="s">
        <v>7075</v>
      </c>
      <c r="L1016" s="292"/>
      <c r="M1016" s="292"/>
      <c r="N1016" s="292"/>
      <c r="O1016" s="292"/>
      <c r="P1016" s="292"/>
      <c r="Q1016" s="292"/>
      <c r="R1016" s="482"/>
    </row>
    <row r="1017" spans="1:18" ht="79.5">
      <c r="A1017" s="372" t="s">
        <v>3768</v>
      </c>
      <c r="B1017" s="293" t="s">
        <v>5210</v>
      </c>
      <c r="C1017" s="292" t="s">
        <v>4516</v>
      </c>
      <c r="D1017" s="292" t="s">
        <v>6772</v>
      </c>
      <c r="E1017" s="293">
        <v>1</v>
      </c>
      <c r="F1017" s="292" t="s">
        <v>4562</v>
      </c>
      <c r="G1017" s="293" t="s">
        <v>4562</v>
      </c>
      <c r="H1017" s="390">
        <v>11.05</v>
      </c>
      <c r="I1017" s="292" t="s">
        <v>8418</v>
      </c>
      <c r="J1017" s="292" t="s">
        <v>7074</v>
      </c>
      <c r="K1017" s="292" t="s">
        <v>7075</v>
      </c>
      <c r="L1017" s="292"/>
      <c r="M1017" s="292"/>
      <c r="N1017" s="292"/>
      <c r="O1017" s="292"/>
      <c r="P1017" s="292"/>
      <c r="Q1017" s="292"/>
      <c r="R1017" s="482"/>
    </row>
    <row r="1018" spans="1:18" ht="79.5">
      <c r="A1018" s="372" t="s">
        <v>4563</v>
      </c>
      <c r="B1018" s="293" t="s">
        <v>5211</v>
      </c>
      <c r="C1018" s="292" t="s">
        <v>4516</v>
      </c>
      <c r="D1018" s="292" t="s">
        <v>6772</v>
      </c>
      <c r="E1018" s="293">
        <v>1</v>
      </c>
      <c r="F1018" s="292" t="s">
        <v>4564</v>
      </c>
      <c r="G1018" s="293" t="s">
        <v>1264</v>
      </c>
      <c r="H1018" s="390">
        <v>33.75</v>
      </c>
      <c r="I1018" s="292" t="s">
        <v>8418</v>
      </c>
      <c r="J1018" s="292" t="s">
        <v>7074</v>
      </c>
      <c r="K1018" s="292" t="s">
        <v>7075</v>
      </c>
      <c r="L1018" s="292"/>
      <c r="M1018" s="292"/>
      <c r="N1018" s="292"/>
      <c r="O1018" s="292"/>
      <c r="P1018" s="292"/>
      <c r="Q1018" s="292"/>
      <c r="R1018" s="482"/>
    </row>
    <row r="1019" spans="1:18" ht="79.5">
      <c r="A1019" s="372" t="s">
        <v>4565</v>
      </c>
      <c r="B1019" s="293" t="s">
        <v>5212</v>
      </c>
      <c r="C1019" s="292" t="s">
        <v>4516</v>
      </c>
      <c r="D1019" s="292" t="s">
        <v>6772</v>
      </c>
      <c r="E1019" s="293">
        <v>1</v>
      </c>
      <c r="F1019" s="292" t="s">
        <v>4566</v>
      </c>
      <c r="G1019" s="293" t="s">
        <v>4566</v>
      </c>
      <c r="H1019" s="390">
        <v>9.5</v>
      </c>
      <c r="I1019" s="292" t="s">
        <v>8418</v>
      </c>
      <c r="J1019" s="292" t="s">
        <v>7074</v>
      </c>
      <c r="K1019" s="292" t="s">
        <v>7075</v>
      </c>
      <c r="L1019" s="292"/>
      <c r="M1019" s="292"/>
      <c r="N1019" s="292"/>
      <c r="O1019" s="292"/>
      <c r="P1019" s="292"/>
      <c r="Q1019" s="292"/>
      <c r="R1019" s="482"/>
    </row>
    <row r="1020" spans="1:18" ht="79.5">
      <c r="A1020" s="372" t="s">
        <v>4567</v>
      </c>
      <c r="B1020" s="293" t="s">
        <v>5213</v>
      </c>
      <c r="C1020" s="292" t="s">
        <v>4516</v>
      </c>
      <c r="D1020" s="292" t="s">
        <v>6772</v>
      </c>
      <c r="E1020" s="293">
        <v>1</v>
      </c>
      <c r="F1020" s="292" t="s">
        <v>4568</v>
      </c>
      <c r="G1020" s="293" t="s">
        <v>4568</v>
      </c>
      <c r="H1020" s="390">
        <v>26.35</v>
      </c>
      <c r="I1020" s="292" t="s">
        <v>8418</v>
      </c>
      <c r="J1020" s="292" t="s">
        <v>7074</v>
      </c>
      <c r="K1020" s="292" t="s">
        <v>7075</v>
      </c>
      <c r="L1020" s="292"/>
      <c r="M1020" s="292"/>
      <c r="N1020" s="292"/>
      <c r="O1020" s="292"/>
      <c r="P1020" s="292"/>
      <c r="Q1020" s="292"/>
      <c r="R1020" s="482"/>
    </row>
    <row r="1021" spans="1:18" ht="79.5">
      <c r="A1021" s="372" t="s">
        <v>4569</v>
      </c>
      <c r="B1021" s="293" t="s">
        <v>5214</v>
      </c>
      <c r="C1021" s="292" t="s">
        <v>4516</v>
      </c>
      <c r="D1021" s="292" t="s">
        <v>6772</v>
      </c>
      <c r="E1021" s="293">
        <v>1</v>
      </c>
      <c r="F1021" s="292" t="s">
        <v>4570</v>
      </c>
      <c r="G1021" s="293" t="s">
        <v>4570</v>
      </c>
      <c r="H1021" s="390">
        <v>21.6</v>
      </c>
      <c r="I1021" s="292" t="s">
        <v>8418</v>
      </c>
      <c r="J1021" s="292" t="s">
        <v>7074</v>
      </c>
      <c r="K1021" s="292" t="s">
        <v>7075</v>
      </c>
      <c r="L1021" s="292"/>
      <c r="M1021" s="292"/>
      <c r="N1021" s="292"/>
      <c r="O1021" s="292"/>
      <c r="P1021" s="292"/>
      <c r="Q1021" s="292"/>
      <c r="R1021" s="482"/>
    </row>
    <row r="1022" spans="1:18" ht="79.5">
      <c r="A1022" s="372" t="s">
        <v>4571</v>
      </c>
      <c r="B1022" s="293" t="s">
        <v>5215</v>
      </c>
      <c r="C1022" s="292" t="s">
        <v>4516</v>
      </c>
      <c r="D1022" s="292" t="s">
        <v>6772</v>
      </c>
      <c r="E1022" s="293">
        <v>1</v>
      </c>
      <c r="F1022" s="292" t="s">
        <v>4572</v>
      </c>
      <c r="G1022" s="293" t="s">
        <v>4572</v>
      </c>
      <c r="H1022" s="390">
        <v>6.85</v>
      </c>
      <c r="I1022" s="292" t="s">
        <v>8418</v>
      </c>
      <c r="J1022" s="292" t="s">
        <v>7074</v>
      </c>
      <c r="K1022" s="292" t="s">
        <v>7075</v>
      </c>
      <c r="L1022" s="292"/>
      <c r="M1022" s="292"/>
      <c r="N1022" s="292"/>
      <c r="O1022" s="292"/>
      <c r="P1022" s="292"/>
      <c r="Q1022" s="292"/>
      <c r="R1022" s="482"/>
    </row>
    <row r="1023" spans="1:18" ht="79.5">
      <c r="A1023" s="372" t="s">
        <v>4573</v>
      </c>
      <c r="B1023" s="293" t="s">
        <v>5216</v>
      </c>
      <c r="C1023" s="292" t="s">
        <v>4516</v>
      </c>
      <c r="D1023" s="292" t="s">
        <v>6772</v>
      </c>
      <c r="E1023" s="293">
        <v>1</v>
      </c>
      <c r="F1023" s="292" t="s">
        <v>4574</v>
      </c>
      <c r="G1023" s="293" t="s">
        <v>4574</v>
      </c>
      <c r="H1023" s="390">
        <v>7.9</v>
      </c>
      <c r="I1023" s="292" t="s">
        <v>8418</v>
      </c>
      <c r="J1023" s="292" t="s">
        <v>7074</v>
      </c>
      <c r="K1023" s="292" t="s">
        <v>7075</v>
      </c>
      <c r="L1023" s="292"/>
      <c r="M1023" s="292"/>
      <c r="N1023" s="292"/>
      <c r="O1023" s="292"/>
      <c r="P1023" s="292"/>
      <c r="Q1023" s="292"/>
      <c r="R1023" s="482"/>
    </row>
    <row r="1024" spans="1:18" ht="79.5">
      <c r="A1024" s="372" t="s">
        <v>4575</v>
      </c>
      <c r="B1024" s="293" t="s">
        <v>5217</v>
      </c>
      <c r="C1024" s="292" t="s">
        <v>4516</v>
      </c>
      <c r="D1024" s="292" t="s">
        <v>6772</v>
      </c>
      <c r="E1024" s="293">
        <v>1</v>
      </c>
      <c r="F1024" s="292" t="s">
        <v>4576</v>
      </c>
      <c r="G1024" s="293" t="s">
        <v>4576</v>
      </c>
      <c r="H1024" s="390">
        <v>21.1</v>
      </c>
      <c r="I1024" s="292" t="s">
        <v>8418</v>
      </c>
      <c r="J1024" s="292" t="s">
        <v>7074</v>
      </c>
      <c r="K1024" s="292" t="s">
        <v>7075</v>
      </c>
      <c r="L1024" s="292"/>
      <c r="M1024" s="292"/>
      <c r="N1024" s="292"/>
      <c r="O1024" s="292"/>
      <c r="P1024" s="292"/>
      <c r="Q1024" s="292"/>
      <c r="R1024" s="482"/>
    </row>
    <row r="1025" spans="1:18" ht="79.5">
      <c r="A1025" s="372" t="s">
        <v>4577</v>
      </c>
      <c r="B1025" s="293" t="s">
        <v>5218</v>
      </c>
      <c r="C1025" s="292" t="s">
        <v>4516</v>
      </c>
      <c r="D1025" s="292" t="s">
        <v>6772</v>
      </c>
      <c r="E1025" s="293">
        <v>1</v>
      </c>
      <c r="F1025" s="292" t="s">
        <v>4513</v>
      </c>
      <c r="G1025" s="293" t="s">
        <v>4513</v>
      </c>
      <c r="H1025" s="390">
        <v>8.4</v>
      </c>
      <c r="I1025" s="292" t="s">
        <v>8418</v>
      </c>
      <c r="J1025" s="292" t="s">
        <v>7074</v>
      </c>
      <c r="K1025" s="292" t="s">
        <v>7075</v>
      </c>
      <c r="L1025" s="292"/>
      <c r="M1025" s="292"/>
      <c r="N1025" s="292"/>
      <c r="O1025" s="292"/>
      <c r="P1025" s="292"/>
      <c r="Q1025" s="292"/>
      <c r="R1025" s="482"/>
    </row>
    <row r="1026" spans="1:18" ht="79.5">
      <c r="A1026" s="372" t="s">
        <v>4514</v>
      </c>
      <c r="B1026" s="293" t="s">
        <v>5219</v>
      </c>
      <c r="C1026" s="292" t="s">
        <v>4516</v>
      </c>
      <c r="D1026" s="292" t="s">
        <v>6772</v>
      </c>
      <c r="E1026" s="293">
        <v>1</v>
      </c>
      <c r="F1026" s="292" t="s">
        <v>4507</v>
      </c>
      <c r="G1026" s="293" t="s">
        <v>4507</v>
      </c>
      <c r="H1026" s="390">
        <v>6.85</v>
      </c>
      <c r="I1026" s="292" t="s">
        <v>8418</v>
      </c>
      <c r="J1026" s="292" t="s">
        <v>7074</v>
      </c>
      <c r="K1026" s="292" t="s">
        <v>7075</v>
      </c>
      <c r="L1026" s="292"/>
      <c r="M1026" s="292"/>
      <c r="N1026" s="292"/>
      <c r="O1026" s="292"/>
      <c r="P1026" s="292"/>
      <c r="Q1026" s="292"/>
      <c r="R1026" s="482"/>
    </row>
    <row r="1027" spans="1:18" ht="79.5">
      <c r="A1027" s="372" t="s">
        <v>4508</v>
      </c>
      <c r="B1027" s="293" t="s">
        <v>5220</v>
      </c>
      <c r="C1027" s="292" t="s">
        <v>3916</v>
      </c>
      <c r="D1027" s="292" t="s">
        <v>6772</v>
      </c>
      <c r="E1027" s="293">
        <v>1</v>
      </c>
      <c r="F1027" s="292" t="s">
        <v>4509</v>
      </c>
      <c r="G1027" s="293" t="s">
        <v>4509</v>
      </c>
      <c r="H1027" s="390">
        <v>18.45</v>
      </c>
      <c r="I1027" s="292" t="s">
        <v>8418</v>
      </c>
      <c r="J1027" s="292" t="s">
        <v>7074</v>
      </c>
      <c r="K1027" s="292" t="s">
        <v>7075</v>
      </c>
      <c r="L1027" s="292"/>
      <c r="M1027" s="292"/>
      <c r="N1027" s="292"/>
      <c r="O1027" s="292"/>
      <c r="P1027" s="292"/>
      <c r="Q1027" s="292"/>
      <c r="R1027" s="482"/>
    </row>
    <row r="1028" spans="1:18" ht="79.5">
      <c r="A1028" s="372" t="s">
        <v>4510</v>
      </c>
      <c r="B1028" s="293" t="s">
        <v>5221</v>
      </c>
      <c r="C1028" s="292" t="s">
        <v>3916</v>
      </c>
      <c r="D1028" s="292" t="s">
        <v>6772</v>
      </c>
      <c r="E1028" s="293">
        <v>1</v>
      </c>
      <c r="F1028" s="292" t="s">
        <v>4511</v>
      </c>
      <c r="G1028" s="293" t="s">
        <v>4511</v>
      </c>
      <c r="H1028" s="390">
        <v>19</v>
      </c>
      <c r="I1028" s="292" t="s">
        <v>8418</v>
      </c>
      <c r="J1028" s="292" t="s">
        <v>7074</v>
      </c>
      <c r="K1028" s="292" t="s">
        <v>7075</v>
      </c>
      <c r="L1028" s="292"/>
      <c r="M1028" s="292"/>
      <c r="N1028" s="292"/>
      <c r="O1028" s="292"/>
      <c r="P1028" s="292"/>
      <c r="Q1028" s="292"/>
      <c r="R1028" s="482"/>
    </row>
    <row r="1029" spans="1:18" ht="79.5">
      <c r="A1029" s="372" t="s">
        <v>4836</v>
      </c>
      <c r="B1029" s="293" t="s">
        <v>8621</v>
      </c>
      <c r="C1029" s="292" t="s">
        <v>3916</v>
      </c>
      <c r="D1029" s="292" t="s">
        <v>6772</v>
      </c>
      <c r="E1029" s="293">
        <v>1</v>
      </c>
      <c r="F1029" s="292" t="s">
        <v>4339</v>
      </c>
      <c r="G1029" s="293" t="s">
        <v>4339</v>
      </c>
      <c r="H1029" s="390">
        <v>15.7</v>
      </c>
      <c r="I1029" s="292" t="s">
        <v>8418</v>
      </c>
      <c r="J1029" s="292" t="s">
        <v>7074</v>
      </c>
      <c r="K1029" s="292" t="s">
        <v>7075</v>
      </c>
      <c r="L1029" s="292"/>
      <c r="M1029" s="292"/>
      <c r="N1029" s="292"/>
      <c r="O1029" s="292"/>
      <c r="P1029" s="292"/>
      <c r="Q1029" s="292"/>
      <c r="R1029" s="482"/>
    </row>
    <row r="1030" spans="1:18" ht="79.5">
      <c r="A1030" s="372" t="s">
        <v>4512</v>
      </c>
      <c r="B1030" s="293" t="s">
        <v>5222</v>
      </c>
      <c r="C1030" s="292" t="s">
        <v>4516</v>
      </c>
      <c r="D1030" s="292" t="s">
        <v>6772</v>
      </c>
      <c r="E1030" s="293">
        <v>1</v>
      </c>
      <c r="F1030" s="292" t="s">
        <v>6209</v>
      </c>
      <c r="G1030" s="293" t="s">
        <v>6209</v>
      </c>
      <c r="H1030" s="390">
        <v>15.05</v>
      </c>
      <c r="I1030" s="292" t="s">
        <v>8418</v>
      </c>
      <c r="J1030" s="292" t="s">
        <v>7074</v>
      </c>
      <c r="K1030" s="292" t="s">
        <v>7075</v>
      </c>
      <c r="L1030" s="292"/>
      <c r="M1030" s="292"/>
      <c r="N1030" s="292"/>
      <c r="O1030" s="292"/>
      <c r="P1030" s="292"/>
      <c r="Q1030" s="292"/>
      <c r="R1030" s="482"/>
    </row>
    <row r="1031" spans="1:18" ht="79.5">
      <c r="A1031" s="372" t="s">
        <v>6210</v>
      </c>
      <c r="B1031" s="293" t="s">
        <v>5223</v>
      </c>
      <c r="C1031" s="292" t="s">
        <v>4516</v>
      </c>
      <c r="D1031" s="292" t="s">
        <v>6772</v>
      </c>
      <c r="E1031" s="293">
        <v>1</v>
      </c>
      <c r="F1031" s="292" t="s">
        <v>2900</v>
      </c>
      <c r="G1031" s="293" t="s">
        <v>2900</v>
      </c>
      <c r="H1031" s="390">
        <v>6.95</v>
      </c>
      <c r="I1031" s="292" t="s">
        <v>8418</v>
      </c>
      <c r="J1031" s="292" t="s">
        <v>7074</v>
      </c>
      <c r="K1031" s="292" t="s">
        <v>7075</v>
      </c>
      <c r="L1031" s="292"/>
      <c r="M1031" s="292"/>
      <c r="N1031" s="292"/>
      <c r="O1031" s="292"/>
      <c r="P1031" s="292"/>
      <c r="Q1031" s="292"/>
      <c r="R1031" s="482"/>
    </row>
    <row r="1032" spans="1:18" ht="79.5">
      <c r="A1032" s="372" t="s">
        <v>2901</v>
      </c>
      <c r="B1032" s="293" t="s">
        <v>5224</v>
      </c>
      <c r="C1032" s="292" t="s">
        <v>4516</v>
      </c>
      <c r="D1032" s="292" t="s">
        <v>6772</v>
      </c>
      <c r="E1032" s="293">
        <v>1</v>
      </c>
      <c r="F1032" s="292" t="s">
        <v>4450</v>
      </c>
      <c r="G1032" s="293" t="s">
        <v>4450</v>
      </c>
      <c r="H1032" s="390">
        <v>3.15</v>
      </c>
      <c r="I1032" s="292" t="s">
        <v>8418</v>
      </c>
      <c r="J1032" s="292" t="s">
        <v>7074</v>
      </c>
      <c r="K1032" s="292" t="s">
        <v>7075</v>
      </c>
      <c r="L1032" s="292"/>
      <c r="M1032" s="292"/>
      <c r="N1032" s="292"/>
      <c r="O1032" s="292"/>
      <c r="P1032" s="292"/>
      <c r="Q1032" s="292"/>
      <c r="R1032" s="482"/>
    </row>
    <row r="1033" spans="1:18" ht="79.5">
      <c r="A1033" s="372" t="s">
        <v>4451</v>
      </c>
      <c r="B1033" s="293" t="s">
        <v>5225</v>
      </c>
      <c r="C1033" s="292" t="s">
        <v>4516</v>
      </c>
      <c r="D1033" s="292" t="s">
        <v>6772</v>
      </c>
      <c r="E1033" s="293">
        <v>1</v>
      </c>
      <c r="F1033" s="292" t="s">
        <v>4452</v>
      </c>
      <c r="G1033" s="293" t="s">
        <v>4452</v>
      </c>
      <c r="H1033" s="390">
        <v>1.7</v>
      </c>
      <c r="I1033" s="292" t="s">
        <v>8418</v>
      </c>
      <c r="J1033" s="292" t="s">
        <v>7074</v>
      </c>
      <c r="K1033" s="292" t="s">
        <v>7075</v>
      </c>
      <c r="L1033" s="292"/>
      <c r="M1033" s="292"/>
      <c r="N1033" s="292"/>
      <c r="O1033" s="292"/>
      <c r="P1033" s="292"/>
      <c r="Q1033" s="292"/>
      <c r="R1033" s="482"/>
    </row>
    <row r="1034" spans="1:18" ht="79.5">
      <c r="A1034" s="372" t="s">
        <v>4453</v>
      </c>
      <c r="B1034" s="293" t="s">
        <v>5226</v>
      </c>
      <c r="C1034" s="292" t="s">
        <v>4516</v>
      </c>
      <c r="D1034" s="292" t="s">
        <v>6772</v>
      </c>
      <c r="E1034" s="293">
        <v>1</v>
      </c>
      <c r="F1034" s="292" t="s">
        <v>4454</v>
      </c>
      <c r="G1034" s="293" t="s">
        <v>4454</v>
      </c>
      <c r="H1034" s="390">
        <v>9.5</v>
      </c>
      <c r="I1034" s="292" t="s">
        <v>8418</v>
      </c>
      <c r="J1034" s="292" t="s">
        <v>7074</v>
      </c>
      <c r="K1034" s="292" t="s">
        <v>7075</v>
      </c>
      <c r="L1034" s="292"/>
      <c r="M1034" s="292"/>
      <c r="N1034" s="292"/>
      <c r="O1034" s="292"/>
      <c r="P1034" s="292"/>
      <c r="Q1034" s="292"/>
      <c r="R1034" s="482"/>
    </row>
    <row r="1035" spans="1:18" ht="79.5">
      <c r="A1035" s="372" t="s">
        <v>8084</v>
      </c>
      <c r="B1035" s="293" t="s">
        <v>5227</v>
      </c>
      <c r="C1035" s="292" t="s">
        <v>3916</v>
      </c>
      <c r="D1035" s="292" t="s">
        <v>6772</v>
      </c>
      <c r="E1035" s="293">
        <v>1</v>
      </c>
      <c r="F1035" s="292" t="s">
        <v>8085</v>
      </c>
      <c r="G1035" s="293" t="s">
        <v>8085</v>
      </c>
      <c r="H1035" s="390">
        <v>6.3</v>
      </c>
      <c r="I1035" s="292" t="s">
        <v>8418</v>
      </c>
      <c r="J1035" s="292" t="s">
        <v>7074</v>
      </c>
      <c r="K1035" s="292" t="s">
        <v>7075</v>
      </c>
      <c r="L1035" s="292"/>
      <c r="M1035" s="292"/>
      <c r="N1035" s="292"/>
      <c r="O1035" s="292"/>
      <c r="P1035" s="292"/>
      <c r="Q1035" s="292"/>
      <c r="R1035" s="482"/>
    </row>
    <row r="1036" spans="1:18" ht="79.5">
      <c r="A1036" s="372" t="s">
        <v>8086</v>
      </c>
      <c r="B1036" s="293" t="s">
        <v>5228</v>
      </c>
      <c r="C1036" s="292" t="s">
        <v>4516</v>
      </c>
      <c r="D1036" s="292" t="s">
        <v>6772</v>
      </c>
      <c r="E1036" s="293">
        <v>1</v>
      </c>
      <c r="F1036" s="292" t="s">
        <v>8087</v>
      </c>
      <c r="G1036" s="293" t="s">
        <v>8087</v>
      </c>
      <c r="H1036" s="390">
        <v>13.15</v>
      </c>
      <c r="I1036" s="292" t="s">
        <v>8418</v>
      </c>
      <c r="J1036" s="292" t="s">
        <v>7074</v>
      </c>
      <c r="K1036" s="292" t="s">
        <v>7075</v>
      </c>
      <c r="L1036" s="292"/>
      <c r="M1036" s="292"/>
      <c r="N1036" s="292"/>
      <c r="O1036" s="292"/>
      <c r="P1036" s="292"/>
      <c r="Q1036" s="292"/>
      <c r="R1036" s="482"/>
    </row>
    <row r="1037" spans="1:18" ht="79.5">
      <c r="A1037" s="372" t="s">
        <v>8088</v>
      </c>
      <c r="B1037" s="293" t="s">
        <v>5229</v>
      </c>
      <c r="C1037" s="292" t="s">
        <v>4516</v>
      </c>
      <c r="D1037" s="292" t="s">
        <v>6772</v>
      </c>
      <c r="E1037" s="293">
        <v>1</v>
      </c>
      <c r="F1037" s="292" t="s">
        <v>8089</v>
      </c>
      <c r="G1037" s="293" t="s">
        <v>8089</v>
      </c>
      <c r="H1037" s="390">
        <v>10</v>
      </c>
      <c r="I1037" s="292" t="s">
        <v>8418</v>
      </c>
      <c r="J1037" s="292" t="s">
        <v>7074</v>
      </c>
      <c r="K1037" s="292" t="s">
        <v>7075</v>
      </c>
      <c r="L1037" s="292"/>
      <c r="M1037" s="292"/>
      <c r="N1037" s="292"/>
      <c r="O1037" s="292"/>
      <c r="P1037" s="292"/>
      <c r="Q1037" s="292"/>
      <c r="R1037" s="482"/>
    </row>
    <row r="1038" spans="1:18" ht="79.5">
      <c r="A1038" s="372" t="s">
        <v>8090</v>
      </c>
      <c r="B1038" s="293" t="s">
        <v>5230</v>
      </c>
      <c r="C1038" s="292" t="s">
        <v>4516</v>
      </c>
      <c r="D1038" s="292" t="s">
        <v>6772</v>
      </c>
      <c r="E1038" s="293">
        <v>1</v>
      </c>
      <c r="F1038" s="292" t="s">
        <v>8091</v>
      </c>
      <c r="G1038" s="293" t="s">
        <v>8091</v>
      </c>
      <c r="H1038" s="390">
        <v>29</v>
      </c>
      <c r="I1038" s="292" t="s">
        <v>8418</v>
      </c>
      <c r="J1038" s="292" t="s">
        <v>7074</v>
      </c>
      <c r="K1038" s="292" t="s">
        <v>7075</v>
      </c>
      <c r="L1038" s="292"/>
      <c r="M1038" s="292"/>
      <c r="N1038" s="292"/>
      <c r="O1038" s="292"/>
      <c r="P1038" s="292"/>
      <c r="Q1038" s="292"/>
      <c r="R1038" s="482"/>
    </row>
    <row r="1039" spans="1:18" ht="79.5">
      <c r="A1039" s="372" t="s">
        <v>8092</v>
      </c>
      <c r="B1039" s="293" t="s">
        <v>5231</v>
      </c>
      <c r="C1039" s="292" t="s">
        <v>4516</v>
      </c>
      <c r="D1039" s="292" t="s">
        <v>6772</v>
      </c>
      <c r="E1039" s="293">
        <v>1</v>
      </c>
      <c r="F1039" s="292" t="s">
        <v>8093</v>
      </c>
      <c r="G1039" s="293" t="s">
        <v>1265</v>
      </c>
      <c r="H1039" s="390">
        <v>5.2</v>
      </c>
      <c r="I1039" s="292" t="s">
        <v>8418</v>
      </c>
      <c r="J1039" s="292" t="s">
        <v>7074</v>
      </c>
      <c r="K1039" s="292" t="s">
        <v>7075</v>
      </c>
      <c r="L1039" s="292"/>
      <c r="M1039" s="292"/>
      <c r="N1039" s="292"/>
      <c r="O1039" s="292"/>
      <c r="P1039" s="292"/>
      <c r="Q1039" s="292"/>
      <c r="R1039" s="482"/>
    </row>
    <row r="1040" spans="1:18" ht="79.5">
      <c r="A1040" s="372" t="s">
        <v>8094</v>
      </c>
      <c r="B1040" s="293" t="s">
        <v>5232</v>
      </c>
      <c r="C1040" s="292" t="s">
        <v>4516</v>
      </c>
      <c r="D1040" s="292" t="s">
        <v>6772</v>
      </c>
      <c r="E1040" s="293">
        <v>1</v>
      </c>
      <c r="F1040" s="292" t="s">
        <v>7584</v>
      </c>
      <c r="G1040" s="293" t="s">
        <v>7584</v>
      </c>
      <c r="H1040" s="390">
        <v>1.7</v>
      </c>
      <c r="I1040" s="292" t="s">
        <v>8418</v>
      </c>
      <c r="J1040" s="292" t="s">
        <v>7074</v>
      </c>
      <c r="K1040" s="292" t="s">
        <v>7075</v>
      </c>
      <c r="L1040" s="292"/>
      <c r="M1040" s="292"/>
      <c r="N1040" s="292"/>
      <c r="O1040" s="292"/>
      <c r="P1040" s="292"/>
      <c r="Q1040" s="292"/>
      <c r="R1040" s="482"/>
    </row>
    <row r="1041" spans="1:18" ht="79.5">
      <c r="A1041" s="372" t="s">
        <v>7585</v>
      </c>
      <c r="B1041" s="293" t="s">
        <v>5233</v>
      </c>
      <c r="C1041" s="292" t="s">
        <v>4516</v>
      </c>
      <c r="D1041" s="292" t="s">
        <v>6772</v>
      </c>
      <c r="E1041" s="293">
        <v>1</v>
      </c>
      <c r="F1041" s="292" t="s">
        <v>7377</v>
      </c>
      <c r="G1041" s="293" t="s">
        <v>1266</v>
      </c>
      <c r="H1041" s="390">
        <v>4.75</v>
      </c>
      <c r="I1041" s="292" t="s">
        <v>8418</v>
      </c>
      <c r="J1041" s="292" t="s">
        <v>7074</v>
      </c>
      <c r="K1041" s="292" t="s">
        <v>7075</v>
      </c>
      <c r="L1041" s="292"/>
      <c r="M1041" s="292"/>
      <c r="N1041" s="292"/>
      <c r="O1041" s="292"/>
      <c r="P1041" s="292"/>
      <c r="Q1041" s="292"/>
      <c r="R1041" s="482"/>
    </row>
    <row r="1042" spans="1:18" ht="79.5">
      <c r="A1042" s="372" t="s">
        <v>7378</v>
      </c>
      <c r="B1042" s="293" t="s">
        <v>5234</v>
      </c>
      <c r="C1042" s="292" t="s">
        <v>4516</v>
      </c>
      <c r="D1042" s="292" t="s">
        <v>6772</v>
      </c>
      <c r="E1042" s="293">
        <v>1</v>
      </c>
      <c r="F1042" s="292" t="s">
        <v>7379</v>
      </c>
      <c r="G1042" s="293" t="s">
        <v>7379</v>
      </c>
      <c r="H1042" s="390">
        <v>7.9</v>
      </c>
      <c r="I1042" s="292" t="s">
        <v>8418</v>
      </c>
      <c r="J1042" s="292" t="s">
        <v>7074</v>
      </c>
      <c r="K1042" s="292" t="s">
        <v>7075</v>
      </c>
      <c r="L1042" s="292"/>
      <c r="M1042" s="292"/>
      <c r="N1042" s="292"/>
      <c r="O1042" s="292"/>
      <c r="P1042" s="292"/>
      <c r="Q1042" s="292"/>
      <c r="R1042" s="482"/>
    </row>
    <row r="1043" spans="1:18" ht="79.5">
      <c r="A1043" s="372" t="s">
        <v>7380</v>
      </c>
      <c r="B1043" s="293" t="s">
        <v>5235</v>
      </c>
      <c r="C1043" s="292" t="s">
        <v>6902</v>
      </c>
      <c r="D1043" s="292" t="s">
        <v>6772</v>
      </c>
      <c r="E1043" s="293">
        <v>1</v>
      </c>
      <c r="F1043" s="292" t="s">
        <v>7381</v>
      </c>
      <c r="G1043" s="293" t="s">
        <v>7381</v>
      </c>
      <c r="H1043" s="390">
        <v>11.05</v>
      </c>
      <c r="I1043" s="292" t="s">
        <v>8418</v>
      </c>
      <c r="J1043" s="292" t="s">
        <v>7074</v>
      </c>
      <c r="K1043" s="292" t="s">
        <v>7075</v>
      </c>
      <c r="L1043" s="292"/>
      <c r="M1043" s="292"/>
      <c r="N1043" s="292"/>
      <c r="O1043" s="292"/>
      <c r="P1043" s="292"/>
      <c r="Q1043" s="292"/>
      <c r="R1043" s="482"/>
    </row>
    <row r="1044" spans="1:18" ht="79.5">
      <c r="A1044" s="372" t="s">
        <v>7382</v>
      </c>
      <c r="B1044" s="293" t="s">
        <v>5236</v>
      </c>
      <c r="C1044" s="292" t="s">
        <v>6902</v>
      </c>
      <c r="D1044" s="292" t="s">
        <v>6772</v>
      </c>
      <c r="E1044" s="293">
        <v>1</v>
      </c>
      <c r="F1044" s="292" t="s">
        <v>7931</v>
      </c>
      <c r="G1044" s="293" t="s">
        <v>7931</v>
      </c>
      <c r="H1044" s="390">
        <v>5.25</v>
      </c>
      <c r="I1044" s="292" t="s">
        <v>8418</v>
      </c>
      <c r="J1044" s="292" t="s">
        <v>7074</v>
      </c>
      <c r="K1044" s="292" t="s">
        <v>7075</v>
      </c>
      <c r="L1044" s="292"/>
      <c r="M1044" s="292"/>
      <c r="N1044" s="292"/>
      <c r="O1044" s="292"/>
      <c r="P1044" s="292"/>
      <c r="Q1044" s="292"/>
      <c r="R1044" s="482"/>
    </row>
    <row r="1045" spans="1:18" ht="79.5">
      <c r="A1045" s="372" t="s">
        <v>7932</v>
      </c>
      <c r="B1045" s="293" t="s">
        <v>5237</v>
      </c>
      <c r="C1045" s="292" t="s">
        <v>4516</v>
      </c>
      <c r="D1045" s="292" t="s">
        <v>6772</v>
      </c>
      <c r="E1045" s="293">
        <v>1</v>
      </c>
      <c r="F1045" s="292" t="s">
        <v>7933</v>
      </c>
      <c r="G1045" s="293" t="s">
        <v>7933</v>
      </c>
      <c r="H1045" s="390">
        <v>21.6</v>
      </c>
      <c r="I1045" s="292" t="s">
        <v>8418</v>
      </c>
      <c r="J1045" s="292" t="s">
        <v>7074</v>
      </c>
      <c r="K1045" s="292" t="s">
        <v>7075</v>
      </c>
      <c r="L1045" s="292"/>
      <c r="M1045" s="292"/>
      <c r="N1045" s="292"/>
      <c r="O1045" s="292"/>
      <c r="P1045" s="292"/>
      <c r="Q1045" s="292"/>
      <c r="R1045" s="482"/>
    </row>
    <row r="1046" spans="1:18" ht="79.5">
      <c r="A1046" s="372" t="s">
        <v>7934</v>
      </c>
      <c r="B1046" s="293" t="s">
        <v>5238</v>
      </c>
      <c r="C1046" s="292" t="s">
        <v>4516</v>
      </c>
      <c r="D1046" s="292" t="s">
        <v>6772</v>
      </c>
      <c r="E1046" s="293">
        <v>1</v>
      </c>
      <c r="F1046" s="292" t="s">
        <v>7935</v>
      </c>
      <c r="G1046" s="293" t="s">
        <v>7935</v>
      </c>
      <c r="H1046" s="390">
        <v>17.95</v>
      </c>
      <c r="I1046" s="292" t="s">
        <v>8418</v>
      </c>
      <c r="J1046" s="292" t="s">
        <v>7074</v>
      </c>
      <c r="K1046" s="292" t="s">
        <v>7075</v>
      </c>
      <c r="L1046" s="292"/>
      <c r="M1046" s="292"/>
      <c r="N1046" s="292"/>
      <c r="O1046" s="292"/>
      <c r="P1046" s="292"/>
      <c r="Q1046" s="292"/>
      <c r="R1046" s="482"/>
    </row>
    <row r="1047" spans="1:18" ht="79.5">
      <c r="A1047" s="372" t="s">
        <v>7936</v>
      </c>
      <c r="B1047" s="293" t="s">
        <v>5239</v>
      </c>
      <c r="C1047" s="292" t="s">
        <v>4516</v>
      </c>
      <c r="D1047" s="292" t="s">
        <v>6772</v>
      </c>
      <c r="E1047" s="293">
        <v>1</v>
      </c>
      <c r="F1047" s="292" t="s">
        <v>7937</v>
      </c>
      <c r="G1047" s="293" t="s">
        <v>7937</v>
      </c>
      <c r="H1047" s="390">
        <v>26.35</v>
      </c>
      <c r="I1047" s="292" t="s">
        <v>8418</v>
      </c>
      <c r="J1047" s="292" t="s">
        <v>7074</v>
      </c>
      <c r="K1047" s="292" t="s">
        <v>7075</v>
      </c>
      <c r="L1047" s="292"/>
      <c r="M1047" s="292"/>
      <c r="N1047" s="292"/>
      <c r="O1047" s="292"/>
      <c r="P1047" s="292"/>
      <c r="Q1047" s="292"/>
      <c r="R1047" s="482"/>
    </row>
    <row r="1048" spans="1:18" ht="79.5">
      <c r="A1048" s="372" t="s">
        <v>7938</v>
      </c>
      <c r="B1048" s="293" t="s">
        <v>5240</v>
      </c>
      <c r="C1048" s="292" t="s">
        <v>6902</v>
      </c>
      <c r="D1048" s="292" t="s">
        <v>6772</v>
      </c>
      <c r="E1048" s="293">
        <v>1</v>
      </c>
      <c r="F1048" s="292" t="s">
        <v>7939</v>
      </c>
      <c r="G1048" s="293" t="s">
        <v>7939</v>
      </c>
      <c r="H1048" s="390">
        <v>7.35</v>
      </c>
      <c r="I1048" s="292" t="s">
        <v>8418</v>
      </c>
      <c r="J1048" s="292" t="s">
        <v>7074</v>
      </c>
      <c r="K1048" s="292" t="s">
        <v>7075</v>
      </c>
      <c r="L1048" s="292"/>
      <c r="M1048" s="292"/>
      <c r="N1048" s="292"/>
      <c r="O1048" s="292"/>
      <c r="P1048" s="292"/>
      <c r="Q1048" s="292"/>
      <c r="R1048" s="482"/>
    </row>
    <row r="1049" spans="1:18" ht="79.5">
      <c r="A1049" s="372" t="s">
        <v>7940</v>
      </c>
      <c r="B1049" s="293" t="s">
        <v>5241</v>
      </c>
      <c r="C1049" s="292" t="s">
        <v>4516</v>
      </c>
      <c r="D1049" s="292" t="s">
        <v>6772</v>
      </c>
      <c r="E1049" s="293">
        <v>1</v>
      </c>
      <c r="F1049" s="292" t="s">
        <v>7941</v>
      </c>
      <c r="G1049" s="293" t="s">
        <v>7941</v>
      </c>
      <c r="H1049" s="390">
        <v>1.7</v>
      </c>
      <c r="I1049" s="292" t="s">
        <v>8418</v>
      </c>
      <c r="J1049" s="292" t="s">
        <v>7074</v>
      </c>
      <c r="K1049" s="292" t="s">
        <v>7075</v>
      </c>
      <c r="L1049" s="292"/>
      <c r="M1049" s="292"/>
      <c r="N1049" s="292"/>
      <c r="O1049" s="292"/>
      <c r="P1049" s="292"/>
      <c r="Q1049" s="292"/>
      <c r="R1049" s="482"/>
    </row>
    <row r="1050" spans="1:18" ht="79.5">
      <c r="A1050" s="372" t="s">
        <v>7942</v>
      </c>
      <c r="B1050" s="293" t="s">
        <v>5242</v>
      </c>
      <c r="C1050" s="292" t="s">
        <v>4516</v>
      </c>
      <c r="D1050" s="292" t="s">
        <v>6772</v>
      </c>
      <c r="E1050" s="293">
        <v>1</v>
      </c>
      <c r="F1050" s="292" t="s">
        <v>6037</v>
      </c>
      <c r="G1050" s="293" t="s">
        <v>6037</v>
      </c>
      <c r="H1050" s="390">
        <v>5.2</v>
      </c>
      <c r="I1050" s="292" t="s">
        <v>8418</v>
      </c>
      <c r="J1050" s="292" t="s">
        <v>7074</v>
      </c>
      <c r="K1050" s="292" t="s">
        <v>7075</v>
      </c>
      <c r="L1050" s="292"/>
      <c r="M1050" s="292"/>
      <c r="N1050" s="292"/>
      <c r="O1050" s="292"/>
      <c r="P1050" s="292"/>
      <c r="Q1050" s="292"/>
      <c r="R1050" s="482"/>
    </row>
    <row r="1051" spans="1:18" ht="79.5">
      <c r="A1051" s="372" t="s">
        <v>6038</v>
      </c>
      <c r="B1051" s="293" t="s">
        <v>5243</v>
      </c>
      <c r="C1051" s="292" t="s">
        <v>3916</v>
      </c>
      <c r="D1051" s="292" t="s">
        <v>6772</v>
      </c>
      <c r="E1051" s="293">
        <v>1</v>
      </c>
      <c r="F1051" s="292" t="s">
        <v>6039</v>
      </c>
      <c r="G1051" s="293" t="s">
        <v>6039</v>
      </c>
      <c r="H1051" s="390">
        <v>23.75</v>
      </c>
      <c r="I1051" s="292" t="s">
        <v>8418</v>
      </c>
      <c r="J1051" s="292" t="s">
        <v>7074</v>
      </c>
      <c r="K1051" s="292" t="s">
        <v>7075</v>
      </c>
      <c r="L1051" s="292"/>
      <c r="M1051" s="292"/>
      <c r="N1051" s="292"/>
      <c r="O1051" s="292"/>
      <c r="P1051" s="292"/>
      <c r="Q1051" s="292"/>
      <c r="R1051" s="482"/>
    </row>
    <row r="1052" spans="1:18" ht="79.5">
      <c r="A1052" s="372" t="s">
        <v>389</v>
      </c>
      <c r="B1052" s="293" t="s">
        <v>5244</v>
      </c>
      <c r="C1052" s="292" t="s">
        <v>4516</v>
      </c>
      <c r="D1052" s="292" t="s">
        <v>6772</v>
      </c>
      <c r="E1052" s="293">
        <v>1</v>
      </c>
      <c r="F1052" s="292" t="s">
        <v>390</v>
      </c>
      <c r="G1052" s="293" t="s">
        <v>390</v>
      </c>
      <c r="H1052" s="390">
        <v>1.05</v>
      </c>
      <c r="I1052" s="292" t="s">
        <v>8418</v>
      </c>
      <c r="J1052" s="292" t="s">
        <v>7074</v>
      </c>
      <c r="K1052" s="292" t="s">
        <v>7075</v>
      </c>
      <c r="L1052" s="292"/>
      <c r="M1052" s="292"/>
      <c r="N1052" s="292"/>
      <c r="O1052" s="292"/>
      <c r="P1052" s="292"/>
      <c r="Q1052" s="292"/>
      <c r="R1052" s="482"/>
    </row>
    <row r="1053" spans="1:18" ht="79.5">
      <c r="A1053" s="372" t="s">
        <v>391</v>
      </c>
      <c r="B1053" s="293" t="s">
        <v>5245</v>
      </c>
      <c r="C1053" s="292" t="s">
        <v>4516</v>
      </c>
      <c r="D1053" s="292" t="s">
        <v>6772</v>
      </c>
      <c r="E1053" s="293">
        <v>1</v>
      </c>
      <c r="F1053" s="292" t="s">
        <v>392</v>
      </c>
      <c r="G1053" s="293" t="s">
        <v>392</v>
      </c>
      <c r="H1053" s="390">
        <v>12.75</v>
      </c>
      <c r="I1053" s="292" t="s">
        <v>8418</v>
      </c>
      <c r="J1053" s="292" t="s">
        <v>7074</v>
      </c>
      <c r="K1053" s="292" t="s">
        <v>7075</v>
      </c>
      <c r="L1053" s="292"/>
      <c r="M1053" s="292"/>
      <c r="N1053" s="292"/>
      <c r="O1053" s="292"/>
      <c r="P1053" s="292"/>
      <c r="Q1053" s="292"/>
      <c r="R1053" s="482"/>
    </row>
    <row r="1054" spans="1:18" ht="79.5">
      <c r="A1054" s="372" t="s">
        <v>393</v>
      </c>
      <c r="B1054" s="293" t="s">
        <v>5246</v>
      </c>
      <c r="C1054" s="292" t="s">
        <v>4516</v>
      </c>
      <c r="D1054" s="292" t="s">
        <v>6772</v>
      </c>
      <c r="E1054" s="293">
        <v>1</v>
      </c>
      <c r="F1054" s="292" t="s">
        <v>394</v>
      </c>
      <c r="G1054" s="293" t="s">
        <v>394</v>
      </c>
      <c r="H1054" s="390">
        <v>12.65</v>
      </c>
      <c r="I1054" s="292" t="s">
        <v>8418</v>
      </c>
      <c r="J1054" s="292" t="s">
        <v>7074</v>
      </c>
      <c r="K1054" s="292" t="s">
        <v>7075</v>
      </c>
      <c r="L1054" s="292"/>
      <c r="M1054" s="292"/>
      <c r="N1054" s="292"/>
      <c r="O1054" s="292"/>
      <c r="P1054" s="292"/>
      <c r="Q1054" s="292"/>
      <c r="R1054" s="482"/>
    </row>
    <row r="1055" spans="1:18" ht="79.5">
      <c r="A1055" s="372" t="s">
        <v>395</v>
      </c>
      <c r="B1055" s="293" t="s">
        <v>5247</v>
      </c>
      <c r="C1055" s="292" t="s">
        <v>4516</v>
      </c>
      <c r="D1055" s="292" t="s">
        <v>6772</v>
      </c>
      <c r="E1055" s="293">
        <v>1</v>
      </c>
      <c r="F1055" s="292" t="s">
        <v>396</v>
      </c>
      <c r="G1055" s="293" t="s">
        <v>396</v>
      </c>
      <c r="H1055" s="390">
        <v>16.350000000000001</v>
      </c>
      <c r="I1055" s="292" t="s">
        <v>8418</v>
      </c>
      <c r="J1055" s="292" t="s">
        <v>7074</v>
      </c>
      <c r="K1055" s="292" t="s">
        <v>7075</v>
      </c>
      <c r="L1055" s="292"/>
      <c r="M1055" s="292"/>
      <c r="N1055" s="292"/>
      <c r="O1055" s="292"/>
      <c r="P1055" s="292"/>
      <c r="Q1055" s="292"/>
      <c r="R1055" s="482"/>
    </row>
    <row r="1056" spans="1:18" ht="79.5">
      <c r="A1056" s="372" t="s">
        <v>397</v>
      </c>
      <c r="B1056" s="293" t="s">
        <v>5248</v>
      </c>
      <c r="C1056" s="292" t="s">
        <v>4516</v>
      </c>
      <c r="D1056" s="292" t="s">
        <v>6772</v>
      </c>
      <c r="E1056" s="293">
        <v>1</v>
      </c>
      <c r="F1056" s="292" t="s">
        <v>398</v>
      </c>
      <c r="G1056" s="293" t="s">
        <v>398</v>
      </c>
      <c r="H1056" s="390">
        <v>16.350000000000001</v>
      </c>
      <c r="I1056" s="292" t="s">
        <v>8418</v>
      </c>
      <c r="J1056" s="292" t="s">
        <v>7074</v>
      </c>
      <c r="K1056" s="292" t="s">
        <v>7075</v>
      </c>
      <c r="L1056" s="292"/>
      <c r="M1056" s="292"/>
      <c r="N1056" s="292"/>
      <c r="O1056" s="292"/>
      <c r="P1056" s="292"/>
      <c r="Q1056" s="292"/>
      <c r="R1056" s="482"/>
    </row>
    <row r="1057" spans="1:18" ht="79.5">
      <c r="A1057" s="372" t="s">
        <v>399</v>
      </c>
      <c r="B1057" s="293" t="s">
        <v>5249</v>
      </c>
      <c r="C1057" s="292" t="s">
        <v>3916</v>
      </c>
      <c r="D1057" s="292" t="s">
        <v>6772</v>
      </c>
      <c r="E1057" s="293">
        <v>1</v>
      </c>
      <c r="F1057" s="292" t="s">
        <v>400</v>
      </c>
      <c r="G1057" s="293" t="s">
        <v>400</v>
      </c>
      <c r="H1057" s="390">
        <v>15.05</v>
      </c>
      <c r="I1057" s="292" t="s">
        <v>8418</v>
      </c>
      <c r="J1057" s="292" t="s">
        <v>7074</v>
      </c>
      <c r="K1057" s="292" t="s">
        <v>7075</v>
      </c>
      <c r="L1057" s="292"/>
      <c r="M1057" s="292"/>
      <c r="N1057" s="292"/>
      <c r="O1057" s="292"/>
      <c r="P1057" s="292"/>
      <c r="Q1057" s="292"/>
      <c r="R1057" s="482"/>
    </row>
    <row r="1058" spans="1:18" ht="79.5">
      <c r="A1058" s="372" t="s">
        <v>401</v>
      </c>
      <c r="B1058" s="293" t="s">
        <v>5250</v>
      </c>
      <c r="C1058" s="292" t="s">
        <v>3916</v>
      </c>
      <c r="D1058" s="292" t="s">
        <v>6772</v>
      </c>
      <c r="E1058" s="293">
        <v>1</v>
      </c>
      <c r="F1058" s="292" t="s">
        <v>402</v>
      </c>
      <c r="G1058" s="293" t="s">
        <v>402</v>
      </c>
      <c r="H1058" s="390">
        <v>18.45</v>
      </c>
      <c r="I1058" s="292" t="s">
        <v>8418</v>
      </c>
      <c r="J1058" s="292" t="s">
        <v>7074</v>
      </c>
      <c r="K1058" s="292" t="s">
        <v>7075</v>
      </c>
      <c r="L1058" s="292"/>
      <c r="M1058" s="292"/>
      <c r="N1058" s="292"/>
      <c r="O1058" s="292"/>
      <c r="P1058" s="292"/>
      <c r="Q1058" s="292"/>
      <c r="R1058" s="482"/>
    </row>
    <row r="1059" spans="1:18" ht="79.5">
      <c r="A1059" s="372" t="s">
        <v>9326</v>
      </c>
      <c r="B1059" s="292" t="s">
        <v>8983</v>
      </c>
      <c r="C1059" s="374" t="s">
        <v>5716</v>
      </c>
      <c r="D1059" s="292" t="s">
        <v>6772</v>
      </c>
      <c r="E1059" s="293">
        <v>1</v>
      </c>
      <c r="F1059" s="292" t="s">
        <v>8968</v>
      </c>
      <c r="G1059" s="293" t="s">
        <v>8968</v>
      </c>
      <c r="H1059" s="390">
        <v>13.5</v>
      </c>
      <c r="I1059" s="292">
        <v>1</v>
      </c>
      <c r="J1059" s="292" t="s">
        <v>7074</v>
      </c>
      <c r="K1059" s="292" t="s">
        <v>7075</v>
      </c>
      <c r="L1059" s="292"/>
      <c r="M1059" s="292"/>
      <c r="N1059" s="292"/>
      <c r="O1059" s="292"/>
      <c r="P1059" s="292"/>
      <c r="Q1059" s="292"/>
      <c r="R1059" s="482"/>
    </row>
    <row r="1060" spans="1:18" ht="79.5">
      <c r="A1060" s="372" t="s">
        <v>403</v>
      </c>
      <c r="B1060" s="293" t="s">
        <v>5251</v>
      </c>
      <c r="C1060" s="292" t="s">
        <v>4516</v>
      </c>
      <c r="D1060" s="292" t="s">
        <v>6772</v>
      </c>
      <c r="E1060" s="293">
        <v>1</v>
      </c>
      <c r="F1060" s="292" t="s">
        <v>404</v>
      </c>
      <c r="G1060" s="293" t="s">
        <v>404</v>
      </c>
      <c r="H1060" s="390">
        <v>8.4</v>
      </c>
      <c r="I1060" s="292" t="s">
        <v>8418</v>
      </c>
      <c r="J1060" s="292" t="s">
        <v>7074</v>
      </c>
      <c r="K1060" s="292" t="s">
        <v>7075</v>
      </c>
      <c r="L1060" s="292"/>
      <c r="M1060" s="292"/>
      <c r="N1060" s="292"/>
      <c r="O1060" s="292"/>
      <c r="P1060" s="292"/>
      <c r="Q1060" s="292"/>
      <c r="R1060" s="482"/>
    </row>
    <row r="1061" spans="1:18" ht="79.5">
      <c r="A1061" s="372" t="s">
        <v>405</v>
      </c>
      <c r="B1061" s="293" t="s">
        <v>5252</v>
      </c>
      <c r="C1061" s="292" t="s">
        <v>4516</v>
      </c>
      <c r="D1061" s="292" t="s">
        <v>6772</v>
      </c>
      <c r="E1061" s="293">
        <v>1</v>
      </c>
      <c r="F1061" s="292" t="s">
        <v>7816</v>
      </c>
      <c r="G1061" s="293" t="s">
        <v>450</v>
      </c>
      <c r="H1061" s="390">
        <v>23.75</v>
      </c>
      <c r="I1061" s="292" t="s">
        <v>8418</v>
      </c>
      <c r="J1061" s="292" t="s">
        <v>7074</v>
      </c>
      <c r="K1061" s="292" t="s">
        <v>7075</v>
      </c>
      <c r="L1061" s="292"/>
      <c r="M1061" s="292"/>
      <c r="N1061" s="292"/>
      <c r="O1061" s="292"/>
      <c r="P1061" s="292"/>
      <c r="Q1061" s="292"/>
      <c r="R1061" s="482"/>
    </row>
    <row r="1062" spans="1:18" ht="79.5">
      <c r="A1062" s="372" t="s">
        <v>7817</v>
      </c>
      <c r="B1062" s="293" t="s">
        <v>5253</v>
      </c>
      <c r="C1062" s="292" t="s">
        <v>4516</v>
      </c>
      <c r="D1062" s="292" t="s">
        <v>6772</v>
      </c>
      <c r="E1062" s="293">
        <v>1</v>
      </c>
      <c r="F1062" s="292" t="s">
        <v>7818</v>
      </c>
      <c r="G1062" s="293" t="s">
        <v>7818</v>
      </c>
      <c r="H1062" s="390">
        <v>9.5</v>
      </c>
      <c r="I1062" s="292" t="s">
        <v>8418</v>
      </c>
      <c r="J1062" s="292" t="s">
        <v>7074</v>
      </c>
      <c r="K1062" s="292" t="s">
        <v>7075</v>
      </c>
      <c r="L1062" s="292"/>
      <c r="M1062" s="292"/>
      <c r="N1062" s="292"/>
      <c r="O1062" s="292"/>
      <c r="P1062" s="292"/>
      <c r="Q1062" s="292"/>
      <c r="R1062" s="482"/>
    </row>
    <row r="1063" spans="1:18" ht="79.5">
      <c r="A1063" s="372" t="s">
        <v>6211</v>
      </c>
      <c r="B1063" s="293" t="s">
        <v>5254</v>
      </c>
      <c r="C1063" s="292" t="s">
        <v>4516</v>
      </c>
      <c r="D1063" s="292" t="s">
        <v>6772</v>
      </c>
      <c r="E1063" s="293">
        <v>1</v>
      </c>
      <c r="F1063" s="292" t="s">
        <v>6212</v>
      </c>
      <c r="G1063" s="293" t="s">
        <v>6212</v>
      </c>
      <c r="H1063" s="390">
        <v>4.5999999999999996</v>
      </c>
      <c r="I1063" s="292" t="s">
        <v>8418</v>
      </c>
      <c r="J1063" s="292" t="s">
        <v>7074</v>
      </c>
      <c r="K1063" s="292" t="s">
        <v>7075</v>
      </c>
      <c r="L1063" s="292"/>
      <c r="M1063" s="292"/>
      <c r="N1063" s="292"/>
      <c r="O1063" s="292"/>
      <c r="P1063" s="292"/>
      <c r="Q1063" s="292"/>
      <c r="R1063" s="482"/>
    </row>
    <row r="1064" spans="1:18" ht="79.5">
      <c r="A1064" s="372" t="s">
        <v>6213</v>
      </c>
      <c r="B1064" s="293" t="s">
        <v>5255</v>
      </c>
      <c r="C1064" s="292" t="s">
        <v>4516</v>
      </c>
      <c r="D1064" s="292" t="s">
        <v>6772</v>
      </c>
      <c r="E1064" s="293">
        <v>1</v>
      </c>
      <c r="F1064" s="292" t="s">
        <v>6214</v>
      </c>
      <c r="G1064" s="293" t="s">
        <v>6214</v>
      </c>
      <c r="H1064" s="390">
        <v>5.8</v>
      </c>
      <c r="I1064" s="292" t="s">
        <v>8418</v>
      </c>
      <c r="J1064" s="292" t="s">
        <v>7074</v>
      </c>
      <c r="K1064" s="292" t="s">
        <v>7075</v>
      </c>
      <c r="L1064" s="292"/>
      <c r="M1064" s="292"/>
      <c r="N1064" s="292"/>
      <c r="O1064" s="292"/>
      <c r="P1064" s="292"/>
      <c r="Q1064" s="292"/>
      <c r="R1064" s="482"/>
    </row>
    <row r="1065" spans="1:18" ht="79.5">
      <c r="A1065" s="372" t="s">
        <v>6215</v>
      </c>
      <c r="B1065" s="293" t="s">
        <v>5256</v>
      </c>
      <c r="C1065" s="292" t="s">
        <v>3916</v>
      </c>
      <c r="D1065" s="292" t="s">
        <v>6772</v>
      </c>
      <c r="E1065" s="293">
        <v>1</v>
      </c>
      <c r="F1065" s="292" t="s">
        <v>6216</v>
      </c>
      <c r="G1065" s="293" t="s">
        <v>6216</v>
      </c>
      <c r="H1065" s="390">
        <v>12.15</v>
      </c>
      <c r="I1065" s="292" t="s">
        <v>8418</v>
      </c>
      <c r="J1065" s="292" t="s">
        <v>7074</v>
      </c>
      <c r="K1065" s="292" t="s">
        <v>7075</v>
      </c>
      <c r="L1065" s="292"/>
      <c r="M1065" s="292"/>
      <c r="N1065" s="292"/>
      <c r="O1065" s="292"/>
      <c r="P1065" s="292"/>
      <c r="Q1065" s="292"/>
      <c r="R1065" s="482"/>
    </row>
    <row r="1066" spans="1:18" ht="79.5">
      <c r="A1066" s="372" t="s">
        <v>6217</v>
      </c>
      <c r="B1066" s="293" t="s">
        <v>5257</v>
      </c>
      <c r="C1066" s="292" t="s">
        <v>4516</v>
      </c>
      <c r="D1066" s="292" t="s">
        <v>6772</v>
      </c>
      <c r="E1066" s="293">
        <v>1</v>
      </c>
      <c r="F1066" s="292" t="s">
        <v>6218</v>
      </c>
      <c r="G1066" s="293" t="s">
        <v>1267</v>
      </c>
      <c r="H1066" s="390">
        <v>22.65</v>
      </c>
      <c r="I1066" s="292" t="s">
        <v>8418</v>
      </c>
      <c r="J1066" s="292" t="s">
        <v>7074</v>
      </c>
      <c r="K1066" s="292" t="s">
        <v>7075</v>
      </c>
      <c r="L1066" s="292"/>
      <c r="M1066" s="292"/>
      <c r="N1066" s="292"/>
      <c r="O1066" s="292"/>
      <c r="P1066" s="292"/>
      <c r="Q1066" s="292"/>
      <c r="R1066" s="482"/>
    </row>
    <row r="1067" spans="1:18" ht="79.5">
      <c r="A1067" s="372" t="s">
        <v>6219</v>
      </c>
      <c r="B1067" s="293" t="s">
        <v>5258</v>
      </c>
      <c r="C1067" s="292" t="s">
        <v>4516</v>
      </c>
      <c r="D1067" s="292" t="s">
        <v>6772</v>
      </c>
      <c r="E1067" s="293">
        <v>1</v>
      </c>
      <c r="F1067" s="292" t="s">
        <v>6220</v>
      </c>
      <c r="G1067" s="293" t="s">
        <v>6220</v>
      </c>
      <c r="H1067" s="390">
        <v>1.7</v>
      </c>
      <c r="I1067" s="292" t="s">
        <v>8418</v>
      </c>
      <c r="J1067" s="292" t="s">
        <v>7074</v>
      </c>
      <c r="K1067" s="292" t="s">
        <v>7075</v>
      </c>
      <c r="L1067" s="292"/>
      <c r="M1067" s="292"/>
      <c r="N1067" s="292"/>
      <c r="O1067" s="292"/>
      <c r="P1067" s="292"/>
      <c r="Q1067" s="292"/>
      <c r="R1067" s="482"/>
    </row>
    <row r="1068" spans="1:18" ht="79.5">
      <c r="A1068" s="372" t="s">
        <v>6221</v>
      </c>
      <c r="B1068" s="293" t="s">
        <v>5259</v>
      </c>
      <c r="C1068" s="292" t="s">
        <v>4516</v>
      </c>
      <c r="D1068" s="292" t="s">
        <v>6772</v>
      </c>
      <c r="E1068" s="293">
        <v>1</v>
      </c>
      <c r="F1068" s="292" t="s">
        <v>6222</v>
      </c>
      <c r="G1068" s="293" t="s">
        <v>6222</v>
      </c>
      <c r="H1068" s="390">
        <v>9.5</v>
      </c>
      <c r="I1068" s="292" t="s">
        <v>8418</v>
      </c>
      <c r="J1068" s="292" t="s">
        <v>7074</v>
      </c>
      <c r="K1068" s="292" t="s">
        <v>7075</v>
      </c>
      <c r="L1068" s="292"/>
      <c r="M1068" s="292"/>
      <c r="N1068" s="292"/>
      <c r="O1068" s="292"/>
      <c r="P1068" s="292"/>
      <c r="Q1068" s="292"/>
      <c r="R1068" s="482"/>
    </row>
    <row r="1069" spans="1:18" ht="79.5">
      <c r="A1069" s="372" t="s">
        <v>6223</v>
      </c>
      <c r="B1069" s="293" t="s">
        <v>5260</v>
      </c>
      <c r="C1069" s="292" t="s">
        <v>4516</v>
      </c>
      <c r="D1069" s="292" t="s">
        <v>6772</v>
      </c>
      <c r="E1069" s="293">
        <v>1</v>
      </c>
      <c r="F1069" s="292" t="s">
        <v>8729</v>
      </c>
      <c r="G1069" s="293" t="s">
        <v>8729</v>
      </c>
      <c r="H1069" s="390">
        <v>11.05</v>
      </c>
      <c r="I1069" s="292" t="s">
        <v>8418</v>
      </c>
      <c r="J1069" s="292" t="s">
        <v>7074</v>
      </c>
      <c r="K1069" s="292" t="s">
        <v>7075</v>
      </c>
      <c r="L1069" s="292"/>
      <c r="M1069" s="292"/>
      <c r="N1069" s="292"/>
      <c r="O1069" s="292"/>
      <c r="P1069" s="292"/>
      <c r="Q1069" s="292"/>
      <c r="R1069" s="482"/>
    </row>
    <row r="1070" spans="1:18" ht="79.5">
      <c r="A1070" s="372" t="s">
        <v>8730</v>
      </c>
      <c r="B1070" s="293" t="s">
        <v>5261</v>
      </c>
      <c r="C1070" s="292" t="s">
        <v>4516</v>
      </c>
      <c r="D1070" s="292" t="s">
        <v>6772</v>
      </c>
      <c r="E1070" s="293">
        <v>1</v>
      </c>
      <c r="F1070" s="292" t="s">
        <v>8731</v>
      </c>
      <c r="G1070" s="293" t="s">
        <v>8731</v>
      </c>
      <c r="H1070" s="390">
        <v>1.7</v>
      </c>
      <c r="I1070" s="292" t="s">
        <v>8418</v>
      </c>
      <c r="J1070" s="292" t="s">
        <v>7074</v>
      </c>
      <c r="K1070" s="292" t="s">
        <v>7075</v>
      </c>
      <c r="L1070" s="292"/>
      <c r="M1070" s="292"/>
      <c r="N1070" s="292"/>
      <c r="O1070" s="292"/>
      <c r="P1070" s="292"/>
      <c r="Q1070" s="292"/>
      <c r="R1070" s="482"/>
    </row>
    <row r="1071" spans="1:18" ht="79.5">
      <c r="A1071" s="372" t="s">
        <v>8732</v>
      </c>
      <c r="B1071" s="293" t="s">
        <v>5262</v>
      </c>
      <c r="C1071" s="292" t="s">
        <v>3916</v>
      </c>
      <c r="D1071" s="292" t="s">
        <v>6772</v>
      </c>
      <c r="E1071" s="293">
        <v>1</v>
      </c>
      <c r="F1071" s="292" t="s">
        <v>8733</v>
      </c>
      <c r="G1071" s="293" t="s">
        <v>8733</v>
      </c>
      <c r="H1071" s="390">
        <v>18.55</v>
      </c>
      <c r="I1071" s="292" t="s">
        <v>8418</v>
      </c>
      <c r="J1071" s="292" t="s">
        <v>7074</v>
      </c>
      <c r="K1071" s="292" t="s">
        <v>7075</v>
      </c>
      <c r="L1071" s="292"/>
      <c r="M1071" s="292"/>
      <c r="N1071" s="292"/>
      <c r="O1071" s="292"/>
      <c r="P1071" s="292"/>
      <c r="Q1071" s="292"/>
      <c r="R1071" s="482"/>
    </row>
    <row r="1072" spans="1:18" ht="79.5">
      <c r="A1072" s="372" t="s">
        <v>8734</v>
      </c>
      <c r="B1072" s="293" t="s">
        <v>5263</v>
      </c>
      <c r="C1072" s="292" t="s">
        <v>4516</v>
      </c>
      <c r="D1072" s="292" t="s">
        <v>6772</v>
      </c>
      <c r="E1072" s="293">
        <v>1</v>
      </c>
      <c r="F1072" s="292" t="s">
        <v>8735</v>
      </c>
      <c r="G1072" s="293" t="s">
        <v>8735</v>
      </c>
      <c r="H1072" s="390">
        <v>1.7</v>
      </c>
      <c r="I1072" s="292" t="s">
        <v>8418</v>
      </c>
      <c r="J1072" s="292" t="s">
        <v>7074</v>
      </c>
      <c r="K1072" s="292" t="s">
        <v>7075</v>
      </c>
      <c r="L1072" s="292"/>
      <c r="M1072" s="292"/>
      <c r="N1072" s="292"/>
      <c r="O1072" s="292"/>
      <c r="P1072" s="292"/>
      <c r="Q1072" s="292"/>
      <c r="R1072" s="482"/>
    </row>
    <row r="1073" spans="1:18" ht="79.5">
      <c r="A1073" s="372" t="s">
        <v>8736</v>
      </c>
      <c r="B1073" s="293" t="s">
        <v>5264</v>
      </c>
      <c r="C1073" s="292" t="s">
        <v>4516</v>
      </c>
      <c r="D1073" s="292" t="s">
        <v>6772</v>
      </c>
      <c r="E1073" s="293">
        <v>1</v>
      </c>
      <c r="F1073" s="292" t="s">
        <v>8737</v>
      </c>
      <c r="G1073" s="293" t="s">
        <v>8737</v>
      </c>
      <c r="H1073" s="390">
        <v>4.2</v>
      </c>
      <c r="I1073" s="292" t="s">
        <v>8418</v>
      </c>
      <c r="J1073" s="292" t="s">
        <v>7074</v>
      </c>
      <c r="K1073" s="292" t="s">
        <v>7075</v>
      </c>
      <c r="L1073" s="292"/>
      <c r="M1073" s="292"/>
      <c r="N1073" s="292"/>
      <c r="O1073" s="292"/>
      <c r="P1073" s="292"/>
      <c r="Q1073" s="292"/>
      <c r="R1073" s="482"/>
    </row>
    <row r="1074" spans="1:18" ht="79.5">
      <c r="A1074" s="372" t="s">
        <v>8738</v>
      </c>
      <c r="B1074" s="293" t="s">
        <v>5265</v>
      </c>
      <c r="C1074" s="292" t="s">
        <v>4516</v>
      </c>
      <c r="D1074" s="292" t="s">
        <v>6772</v>
      </c>
      <c r="E1074" s="293">
        <v>1</v>
      </c>
      <c r="F1074" s="292" t="s">
        <v>8739</v>
      </c>
      <c r="G1074" s="293" t="s">
        <v>8739</v>
      </c>
      <c r="H1074" s="390">
        <v>2.2999999999999998</v>
      </c>
      <c r="I1074" s="292" t="s">
        <v>8418</v>
      </c>
      <c r="J1074" s="292" t="s">
        <v>7074</v>
      </c>
      <c r="K1074" s="292" t="s">
        <v>7075</v>
      </c>
      <c r="L1074" s="292"/>
      <c r="M1074" s="292"/>
      <c r="N1074" s="292"/>
      <c r="O1074" s="292"/>
      <c r="P1074" s="292"/>
      <c r="Q1074" s="292"/>
      <c r="R1074" s="482"/>
    </row>
    <row r="1075" spans="1:18" ht="79.5">
      <c r="A1075" s="372" t="s">
        <v>8740</v>
      </c>
      <c r="B1075" s="293" t="s">
        <v>5266</v>
      </c>
      <c r="C1075" s="292" t="s">
        <v>4516</v>
      </c>
      <c r="D1075" s="292" t="s">
        <v>6772</v>
      </c>
      <c r="E1075" s="293">
        <v>1</v>
      </c>
      <c r="F1075" s="292" t="s">
        <v>8125</v>
      </c>
      <c r="G1075" s="293" t="s">
        <v>8125</v>
      </c>
      <c r="H1075" s="390">
        <v>1.05</v>
      </c>
      <c r="I1075" s="292" t="s">
        <v>8418</v>
      </c>
      <c r="J1075" s="292" t="s">
        <v>7074</v>
      </c>
      <c r="K1075" s="292" t="s">
        <v>7075</v>
      </c>
      <c r="L1075" s="292"/>
      <c r="M1075" s="292"/>
      <c r="N1075" s="292"/>
      <c r="O1075" s="292"/>
      <c r="P1075" s="292"/>
      <c r="Q1075" s="292"/>
      <c r="R1075" s="482"/>
    </row>
    <row r="1076" spans="1:18" ht="79.5">
      <c r="A1076" s="372" t="s">
        <v>8126</v>
      </c>
      <c r="B1076" s="293" t="s">
        <v>5267</v>
      </c>
      <c r="C1076" s="292" t="s">
        <v>4516</v>
      </c>
      <c r="D1076" s="292" t="s">
        <v>6772</v>
      </c>
      <c r="E1076" s="293">
        <v>1</v>
      </c>
      <c r="F1076" s="292" t="s">
        <v>8127</v>
      </c>
      <c r="G1076" s="293" t="s">
        <v>8127</v>
      </c>
      <c r="H1076" s="390">
        <v>16.850000000000001</v>
      </c>
      <c r="I1076" s="292" t="s">
        <v>8418</v>
      </c>
      <c r="J1076" s="292" t="s">
        <v>7074</v>
      </c>
      <c r="K1076" s="292" t="s">
        <v>7075</v>
      </c>
      <c r="L1076" s="292"/>
      <c r="M1076" s="292"/>
      <c r="N1076" s="292"/>
      <c r="O1076" s="292"/>
      <c r="P1076" s="292"/>
      <c r="Q1076" s="292"/>
      <c r="R1076" s="482"/>
    </row>
    <row r="1077" spans="1:18" ht="79.5">
      <c r="A1077" s="372" t="s">
        <v>7619</v>
      </c>
      <c r="B1077" s="293" t="s">
        <v>5268</v>
      </c>
      <c r="C1077" s="292" t="s">
        <v>6902</v>
      </c>
      <c r="D1077" s="292" t="s">
        <v>6772</v>
      </c>
      <c r="E1077" s="293">
        <v>1</v>
      </c>
      <c r="F1077" s="292" t="s">
        <v>7620</v>
      </c>
      <c r="G1077" s="293" t="s">
        <v>7620</v>
      </c>
      <c r="H1077" s="390">
        <v>11.05</v>
      </c>
      <c r="I1077" s="292" t="s">
        <v>8418</v>
      </c>
      <c r="J1077" s="292" t="s">
        <v>7074</v>
      </c>
      <c r="K1077" s="292" t="s">
        <v>7075</v>
      </c>
      <c r="L1077" s="292"/>
      <c r="M1077" s="292"/>
      <c r="N1077" s="292"/>
      <c r="O1077" s="292"/>
      <c r="P1077" s="292"/>
      <c r="Q1077" s="292"/>
      <c r="R1077" s="482"/>
    </row>
    <row r="1078" spans="1:18" ht="79.5">
      <c r="A1078" s="372" t="s">
        <v>7621</v>
      </c>
      <c r="B1078" s="293" t="s">
        <v>5269</v>
      </c>
      <c r="C1078" s="292" t="s">
        <v>6902</v>
      </c>
      <c r="D1078" s="292" t="s">
        <v>6772</v>
      </c>
      <c r="E1078" s="293">
        <v>1</v>
      </c>
      <c r="F1078" s="292" t="s">
        <v>8193</v>
      </c>
      <c r="G1078" s="293" t="s">
        <v>8193</v>
      </c>
      <c r="H1078" s="390">
        <v>11.05</v>
      </c>
      <c r="I1078" s="292" t="s">
        <v>8418</v>
      </c>
      <c r="J1078" s="292" t="s">
        <v>7074</v>
      </c>
      <c r="K1078" s="292" t="s">
        <v>7075</v>
      </c>
      <c r="L1078" s="292"/>
      <c r="M1078" s="292"/>
      <c r="N1078" s="292"/>
      <c r="O1078" s="292"/>
      <c r="P1078" s="292"/>
      <c r="Q1078" s="292"/>
      <c r="R1078" s="482"/>
    </row>
    <row r="1079" spans="1:18" ht="79.5">
      <c r="A1079" s="372" t="s">
        <v>8194</v>
      </c>
      <c r="B1079" s="293" t="s">
        <v>5270</v>
      </c>
      <c r="C1079" s="292" t="s">
        <v>4516</v>
      </c>
      <c r="D1079" s="292" t="s">
        <v>6772</v>
      </c>
      <c r="E1079" s="293">
        <v>1</v>
      </c>
      <c r="F1079" s="292" t="s">
        <v>8195</v>
      </c>
      <c r="G1079" s="293" t="s">
        <v>8195</v>
      </c>
      <c r="H1079" s="390">
        <v>6.3</v>
      </c>
      <c r="I1079" s="292" t="s">
        <v>8418</v>
      </c>
      <c r="J1079" s="292" t="s">
        <v>7074</v>
      </c>
      <c r="K1079" s="292" t="s">
        <v>7075</v>
      </c>
      <c r="L1079" s="292"/>
      <c r="M1079" s="292"/>
      <c r="N1079" s="292"/>
      <c r="O1079" s="292"/>
      <c r="P1079" s="292"/>
      <c r="Q1079" s="292"/>
      <c r="R1079" s="482"/>
    </row>
    <row r="1080" spans="1:18" ht="79.5">
      <c r="A1080" s="372" t="s">
        <v>8196</v>
      </c>
      <c r="B1080" s="293" t="s">
        <v>5271</v>
      </c>
      <c r="C1080" s="292" t="s">
        <v>4516</v>
      </c>
      <c r="D1080" s="292" t="s">
        <v>6772</v>
      </c>
      <c r="E1080" s="293">
        <v>1</v>
      </c>
      <c r="F1080" s="292" t="s">
        <v>8197</v>
      </c>
      <c r="G1080" s="293" t="s">
        <v>8197</v>
      </c>
      <c r="H1080" s="390">
        <v>6.85</v>
      </c>
      <c r="I1080" s="292" t="s">
        <v>8418</v>
      </c>
      <c r="J1080" s="292" t="s">
        <v>7074</v>
      </c>
      <c r="K1080" s="292" t="s">
        <v>7075</v>
      </c>
      <c r="L1080" s="292"/>
      <c r="M1080" s="292"/>
      <c r="N1080" s="292"/>
      <c r="O1080" s="292"/>
      <c r="P1080" s="292"/>
      <c r="Q1080" s="292"/>
      <c r="R1080" s="482"/>
    </row>
    <row r="1081" spans="1:18" ht="79.5">
      <c r="A1081" s="372" t="s">
        <v>8198</v>
      </c>
      <c r="B1081" s="293" t="s">
        <v>4175</v>
      </c>
      <c r="C1081" s="292" t="s">
        <v>4516</v>
      </c>
      <c r="D1081" s="292" t="s">
        <v>6772</v>
      </c>
      <c r="E1081" s="293">
        <v>1</v>
      </c>
      <c r="F1081" s="292" t="s">
        <v>8199</v>
      </c>
      <c r="G1081" s="293" t="s">
        <v>8199</v>
      </c>
      <c r="H1081" s="390">
        <v>8.9499999999999993</v>
      </c>
      <c r="I1081" s="292" t="s">
        <v>8418</v>
      </c>
      <c r="J1081" s="292" t="s">
        <v>7074</v>
      </c>
      <c r="K1081" s="292" t="s">
        <v>7075</v>
      </c>
      <c r="L1081" s="292"/>
      <c r="M1081" s="292"/>
      <c r="N1081" s="292"/>
      <c r="O1081" s="292"/>
      <c r="P1081" s="292"/>
      <c r="Q1081" s="292"/>
      <c r="R1081" s="482"/>
    </row>
    <row r="1082" spans="1:18" ht="79.5">
      <c r="A1082" s="372" t="s">
        <v>8200</v>
      </c>
      <c r="B1082" s="293" t="s">
        <v>4176</v>
      </c>
      <c r="C1082" s="292" t="s">
        <v>4516</v>
      </c>
      <c r="D1082" s="292" t="s">
        <v>6772</v>
      </c>
      <c r="E1082" s="293">
        <v>1</v>
      </c>
      <c r="F1082" s="292" t="s">
        <v>8201</v>
      </c>
      <c r="G1082" s="293" t="s">
        <v>8201</v>
      </c>
      <c r="H1082" s="390">
        <v>7.9</v>
      </c>
      <c r="I1082" s="292" t="s">
        <v>8418</v>
      </c>
      <c r="J1082" s="292" t="s">
        <v>7074</v>
      </c>
      <c r="K1082" s="292" t="s">
        <v>7075</v>
      </c>
      <c r="L1082" s="292"/>
      <c r="M1082" s="292"/>
      <c r="N1082" s="292"/>
      <c r="O1082" s="292"/>
      <c r="P1082" s="292"/>
      <c r="Q1082" s="292"/>
      <c r="R1082" s="482"/>
    </row>
    <row r="1083" spans="1:18" ht="79.5">
      <c r="A1083" s="372" t="s">
        <v>8202</v>
      </c>
      <c r="B1083" s="293" t="s">
        <v>4177</v>
      </c>
      <c r="C1083" s="292" t="s">
        <v>2976</v>
      </c>
      <c r="D1083" s="292" t="s">
        <v>6772</v>
      </c>
      <c r="E1083" s="293">
        <v>1</v>
      </c>
      <c r="F1083" s="292" t="s">
        <v>8203</v>
      </c>
      <c r="G1083" s="293" t="s">
        <v>8203</v>
      </c>
      <c r="H1083" s="390">
        <v>8.9499999999999993</v>
      </c>
      <c r="I1083" s="292" t="s">
        <v>8418</v>
      </c>
      <c r="J1083" s="292" t="s">
        <v>7074</v>
      </c>
      <c r="K1083" s="292" t="s">
        <v>7075</v>
      </c>
      <c r="L1083" s="292"/>
      <c r="M1083" s="292"/>
      <c r="N1083" s="292"/>
      <c r="O1083" s="292"/>
      <c r="P1083" s="292"/>
      <c r="Q1083" s="292"/>
      <c r="R1083" s="482"/>
    </row>
    <row r="1084" spans="1:18" ht="79.5">
      <c r="A1084" s="372" t="s">
        <v>8204</v>
      </c>
      <c r="B1084" s="293" t="s">
        <v>4178</v>
      </c>
      <c r="C1084" s="292" t="s">
        <v>4516</v>
      </c>
      <c r="D1084" s="292" t="s">
        <v>6772</v>
      </c>
      <c r="E1084" s="293">
        <v>1</v>
      </c>
      <c r="F1084" s="292" t="s">
        <v>8205</v>
      </c>
      <c r="G1084" s="293" t="s">
        <v>8205</v>
      </c>
      <c r="H1084" s="390">
        <v>4.75</v>
      </c>
      <c r="I1084" s="292" t="s">
        <v>8418</v>
      </c>
      <c r="J1084" s="292" t="s">
        <v>7074</v>
      </c>
      <c r="K1084" s="292" t="s">
        <v>7075</v>
      </c>
      <c r="L1084" s="292"/>
      <c r="M1084" s="292"/>
      <c r="N1084" s="292"/>
      <c r="O1084" s="292"/>
      <c r="P1084" s="292"/>
      <c r="Q1084" s="292"/>
      <c r="R1084" s="482"/>
    </row>
    <row r="1085" spans="1:18" ht="79.5">
      <c r="A1085" s="372" t="s">
        <v>8206</v>
      </c>
      <c r="B1085" s="293" t="s">
        <v>4179</v>
      </c>
      <c r="C1085" s="292" t="s">
        <v>4516</v>
      </c>
      <c r="D1085" s="292" t="s">
        <v>6772</v>
      </c>
      <c r="E1085" s="293">
        <v>1</v>
      </c>
      <c r="F1085" s="292" t="s">
        <v>8207</v>
      </c>
      <c r="G1085" s="293" t="s">
        <v>8207</v>
      </c>
      <c r="H1085" s="390">
        <v>4.75</v>
      </c>
      <c r="I1085" s="292" t="s">
        <v>8418</v>
      </c>
      <c r="J1085" s="292" t="s">
        <v>7074</v>
      </c>
      <c r="K1085" s="292" t="s">
        <v>7075</v>
      </c>
      <c r="L1085" s="292"/>
      <c r="M1085" s="292"/>
      <c r="N1085" s="292"/>
      <c r="O1085" s="292"/>
      <c r="P1085" s="292"/>
      <c r="Q1085" s="292"/>
      <c r="R1085" s="482"/>
    </row>
    <row r="1086" spans="1:18" ht="79.5">
      <c r="A1086" s="372" t="s">
        <v>8208</v>
      </c>
      <c r="B1086" s="293" t="s">
        <v>4180</v>
      </c>
      <c r="C1086" s="292" t="s">
        <v>4516</v>
      </c>
      <c r="D1086" s="292" t="s">
        <v>6772</v>
      </c>
      <c r="E1086" s="293">
        <v>1</v>
      </c>
      <c r="F1086" s="292" t="s">
        <v>8209</v>
      </c>
      <c r="G1086" s="293" t="s">
        <v>8209</v>
      </c>
      <c r="H1086" s="390">
        <v>4.75</v>
      </c>
      <c r="I1086" s="292" t="s">
        <v>8418</v>
      </c>
      <c r="J1086" s="292" t="s">
        <v>7074</v>
      </c>
      <c r="K1086" s="292" t="s">
        <v>7075</v>
      </c>
      <c r="L1086" s="292"/>
      <c r="M1086" s="292"/>
      <c r="N1086" s="292"/>
      <c r="O1086" s="292"/>
      <c r="P1086" s="292"/>
      <c r="Q1086" s="292"/>
      <c r="R1086" s="482"/>
    </row>
    <row r="1087" spans="1:18" ht="79.5">
      <c r="A1087" s="372" t="s">
        <v>8210</v>
      </c>
      <c r="B1087" s="293" t="s">
        <v>4218</v>
      </c>
      <c r="C1087" s="292" t="s">
        <v>4516</v>
      </c>
      <c r="D1087" s="292" t="s">
        <v>6772</v>
      </c>
      <c r="E1087" s="293">
        <v>1</v>
      </c>
      <c r="F1087" s="292" t="s">
        <v>6978</v>
      </c>
      <c r="G1087" s="293" t="s">
        <v>6978</v>
      </c>
      <c r="H1087" s="390">
        <v>13.7</v>
      </c>
      <c r="I1087" s="292" t="s">
        <v>8418</v>
      </c>
      <c r="J1087" s="292" t="s">
        <v>7074</v>
      </c>
      <c r="K1087" s="292" t="s">
        <v>7075</v>
      </c>
      <c r="L1087" s="292"/>
      <c r="M1087" s="292"/>
      <c r="N1087" s="292"/>
      <c r="O1087" s="292"/>
      <c r="P1087" s="292"/>
      <c r="Q1087" s="292"/>
      <c r="R1087" s="482"/>
    </row>
    <row r="1088" spans="1:18" ht="79.5">
      <c r="A1088" s="372" t="s">
        <v>6979</v>
      </c>
      <c r="B1088" s="293" t="s">
        <v>4219</v>
      </c>
      <c r="C1088" s="292" t="s">
        <v>6902</v>
      </c>
      <c r="D1088" s="292" t="s">
        <v>6772</v>
      </c>
      <c r="E1088" s="293">
        <v>1</v>
      </c>
      <c r="F1088" s="292" t="s">
        <v>6980</v>
      </c>
      <c r="G1088" s="293" t="s">
        <v>6980</v>
      </c>
      <c r="H1088" s="390">
        <v>12.1</v>
      </c>
      <c r="I1088" s="292" t="s">
        <v>8418</v>
      </c>
      <c r="J1088" s="292" t="s">
        <v>7074</v>
      </c>
      <c r="K1088" s="292" t="s">
        <v>7075</v>
      </c>
      <c r="L1088" s="292"/>
      <c r="M1088" s="292"/>
      <c r="N1088" s="292"/>
      <c r="O1088" s="292"/>
      <c r="P1088" s="292"/>
      <c r="Q1088" s="292"/>
      <c r="R1088" s="482"/>
    </row>
    <row r="1089" spans="1:18" ht="79.5">
      <c r="A1089" s="372" t="s">
        <v>6981</v>
      </c>
      <c r="B1089" s="293" t="s">
        <v>4220</v>
      </c>
      <c r="C1089" s="292" t="s">
        <v>4516</v>
      </c>
      <c r="D1089" s="292" t="s">
        <v>6772</v>
      </c>
      <c r="E1089" s="293">
        <v>1</v>
      </c>
      <c r="F1089" s="292" t="s">
        <v>6982</v>
      </c>
      <c r="G1089" s="293" t="s">
        <v>6982</v>
      </c>
      <c r="H1089" s="390">
        <v>13.15</v>
      </c>
      <c r="I1089" s="292" t="s">
        <v>8418</v>
      </c>
      <c r="J1089" s="292" t="s">
        <v>7074</v>
      </c>
      <c r="K1089" s="292" t="s">
        <v>7075</v>
      </c>
      <c r="L1089" s="292"/>
      <c r="M1089" s="292"/>
      <c r="N1089" s="292"/>
      <c r="O1089" s="292"/>
      <c r="P1089" s="292"/>
      <c r="Q1089" s="292"/>
      <c r="R1089" s="482"/>
    </row>
    <row r="1090" spans="1:18" ht="79.5">
      <c r="A1090" s="372" t="s">
        <v>6983</v>
      </c>
      <c r="B1090" s="293" t="s">
        <v>4221</v>
      </c>
      <c r="C1090" s="292" t="s">
        <v>4516</v>
      </c>
      <c r="D1090" s="292" t="s">
        <v>6772</v>
      </c>
      <c r="E1090" s="293">
        <v>1</v>
      </c>
      <c r="F1090" s="292" t="s">
        <v>6984</v>
      </c>
      <c r="G1090" s="293" t="s">
        <v>6984</v>
      </c>
      <c r="H1090" s="390">
        <v>8.9499999999999993</v>
      </c>
      <c r="I1090" s="292" t="s">
        <v>8418</v>
      </c>
      <c r="J1090" s="292" t="s">
        <v>7074</v>
      </c>
      <c r="K1090" s="292" t="s">
        <v>7075</v>
      </c>
      <c r="L1090" s="292"/>
      <c r="M1090" s="292"/>
      <c r="N1090" s="292"/>
      <c r="O1090" s="292"/>
      <c r="P1090" s="292"/>
      <c r="Q1090" s="292"/>
      <c r="R1090" s="482"/>
    </row>
    <row r="1091" spans="1:18" ht="79.5">
      <c r="A1091" s="372" t="s">
        <v>6985</v>
      </c>
      <c r="B1091" s="293" t="s">
        <v>4222</v>
      </c>
      <c r="C1091" s="292" t="s">
        <v>4516</v>
      </c>
      <c r="D1091" s="292" t="s">
        <v>6772</v>
      </c>
      <c r="E1091" s="293">
        <v>1</v>
      </c>
      <c r="F1091" s="292" t="s">
        <v>6986</v>
      </c>
      <c r="G1091" s="293" t="s">
        <v>6986</v>
      </c>
      <c r="H1091" s="390">
        <v>12.1</v>
      </c>
      <c r="I1091" s="292" t="s">
        <v>8418</v>
      </c>
      <c r="J1091" s="292" t="s">
        <v>7074</v>
      </c>
      <c r="K1091" s="292" t="s">
        <v>7075</v>
      </c>
      <c r="L1091" s="292"/>
      <c r="M1091" s="292"/>
      <c r="N1091" s="292"/>
      <c r="O1091" s="292"/>
      <c r="P1091" s="292"/>
      <c r="Q1091" s="292"/>
      <c r="R1091" s="482"/>
    </row>
    <row r="1092" spans="1:18" ht="79.5">
      <c r="A1092" s="372" t="s">
        <v>6987</v>
      </c>
      <c r="B1092" s="293" t="s">
        <v>4223</v>
      </c>
      <c r="C1092" s="292" t="s">
        <v>4516</v>
      </c>
      <c r="D1092" s="292" t="s">
        <v>6772</v>
      </c>
      <c r="E1092" s="293">
        <v>1</v>
      </c>
      <c r="F1092" s="292" t="s">
        <v>6988</v>
      </c>
      <c r="G1092" s="293" t="s">
        <v>6988</v>
      </c>
      <c r="H1092" s="390">
        <v>12.1</v>
      </c>
      <c r="I1092" s="292" t="s">
        <v>8418</v>
      </c>
      <c r="J1092" s="292" t="s">
        <v>7074</v>
      </c>
      <c r="K1092" s="292" t="s">
        <v>7075</v>
      </c>
      <c r="L1092" s="292"/>
      <c r="M1092" s="292"/>
      <c r="N1092" s="292"/>
      <c r="O1092" s="292"/>
      <c r="P1092" s="292"/>
      <c r="Q1092" s="292"/>
      <c r="R1092" s="482"/>
    </row>
    <row r="1093" spans="1:18" ht="79.5">
      <c r="A1093" s="372" t="s">
        <v>6989</v>
      </c>
      <c r="B1093" s="293" t="s">
        <v>4224</v>
      </c>
      <c r="C1093" s="292" t="s">
        <v>4516</v>
      </c>
      <c r="D1093" s="292" t="s">
        <v>6772</v>
      </c>
      <c r="E1093" s="293">
        <v>1</v>
      </c>
      <c r="F1093" s="292" t="s">
        <v>6990</v>
      </c>
      <c r="G1093" s="293" t="s">
        <v>452</v>
      </c>
      <c r="H1093" s="390">
        <v>2.1</v>
      </c>
      <c r="I1093" s="292" t="s">
        <v>8418</v>
      </c>
      <c r="J1093" s="292" t="s">
        <v>7074</v>
      </c>
      <c r="K1093" s="292" t="s">
        <v>7075</v>
      </c>
      <c r="L1093" s="292"/>
      <c r="M1093" s="292"/>
      <c r="N1093" s="292"/>
      <c r="O1093" s="292"/>
      <c r="P1093" s="292"/>
      <c r="Q1093" s="292"/>
      <c r="R1093" s="482"/>
    </row>
    <row r="1094" spans="1:18" ht="79.5">
      <c r="A1094" s="372" t="s">
        <v>6991</v>
      </c>
      <c r="B1094" s="293" t="s">
        <v>4225</v>
      </c>
      <c r="C1094" s="292" t="s">
        <v>4516</v>
      </c>
      <c r="D1094" s="292" t="s">
        <v>6772</v>
      </c>
      <c r="E1094" s="293">
        <v>1</v>
      </c>
      <c r="F1094" s="292" t="s">
        <v>6992</v>
      </c>
      <c r="G1094" s="293" t="s">
        <v>6992</v>
      </c>
      <c r="H1094" s="390">
        <v>8.9499999999999993</v>
      </c>
      <c r="I1094" s="292" t="s">
        <v>8418</v>
      </c>
      <c r="J1094" s="292" t="s">
        <v>7074</v>
      </c>
      <c r="K1094" s="292" t="s">
        <v>7075</v>
      </c>
      <c r="L1094" s="292"/>
      <c r="M1094" s="292"/>
      <c r="N1094" s="292"/>
      <c r="O1094" s="292"/>
      <c r="P1094" s="292"/>
      <c r="Q1094" s="292"/>
      <c r="R1094" s="482"/>
    </row>
    <row r="1095" spans="1:18" ht="79.5">
      <c r="A1095" s="372" t="s">
        <v>6993</v>
      </c>
      <c r="B1095" s="293" t="s">
        <v>4226</v>
      </c>
      <c r="C1095" s="292" t="s">
        <v>3916</v>
      </c>
      <c r="D1095" s="292" t="s">
        <v>6772</v>
      </c>
      <c r="E1095" s="293">
        <v>1</v>
      </c>
      <c r="F1095" s="292" t="s">
        <v>6994</v>
      </c>
      <c r="G1095" s="293" t="s">
        <v>6994</v>
      </c>
      <c r="H1095" s="390">
        <v>12.1</v>
      </c>
      <c r="I1095" s="292" t="s">
        <v>8418</v>
      </c>
      <c r="J1095" s="292" t="s">
        <v>7074</v>
      </c>
      <c r="K1095" s="292" t="s">
        <v>7075</v>
      </c>
      <c r="L1095" s="292"/>
      <c r="M1095" s="292"/>
      <c r="N1095" s="292"/>
      <c r="O1095" s="292"/>
      <c r="P1095" s="292"/>
      <c r="Q1095" s="292"/>
      <c r="R1095" s="482"/>
    </row>
    <row r="1096" spans="1:18" ht="79.5">
      <c r="A1096" s="372" t="s">
        <v>6995</v>
      </c>
      <c r="B1096" s="293" t="s">
        <v>4227</v>
      </c>
      <c r="C1096" s="292" t="s">
        <v>3916</v>
      </c>
      <c r="D1096" s="292" t="s">
        <v>6772</v>
      </c>
      <c r="E1096" s="293">
        <v>1</v>
      </c>
      <c r="F1096" s="292" t="s">
        <v>6996</v>
      </c>
      <c r="G1096" s="293" t="s">
        <v>6996</v>
      </c>
      <c r="H1096" s="390">
        <v>13.7</v>
      </c>
      <c r="I1096" s="292" t="s">
        <v>8418</v>
      </c>
      <c r="J1096" s="292" t="s">
        <v>7074</v>
      </c>
      <c r="K1096" s="292" t="s">
        <v>7075</v>
      </c>
      <c r="L1096" s="292"/>
      <c r="M1096" s="292"/>
      <c r="N1096" s="292"/>
      <c r="O1096" s="292"/>
      <c r="P1096" s="292"/>
      <c r="Q1096" s="292"/>
      <c r="R1096" s="482"/>
    </row>
    <row r="1097" spans="1:18" ht="79.5">
      <c r="A1097" s="372" t="s">
        <v>6997</v>
      </c>
      <c r="B1097" s="293" t="s">
        <v>4228</v>
      </c>
      <c r="C1097" s="292" t="s">
        <v>3916</v>
      </c>
      <c r="D1097" s="292" t="s">
        <v>6772</v>
      </c>
      <c r="E1097" s="293">
        <v>1</v>
      </c>
      <c r="F1097" s="292" t="s">
        <v>6998</v>
      </c>
      <c r="G1097" s="293" t="s">
        <v>6998</v>
      </c>
      <c r="H1097" s="390">
        <v>13.15</v>
      </c>
      <c r="I1097" s="292" t="s">
        <v>8418</v>
      </c>
      <c r="J1097" s="292" t="s">
        <v>7074</v>
      </c>
      <c r="K1097" s="292" t="s">
        <v>7075</v>
      </c>
      <c r="L1097" s="292"/>
      <c r="M1097" s="292"/>
      <c r="N1097" s="292"/>
      <c r="O1097" s="292"/>
      <c r="P1097" s="292"/>
      <c r="Q1097" s="292"/>
      <c r="R1097" s="482"/>
    </row>
    <row r="1098" spans="1:18" ht="79.5">
      <c r="A1098" s="372" t="s">
        <v>6999</v>
      </c>
      <c r="B1098" s="293" t="s">
        <v>4229</v>
      </c>
      <c r="C1098" s="292" t="s">
        <v>4516</v>
      </c>
      <c r="D1098" s="292" t="s">
        <v>6772</v>
      </c>
      <c r="E1098" s="293">
        <v>1</v>
      </c>
      <c r="F1098" s="292" t="s">
        <v>7000</v>
      </c>
      <c r="G1098" s="293" t="s">
        <v>453</v>
      </c>
      <c r="H1098" s="390">
        <v>19.5</v>
      </c>
      <c r="I1098" s="292" t="s">
        <v>8418</v>
      </c>
      <c r="J1098" s="292" t="s">
        <v>7074</v>
      </c>
      <c r="K1098" s="292" t="s">
        <v>7075</v>
      </c>
      <c r="L1098" s="292"/>
      <c r="M1098" s="292"/>
      <c r="N1098" s="292"/>
      <c r="O1098" s="292"/>
      <c r="P1098" s="292"/>
      <c r="Q1098" s="292"/>
      <c r="R1098" s="482"/>
    </row>
    <row r="1099" spans="1:18" ht="79.5">
      <c r="A1099" s="372" t="s">
        <v>7001</v>
      </c>
      <c r="B1099" s="293" t="s">
        <v>4230</v>
      </c>
      <c r="C1099" s="292" t="s">
        <v>4516</v>
      </c>
      <c r="D1099" s="292" t="s">
        <v>6772</v>
      </c>
      <c r="E1099" s="293">
        <v>1</v>
      </c>
      <c r="F1099" s="292" t="s">
        <v>7002</v>
      </c>
      <c r="G1099" s="293" t="s">
        <v>7002</v>
      </c>
      <c r="H1099" s="390">
        <v>24.8</v>
      </c>
      <c r="I1099" s="292" t="s">
        <v>8418</v>
      </c>
      <c r="J1099" s="292" t="s">
        <v>7074</v>
      </c>
      <c r="K1099" s="292" t="s">
        <v>7075</v>
      </c>
      <c r="L1099" s="292"/>
      <c r="M1099" s="292"/>
      <c r="N1099" s="292"/>
      <c r="O1099" s="292"/>
      <c r="P1099" s="292"/>
      <c r="Q1099" s="292"/>
      <c r="R1099" s="482"/>
    </row>
    <row r="1100" spans="1:18" ht="79.5">
      <c r="A1100" s="372" t="s">
        <v>7003</v>
      </c>
      <c r="B1100" s="293" t="s">
        <v>4231</v>
      </c>
      <c r="C1100" s="292" t="s">
        <v>4516</v>
      </c>
      <c r="D1100" s="292" t="s">
        <v>6772</v>
      </c>
      <c r="E1100" s="293">
        <v>1</v>
      </c>
      <c r="F1100" s="292" t="s">
        <v>8688</v>
      </c>
      <c r="G1100" s="293" t="s">
        <v>8688</v>
      </c>
      <c r="H1100" s="390">
        <v>9.5</v>
      </c>
      <c r="I1100" s="292" t="s">
        <v>8418</v>
      </c>
      <c r="J1100" s="292" t="s">
        <v>7074</v>
      </c>
      <c r="K1100" s="292" t="s">
        <v>7075</v>
      </c>
      <c r="L1100" s="292"/>
      <c r="M1100" s="292"/>
      <c r="N1100" s="292"/>
      <c r="O1100" s="292"/>
      <c r="P1100" s="292"/>
      <c r="Q1100" s="292"/>
      <c r="R1100" s="482"/>
    </row>
    <row r="1101" spans="1:18" ht="79.5">
      <c r="A1101" s="372" t="s">
        <v>8689</v>
      </c>
      <c r="B1101" s="293" t="s">
        <v>4232</v>
      </c>
      <c r="C1101" s="292" t="s">
        <v>4516</v>
      </c>
      <c r="D1101" s="292" t="s">
        <v>6772</v>
      </c>
      <c r="E1101" s="293">
        <v>1</v>
      </c>
      <c r="F1101" s="292" t="s">
        <v>8690</v>
      </c>
      <c r="G1101" s="293" t="s">
        <v>8690</v>
      </c>
      <c r="H1101" s="390">
        <v>12.1</v>
      </c>
      <c r="I1101" s="292" t="s">
        <v>8418</v>
      </c>
      <c r="J1101" s="292" t="s">
        <v>7074</v>
      </c>
      <c r="K1101" s="292" t="s">
        <v>7075</v>
      </c>
      <c r="L1101" s="292"/>
      <c r="M1101" s="292"/>
      <c r="N1101" s="292"/>
      <c r="O1101" s="292"/>
      <c r="P1101" s="292"/>
      <c r="Q1101" s="292"/>
      <c r="R1101" s="482"/>
    </row>
    <row r="1102" spans="1:18" ht="80.25" thickBot="1">
      <c r="A1102" s="372" t="s">
        <v>8691</v>
      </c>
      <c r="B1102" s="293" t="s">
        <v>4233</v>
      </c>
      <c r="C1102" s="374" t="s">
        <v>4519</v>
      </c>
      <c r="D1102" s="292" t="s">
        <v>6772</v>
      </c>
      <c r="E1102" s="293">
        <v>1</v>
      </c>
      <c r="F1102" s="292" t="s">
        <v>2840</v>
      </c>
      <c r="G1102" s="380" t="s">
        <v>9704</v>
      </c>
      <c r="H1102" s="390">
        <v>12.1</v>
      </c>
      <c r="I1102" s="292" t="s">
        <v>8418</v>
      </c>
      <c r="J1102" s="292" t="s">
        <v>7074</v>
      </c>
      <c r="K1102" s="292" t="s">
        <v>7075</v>
      </c>
      <c r="L1102" s="292"/>
      <c r="M1102" s="292"/>
      <c r="N1102" s="292"/>
      <c r="O1102" s="292"/>
      <c r="P1102" s="292"/>
      <c r="Q1102" s="292"/>
      <c r="R1102" s="482"/>
    </row>
    <row r="1103" spans="1:18" ht="79.5">
      <c r="A1103" s="372" t="s">
        <v>2841</v>
      </c>
      <c r="B1103" s="293" t="s">
        <v>4234</v>
      </c>
      <c r="C1103" s="292" t="s">
        <v>3916</v>
      </c>
      <c r="D1103" s="292" t="s">
        <v>6772</v>
      </c>
      <c r="E1103" s="293">
        <v>1</v>
      </c>
      <c r="F1103" s="292" t="s">
        <v>2842</v>
      </c>
      <c r="G1103" s="293" t="s">
        <v>2842</v>
      </c>
      <c r="H1103" s="390">
        <v>12.65</v>
      </c>
      <c r="I1103" s="292" t="s">
        <v>8418</v>
      </c>
      <c r="J1103" s="292" t="s">
        <v>7074</v>
      </c>
      <c r="K1103" s="292" t="s">
        <v>7075</v>
      </c>
      <c r="L1103" s="292"/>
      <c r="M1103" s="292"/>
      <c r="N1103" s="292"/>
      <c r="O1103" s="292"/>
      <c r="P1103" s="292"/>
      <c r="Q1103" s="292"/>
      <c r="R1103" s="482"/>
    </row>
    <row r="1104" spans="1:18" ht="79.5">
      <c r="A1104" s="372" t="s">
        <v>2843</v>
      </c>
      <c r="B1104" s="293" t="s">
        <v>4235</v>
      </c>
      <c r="C1104" s="292" t="s">
        <v>3916</v>
      </c>
      <c r="D1104" s="292" t="s">
        <v>6772</v>
      </c>
      <c r="E1104" s="293">
        <v>1</v>
      </c>
      <c r="F1104" s="292" t="s">
        <v>2844</v>
      </c>
      <c r="G1104" s="293" t="s">
        <v>2844</v>
      </c>
      <c r="H1104" s="390">
        <v>13.7</v>
      </c>
      <c r="I1104" s="292" t="s">
        <v>8418</v>
      </c>
      <c r="J1104" s="292" t="s">
        <v>7074</v>
      </c>
      <c r="K1104" s="292" t="s">
        <v>7075</v>
      </c>
      <c r="L1104" s="292"/>
      <c r="M1104" s="292"/>
      <c r="N1104" s="292"/>
      <c r="O1104" s="292"/>
      <c r="P1104" s="292"/>
      <c r="Q1104" s="292"/>
      <c r="R1104" s="482"/>
    </row>
    <row r="1105" spans="1:18" ht="79.5">
      <c r="A1105" s="372" t="s">
        <v>4837</v>
      </c>
      <c r="B1105" s="293" t="s">
        <v>8622</v>
      </c>
      <c r="C1105" s="292" t="s">
        <v>3916</v>
      </c>
      <c r="D1105" s="292" t="s">
        <v>6772</v>
      </c>
      <c r="E1105" s="293">
        <v>1</v>
      </c>
      <c r="F1105" s="292" t="s">
        <v>8431</v>
      </c>
      <c r="G1105" s="293" t="s">
        <v>5689</v>
      </c>
      <c r="H1105" s="390">
        <v>16.45</v>
      </c>
      <c r="I1105" s="292" t="s">
        <v>8418</v>
      </c>
      <c r="J1105" s="292" t="s">
        <v>7074</v>
      </c>
      <c r="K1105" s="292" t="s">
        <v>7075</v>
      </c>
      <c r="L1105" s="292"/>
      <c r="M1105" s="292"/>
      <c r="N1105" s="292"/>
      <c r="O1105" s="292"/>
      <c r="P1105" s="292"/>
      <c r="Q1105" s="292"/>
      <c r="R1105" s="482"/>
    </row>
    <row r="1106" spans="1:18" ht="79.5">
      <c r="A1106" s="372" t="s">
        <v>4838</v>
      </c>
      <c r="B1106" s="293" t="s">
        <v>8623</v>
      </c>
      <c r="C1106" s="292" t="s">
        <v>3916</v>
      </c>
      <c r="D1106" s="292" t="s">
        <v>6772</v>
      </c>
      <c r="E1106" s="293">
        <v>1</v>
      </c>
      <c r="F1106" s="292" t="s">
        <v>8432</v>
      </c>
      <c r="G1106" s="293" t="s">
        <v>5690</v>
      </c>
      <c r="H1106" s="390">
        <v>16.45</v>
      </c>
      <c r="I1106" s="292" t="s">
        <v>8418</v>
      </c>
      <c r="J1106" s="292" t="s">
        <v>7074</v>
      </c>
      <c r="K1106" s="292" t="s">
        <v>7075</v>
      </c>
      <c r="L1106" s="292"/>
      <c r="M1106" s="292"/>
      <c r="N1106" s="292"/>
      <c r="O1106" s="292"/>
      <c r="P1106" s="292"/>
      <c r="Q1106" s="292"/>
      <c r="R1106" s="482"/>
    </row>
    <row r="1107" spans="1:18" ht="79.5">
      <c r="A1107" s="372" t="s">
        <v>2845</v>
      </c>
      <c r="B1107" s="293" t="s">
        <v>4236</v>
      </c>
      <c r="C1107" s="292" t="s">
        <v>6902</v>
      </c>
      <c r="D1107" s="292" t="s">
        <v>6772</v>
      </c>
      <c r="E1107" s="293">
        <v>1</v>
      </c>
      <c r="F1107" s="292" t="s">
        <v>6622</v>
      </c>
      <c r="G1107" s="293" t="s">
        <v>6622</v>
      </c>
      <c r="H1107" s="390">
        <v>51.72</v>
      </c>
      <c r="I1107" s="292" t="s">
        <v>8418</v>
      </c>
      <c r="J1107" s="292" t="s">
        <v>7074</v>
      </c>
      <c r="K1107" s="292" t="s">
        <v>7075</v>
      </c>
      <c r="L1107" s="292"/>
      <c r="M1107" s="292"/>
      <c r="N1107" s="292"/>
      <c r="O1107" s="292"/>
      <c r="P1107" s="292"/>
      <c r="Q1107" s="292"/>
      <c r="R1107" s="482"/>
    </row>
    <row r="1108" spans="1:18" ht="79.5">
      <c r="A1108" s="372" t="s">
        <v>6623</v>
      </c>
      <c r="B1108" s="293" t="s">
        <v>4237</v>
      </c>
      <c r="C1108" s="292" t="s">
        <v>6902</v>
      </c>
      <c r="D1108" s="292" t="s">
        <v>6772</v>
      </c>
      <c r="E1108" s="293">
        <v>1</v>
      </c>
      <c r="F1108" s="292" t="s">
        <v>6624</v>
      </c>
      <c r="G1108" s="293" t="s">
        <v>6624</v>
      </c>
      <c r="H1108" s="390">
        <v>51.72</v>
      </c>
      <c r="I1108" s="292" t="s">
        <v>8418</v>
      </c>
      <c r="J1108" s="292" t="s">
        <v>7074</v>
      </c>
      <c r="K1108" s="292" t="s">
        <v>7075</v>
      </c>
      <c r="L1108" s="292"/>
      <c r="M1108" s="292"/>
      <c r="N1108" s="292"/>
      <c r="O1108" s="292"/>
      <c r="P1108" s="292"/>
      <c r="Q1108" s="292"/>
      <c r="R1108" s="482"/>
    </row>
    <row r="1109" spans="1:18" ht="79.5">
      <c r="A1109" s="372" t="s">
        <v>6625</v>
      </c>
      <c r="B1109" s="293" t="s">
        <v>4238</v>
      </c>
      <c r="C1109" s="292" t="s">
        <v>6902</v>
      </c>
      <c r="D1109" s="292" t="s">
        <v>6772</v>
      </c>
      <c r="E1109" s="293">
        <v>1</v>
      </c>
      <c r="F1109" s="292" t="s">
        <v>6626</v>
      </c>
      <c r="G1109" s="293" t="s">
        <v>6626</v>
      </c>
      <c r="H1109" s="390">
        <v>21.6</v>
      </c>
      <c r="I1109" s="292" t="s">
        <v>8418</v>
      </c>
      <c r="J1109" s="292" t="s">
        <v>7074</v>
      </c>
      <c r="K1109" s="292" t="s">
        <v>7075</v>
      </c>
      <c r="L1109" s="292"/>
      <c r="M1109" s="292"/>
      <c r="N1109" s="292"/>
      <c r="O1109" s="292"/>
      <c r="P1109" s="292"/>
      <c r="Q1109" s="292"/>
      <c r="R1109" s="482"/>
    </row>
    <row r="1110" spans="1:18" ht="79.5">
      <c r="A1110" s="372" t="s">
        <v>6627</v>
      </c>
      <c r="B1110" s="293" t="s">
        <v>4239</v>
      </c>
      <c r="C1110" s="292" t="s">
        <v>6902</v>
      </c>
      <c r="D1110" s="292" t="s">
        <v>6772</v>
      </c>
      <c r="E1110" s="293">
        <v>1</v>
      </c>
      <c r="F1110" s="292" t="s">
        <v>7945</v>
      </c>
      <c r="G1110" s="293" t="s">
        <v>7945</v>
      </c>
      <c r="H1110" s="390">
        <v>19.5</v>
      </c>
      <c r="I1110" s="292" t="s">
        <v>8418</v>
      </c>
      <c r="J1110" s="292" t="s">
        <v>7074</v>
      </c>
      <c r="K1110" s="292" t="s">
        <v>7075</v>
      </c>
      <c r="L1110" s="292"/>
      <c r="M1110" s="292"/>
      <c r="N1110" s="292"/>
      <c r="O1110" s="292"/>
      <c r="P1110" s="292"/>
      <c r="Q1110" s="292"/>
      <c r="R1110" s="482"/>
    </row>
    <row r="1111" spans="1:18" ht="79.5">
      <c r="A1111" s="372" t="s">
        <v>7946</v>
      </c>
      <c r="B1111" s="293" t="s">
        <v>4240</v>
      </c>
      <c r="C1111" s="292" t="s">
        <v>4516</v>
      </c>
      <c r="D1111" s="292" t="s">
        <v>6772</v>
      </c>
      <c r="E1111" s="293">
        <v>1</v>
      </c>
      <c r="F1111" s="292" t="s">
        <v>2131</v>
      </c>
      <c r="G1111" s="293" t="s">
        <v>2131</v>
      </c>
      <c r="H1111" s="390">
        <v>8.9499999999999993</v>
      </c>
      <c r="I1111" s="292" t="s">
        <v>8418</v>
      </c>
      <c r="J1111" s="292" t="s">
        <v>7074</v>
      </c>
      <c r="K1111" s="292" t="s">
        <v>7075</v>
      </c>
      <c r="L1111" s="292"/>
      <c r="M1111" s="292"/>
      <c r="N1111" s="292"/>
      <c r="O1111" s="292"/>
      <c r="P1111" s="292"/>
      <c r="Q1111" s="292"/>
      <c r="R1111" s="482"/>
    </row>
    <row r="1112" spans="1:18" ht="79.5">
      <c r="A1112" s="372" t="s">
        <v>2132</v>
      </c>
      <c r="B1112" s="293" t="s">
        <v>4241</v>
      </c>
      <c r="C1112" s="292" t="s">
        <v>4516</v>
      </c>
      <c r="D1112" s="292" t="s">
        <v>6772</v>
      </c>
      <c r="E1112" s="293">
        <v>1</v>
      </c>
      <c r="F1112" s="292" t="s">
        <v>2133</v>
      </c>
      <c r="G1112" s="293" t="s">
        <v>2133</v>
      </c>
      <c r="H1112" s="390">
        <v>12.65</v>
      </c>
      <c r="I1112" s="292" t="s">
        <v>8418</v>
      </c>
      <c r="J1112" s="292" t="s">
        <v>7074</v>
      </c>
      <c r="K1112" s="292" t="s">
        <v>7075</v>
      </c>
      <c r="L1112" s="292"/>
      <c r="M1112" s="292"/>
      <c r="N1112" s="292"/>
      <c r="O1112" s="292"/>
      <c r="P1112" s="292"/>
      <c r="Q1112" s="292"/>
      <c r="R1112" s="482"/>
    </row>
    <row r="1113" spans="1:18" ht="79.5">
      <c r="A1113" s="372" t="s">
        <v>2134</v>
      </c>
      <c r="B1113" s="293" t="s">
        <v>4242</v>
      </c>
      <c r="C1113" s="292" t="s">
        <v>4516</v>
      </c>
      <c r="D1113" s="292" t="s">
        <v>6772</v>
      </c>
      <c r="E1113" s="293">
        <v>1</v>
      </c>
      <c r="F1113" s="292" t="s">
        <v>2135</v>
      </c>
      <c r="G1113" s="293" t="s">
        <v>454</v>
      </c>
      <c r="H1113" s="390">
        <v>60.18</v>
      </c>
      <c r="I1113" s="292" t="s">
        <v>8418</v>
      </c>
      <c r="J1113" s="292" t="s">
        <v>7074</v>
      </c>
      <c r="K1113" s="292" t="s">
        <v>7075</v>
      </c>
      <c r="L1113" s="292"/>
      <c r="M1113" s="292"/>
      <c r="N1113" s="292"/>
      <c r="O1113" s="292"/>
      <c r="P1113" s="292"/>
      <c r="Q1113" s="292"/>
      <c r="R1113" s="482"/>
    </row>
    <row r="1114" spans="1:18" ht="79.5">
      <c r="A1114" s="372" t="s">
        <v>2136</v>
      </c>
      <c r="B1114" s="293" t="s">
        <v>4243</v>
      </c>
      <c r="C1114" s="292" t="s">
        <v>6902</v>
      </c>
      <c r="D1114" s="292" t="s">
        <v>6772</v>
      </c>
      <c r="E1114" s="293">
        <v>1</v>
      </c>
      <c r="F1114" s="292" t="s">
        <v>2137</v>
      </c>
      <c r="G1114" s="293" t="s">
        <v>2137</v>
      </c>
      <c r="H1114" s="390">
        <v>12.1</v>
      </c>
      <c r="I1114" s="292" t="s">
        <v>8418</v>
      </c>
      <c r="J1114" s="292" t="s">
        <v>7074</v>
      </c>
      <c r="K1114" s="292" t="s">
        <v>7075</v>
      </c>
      <c r="L1114" s="292"/>
      <c r="M1114" s="292"/>
      <c r="N1114" s="292"/>
      <c r="O1114" s="292"/>
      <c r="P1114" s="292"/>
      <c r="Q1114" s="292"/>
      <c r="R1114" s="482"/>
    </row>
    <row r="1115" spans="1:18" ht="79.5">
      <c r="A1115" s="372" t="s">
        <v>2138</v>
      </c>
      <c r="B1115" s="293" t="s">
        <v>4244</v>
      </c>
      <c r="C1115" s="292" t="s">
        <v>4516</v>
      </c>
      <c r="D1115" s="292" t="s">
        <v>6772</v>
      </c>
      <c r="E1115" s="293">
        <v>1</v>
      </c>
      <c r="F1115" s="292" t="s">
        <v>2139</v>
      </c>
      <c r="G1115" s="293" t="s">
        <v>2139</v>
      </c>
      <c r="H1115" s="390">
        <v>12.1</v>
      </c>
      <c r="I1115" s="292" t="s">
        <v>8418</v>
      </c>
      <c r="J1115" s="292" t="s">
        <v>7074</v>
      </c>
      <c r="K1115" s="292" t="s">
        <v>7075</v>
      </c>
      <c r="L1115" s="292"/>
      <c r="M1115" s="292"/>
      <c r="N1115" s="292"/>
      <c r="O1115" s="292"/>
      <c r="P1115" s="292"/>
      <c r="Q1115" s="292"/>
      <c r="R1115" s="482"/>
    </row>
    <row r="1116" spans="1:18" ht="79.5">
      <c r="A1116" s="372" t="s">
        <v>2140</v>
      </c>
      <c r="B1116" s="293" t="s">
        <v>4245</v>
      </c>
      <c r="C1116" s="292" t="s">
        <v>4516</v>
      </c>
      <c r="D1116" s="292" t="s">
        <v>6772</v>
      </c>
      <c r="E1116" s="293">
        <v>1</v>
      </c>
      <c r="F1116" s="292" t="s">
        <v>2141</v>
      </c>
      <c r="G1116" s="293" t="s">
        <v>2141</v>
      </c>
      <c r="H1116" s="390">
        <v>8.4</v>
      </c>
      <c r="I1116" s="292" t="s">
        <v>8418</v>
      </c>
      <c r="J1116" s="292" t="s">
        <v>7074</v>
      </c>
      <c r="K1116" s="292" t="s">
        <v>7075</v>
      </c>
      <c r="L1116" s="292"/>
      <c r="M1116" s="292"/>
      <c r="N1116" s="292"/>
      <c r="O1116" s="292"/>
      <c r="P1116" s="292"/>
      <c r="Q1116" s="292"/>
      <c r="R1116" s="482"/>
    </row>
    <row r="1117" spans="1:18" ht="79.5">
      <c r="A1117" s="372" t="s">
        <v>2142</v>
      </c>
      <c r="B1117" s="293" t="s">
        <v>4246</v>
      </c>
      <c r="C1117" s="292" t="s">
        <v>3916</v>
      </c>
      <c r="D1117" s="292" t="s">
        <v>6772</v>
      </c>
      <c r="E1117" s="293">
        <v>1</v>
      </c>
      <c r="F1117" s="292" t="s">
        <v>2143</v>
      </c>
      <c r="G1117" s="293" t="s">
        <v>2143</v>
      </c>
      <c r="H1117" s="390">
        <v>13.7</v>
      </c>
      <c r="I1117" s="292" t="s">
        <v>8418</v>
      </c>
      <c r="J1117" s="292" t="s">
        <v>7074</v>
      </c>
      <c r="K1117" s="292" t="s">
        <v>7075</v>
      </c>
      <c r="L1117" s="292"/>
      <c r="M1117" s="292"/>
      <c r="N1117" s="292"/>
      <c r="O1117" s="292"/>
      <c r="P1117" s="292"/>
      <c r="Q1117" s="292"/>
      <c r="R1117" s="482"/>
    </row>
    <row r="1118" spans="1:18" ht="79.5">
      <c r="A1118" s="372" t="s">
        <v>2144</v>
      </c>
      <c r="B1118" s="293" t="s">
        <v>4247</v>
      </c>
      <c r="C1118" s="292" t="s">
        <v>3916</v>
      </c>
      <c r="D1118" s="292" t="s">
        <v>6772</v>
      </c>
      <c r="E1118" s="293">
        <v>1</v>
      </c>
      <c r="F1118" s="292" t="s">
        <v>2145</v>
      </c>
      <c r="G1118" s="293" t="s">
        <v>2145</v>
      </c>
      <c r="H1118" s="390">
        <v>13.7</v>
      </c>
      <c r="I1118" s="292" t="s">
        <v>8418</v>
      </c>
      <c r="J1118" s="292" t="s">
        <v>7074</v>
      </c>
      <c r="K1118" s="292" t="s">
        <v>7075</v>
      </c>
      <c r="L1118" s="292"/>
      <c r="M1118" s="292"/>
      <c r="N1118" s="292"/>
      <c r="O1118" s="292"/>
      <c r="P1118" s="292"/>
      <c r="Q1118" s="292"/>
      <c r="R1118" s="482"/>
    </row>
    <row r="1119" spans="1:18" ht="79.5">
      <c r="A1119" s="372" t="s">
        <v>7069</v>
      </c>
      <c r="B1119" s="377" t="s">
        <v>4010</v>
      </c>
      <c r="C1119" s="292" t="s">
        <v>3916</v>
      </c>
      <c r="D1119" s="292" t="s">
        <v>6772</v>
      </c>
      <c r="E1119" s="293">
        <v>1</v>
      </c>
      <c r="F1119" s="292" t="s">
        <v>5710</v>
      </c>
      <c r="G1119" s="293" t="s">
        <v>5710</v>
      </c>
      <c r="H1119" s="390">
        <v>12.1</v>
      </c>
      <c r="I1119" s="292">
        <v>1</v>
      </c>
      <c r="J1119" s="292" t="s">
        <v>7074</v>
      </c>
      <c r="K1119" s="292" t="s">
        <v>7075</v>
      </c>
      <c r="L1119" s="292"/>
      <c r="M1119" s="292"/>
      <c r="N1119" s="292"/>
      <c r="O1119" s="292"/>
      <c r="P1119" s="292"/>
      <c r="Q1119" s="292"/>
      <c r="R1119" s="482"/>
    </row>
    <row r="1120" spans="1:18" ht="79.5">
      <c r="A1120" s="372" t="s">
        <v>2146</v>
      </c>
      <c r="B1120" s="293" t="s">
        <v>4248</v>
      </c>
      <c r="C1120" s="292" t="s">
        <v>4516</v>
      </c>
      <c r="D1120" s="292" t="s">
        <v>6772</v>
      </c>
      <c r="E1120" s="293">
        <v>1</v>
      </c>
      <c r="F1120" s="292" t="s">
        <v>2147</v>
      </c>
      <c r="G1120" s="293" t="s">
        <v>2147</v>
      </c>
      <c r="H1120" s="390">
        <v>10</v>
      </c>
      <c r="I1120" s="292" t="s">
        <v>8418</v>
      </c>
      <c r="J1120" s="292" t="s">
        <v>7074</v>
      </c>
      <c r="K1120" s="292" t="s">
        <v>7075</v>
      </c>
      <c r="L1120" s="292"/>
      <c r="M1120" s="292"/>
      <c r="N1120" s="292"/>
      <c r="O1120" s="292"/>
      <c r="P1120" s="292"/>
      <c r="Q1120" s="292"/>
      <c r="R1120" s="482"/>
    </row>
    <row r="1121" spans="1:18" ht="79.5">
      <c r="A1121" s="372" t="s">
        <v>2148</v>
      </c>
      <c r="B1121" s="293" t="s">
        <v>4249</v>
      </c>
      <c r="C1121" s="292" t="s">
        <v>4516</v>
      </c>
      <c r="D1121" s="292" t="s">
        <v>6772</v>
      </c>
      <c r="E1121" s="293">
        <v>1</v>
      </c>
      <c r="F1121" s="292" t="s">
        <v>2149</v>
      </c>
      <c r="G1121" s="293" t="s">
        <v>2149</v>
      </c>
      <c r="H1121" s="390">
        <v>7.9</v>
      </c>
      <c r="I1121" s="292" t="s">
        <v>8418</v>
      </c>
      <c r="J1121" s="292" t="s">
        <v>7074</v>
      </c>
      <c r="K1121" s="292" t="s">
        <v>7075</v>
      </c>
      <c r="L1121" s="292"/>
      <c r="M1121" s="292"/>
      <c r="N1121" s="292"/>
      <c r="O1121" s="292"/>
      <c r="P1121" s="292"/>
      <c r="Q1121" s="292"/>
      <c r="R1121" s="482"/>
    </row>
    <row r="1122" spans="1:18" ht="79.5">
      <c r="A1122" s="372" t="s">
        <v>2150</v>
      </c>
      <c r="B1122" s="293" t="s">
        <v>4250</v>
      </c>
      <c r="C1122" s="292" t="s">
        <v>4516</v>
      </c>
      <c r="D1122" s="292" t="s">
        <v>6772</v>
      </c>
      <c r="E1122" s="293">
        <v>1</v>
      </c>
      <c r="F1122" s="292" t="s">
        <v>2151</v>
      </c>
      <c r="G1122" s="293" t="s">
        <v>2151</v>
      </c>
      <c r="H1122" s="390">
        <v>7.9</v>
      </c>
      <c r="I1122" s="292" t="s">
        <v>8418</v>
      </c>
      <c r="J1122" s="292" t="s">
        <v>7074</v>
      </c>
      <c r="K1122" s="292" t="s">
        <v>7075</v>
      </c>
      <c r="L1122" s="292"/>
      <c r="M1122" s="292"/>
      <c r="N1122" s="292"/>
      <c r="O1122" s="292"/>
      <c r="P1122" s="292"/>
      <c r="Q1122" s="292"/>
      <c r="R1122" s="482"/>
    </row>
    <row r="1123" spans="1:18" ht="79.5">
      <c r="A1123" s="372" t="s">
        <v>2152</v>
      </c>
      <c r="B1123" s="293" t="s">
        <v>4251</v>
      </c>
      <c r="C1123" s="292" t="s">
        <v>4516</v>
      </c>
      <c r="D1123" s="292" t="s">
        <v>6772</v>
      </c>
      <c r="E1123" s="293">
        <v>1</v>
      </c>
      <c r="F1123" s="292" t="s">
        <v>2153</v>
      </c>
      <c r="G1123" s="293" t="s">
        <v>2153</v>
      </c>
      <c r="H1123" s="390">
        <v>10</v>
      </c>
      <c r="I1123" s="292" t="s">
        <v>8418</v>
      </c>
      <c r="J1123" s="292" t="s">
        <v>7074</v>
      </c>
      <c r="K1123" s="292" t="s">
        <v>7075</v>
      </c>
      <c r="L1123" s="292"/>
      <c r="M1123" s="292"/>
      <c r="N1123" s="292"/>
      <c r="O1123" s="292"/>
      <c r="P1123" s="292"/>
      <c r="Q1123" s="292"/>
      <c r="R1123" s="482"/>
    </row>
    <row r="1124" spans="1:18" ht="79.5">
      <c r="A1124" s="372" t="s">
        <v>2154</v>
      </c>
      <c r="B1124" s="293" t="s">
        <v>4252</v>
      </c>
      <c r="C1124" s="292" t="s">
        <v>4516</v>
      </c>
      <c r="D1124" s="292" t="s">
        <v>6772</v>
      </c>
      <c r="E1124" s="293">
        <v>1</v>
      </c>
      <c r="F1124" s="292" t="s">
        <v>2155</v>
      </c>
      <c r="G1124" s="293" t="s">
        <v>2155</v>
      </c>
      <c r="H1124" s="390">
        <v>15.3</v>
      </c>
      <c r="I1124" s="292" t="s">
        <v>8418</v>
      </c>
      <c r="J1124" s="292" t="s">
        <v>7074</v>
      </c>
      <c r="K1124" s="292" t="s">
        <v>7075</v>
      </c>
      <c r="L1124" s="292"/>
      <c r="M1124" s="292"/>
      <c r="N1124" s="292"/>
      <c r="O1124" s="292"/>
      <c r="P1124" s="292"/>
      <c r="Q1124" s="292"/>
      <c r="R1124" s="482"/>
    </row>
    <row r="1125" spans="1:18" ht="79.5">
      <c r="A1125" s="372" t="s">
        <v>2156</v>
      </c>
      <c r="B1125" s="293" t="s">
        <v>4253</v>
      </c>
      <c r="C1125" s="292" t="s">
        <v>3916</v>
      </c>
      <c r="D1125" s="292" t="s">
        <v>6772</v>
      </c>
      <c r="E1125" s="293">
        <v>1</v>
      </c>
      <c r="F1125" s="292" t="s">
        <v>5866</v>
      </c>
      <c r="G1125" s="293" t="s">
        <v>5866</v>
      </c>
      <c r="H1125" s="390">
        <v>13.7</v>
      </c>
      <c r="I1125" s="292" t="s">
        <v>8418</v>
      </c>
      <c r="J1125" s="292" t="s">
        <v>7074</v>
      </c>
      <c r="K1125" s="292" t="s">
        <v>7075</v>
      </c>
      <c r="L1125" s="292"/>
      <c r="M1125" s="292"/>
      <c r="N1125" s="292"/>
      <c r="O1125" s="292"/>
      <c r="P1125" s="292"/>
      <c r="Q1125" s="292"/>
      <c r="R1125" s="482"/>
    </row>
    <row r="1126" spans="1:18" ht="79.5">
      <c r="A1126" s="372" t="s">
        <v>5867</v>
      </c>
      <c r="B1126" s="293" t="s">
        <v>4254</v>
      </c>
      <c r="C1126" s="292" t="s">
        <v>4516</v>
      </c>
      <c r="D1126" s="292" t="s">
        <v>6772</v>
      </c>
      <c r="E1126" s="293">
        <v>1</v>
      </c>
      <c r="F1126" s="292" t="s">
        <v>2892</v>
      </c>
      <c r="G1126" s="293" t="s">
        <v>2892</v>
      </c>
      <c r="H1126" s="390">
        <v>7.9</v>
      </c>
      <c r="I1126" s="292" t="s">
        <v>8418</v>
      </c>
      <c r="J1126" s="292" t="s">
        <v>7074</v>
      </c>
      <c r="K1126" s="292" t="s">
        <v>7075</v>
      </c>
      <c r="L1126" s="292"/>
      <c r="M1126" s="292"/>
      <c r="N1126" s="292"/>
      <c r="O1126" s="292"/>
      <c r="P1126" s="292"/>
      <c r="Q1126" s="292"/>
      <c r="R1126" s="482"/>
    </row>
    <row r="1127" spans="1:18" ht="79.5">
      <c r="A1127" s="372" t="s">
        <v>7759</v>
      </c>
      <c r="B1127" s="293" t="s">
        <v>4255</v>
      </c>
      <c r="C1127" s="292" t="s">
        <v>4516</v>
      </c>
      <c r="D1127" s="292" t="s">
        <v>6772</v>
      </c>
      <c r="E1127" s="293">
        <v>1</v>
      </c>
      <c r="F1127" s="292" t="s">
        <v>7760</v>
      </c>
      <c r="G1127" s="293" t="s">
        <v>7760</v>
      </c>
      <c r="H1127" s="390">
        <v>61.76</v>
      </c>
      <c r="I1127" s="292" t="s">
        <v>8418</v>
      </c>
      <c r="J1127" s="292" t="s">
        <v>7074</v>
      </c>
      <c r="K1127" s="292" t="s">
        <v>7075</v>
      </c>
      <c r="L1127" s="369"/>
      <c r="M1127" s="369"/>
      <c r="N1127" s="292"/>
      <c r="O1127" s="292"/>
      <c r="P1127" s="292"/>
      <c r="Q1127" s="292"/>
      <c r="R1127" s="482"/>
    </row>
    <row r="1128" spans="1:18" ht="79.5">
      <c r="A1128" s="372" t="s">
        <v>7761</v>
      </c>
      <c r="B1128" s="293" t="s">
        <v>4256</v>
      </c>
      <c r="C1128" s="292" t="s">
        <v>4516</v>
      </c>
      <c r="D1128" s="292" t="s">
        <v>6772</v>
      </c>
      <c r="E1128" s="293">
        <v>1</v>
      </c>
      <c r="F1128" s="292" t="s">
        <v>7762</v>
      </c>
      <c r="G1128" s="293" t="s">
        <v>7762</v>
      </c>
      <c r="H1128" s="390">
        <v>126.68</v>
      </c>
      <c r="I1128" s="292" t="s">
        <v>8418</v>
      </c>
      <c r="J1128" s="292" t="s">
        <v>7074</v>
      </c>
      <c r="K1128" s="292" t="s">
        <v>7075</v>
      </c>
      <c r="L1128" s="292"/>
      <c r="M1128" s="292"/>
      <c r="N1128" s="292"/>
      <c r="O1128" s="292"/>
      <c r="P1128" s="292"/>
      <c r="Q1128" s="292"/>
      <c r="R1128" s="482"/>
    </row>
    <row r="1129" spans="1:18" ht="79.5">
      <c r="A1129" s="372" t="s">
        <v>7763</v>
      </c>
      <c r="B1129" s="293" t="s">
        <v>4257</v>
      </c>
      <c r="C1129" s="292" t="s">
        <v>4516</v>
      </c>
      <c r="D1129" s="292" t="s">
        <v>6772</v>
      </c>
      <c r="E1129" s="293">
        <v>1</v>
      </c>
      <c r="F1129" s="292" t="s">
        <v>7764</v>
      </c>
      <c r="G1129" s="293" t="s">
        <v>7764</v>
      </c>
      <c r="H1129" s="390">
        <v>25.85</v>
      </c>
      <c r="I1129" s="292" t="s">
        <v>8418</v>
      </c>
      <c r="J1129" s="292" t="s">
        <v>7074</v>
      </c>
      <c r="K1129" s="292" t="s">
        <v>7075</v>
      </c>
      <c r="L1129" s="292"/>
      <c r="M1129" s="292"/>
      <c r="N1129" s="292"/>
      <c r="O1129" s="292"/>
      <c r="P1129" s="292"/>
      <c r="Q1129" s="292"/>
      <c r="R1129" s="482"/>
    </row>
    <row r="1130" spans="1:18" ht="79.5">
      <c r="A1130" s="372" t="s">
        <v>7765</v>
      </c>
      <c r="B1130" s="293" t="s">
        <v>4258</v>
      </c>
      <c r="C1130" s="292" t="s">
        <v>4516</v>
      </c>
      <c r="D1130" s="292" t="s">
        <v>6772</v>
      </c>
      <c r="E1130" s="293">
        <v>1</v>
      </c>
      <c r="F1130" s="292" t="s">
        <v>7766</v>
      </c>
      <c r="G1130" s="293" t="s">
        <v>7766</v>
      </c>
      <c r="H1130" s="390">
        <v>25.85</v>
      </c>
      <c r="I1130" s="292" t="s">
        <v>8418</v>
      </c>
      <c r="J1130" s="292" t="s">
        <v>7074</v>
      </c>
      <c r="K1130" s="292" t="s">
        <v>7075</v>
      </c>
      <c r="L1130" s="292"/>
      <c r="M1130" s="292"/>
      <c r="N1130" s="292"/>
      <c r="O1130" s="292"/>
      <c r="P1130" s="292"/>
      <c r="Q1130" s="292"/>
      <c r="R1130" s="482"/>
    </row>
    <row r="1131" spans="1:18" ht="79.5">
      <c r="A1131" s="372" t="s">
        <v>7767</v>
      </c>
      <c r="B1131" s="293" t="s">
        <v>4259</v>
      </c>
      <c r="C1131" s="292" t="s">
        <v>3916</v>
      </c>
      <c r="D1131" s="292" t="s">
        <v>6772</v>
      </c>
      <c r="E1131" s="293">
        <v>1</v>
      </c>
      <c r="F1131" s="292" t="s">
        <v>7768</v>
      </c>
      <c r="G1131" s="293" t="s">
        <v>7768</v>
      </c>
      <c r="H1131" s="390">
        <v>26.35</v>
      </c>
      <c r="I1131" s="292" t="s">
        <v>8418</v>
      </c>
      <c r="J1131" s="292" t="s">
        <v>7074</v>
      </c>
      <c r="K1131" s="292" t="s">
        <v>7075</v>
      </c>
      <c r="L1131" s="292"/>
      <c r="M1131" s="292"/>
      <c r="N1131" s="292"/>
      <c r="O1131" s="292"/>
      <c r="P1131" s="292"/>
      <c r="Q1131" s="292"/>
      <c r="R1131" s="482"/>
    </row>
    <row r="1132" spans="1:18" ht="79.5">
      <c r="A1132" s="372" t="s">
        <v>7769</v>
      </c>
      <c r="B1132" s="293" t="s">
        <v>4260</v>
      </c>
      <c r="C1132" s="292" t="s">
        <v>3916</v>
      </c>
      <c r="D1132" s="292" t="s">
        <v>6772</v>
      </c>
      <c r="E1132" s="293">
        <v>1</v>
      </c>
      <c r="F1132" s="292" t="s">
        <v>343</v>
      </c>
      <c r="G1132" s="293" t="s">
        <v>343</v>
      </c>
      <c r="H1132" s="390">
        <v>13.7</v>
      </c>
      <c r="I1132" s="292" t="s">
        <v>8418</v>
      </c>
      <c r="J1132" s="292" t="s">
        <v>7074</v>
      </c>
      <c r="K1132" s="292" t="s">
        <v>7075</v>
      </c>
      <c r="L1132" s="292"/>
      <c r="M1132" s="292"/>
      <c r="N1132" s="292"/>
      <c r="O1132" s="292"/>
      <c r="P1132" s="292"/>
      <c r="Q1132" s="292"/>
      <c r="R1132" s="482"/>
    </row>
    <row r="1133" spans="1:18" ht="79.5">
      <c r="A1133" s="372" t="s">
        <v>344</v>
      </c>
      <c r="B1133" s="293" t="s">
        <v>1515</v>
      </c>
      <c r="C1133" s="292" t="s">
        <v>3916</v>
      </c>
      <c r="D1133" s="292" t="s">
        <v>6772</v>
      </c>
      <c r="E1133" s="293">
        <v>1</v>
      </c>
      <c r="F1133" s="292" t="s">
        <v>345</v>
      </c>
      <c r="G1133" s="293" t="s">
        <v>345</v>
      </c>
      <c r="H1133" s="390">
        <v>13.7</v>
      </c>
      <c r="I1133" s="292" t="s">
        <v>8418</v>
      </c>
      <c r="J1133" s="292" t="s">
        <v>7074</v>
      </c>
      <c r="K1133" s="292" t="s">
        <v>7075</v>
      </c>
      <c r="L1133" s="292"/>
      <c r="M1133" s="292"/>
      <c r="N1133" s="292"/>
      <c r="O1133" s="292"/>
      <c r="P1133" s="292"/>
      <c r="Q1133" s="292"/>
      <c r="R1133" s="482"/>
    </row>
    <row r="1134" spans="1:18" ht="79.5">
      <c r="A1134" s="372" t="s">
        <v>346</v>
      </c>
      <c r="B1134" s="293" t="s">
        <v>1516</v>
      </c>
      <c r="C1134" s="292" t="s">
        <v>3916</v>
      </c>
      <c r="D1134" s="292" t="s">
        <v>6772</v>
      </c>
      <c r="E1134" s="293">
        <v>1</v>
      </c>
      <c r="F1134" s="292" t="s">
        <v>347</v>
      </c>
      <c r="G1134" s="293" t="s">
        <v>347</v>
      </c>
      <c r="H1134" s="390">
        <v>13.7</v>
      </c>
      <c r="I1134" s="292" t="s">
        <v>8418</v>
      </c>
      <c r="J1134" s="292" t="s">
        <v>7074</v>
      </c>
      <c r="K1134" s="292" t="s">
        <v>7075</v>
      </c>
      <c r="L1134" s="292"/>
      <c r="M1134" s="292"/>
      <c r="N1134" s="292"/>
      <c r="O1134" s="292"/>
      <c r="P1134" s="292"/>
      <c r="Q1134" s="292"/>
      <c r="R1134" s="482"/>
    </row>
    <row r="1135" spans="1:18" ht="79.5">
      <c r="A1135" s="372" t="s">
        <v>9671</v>
      </c>
      <c r="B1135" s="293" t="s">
        <v>9666</v>
      </c>
      <c r="C1135" s="374" t="s">
        <v>3916</v>
      </c>
      <c r="D1135" s="292" t="s">
        <v>6772</v>
      </c>
      <c r="E1135" s="293">
        <v>1</v>
      </c>
      <c r="F1135" s="292" t="s">
        <v>9672</v>
      </c>
      <c r="G1135" s="293" t="s">
        <v>9667</v>
      </c>
      <c r="H1135" s="390">
        <v>19.95</v>
      </c>
      <c r="I1135" s="292" t="s">
        <v>8418</v>
      </c>
      <c r="J1135" s="292" t="s">
        <v>7074</v>
      </c>
      <c r="K1135" s="292" t="s">
        <v>7075</v>
      </c>
      <c r="L1135" s="292"/>
      <c r="M1135" s="292"/>
      <c r="N1135" s="292"/>
      <c r="O1135" s="292"/>
      <c r="P1135" s="292"/>
      <c r="Q1135" s="292"/>
      <c r="R1135" s="482"/>
    </row>
    <row r="1136" spans="1:18" ht="79.5">
      <c r="A1136" s="372" t="s">
        <v>352</v>
      </c>
      <c r="B1136" s="293" t="s">
        <v>1519</v>
      </c>
      <c r="C1136" s="292" t="s">
        <v>4516</v>
      </c>
      <c r="D1136" s="292" t="s">
        <v>6772</v>
      </c>
      <c r="E1136" s="293">
        <v>1</v>
      </c>
      <c r="F1136" s="292" t="s">
        <v>353</v>
      </c>
      <c r="G1136" s="293" t="s">
        <v>353</v>
      </c>
      <c r="H1136" s="390">
        <v>8.9499999999999993</v>
      </c>
      <c r="I1136" s="292" t="s">
        <v>8418</v>
      </c>
      <c r="J1136" s="292" t="s">
        <v>7074</v>
      </c>
      <c r="K1136" s="292" t="s">
        <v>7075</v>
      </c>
      <c r="L1136" s="292"/>
      <c r="M1136" s="292"/>
      <c r="N1136" s="292"/>
      <c r="O1136" s="292"/>
      <c r="P1136" s="292"/>
      <c r="Q1136" s="292"/>
      <c r="R1136" s="482"/>
    </row>
    <row r="1137" spans="1:18" ht="79.5">
      <c r="A1137" s="372" t="s">
        <v>354</v>
      </c>
      <c r="B1137" s="293" t="s">
        <v>1520</v>
      </c>
      <c r="C1137" s="292" t="s">
        <v>4516</v>
      </c>
      <c r="D1137" s="292" t="s">
        <v>6772</v>
      </c>
      <c r="E1137" s="293">
        <v>1</v>
      </c>
      <c r="F1137" s="292" t="s">
        <v>355</v>
      </c>
      <c r="G1137" s="293" t="s">
        <v>355</v>
      </c>
      <c r="H1137" s="390">
        <v>8.9499999999999993</v>
      </c>
      <c r="I1137" s="292" t="s">
        <v>8418</v>
      </c>
      <c r="J1137" s="292" t="s">
        <v>7074</v>
      </c>
      <c r="K1137" s="292" t="s">
        <v>7075</v>
      </c>
      <c r="L1137" s="292"/>
      <c r="M1137" s="292"/>
      <c r="N1137" s="292"/>
      <c r="O1137" s="292"/>
      <c r="P1137" s="292"/>
      <c r="Q1137" s="292"/>
      <c r="R1137" s="482"/>
    </row>
    <row r="1138" spans="1:18" ht="79.5">
      <c r="A1138" s="372" t="s">
        <v>356</v>
      </c>
      <c r="B1138" s="293" t="s">
        <v>1521</v>
      </c>
      <c r="C1138" s="292" t="s">
        <v>4516</v>
      </c>
      <c r="D1138" s="292" t="s">
        <v>6772</v>
      </c>
      <c r="E1138" s="293">
        <v>1</v>
      </c>
      <c r="F1138" s="292" t="s">
        <v>357</v>
      </c>
      <c r="G1138" s="293" t="s">
        <v>357</v>
      </c>
      <c r="H1138" s="390">
        <v>7.9</v>
      </c>
      <c r="I1138" s="292" t="s">
        <v>8418</v>
      </c>
      <c r="J1138" s="292" t="s">
        <v>7074</v>
      </c>
      <c r="K1138" s="292" t="s">
        <v>7075</v>
      </c>
      <c r="L1138" s="292"/>
      <c r="M1138" s="292"/>
      <c r="N1138" s="292"/>
      <c r="O1138" s="292"/>
      <c r="P1138" s="292"/>
      <c r="Q1138" s="292"/>
      <c r="R1138" s="482"/>
    </row>
    <row r="1139" spans="1:18" ht="79.5">
      <c r="A1139" s="372" t="s">
        <v>358</v>
      </c>
      <c r="B1139" s="293" t="s">
        <v>1522</v>
      </c>
      <c r="C1139" s="292" t="s">
        <v>4516</v>
      </c>
      <c r="D1139" s="292" t="s">
        <v>6772</v>
      </c>
      <c r="E1139" s="293">
        <v>1</v>
      </c>
      <c r="F1139" s="292" t="s">
        <v>359</v>
      </c>
      <c r="G1139" s="293" t="s">
        <v>359</v>
      </c>
      <c r="H1139" s="390">
        <v>13.15</v>
      </c>
      <c r="I1139" s="292" t="s">
        <v>8418</v>
      </c>
      <c r="J1139" s="292" t="s">
        <v>7074</v>
      </c>
      <c r="K1139" s="292" t="s">
        <v>7075</v>
      </c>
      <c r="L1139" s="292"/>
      <c r="M1139" s="292"/>
      <c r="N1139" s="292"/>
      <c r="O1139" s="292"/>
      <c r="P1139" s="292"/>
      <c r="Q1139" s="292"/>
      <c r="R1139" s="482"/>
    </row>
    <row r="1140" spans="1:18" ht="79.5">
      <c r="A1140" s="372" t="s">
        <v>360</v>
      </c>
      <c r="B1140" s="293" t="s">
        <v>1540</v>
      </c>
      <c r="C1140" s="292" t="s">
        <v>4516</v>
      </c>
      <c r="D1140" s="292" t="s">
        <v>6772</v>
      </c>
      <c r="E1140" s="293">
        <v>1</v>
      </c>
      <c r="F1140" s="292" t="s">
        <v>2865</v>
      </c>
      <c r="G1140" s="293" t="s">
        <v>2865</v>
      </c>
      <c r="H1140" s="390">
        <v>7.35</v>
      </c>
      <c r="I1140" s="292" t="s">
        <v>8418</v>
      </c>
      <c r="J1140" s="292" t="s">
        <v>7074</v>
      </c>
      <c r="K1140" s="292" t="s">
        <v>7075</v>
      </c>
      <c r="L1140" s="292"/>
      <c r="M1140" s="292"/>
      <c r="N1140" s="292"/>
      <c r="O1140" s="292"/>
      <c r="P1140" s="292"/>
      <c r="Q1140" s="292"/>
      <c r="R1140" s="482"/>
    </row>
    <row r="1141" spans="1:18" ht="79.5">
      <c r="A1141" s="372" t="s">
        <v>2866</v>
      </c>
      <c r="B1141" s="293" t="s">
        <v>1541</v>
      </c>
      <c r="C1141" s="292" t="s">
        <v>3916</v>
      </c>
      <c r="D1141" s="292" t="s">
        <v>6772</v>
      </c>
      <c r="E1141" s="293">
        <v>1</v>
      </c>
      <c r="F1141" s="292" t="s">
        <v>2867</v>
      </c>
      <c r="G1141" s="293" t="s">
        <v>2867</v>
      </c>
      <c r="H1141" s="390">
        <v>13.7</v>
      </c>
      <c r="I1141" s="292" t="s">
        <v>8418</v>
      </c>
      <c r="J1141" s="292" t="s">
        <v>7074</v>
      </c>
      <c r="K1141" s="292" t="s">
        <v>7075</v>
      </c>
      <c r="L1141" s="292"/>
      <c r="M1141" s="292"/>
      <c r="N1141" s="292"/>
      <c r="O1141" s="292"/>
      <c r="P1141" s="292"/>
      <c r="Q1141" s="292"/>
      <c r="R1141" s="482"/>
    </row>
    <row r="1142" spans="1:18" ht="79.5">
      <c r="A1142" s="372" t="s">
        <v>2868</v>
      </c>
      <c r="B1142" s="293" t="s">
        <v>1542</v>
      </c>
      <c r="C1142" s="292" t="s">
        <v>3916</v>
      </c>
      <c r="D1142" s="292" t="s">
        <v>6772</v>
      </c>
      <c r="E1142" s="293">
        <v>1</v>
      </c>
      <c r="F1142" s="292" t="s">
        <v>2869</v>
      </c>
      <c r="G1142" s="293" t="s">
        <v>2869</v>
      </c>
      <c r="H1142" s="390">
        <v>13.7</v>
      </c>
      <c r="I1142" s="292" t="s">
        <v>8418</v>
      </c>
      <c r="J1142" s="292" t="s">
        <v>7074</v>
      </c>
      <c r="K1142" s="292" t="s">
        <v>7075</v>
      </c>
      <c r="L1142" s="292"/>
      <c r="M1142" s="292"/>
      <c r="N1142" s="292"/>
      <c r="O1142" s="292"/>
      <c r="P1142" s="292"/>
      <c r="Q1142" s="292"/>
      <c r="R1142" s="482"/>
    </row>
    <row r="1143" spans="1:18" ht="79.5">
      <c r="A1143" s="372" t="s">
        <v>2870</v>
      </c>
      <c r="B1143" s="293" t="s">
        <v>1543</v>
      </c>
      <c r="C1143" s="292" t="s">
        <v>4516</v>
      </c>
      <c r="D1143" s="292" t="s">
        <v>6772</v>
      </c>
      <c r="E1143" s="293">
        <v>1</v>
      </c>
      <c r="F1143" s="292" t="s">
        <v>7578</v>
      </c>
      <c r="G1143" s="293" t="s">
        <v>7578</v>
      </c>
      <c r="H1143" s="390">
        <v>19</v>
      </c>
      <c r="I1143" s="292" t="s">
        <v>8418</v>
      </c>
      <c r="J1143" s="292" t="s">
        <v>7074</v>
      </c>
      <c r="K1143" s="292" t="s">
        <v>7075</v>
      </c>
      <c r="L1143" s="292"/>
      <c r="M1143" s="292"/>
      <c r="N1143" s="292"/>
      <c r="O1143" s="292"/>
      <c r="P1143" s="292"/>
      <c r="Q1143" s="292"/>
      <c r="R1143" s="482"/>
    </row>
    <row r="1144" spans="1:18" ht="79.5">
      <c r="A1144" s="372" t="s">
        <v>7579</v>
      </c>
      <c r="B1144" s="293" t="s">
        <v>1544</v>
      </c>
      <c r="C1144" s="292" t="s">
        <v>4516</v>
      </c>
      <c r="D1144" s="292" t="s">
        <v>6772</v>
      </c>
      <c r="E1144" s="293">
        <v>1</v>
      </c>
      <c r="F1144" s="292" t="s">
        <v>7580</v>
      </c>
      <c r="G1144" s="293" t="s">
        <v>7580</v>
      </c>
      <c r="H1144" s="390">
        <v>18.45</v>
      </c>
      <c r="I1144" s="292" t="s">
        <v>8418</v>
      </c>
      <c r="J1144" s="292" t="s">
        <v>7074</v>
      </c>
      <c r="K1144" s="292" t="s">
        <v>7075</v>
      </c>
      <c r="L1144" s="292"/>
      <c r="M1144" s="292"/>
      <c r="N1144" s="292"/>
      <c r="O1144" s="292"/>
      <c r="P1144" s="292"/>
      <c r="Q1144" s="292"/>
      <c r="R1144" s="482"/>
    </row>
    <row r="1145" spans="1:18" ht="79.5">
      <c r="A1145" s="372" t="s">
        <v>7581</v>
      </c>
      <c r="B1145" s="293" t="s">
        <v>1545</v>
      </c>
      <c r="C1145" s="292" t="s">
        <v>4516</v>
      </c>
      <c r="D1145" s="292" t="s">
        <v>6772</v>
      </c>
      <c r="E1145" s="293">
        <v>1</v>
      </c>
      <c r="F1145" s="292" t="s">
        <v>7582</v>
      </c>
      <c r="G1145" s="293" t="s">
        <v>7582</v>
      </c>
      <c r="H1145" s="390">
        <v>16.850000000000001</v>
      </c>
      <c r="I1145" s="292" t="s">
        <v>8418</v>
      </c>
      <c r="J1145" s="292" t="s">
        <v>7074</v>
      </c>
      <c r="K1145" s="292" t="s">
        <v>7075</v>
      </c>
      <c r="L1145" s="292"/>
      <c r="M1145" s="292"/>
      <c r="N1145" s="292"/>
      <c r="O1145" s="292"/>
      <c r="P1145" s="292"/>
      <c r="Q1145" s="292"/>
      <c r="R1145" s="482"/>
    </row>
    <row r="1146" spans="1:18" ht="79.5">
      <c r="A1146" s="372" t="s">
        <v>7583</v>
      </c>
      <c r="B1146" s="293" t="s">
        <v>1546</v>
      </c>
      <c r="C1146" s="292" t="s">
        <v>4516</v>
      </c>
      <c r="D1146" s="292" t="s">
        <v>6772</v>
      </c>
      <c r="E1146" s="293">
        <v>1</v>
      </c>
      <c r="F1146" s="292" t="s">
        <v>8600</v>
      </c>
      <c r="G1146" s="293" t="s">
        <v>8600</v>
      </c>
      <c r="H1146" s="390">
        <v>15.8</v>
      </c>
      <c r="I1146" s="292" t="s">
        <v>8418</v>
      </c>
      <c r="J1146" s="292" t="s">
        <v>7074</v>
      </c>
      <c r="K1146" s="292" t="s">
        <v>7075</v>
      </c>
      <c r="L1146" s="292"/>
      <c r="M1146" s="292"/>
      <c r="N1146" s="292"/>
      <c r="O1146" s="292"/>
      <c r="P1146" s="292"/>
      <c r="Q1146" s="292"/>
      <c r="R1146" s="482"/>
    </row>
    <row r="1147" spans="1:18" ht="79.5">
      <c r="A1147" s="372" t="s">
        <v>7352</v>
      </c>
      <c r="B1147" s="293" t="s">
        <v>1547</v>
      </c>
      <c r="C1147" s="292" t="s">
        <v>4516</v>
      </c>
      <c r="D1147" s="292" t="s">
        <v>6772</v>
      </c>
      <c r="E1147" s="293">
        <v>1</v>
      </c>
      <c r="F1147" s="292" t="s">
        <v>7353</v>
      </c>
      <c r="G1147" s="293" t="s">
        <v>7353</v>
      </c>
      <c r="H1147" s="390">
        <v>15.8</v>
      </c>
      <c r="I1147" s="292" t="s">
        <v>8418</v>
      </c>
      <c r="J1147" s="292" t="s">
        <v>7074</v>
      </c>
      <c r="K1147" s="292" t="s">
        <v>7075</v>
      </c>
      <c r="L1147" s="292"/>
      <c r="M1147" s="292"/>
      <c r="N1147" s="292"/>
      <c r="O1147" s="292"/>
      <c r="P1147" s="292"/>
      <c r="Q1147" s="292"/>
      <c r="R1147" s="482"/>
    </row>
    <row r="1148" spans="1:18" ht="79.5">
      <c r="A1148" s="372" t="s">
        <v>7354</v>
      </c>
      <c r="B1148" s="293" t="s">
        <v>1548</v>
      </c>
      <c r="C1148" s="292" t="s">
        <v>4516</v>
      </c>
      <c r="D1148" s="292" t="s">
        <v>6772</v>
      </c>
      <c r="E1148" s="293">
        <v>1</v>
      </c>
      <c r="F1148" s="292" t="s">
        <v>7355</v>
      </c>
      <c r="G1148" s="293" t="s">
        <v>7355</v>
      </c>
      <c r="H1148" s="390">
        <v>19</v>
      </c>
      <c r="I1148" s="292" t="s">
        <v>8418</v>
      </c>
      <c r="J1148" s="292" t="s">
        <v>7074</v>
      </c>
      <c r="K1148" s="292" t="s">
        <v>7075</v>
      </c>
      <c r="L1148" s="292"/>
      <c r="M1148" s="292"/>
      <c r="N1148" s="292"/>
      <c r="O1148" s="292"/>
      <c r="P1148" s="292"/>
      <c r="Q1148" s="292"/>
      <c r="R1148" s="482"/>
    </row>
    <row r="1149" spans="1:18" ht="79.5">
      <c r="A1149" s="372" t="s">
        <v>7356</v>
      </c>
      <c r="B1149" s="293" t="s">
        <v>1549</v>
      </c>
      <c r="C1149" s="292" t="s">
        <v>4516</v>
      </c>
      <c r="D1149" s="292" t="s">
        <v>6772</v>
      </c>
      <c r="E1149" s="293">
        <v>1</v>
      </c>
      <c r="F1149" s="292" t="s">
        <v>7357</v>
      </c>
      <c r="G1149" s="293" t="s">
        <v>7357</v>
      </c>
      <c r="H1149" s="390">
        <v>12.65</v>
      </c>
      <c r="I1149" s="292" t="s">
        <v>8418</v>
      </c>
      <c r="J1149" s="292" t="s">
        <v>7074</v>
      </c>
      <c r="K1149" s="292" t="s">
        <v>7075</v>
      </c>
      <c r="L1149" s="292"/>
      <c r="M1149" s="292"/>
      <c r="N1149" s="292"/>
      <c r="O1149" s="292"/>
      <c r="P1149" s="292"/>
      <c r="Q1149" s="292"/>
      <c r="R1149" s="482"/>
    </row>
    <row r="1150" spans="1:18" ht="79.5">
      <c r="A1150" s="372" t="s">
        <v>7358</v>
      </c>
      <c r="B1150" s="293" t="s">
        <v>1550</v>
      </c>
      <c r="C1150" s="292" t="s">
        <v>4516</v>
      </c>
      <c r="D1150" s="292" t="s">
        <v>6772</v>
      </c>
      <c r="E1150" s="293">
        <v>1</v>
      </c>
      <c r="F1150" s="292" t="s">
        <v>7359</v>
      </c>
      <c r="G1150" s="293" t="s">
        <v>7359</v>
      </c>
      <c r="H1150" s="390">
        <v>11.05</v>
      </c>
      <c r="I1150" s="292" t="s">
        <v>8418</v>
      </c>
      <c r="J1150" s="292" t="s">
        <v>7074</v>
      </c>
      <c r="K1150" s="292" t="s">
        <v>7075</v>
      </c>
      <c r="L1150" s="292"/>
      <c r="M1150" s="292"/>
      <c r="N1150" s="292"/>
      <c r="O1150" s="292"/>
      <c r="P1150" s="292"/>
      <c r="Q1150" s="292"/>
      <c r="R1150" s="482"/>
    </row>
    <row r="1151" spans="1:18" ht="79.5">
      <c r="A1151" s="372" t="s">
        <v>7360</v>
      </c>
      <c r="B1151" s="293" t="s">
        <v>1551</v>
      </c>
      <c r="C1151" s="292" t="s">
        <v>4516</v>
      </c>
      <c r="D1151" s="292" t="s">
        <v>6772</v>
      </c>
      <c r="E1151" s="293">
        <v>1</v>
      </c>
      <c r="F1151" s="292" t="s">
        <v>7361</v>
      </c>
      <c r="G1151" s="293" t="s">
        <v>7361</v>
      </c>
      <c r="H1151" s="390">
        <v>19</v>
      </c>
      <c r="I1151" s="292" t="s">
        <v>8418</v>
      </c>
      <c r="J1151" s="292" t="s">
        <v>7074</v>
      </c>
      <c r="K1151" s="292" t="s">
        <v>7075</v>
      </c>
      <c r="L1151" s="292"/>
      <c r="M1151" s="292"/>
      <c r="N1151" s="292"/>
      <c r="O1151" s="292"/>
      <c r="P1151" s="292"/>
      <c r="Q1151" s="292"/>
      <c r="R1151" s="482"/>
    </row>
    <row r="1152" spans="1:18" ht="79.5">
      <c r="A1152" s="372" t="s">
        <v>7362</v>
      </c>
      <c r="B1152" s="293" t="s">
        <v>1552</v>
      </c>
      <c r="C1152" s="374" t="s">
        <v>4519</v>
      </c>
      <c r="D1152" s="292" t="s">
        <v>6772</v>
      </c>
      <c r="E1152" s="293">
        <v>1</v>
      </c>
      <c r="F1152" s="292" t="s">
        <v>7363</v>
      </c>
      <c r="G1152" s="293" t="s">
        <v>9705</v>
      </c>
      <c r="H1152" s="390">
        <v>15.4</v>
      </c>
      <c r="I1152" s="292" t="s">
        <v>8418</v>
      </c>
      <c r="J1152" s="292" t="s">
        <v>7074</v>
      </c>
      <c r="K1152" s="292" t="s">
        <v>7075</v>
      </c>
      <c r="L1152" s="292"/>
      <c r="M1152" s="292"/>
      <c r="N1152" s="292"/>
      <c r="O1152" s="292"/>
      <c r="P1152" s="292"/>
      <c r="Q1152" s="292"/>
      <c r="R1152" s="482"/>
    </row>
    <row r="1153" spans="1:18" ht="79.5">
      <c r="A1153" s="372" t="s">
        <v>7365</v>
      </c>
      <c r="B1153" s="293" t="s">
        <v>1554</v>
      </c>
      <c r="C1153" s="292" t="s">
        <v>4516</v>
      </c>
      <c r="D1153" s="292" t="s">
        <v>6772</v>
      </c>
      <c r="E1153" s="293">
        <v>1</v>
      </c>
      <c r="F1153" s="292" t="s">
        <v>7366</v>
      </c>
      <c r="G1153" s="293" t="s">
        <v>7366</v>
      </c>
      <c r="H1153" s="390">
        <v>24.95</v>
      </c>
      <c r="I1153" s="292" t="s">
        <v>8418</v>
      </c>
      <c r="J1153" s="292" t="s">
        <v>7074</v>
      </c>
      <c r="K1153" s="292" t="s">
        <v>7075</v>
      </c>
      <c r="L1153" s="292"/>
      <c r="M1153" s="292"/>
      <c r="N1153" s="292"/>
      <c r="O1153" s="292"/>
      <c r="P1153" s="292"/>
      <c r="Q1153" s="292"/>
      <c r="R1153" s="482"/>
    </row>
    <row r="1154" spans="1:18" ht="79.5">
      <c r="A1154" s="372" t="s">
        <v>7367</v>
      </c>
      <c r="B1154" s="293" t="s">
        <v>1555</v>
      </c>
      <c r="C1154" s="292" t="s">
        <v>6902</v>
      </c>
      <c r="D1154" s="292" t="s">
        <v>6772</v>
      </c>
      <c r="E1154" s="293">
        <v>1</v>
      </c>
      <c r="F1154" s="292" t="s">
        <v>7368</v>
      </c>
      <c r="G1154" s="293" t="s">
        <v>7368</v>
      </c>
      <c r="H1154" s="390">
        <v>19.75</v>
      </c>
      <c r="I1154" s="292" t="s">
        <v>8418</v>
      </c>
      <c r="J1154" s="292" t="s">
        <v>7074</v>
      </c>
      <c r="K1154" s="292" t="s">
        <v>7075</v>
      </c>
      <c r="L1154" s="292"/>
      <c r="M1154" s="292"/>
      <c r="N1154" s="292"/>
      <c r="O1154" s="292"/>
      <c r="P1154" s="292"/>
      <c r="Q1154" s="292"/>
      <c r="R1154" s="482"/>
    </row>
    <row r="1155" spans="1:18" ht="79.5">
      <c r="A1155" s="372" t="s">
        <v>7369</v>
      </c>
      <c r="B1155" s="293" t="s">
        <v>1556</v>
      </c>
      <c r="C1155" s="292" t="s">
        <v>4516</v>
      </c>
      <c r="D1155" s="292" t="s">
        <v>6772</v>
      </c>
      <c r="E1155" s="293">
        <v>1</v>
      </c>
      <c r="F1155" s="292" t="s">
        <v>7370</v>
      </c>
      <c r="G1155" s="293" t="s">
        <v>455</v>
      </c>
      <c r="H1155" s="390">
        <v>17.95</v>
      </c>
      <c r="I1155" s="292" t="s">
        <v>8418</v>
      </c>
      <c r="J1155" s="292" t="s">
        <v>7074</v>
      </c>
      <c r="K1155" s="292" t="s">
        <v>7075</v>
      </c>
      <c r="L1155" s="292"/>
      <c r="M1155" s="292"/>
      <c r="N1155" s="292"/>
      <c r="O1155" s="292"/>
      <c r="P1155" s="292"/>
      <c r="Q1155" s="292"/>
      <c r="R1155" s="482"/>
    </row>
    <row r="1156" spans="1:18" ht="79.5">
      <c r="A1156" s="372" t="s">
        <v>7371</v>
      </c>
      <c r="B1156" s="293" t="s">
        <v>1557</v>
      </c>
      <c r="C1156" s="292" t="s">
        <v>4516</v>
      </c>
      <c r="D1156" s="292" t="s">
        <v>6772</v>
      </c>
      <c r="E1156" s="293">
        <v>1</v>
      </c>
      <c r="F1156" s="292" t="s">
        <v>7372</v>
      </c>
      <c r="G1156" s="293" t="s">
        <v>7372</v>
      </c>
      <c r="H1156" s="390">
        <v>60.7</v>
      </c>
      <c r="I1156" s="292" t="s">
        <v>8418</v>
      </c>
      <c r="J1156" s="292" t="s">
        <v>7074</v>
      </c>
      <c r="K1156" s="292" t="s">
        <v>7075</v>
      </c>
      <c r="L1156" s="292"/>
      <c r="M1156" s="292"/>
      <c r="N1156" s="292"/>
      <c r="O1156" s="292"/>
      <c r="P1156" s="292"/>
      <c r="Q1156" s="292"/>
      <c r="R1156" s="482"/>
    </row>
    <row r="1157" spans="1:18" ht="79.5">
      <c r="A1157" s="372" t="s">
        <v>7373</v>
      </c>
      <c r="B1157" s="293" t="s">
        <v>1558</v>
      </c>
      <c r="C1157" s="292" t="s">
        <v>4516</v>
      </c>
      <c r="D1157" s="292" t="s">
        <v>6772</v>
      </c>
      <c r="E1157" s="293">
        <v>1</v>
      </c>
      <c r="F1157" s="292" t="s">
        <v>6401</v>
      </c>
      <c r="G1157" s="293" t="s">
        <v>6401</v>
      </c>
      <c r="H1157" s="390">
        <v>3.45</v>
      </c>
      <c r="I1157" s="292" t="s">
        <v>8418</v>
      </c>
      <c r="J1157" s="292" t="s">
        <v>7074</v>
      </c>
      <c r="K1157" s="292" t="s">
        <v>7075</v>
      </c>
      <c r="L1157" s="292"/>
      <c r="M1157" s="292"/>
      <c r="N1157" s="292"/>
      <c r="O1157" s="292"/>
      <c r="P1157" s="292"/>
      <c r="Q1157" s="292"/>
      <c r="R1157" s="482"/>
    </row>
    <row r="1158" spans="1:18" ht="79.5">
      <c r="A1158" s="372" t="s">
        <v>6402</v>
      </c>
      <c r="B1158" s="293" t="s">
        <v>1559</v>
      </c>
      <c r="C1158" s="292" t="s">
        <v>4516</v>
      </c>
      <c r="D1158" s="292" t="s">
        <v>6772</v>
      </c>
      <c r="E1158" s="293">
        <v>1</v>
      </c>
      <c r="F1158" s="292" t="s">
        <v>6403</v>
      </c>
      <c r="G1158" s="293" t="s">
        <v>6403</v>
      </c>
      <c r="H1158" s="390">
        <v>19</v>
      </c>
      <c r="I1158" s="292" t="s">
        <v>8418</v>
      </c>
      <c r="J1158" s="292" t="s">
        <v>7074</v>
      </c>
      <c r="K1158" s="292" t="s">
        <v>7075</v>
      </c>
      <c r="L1158" s="292"/>
      <c r="M1158" s="292"/>
      <c r="N1158" s="292"/>
      <c r="O1158" s="292"/>
      <c r="P1158" s="292"/>
      <c r="Q1158" s="292"/>
      <c r="R1158" s="482"/>
    </row>
    <row r="1159" spans="1:18" ht="79.5">
      <c r="A1159" s="372" t="s">
        <v>6404</v>
      </c>
      <c r="B1159" s="293" t="s">
        <v>1560</v>
      </c>
      <c r="C1159" s="292" t="s">
        <v>4516</v>
      </c>
      <c r="D1159" s="292" t="s">
        <v>6772</v>
      </c>
      <c r="E1159" s="293">
        <v>1</v>
      </c>
      <c r="F1159" s="292" t="s">
        <v>6405</v>
      </c>
      <c r="G1159" s="293" t="s">
        <v>6405</v>
      </c>
      <c r="H1159" s="390">
        <v>7.35</v>
      </c>
      <c r="I1159" s="292" t="s">
        <v>8418</v>
      </c>
      <c r="J1159" s="292" t="s">
        <v>7074</v>
      </c>
      <c r="K1159" s="292" t="s">
        <v>7075</v>
      </c>
      <c r="L1159" s="292"/>
      <c r="M1159" s="292"/>
      <c r="N1159" s="292"/>
      <c r="O1159" s="292"/>
      <c r="P1159" s="292"/>
      <c r="Q1159" s="292"/>
      <c r="R1159" s="482"/>
    </row>
    <row r="1160" spans="1:18" ht="79.5">
      <c r="A1160" s="372" t="s">
        <v>6406</v>
      </c>
      <c r="B1160" s="293" t="s">
        <v>1561</v>
      </c>
      <c r="C1160" s="292" t="s">
        <v>2976</v>
      </c>
      <c r="D1160" s="292" t="s">
        <v>6772</v>
      </c>
      <c r="E1160" s="293">
        <v>1</v>
      </c>
      <c r="F1160" s="292" t="s">
        <v>6407</v>
      </c>
      <c r="G1160" s="293" t="s">
        <v>6407</v>
      </c>
      <c r="H1160" s="390">
        <v>9.5</v>
      </c>
      <c r="I1160" s="292" t="s">
        <v>8418</v>
      </c>
      <c r="J1160" s="292" t="s">
        <v>7074</v>
      </c>
      <c r="K1160" s="292" t="s">
        <v>7075</v>
      </c>
      <c r="L1160" s="292"/>
      <c r="M1160" s="292"/>
      <c r="N1160" s="292"/>
      <c r="O1160" s="292"/>
      <c r="P1160" s="292"/>
      <c r="Q1160" s="292"/>
      <c r="R1160" s="482"/>
    </row>
    <row r="1161" spans="1:18" ht="79.5">
      <c r="A1161" s="372" t="s">
        <v>6408</v>
      </c>
      <c r="B1161" s="293" t="s">
        <v>1562</v>
      </c>
      <c r="C1161" s="292" t="s">
        <v>4516</v>
      </c>
      <c r="D1161" s="292" t="s">
        <v>6772</v>
      </c>
      <c r="E1161" s="293">
        <v>1</v>
      </c>
      <c r="F1161" s="292" t="s">
        <v>6517</v>
      </c>
      <c r="G1161" s="293" t="s">
        <v>6517</v>
      </c>
      <c r="H1161" s="390">
        <v>4.2</v>
      </c>
      <c r="I1161" s="292" t="s">
        <v>8418</v>
      </c>
      <c r="J1161" s="292" t="s">
        <v>7074</v>
      </c>
      <c r="K1161" s="292" t="s">
        <v>7075</v>
      </c>
      <c r="L1161" s="292"/>
      <c r="M1161" s="292"/>
      <c r="N1161" s="292"/>
      <c r="O1161" s="292"/>
      <c r="P1161" s="292"/>
      <c r="Q1161" s="292"/>
      <c r="R1161" s="482"/>
    </row>
    <row r="1162" spans="1:18" ht="79.5">
      <c r="A1162" s="372" t="s">
        <v>6518</v>
      </c>
      <c r="B1162" s="293" t="s">
        <v>1563</v>
      </c>
      <c r="C1162" s="292" t="s">
        <v>4516</v>
      </c>
      <c r="D1162" s="292" t="s">
        <v>6772</v>
      </c>
      <c r="E1162" s="293">
        <v>1</v>
      </c>
      <c r="F1162" s="292" t="s">
        <v>6519</v>
      </c>
      <c r="G1162" s="293" t="s">
        <v>6519</v>
      </c>
      <c r="H1162" s="390">
        <v>25.3</v>
      </c>
      <c r="I1162" s="292" t="s">
        <v>8418</v>
      </c>
      <c r="J1162" s="292" t="s">
        <v>7074</v>
      </c>
      <c r="K1162" s="292" t="s">
        <v>7075</v>
      </c>
      <c r="L1162" s="292"/>
      <c r="M1162" s="292"/>
      <c r="N1162" s="292"/>
      <c r="O1162" s="292"/>
      <c r="P1162" s="292"/>
      <c r="Q1162" s="292"/>
      <c r="R1162" s="482"/>
    </row>
    <row r="1163" spans="1:18" ht="79.5">
      <c r="A1163" s="372" t="s">
        <v>6520</v>
      </c>
      <c r="B1163" s="293" t="s">
        <v>1564</v>
      </c>
      <c r="C1163" s="292" t="s">
        <v>4516</v>
      </c>
      <c r="D1163" s="292" t="s">
        <v>6772</v>
      </c>
      <c r="E1163" s="293">
        <v>1</v>
      </c>
      <c r="F1163" s="292" t="s">
        <v>6521</v>
      </c>
      <c r="G1163" s="293" t="s">
        <v>6521</v>
      </c>
      <c r="H1163" s="390">
        <v>23.2</v>
      </c>
      <c r="I1163" s="292" t="s">
        <v>8418</v>
      </c>
      <c r="J1163" s="292" t="s">
        <v>7074</v>
      </c>
      <c r="K1163" s="292" t="s">
        <v>7075</v>
      </c>
      <c r="L1163" s="292"/>
      <c r="M1163" s="292"/>
      <c r="N1163" s="292"/>
      <c r="O1163" s="292"/>
      <c r="P1163" s="292"/>
      <c r="Q1163" s="292"/>
      <c r="R1163" s="482"/>
    </row>
    <row r="1164" spans="1:18" ht="79.5">
      <c r="A1164" s="372" t="s">
        <v>6522</v>
      </c>
      <c r="B1164" s="293" t="s">
        <v>1565</v>
      </c>
      <c r="C1164" s="292" t="s">
        <v>4516</v>
      </c>
      <c r="D1164" s="292" t="s">
        <v>6772</v>
      </c>
      <c r="E1164" s="293">
        <v>1</v>
      </c>
      <c r="F1164" s="292" t="s">
        <v>6523</v>
      </c>
      <c r="G1164" s="293" t="s">
        <v>6523</v>
      </c>
      <c r="H1164" s="390">
        <v>23.2</v>
      </c>
      <c r="I1164" s="292" t="s">
        <v>8418</v>
      </c>
      <c r="J1164" s="292" t="s">
        <v>7074</v>
      </c>
      <c r="K1164" s="292" t="s">
        <v>7075</v>
      </c>
      <c r="L1164" s="292"/>
      <c r="M1164" s="292"/>
      <c r="N1164" s="292"/>
      <c r="O1164" s="292"/>
      <c r="P1164" s="292"/>
      <c r="Q1164" s="292"/>
      <c r="R1164" s="482"/>
    </row>
    <row r="1165" spans="1:18" ht="79.5">
      <c r="A1165" s="372" t="s">
        <v>6524</v>
      </c>
      <c r="B1165" s="293" t="s">
        <v>1566</v>
      </c>
      <c r="C1165" s="292" t="s">
        <v>4516</v>
      </c>
      <c r="D1165" s="292" t="s">
        <v>6772</v>
      </c>
      <c r="E1165" s="293">
        <v>1</v>
      </c>
      <c r="F1165" s="292" t="s">
        <v>6525</v>
      </c>
      <c r="G1165" s="293" t="s">
        <v>6548</v>
      </c>
      <c r="H1165" s="390">
        <v>20.05</v>
      </c>
      <c r="I1165" s="292" t="s">
        <v>8418</v>
      </c>
      <c r="J1165" s="292" t="s">
        <v>7074</v>
      </c>
      <c r="K1165" s="292" t="s">
        <v>7075</v>
      </c>
      <c r="L1165" s="292"/>
      <c r="M1165" s="292"/>
      <c r="N1165" s="292"/>
      <c r="O1165" s="292"/>
      <c r="P1165" s="292"/>
      <c r="Q1165" s="292"/>
      <c r="R1165" s="482"/>
    </row>
    <row r="1166" spans="1:18" ht="79.5">
      <c r="A1166" s="372" t="s">
        <v>6526</v>
      </c>
      <c r="B1166" s="293" t="s">
        <v>1567</v>
      </c>
      <c r="C1166" s="292" t="s">
        <v>4516</v>
      </c>
      <c r="D1166" s="292" t="s">
        <v>6772</v>
      </c>
      <c r="E1166" s="293">
        <v>1</v>
      </c>
      <c r="F1166" s="292" t="s">
        <v>6527</v>
      </c>
      <c r="G1166" s="293" t="s">
        <v>1268</v>
      </c>
      <c r="H1166" s="390">
        <v>127.87</v>
      </c>
      <c r="I1166" s="292" t="s">
        <v>8418</v>
      </c>
      <c r="J1166" s="292" t="s">
        <v>7074</v>
      </c>
      <c r="K1166" s="292" t="s">
        <v>7075</v>
      </c>
      <c r="L1166" s="292"/>
      <c r="M1166" s="292"/>
      <c r="N1166" s="292"/>
      <c r="O1166" s="292"/>
      <c r="P1166" s="292"/>
      <c r="Q1166" s="292"/>
      <c r="R1166" s="482"/>
    </row>
    <row r="1167" spans="1:18" ht="79.5">
      <c r="A1167" s="372" t="s">
        <v>6528</v>
      </c>
      <c r="B1167" s="293" t="s">
        <v>1568</v>
      </c>
      <c r="C1167" s="292" t="s">
        <v>4516</v>
      </c>
      <c r="D1167" s="292" t="s">
        <v>6772</v>
      </c>
      <c r="E1167" s="293">
        <v>1</v>
      </c>
      <c r="F1167" s="292" t="s">
        <v>6529</v>
      </c>
      <c r="G1167" s="293" t="s">
        <v>6529</v>
      </c>
      <c r="H1167" s="390">
        <v>6.3</v>
      </c>
      <c r="I1167" s="292" t="s">
        <v>8418</v>
      </c>
      <c r="J1167" s="292" t="s">
        <v>7074</v>
      </c>
      <c r="K1167" s="292" t="s">
        <v>7075</v>
      </c>
      <c r="L1167" s="292"/>
      <c r="M1167" s="292"/>
      <c r="N1167" s="292"/>
      <c r="O1167" s="292"/>
      <c r="P1167" s="292"/>
      <c r="Q1167" s="292"/>
      <c r="R1167" s="482"/>
    </row>
    <row r="1168" spans="1:18" ht="79.5">
      <c r="A1168" s="372" t="s">
        <v>5998</v>
      </c>
      <c r="B1168" s="293" t="s">
        <v>1569</v>
      </c>
      <c r="C1168" s="292" t="s">
        <v>4519</v>
      </c>
      <c r="D1168" s="292" t="s">
        <v>6772</v>
      </c>
      <c r="E1168" s="293">
        <v>1</v>
      </c>
      <c r="F1168" s="292" t="s">
        <v>5999</v>
      </c>
      <c r="G1168" s="293" t="s">
        <v>5999</v>
      </c>
      <c r="H1168" s="390">
        <v>6.85</v>
      </c>
      <c r="I1168" s="292" t="s">
        <v>8418</v>
      </c>
      <c r="J1168" s="292" t="s">
        <v>7074</v>
      </c>
      <c r="K1168" s="292" t="s">
        <v>7075</v>
      </c>
      <c r="L1168" s="292"/>
      <c r="M1168" s="292"/>
      <c r="N1168" s="292"/>
      <c r="O1168" s="292"/>
      <c r="P1168" s="292"/>
      <c r="Q1168" s="292"/>
      <c r="R1168" s="482"/>
    </row>
    <row r="1169" spans="1:18" ht="79.5">
      <c r="A1169" s="372" t="s">
        <v>6000</v>
      </c>
      <c r="B1169" s="293" t="s">
        <v>1570</v>
      </c>
      <c r="C1169" s="292" t="s">
        <v>6902</v>
      </c>
      <c r="D1169" s="292" t="s">
        <v>6772</v>
      </c>
      <c r="E1169" s="293">
        <v>1</v>
      </c>
      <c r="F1169" s="292" t="s">
        <v>6542</v>
      </c>
      <c r="G1169" s="293" t="s">
        <v>6542</v>
      </c>
      <c r="H1169" s="390">
        <v>491.4</v>
      </c>
      <c r="I1169" s="292" t="s">
        <v>8418</v>
      </c>
      <c r="J1169" s="292" t="s">
        <v>7074</v>
      </c>
      <c r="K1169" s="292" t="s">
        <v>7075</v>
      </c>
      <c r="L1169" s="292"/>
      <c r="M1169" s="292"/>
      <c r="N1169" s="292"/>
      <c r="O1169" s="292"/>
      <c r="P1169" s="292"/>
      <c r="Q1169" s="292"/>
      <c r="R1169" s="482"/>
    </row>
    <row r="1170" spans="1:18" ht="79.5">
      <c r="A1170" s="372" t="s">
        <v>6543</v>
      </c>
      <c r="B1170" s="293" t="s">
        <v>1571</v>
      </c>
      <c r="C1170" s="292" t="s">
        <v>6902</v>
      </c>
      <c r="D1170" s="292" t="s">
        <v>6772</v>
      </c>
      <c r="E1170" s="293">
        <v>1</v>
      </c>
      <c r="F1170" s="292" t="s">
        <v>6544</v>
      </c>
      <c r="G1170" s="293" t="s">
        <v>6544</v>
      </c>
      <c r="H1170" s="390">
        <v>2.6</v>
      </c>
      <c r="I1170" s="292" t="s">
        <v>8418</v>
      </c>
      <c r="J1170" s="292" t="s">
        <v>7074</v>
      </c>
      <c r="K1170" s="292" t="s">
        <v>7075</v>
      </c>
      <c r="L1170" s="292"/>
      <c r="M1170" s="292"/>
      <c r="N1170" s="292"/>
      <c r="O1170" s="292"/>
      <c r="P1170" s="292"/>
      <c r="Q1170" s="292"/>
      <c r="R1170" s="482"/>
    </row>
    <row r="1171" spans="1:18" ht="79.5">
      <c r="A1171" s="372" t="s">
        <v>6545</v>
      </c>
      <c r="B1171" s="293" t="s">
        <v>1572</v>
      </c>
      <c r="C1171" s="292" t="s">
        <v>6902</v>
      </c>
      <c r="D1171" s="292" t="s">
        <v>6772</v>
      </c>
      <c r="E1171" s="293">
        <v>1</v>
      </c>
      <c r="F1171" s="292" t="s">
        <v>6546</v>
      </c>
      <c r="G1171" s="293" t="s">
        <v>6550</v>
      </c>
      <c r="H1171" s="390">
        <v>33.75</v>
      </c>
      <c r="I1171" s="292" t="s">
        <v>8418</v>
      </c>
      <c r="J1171" s="292" t="s">
        <v>7074</v>
      </c>
      <c r="K1171" s="292" t="s">
        <v>7075</v>
      </c>
      <c r="L1171" s="292"/>
      <c r="M1171" s="292"/>
      <c r="N1171" s="292"/>
      <c r="O1171" s="292"/>
      <c r="P1171" s="292"/>
      <c r="Q1171" s="292"/>
      <c r="R1171" s="482"/>
    </row>
    <row r="1172" spans="1:18" ht="79.5">
      <c r="A1172" s="372" t="s">
        <v>6547</v>
      </c>
      <c r="B1172" s="293" t="s">
        <v>1573</v>
      </c>
      <c r="C1172" s="292" t="s">
        <v>4516</v>
      </c>
      <c r="D1172" s="292" t="s">
        <v>6772</v>
      </c>
      <c r="E1172" s="293">
        <v>1</v>
      </c>
      <c r="F1172" s="292" t="s">
        <v>6703</v>
      </c>
      <c r="G1172" s="293" t="s">
        <v>6551</v>
      </c>
      <c r="H1172" s="390">
        <v>2.1</v>
      </c>
      <c r="I1172" s="292" t="s">
        <v>8418</v>
      </c>
      <c r="J1172" s="292" t="s">
        <v>7074</v>
      </c>
      <c r="K1172" s="292" t="s">
        <v>7075</v>
      </c>
      <c r="L1172" s="292"/>
      <c r="M1172" s="292"/>
      <c r="N1172" s="292"/>
      <c r="O1172" s="292"/>
      <c r="P1172" s="292"/>
      <c r="Q1172" s="292"/>
      <c r="R1172" s="482"/>
    </row>
    <row r="1173" spans="1:18" ht="79.5">
      <c r="A1173" s="372" t="s">
        <v>6704</v>
      </c>
      <c r="B1173" s="293" t="s">
        <v>1574</v>
      </c>
      <c r="C1173" s="292" t="s">
        <v>4516</v>
      </c>
      <c r="D1173" s="292" t="s">
        <v>6772</v>
      </c>
      <c r="E1173" s="293">
        <v>1</v>
      </c>
      <c r="F1173" s="292" t="s">
        <v>6705</v>
      </c>
      <c r="G1173" s="293" t="s">
        <v>6552</v>
      </c>
      <c r="H1173" s="390">
        <v>12.1</v>
      </c>
      <c r="I1173" s="292" t="s">
        <v>8418</v>
      </c>
      <c r="J1173" s="292" t="s">
        <v>7074</v>
      </c>
      <c r="K1173" s="292" t="s">
        <v>7075</v>
      </c>
      <c r="L1173" s="292"/>
      <c r="M1173" s="292"/>
      <c r="N1173" s="292"/>
      <c r="O1173" s="292"/>
      <c r="P1173" s="292"/>
      <c r="Q1173" s="292"/>
      <c r="R1173" s="482"/>
    </row>
    <row r="1174" spans="1:18" ht="79.5">
      <c r="A1174" s="372" t="s">
        <v>6706</v>
      </c>
      <c r="B1174" s="293" t="s">
        <v>1575</v>
      </c>
      <c r="C1174" s="292" t="s">
        <v>4516</v>
      </c>
      <c r="D1174" s="292" t="s">
        <v>6772</v>
      </c>
      <c r="E1174" s="293">
        <v>1</v>
      </c>
      <c r="F1174" s="292" t="s">
        <v>6707</v>
      </c>
      <c r="G1174" s="293" t="s">
        <v>6707</v>
      </c>
      <c r="H1174" s="390">
        <v>21.6</v>
      </c>
      <c r="I1174" s="292" t="s">
        <v>8418</v>
      </c>
      <c r="J1174" s="292" t="s">
        <v>7074</v>
      </c>
      <c r="K1174" s="292" t="s">
        <v>7075</v>
      </c>
      <c r="L1174" s="292"/>
      <c r="M1174" s="292"/>
      <c r="N1174" s="292"/>
      <c r="O1174" s="292"/>
      <c r="P1174" s="292"/>
      <c r="Q1174" s="292"/>
      <c r="R1174" s="482"/>
    </row>
    <row r="1175" spans="1:18" ht="79.5">
      <c r="A1175" s="372" t="s">
        <v>6708</v>
      </c>
      <c r="B1175" s="293" t="s">
        <v>1576</v>
      </c>
      <c r="C1175" s="292" t="s">
        <v>4516</v>
      </c>
      <c r="D1175" s="292" t="s">
        <v>6772</v>
      </c>
      <c r="E1175" s="293">
        <v>1</v>
      </c>
      <c r="F1175" s="292" t="s">
        <v>6709</v>
      </c>
      <c r="G1175" s="293" t="s">
        <v>6709</v>
      </c>
      <c r="H1175" s="390">
        <v>9.85</v>
      </c>
      <c r="I1175" s="292" t="s">
        <v>8418</v>
      </c>
      <c r="J1175" s="292" t="s">
        <v>7074</v>
      </c>
      <c r="K1175" s="292" t="s">
        <v>7075</v>
      </c>
      <c r="L1175" s="292"/>
      <c r="M1175" s="292"/>
      <c r="N1175" s="292"/>
      <c r="O1175" s="292"/>
      <c r="P1175" s="292"/>
      <c r="Q1175" s="292"/>
      <c r="R1175" s="482"/>
    </row>
    <row r="1176" spans="1:18" ht="79.5">
      <c r="A1176" s="372" t="s">
        <v>6710</v>
      </c>
      <c r="B1176" s="293" t="s">
        <v>1577</v>
      </c>
      <c r="C1176" s="292" t="s">
        <v>4516</v>
      </c>
      <c r="D1176" s="292" t="s">
        <v>6772</v>
      </c>
      <c r="E1176" s="293">
        <v>1</v>
      </c>
      <c r="F1176" s="292" t="s">
        <v>6711</v>
      </c>
      <c r="G1176" s="293" t="s">
        <v>6711</v>
      </c>
      <c r="H1176" s="390">
        <v>8.1</v>
      </c>
      <c r="I1176" s="292" t="s">
        <v>8418</v>
      </c>
      <c r="J1176" s="292" t="s">
        <v>7074</v>
      </c>
      <c r="K1176" s="292" t="s">
        <v>7075</v>
      </c>
      <c r="L1176" s="292"/>
      <c r="M1176" s="292"/>
      <c r="N1176" s="292"/>
      <c r="O1176" s="292"/>
      <c r="P1176" s="292"/>
      <c r="Q1176" s="292"/>
      <c r="R1176" s="482"/>
    </row>
    <row r="1177" spans="1:18" ht="79.5">
      <c r="A1177" s="372" t="s">
        <v>6712</v>
      </c>
      <c r="B1177" s="293" t="s">
        <v>1578</v>
      </c>
      <c r="C1177" s="292" t="s">
        <v>3916</v>
      </c>
      <c r="D1177" s="292" t="s">
        <v>6772</v>
      </c>
      <c r="E1177" s="293">
        <v>1</v>
      </c>
      <c r="F1177" s="292" t="s">
        <v>7081</v>
      </c>
      <c r="G1177" s="293" t="s">
        <v>7081</v>
      </c>
      <c r="H1177" s="390">
        <v>15.8</v>
      </c>
      <c r="I1177" s="292" t="s">
        <v>8418</v>
      </c>
      <c r="J1177" s="292" t="s">
        <v>7074</v>
      </c>
      <c r="K1177" s="292" t="s">
        <v>7075</v>
      </c>
      <c r="L1177" s="292"/>
      <c r="M1177" s="292"/>
      <c r="N1177" s="292"/>
      <c r="O1177" s="292"/>
      <c r="P1177" s="292"/>
      <c r="Q1177" s="292"/>
      <c r="R1177" s="482"/>
    </row>
    <row r="1178" spans="1:18" ht="79.5">
      <c r="A1178" s="372" t="s">
        <v>6869</v>
      </c>
      <c r="B1178" s="293" t="s">
        <v>1579</v>
      </c>
      <c r="C1178" s="292" t="s">
        <v>4516</v>
      </c>
      <c r="D1178" s="292" t="s">
        <v>6772</v>
      </c>
      <c r="E1178" s="293">
        <v>1</v>
      </c>
      <c r="F1178" s="292" t="s">
        <v>6870</v>
      </c>
      <c r="G1178" s="293" t="s">
        <v>6870</v>
      </c>
      <c r="H1178" s="390">
        <v>1.05</v>
      </c>
      <c r="I1178" s="292" t="s">
        <v>8418</v>
      </c>
      <c r="J1178" s="292" t="s">
        <v>7074</v>
      </c>
      <c r="K1178" s="292" t="s">
        <v>7075</v>
      </c>
      <c r="L1178" s="292"/>
      <c r="M1178" s="292"/>
      <c r="N1178" s="292"/>
      <c r="O1178" s="292"/>
      <c r="P1178" s="292"/>
      <c r="Q1178" s="292"/>
      <c r="R1178" s="482"/>
    </row>
    <row r="1179" spans="1:18" ht="79.5">
      <c r="A1179" s="372" t="s">
        <v>6871</v>
      </c>
      <c r="B1179" s="293" t="s">
        <v>1580</v>
      </c>
      <c r="C1179" s="292" t="s">
        <v>4516</v>
      </c>
      <c r="D1179" s="292" t="s">
        <v>6772</v>
      </c>
      <c r="E1179" s="293">
        <v>1</v>
      </c>
      <c r="F1179" s="292" t="s">
        <v>6872</v>
      </c>
      <c r="G1179" s="293" t="s">
        <v>6872</v>
      </c>
      <c r="H1179" s="390">
        <v>4.05</v>
      </c>
      <c r="I1179" s="292" t="s">
        <v>8418</v>
      </c>
      <c r="J1179" s="292" t="s">
        <v>7074</v>
      </c>
      <c r="K1179" s="292" t="s">
        <v>7075</v>
      </c>
      <c r="L1179" s="292"/>
      <c r="M1179" s="292"/>
      <c r="N1179" s="292"/>
      <c r="O1179" s="292"/>
      <c r="P1179" s="292"/>
      <c r="Q1179" s="292"/>
      <c r="R1179" s="482"/>
    </row>
    <row r="1180" spans="1:18" ht="79.5">
      <c r="A1180" s="372" t="s">
        <v>6873</v>
      </c>
      <c r="B1180" s="293" t="s">
        <v>1581</v>
      </c>
      <c r="C1180" s="292" t="s">
        <v>4516</v>
      </c>
      <c r="D1180" s="292" t="s">
        <v>6772</v>
      </c>
      <c r="E1180" s="293">
        <v>1</v>
      </c>
      <c r="F1180" s="292" t="s">
        <v>6874</v>
      </c>
      <c r="G1180" s="293" t="s">
        <v>6874</v>
      </c>
      <c r="H1180" s="390">
        <v>12.65</v>
      </c>
      <c r="I1180" s="292" t="s">
        <v>8418</v>
      </c>
      <c r="J1180" s="292" t="s">
        <v>7074</v>
      </c>
      <c r="K1180" s="292" t="s">
        <v>7075</v>
      </c>
      <c r="L1180" s="292"/>
      <c r="M1180" s="292"/>
      <c r="N1180" s="292"/>
      <c r="O1180" s="292"/>
      <c r="P1180" s="292"/>
      <c r="Q1180" s="292"/>
      <c r="R1180" s="482"/>
    </row>
    <row r="1181" spans="1:18" ht="79.5">
      <c r="A1181" s="372" t="s">
        <v>6875</v>
      </c>
      <c r="B1181" s="293" t="s">
        <v>2404</v>
      </c>
      <c r="C1181" s="292" t="s">
        <v>4516</v>
      </c>
      <c r="D1181" s="292" t="s">
        <v>6772</v>
      </c>
      <c r="E1181" s="293">
        <v>1</v>
      </c>
      <c r="F1181" s="292" t="s">
        <v>5328</v>
      </c>
      <c r="G1181" s="293" t="s">
        <v>5328</v>
      </c>
      <c r="H1181" s="390">
        <v>15.8</v>
      </c>
      <c r="I1181" s="292" t="s">
        <v>8418</v>
      </c>
      <c r="J1181" s="292" t="s">
        <v>7074</v>
      </c>
      <c r="K1181" s="292" t="s">
        <v>7075</v>
      </c>
      <c r="L1181" s="292"/>
      <c r="M1181" s="292"/>
      <c r="N1181" s="292"/>
      <c r="O1181" s="292"/>
      <c r="P1181" s="292"/>
      <c r="Q1181" s="292"/>
      <c r="R1181" s="482"/>
    </row>
    <row r="1182" spans="1:18" ht="79.5">
      <c r="A1182" s="372" t="s">
        <v>5329</v>
      </c>
      <c r="B1182" s="293" t="s">
        <v>2405</v>
      </c>
      <c r="C1182" s="292" t="s">
        <v>4516</v>
      </c>
      <c r="D1182" s="292" t="s">
        <v>6772</v>
      </c>
      <c r="E1182" s="293">
        <v>1</v>
      </c>
      <c r="F1182" s="292" t="s">
        <v>5330</v>
      </c>
      <c r="G1182" s="293" t="s">
        <v>5330</v>
      </c>
      <c r="H1182" s="390">
        <v>2.6</v>
      </c>
      <c r="I1182" s="292" t="s">
        <v>8418</v>
      </c>
      <c r="J1182" s="292" t="s">
        <v>7074</v>
      </c>
      <c r="K1182" s="292" t="s">
        <v>7075</v>
      </c>
      <c r="L1182" s="292"/>
      <c r="M1182" s="292"/>
      <c r="N1182" s="292"/>
      <c r="O1182" s="292"/>
      <c r="P1182" s="292"/>
      <c r="Q1182" s="292"/>
      <c r="R1182" s="482"/>
    </row>
    <row r="1183" spans="1:18" ht="79.5">
      <c r="A1183" s="372" t="s">
        <v>5331</v>
      </c>
      <c r="B1183" s="293" t="s">
        <v>2406</v>
      </c>
      <c r="C1183" s="292" t="s">
        <v>4516</v>
      </c>
      <c r="D1183" s="292" t="s">
        <v>6772</v>
      </c>
      <c r="E1183" s="293">
        <v>1</v>
      </c>
      <c r="F1183" s="292" t="s">
        <v>5332</v>
      </c>
      <c r="G1183" s="293" t="s">
        <v>6553</v>
      </c>
      <c r="H1183" s="390">
        <v>11.6</v>
      </c>
      <c r="I1183" s="292" t="s">
        <v>8418</v>
      </c>
      <c r="J1183" s="292" t="s">
        <v>7074</v>
      </c>
      <c r="K1183" s="292" t="s">
        <v>7075</v>
      </c>
      <c r="L1183" s="292"/>
      <c r="M1183" s="292"/>
      <c r="N1183" s="292"/>
      <c r="O1183" s="292"/>
      <c r="P1183" s="292"/>
      <c r="Q1183" s="292"/>
      <c r="R1183" s="482"/>
    </row>
    <row r="1184" spans="1:18" ht="79.5">
      <c r="A1184" s="372" t="s">
        <v>5333</v>
      </c>
      <c r="B1184" s="293" t="s">
        <v>2407</v>
      </c>
      <c r="C1184" s="292" t="s">
        <v>4516</v>
      </c>
      <c r="D1184" s="292" t="s">
        <v>6772</v>
      </c>
      <c r="E1184" s="293">
        <v>1</v>
      </c>
      <c r="F1184" s="292" t="s">
        <v>8814</v>
      </c>
      <c r="G1184" s="293" t="s">
        <v>8814</v>
      </c>
      <c r="H1184" s="390">
        <v>6.85</v>
      </c>
      <c r="I1184" s="292" t="s">
        <v>8418</v>
      </c>
      <c r="J1184" s="292" t="s">
        <v>7074</v>
      </c>
      <c r="K1184" s="292" t="s">
        <v>7075</v>
      </c>
      <c r="L1184" s="292"/>
      <c r="M1184" s="292"/>
      <c r="N1184" s="292"/>
      <c r="O1184" s="292"/>
      <c r="P1184" s="292"/>
      <c r="Q1184" s="292"/>
      <c r="R1184" s="482"/>
    </row>
    <row r="1185" spans="1:18" ht="79.5">
      <c r="A1185" s="372" t="s">
        <v>8815</v>
      </c>
      <c r="B1185" s="293" t="s">
        <v>310</v>
      </c>
      <c r="C1185" s="292" t="s">
        <v>4516</v>
      </c>
      <c r="D1185" s="292" t="s">
        <v>6772</v>
      </c>
      <c r="E1185" s="293">
        <v>1</v>
      </c>
      <c r="F1185" s="292" t="s">
        <v>2471</v>
      </c>
      <c r="G1185" s="293" t="s">
        <v>5616</v>
      </c>
      <c r="H1185" s="390">
        <v>21.6</v>
      </c>
      <c r="I1185" s="292" t="s">
        <v>8418</v>
      </c>
      <c r="J1185" s="292" t="s">
        <v>7074</v>
      </c>
      <c r="K1185" s="292" t="s">
        <v>7075</v>
      </c>
      <c r="L1185" s="292"/>
      <c r="M1185" s="292"/>
      <c r="N1185" s="292"/>
      <c r="O1185" s="292"/>
      <c r="P1185" s="292"/>
      <c r="Q1185" s="292"/>
      <c r="R1185" s="482"/>
    </row>
    <row r="1186" spans="1:18" ht="79.5">
      <c r="A1186" s="372" t="s">
        <v>8817</v>
      </c>
      <c r="B1186" s="293" t="s">
        <v>311</v>
      </c>
      <c r="C1186" s="292" t="s">
        <v>4516</v>
      </c>
      <c r="D1186" s="292" t="s">
        <v>6772</v>
      </c>
      <c r="E1186" s="293">
        <v>1</v>
      </c>
      <c r="F1186" s="292" t="s">
        <v>8818</v>
      </c>
      <c r="G1186" s="293" t="s">
        <v>1222</v>
      </c>
      <c r="H1186" s="390">
        <v>4.5999999999999996</v>
      </c>
      <c r="I1186" s="292" t="s">
        <v>8418</v>
      </c>
      <c r="J1186" s="292" t="s">
        <v>7074</v>
      </c>
      <c r="K1186" s="292" t="s">
        <v>7075</v>
      </c>
      <c r="L1186" s="292"/>
      <c r="M1186" s="292"/>
      <c r="N1186" s="292"/>
      <c r="O1186" s="292"/>
      <c r="P1186" s="292"/>
      <c r="Q1186" s="292"/>
      <c r="R1186" s="482"/>
    </row>
    <row r="1187" spans="1:18" ht="79.5">
      <c r="A1187" s="372" t="s">
        <v>8819</v>
      </c>
      <c r="B1187" s="293" t="s">
        <v>312</v>
      </c>
      <c r="C1187" s="292" t="s">
        <v>4516</v>
      </c>
      <c r="D1187" s="292" t="s">
        <v>6772</v>
      </c>
      <c r="E1187" s="293">
        <v>1</v>
      </c>
      <c r="F1187" s="292" t="s">
        <v>3707</v>
      </c>
      <c r="G1187" s="293" t="s">
        <v>3707</v>
      </c>
      <c r="H1187" s="390">
        <v>21.45</v>
      </c>
      <c r="I1187" s="292" t="s">
        <v>8418</v>
      </c>
      <c r="J1187" s="292" t="s">
        <v>7074</v>
      </c>
      <c r="K1187" s="292" t="s">
        <v>7075</v>
      </c>
      <c r="L1187" s="292"/>
      <c r="M1187" s="292"/>
      <c r="N1187" s="292"/>
      <c r="O1187" s="292"/>
      <c r="P1187" s="292"/>
      <c r="Q1187" s="292"/>
      <c r="R1187" s="482"/>
    </row>
    <row r="1188" spans="1:18" ht="79.5">
      <c r="A1188" s="372" t="s">
        <v>2344</v>
      </c>
      <c r="B1188" s="293" t="s">
        <v>313</v>
      </c>
      <c r="C1188" s="292" t="s">
        <v>4516</v>
      </c>
      <c r="D1188" s="292" t="s">
        <v>6772</v>
      </c>
      <c r="E1188" s="293">
        <v>1</v>
      </c>
      <c r="F1188" s="292" t="s">
        <v>2345</v>
      </c>
      <c r="G1188" s="293" t="s">
        <v>6110</v>
      </c>
      <c r="H1188" s="390">
        <v>24.8</v>
      </c>
      <c r="I1188" s="292" t="s">
        <v>8418</v>
      </c>
      <c r="J1188" s="292" t="s">
        <v>7074</v>
      </c>
      <c r="K1188" s="292" t="s">
        <v>7075</v>
      </c>
      <c r="L1188" s="292"/>
      <c r="M1188" s="292"/>
      <c r="N1188" s="292"/>
      <c r="O1188" s="292"/>
      <c r="P1188" s="292"/>
      <c r="Q1188" s="292"/>
      <c r="R1188" s="482"/>
    </row>
    <row r="1189" spans="1:18" ht="79.5">
      <c r="A1189" s="372" t="s">
        <v>2346</v>
      </c>
      <c r="B1189" s="293" t="s">
        <v>314</v>
      </c>
      <c r="C1189" s="292" t="s">
        <v>4516</v>
      </c>
      <c r="D1189" s="292" t="s">
        <v>6772</v>
      </c>
      <c r="E1189" s="293">
        <v>1</v>
      </c>
      <c r="F1189" s="292" t="s">
        <v>2347</v>
      </c>
      <c r="G1189" s="293" t="s">
        <v>2347</v>
      </c>
      <c r="H1189" s="390">
        <v>5.8</v>
      </c>
      <c r="I1189" s="292" t="s">
        <v>8418</v>
      </c>
      <c r="J1189" s="292" t="s">
        <v>7074</v>
      </c>
      <c r="K1189" s="292" t="s">
        <v>7075</v>
      </c>
      <c r="L1189" s="292"/>
      <c r="M1189" s="292"/>
      <c r="N1189" s="292"/>
      <c r="O1189" s="292"/>
      <c r="P1189" s="292"/>
      <c r="Q1189" s="292"/>
      <c r="R1189" s="482"/>
    </row>
    <row r="1190" spans="1:18" ht="79.5">
      <c r="A1190" s="372" t="s">
        <v>2348</v>
      </c>
      <c r="B1190" s="293" t="s">
        <v>315</v>
      </c>
      <c r="C1190" s="292" t="s">
        <v>4516</v>
      </c>
      <c r="D1190" s="292" t="s">
        <v>6772</v>
      </c>
      <c r="E1190" s="293">
        <v>1</v>
      </c>
      <c r="F1190" s="292" t="s">
        <v>2349</v>
      </c>
      <c r="G1190" s="293" t="s">
        <v>4805</v>
      </c>
      <c r="H1190" s="390">
        <v>14.75</v>
      </c>
      <c r="I1190" s="292" t="s">
        <v>8418</v>
      </c>
      <c r="J1190" s="292" t="s">
        <v>7074</v>
      </c>
      <c r="K1190" s="292" t="s">
        <v>7075</v>
      </c>
      <c r="L1190" s="292"/>
      <c r="M1190" s="292"/>
      <c r="N1190" s="292"/>
      <c r="O1190" s="292"/>
      <c r="P1190" s="292"/>
      <c r="Q1190" s="292"/>
      <c r="R1190" s="482"/>
    </row>
    <row r="1191" spans="1:18" ht="79.5">
      <c r="A1191" s="372" t="s">
        <v>2350</v>
      </c>
      <c r="B1191" s="293" t="s">
        <v>316</v>
      </c>
      <c r="C1191" s="292" t="s">
        <v>3905</v>
      </c>
      <c r="D1191" s="292" t="s">
        <v>6772</v>
      </c>
      <c r="E1191" s="293">
        <v>1</v>
      </c>
      <c r="F1191" s="292" t="s">
        <v>2351</v>
      </c>
      <c r="G1191" s="293" t="s">
        <v>2351</v>
      </c>
      <c r="H1191" s="390">
        <v>11.05</v>
      </c>
      <c r="I1191" s="292" t="s">
        <v>8418</v>
      </c>
      <c r="J1191" s="292" t="s">
        <v>7074</v>
      </c>
      <c r="K1191" s="292" t="s">
        <v>7075</v>
      </c>
      <c r="L1191" s="292"/>
      <c r="M1191" s="292"/>
      <c r="N1191" s="292"/>
      <c r="O1191" s="292"/>
      <c r="P1191" s="292"/>
      <c r="Q1191" s="292"/>
      <c r="R1191" s="482"/>
    </row>
    <row r="1192" spans="1:18" ht="79.5">
      <c r="A1192" s="372" t="s">
        <v>2352</v>
      </c>
      <c r="B1192" s="293" t="s">
        <v>317</v>
      </c>
      <c r="C1192" s="292" t="s">
        <v>4516</v>
      </c>
      <c r="D1192" s="292" t="s">
        <v>6772</v>
      </c>
      <c r="E1192" s="293">
        <v>1</v>
      </c>
      <c r="F1192" s="292" t="s">
        <v>2353</v>
      </c>
      <c r="G1192" s="293" t="s">
        <v>2353</v>
      </c>
      <c r="H1192" s="390">
        <v>15.65</v>
      </c>
      <c r="I1192" s="292" t="s">
        <v>8418</v>
      </c>
      <c r="J1192" s="292" t="s">
        <v>7074</v>
      </c>
      <c r="K1192" s="292" t="s">
        <v>7075</v>
      </c>
      <c r="L1192" s="292"/>
      <c r="M1192" s="292"/>
      <c r="N1192" s="292"/>
      <c r="O1192" s="292"/>
      <c r="P1192" s="292"/>
      <c r="Q1192" s="292"/>
      <c r="R1192" s="482"/>
    </row>
    <row r="1193" spans="1:18" ht="79.5">
      <c r="A1193" s="372" t="s">
        <v>2354</v>
      </c>
      <c r="B1193" s="293" t="s">
        <v>318</v>
      </c>
      <c r="C1193" s="292" t="s">
        <v>4516</v>
      </c>
      <c r="D1193" s="292" t="s">
        <v>6772</v>
      </c>
      <c r="E1193" s="293">
        <v>1</v>
      </c>
      <c r="F1193" s="292" t="s">
        <v>2355</v>
      </c>
      <c r="G1193" s="293" t="s">
        <v>2355</v>
      </c>
      <c r="H1193" s="390">
        <v>3.45</v>
      </c>
      <c r="I1193" s="292" t="s">
        <v>8418</v>
      </c>
      <c r="J1193" s="292" t="s">
        <v>7074</v>
      </c>
      <c r="K1193" s="292" t="s">
        <v>7075</v>
      </c>
      <c r="L1193" s="292"/>
      <c r="M1193" s="292"/>
      <c r="N1193" s="292"/>
      <c r="O1193" s="292"/>
      <c r="P1193" s="292"/>
      <c r="Q1193" s="292"/>
      <c r="R1193" s="482"/>
    </row>
    <row r="1194" spans="1:18" ht="79.5">
      <c r="A1194" s="372" t="s">
        <v>2356</v>
      </c>
      <c r="B1194" s="293" t="s">
        <v>4265</v>
      </c>
      <c r="C1194" s="292" t="s">
        <v>2976</v>
      </c>
      <c r="D1194" s="292" t="s">
        <v>6772</v>
      </c>
      <c r="E1194" s="293">
        <v>1</v>
      </c>
      <c r="F1194" s="292" t="s">
        <v>2357</v>
      </c>
      <c r="G1194" s="293" t="s">
        <v>2357</v>
      </c>
      <c r="H1194" s="390">
        <v>9.5</v>
      </c>
      <c r="I1194" s="292" t="s">
        <v>8418</v>
      </c>
      <c r="J1194" s="292" t="s">
        <v>7074</v>
      </c>
      <c r="K1194" s="292" t="s">
        <v>7075</v>
      </c>
      <c r="L1194" s="292"/>
      <c r="M1194" s="292"/>
      <c r="N1194" s="292"/>
      <c r="O1194" s="292"/>
      <c r="P1194" s="292"/>
      <c r="Q1194" s="292"/>
      <c r="R1194" s="482"/>
    </row>
    <row r="1195" spans="1:18" ht="79.5">
      <c r="A1195" s="372" t="s">
        <v>2358</v>
      </c>
      <c r="B1195" s="293" t="s">
        <v>4266</v>
      </c>
      <c r="C1195" s="292" t="s">
        <v>3905</v>
      </c>
      <c r="D1195" s="292" t="s">
        <v>6772</v>
      </c>
      <c r="E1195" s="293">
        <v>1</v>
      </c>
      <c r="F1195" s="292" t="s">
        <v>3918</v>
      </c>
      <c r="G1195" s="293" t="s">
        <v>3918</v>
      </c>
      <c r="H1195" s="390">
        <v>7.9</v>
      </c>
      <c r="I1195" s="292" t="s">
        <v>8418</v>
      </c>
      <c r="J1195" s="292" t="s">
        <v>7074</v>
      </c>
      <c r="K1195" s="292" t="s">
        <v>7075</v>
      </c>
      <c r="L1195" s="292"/>
      <c r="M1195" s="292"/>
      <c r="N1195" s="292"/>
      <c r="O1195" s="292"/>
      <c r="P1195" s="292"/>
      <c r="Q1195" s="292"/>
      <c r="R1195" s="482"/>
    </row>
    <row r="1196" spans="1:18" ht="79.5">
      <c r="A1196" s="372" t="s">
        <v>3919</v>
      </c>
      <c r="B1196" s="293" t="s">
        <v>4267</v>
      </c>
      <c r="C1196" s="292" t="s">
        <v>3905</v>
      </c>
      <c r="D1196" s="292" t="s">
        <v>6772</v>
      </c>
      <c r="E1196" s="293">
        <v>1</v>
      </c>
      <c r="F1196" s="292" t="s">
        <v>3920</v>
      </c>
      <c r="G1196" s="293" t="s">
        <v>3920</v>
      </c>
      <c r="H1196" s="390">
        <v>5.25</v>
      </c>
      <c r="I1196" s="292" t="s">
        <v>8418</v>
      </c>
      <c r="J1196" s="292" t="s">
        <v>7074</v>
      </c>
      <c r="K1196" s="292" t="s">
        <v>7075</v>
      </c>
      <c r="L1196" s="292"/>
      <c r="M1196" s="292"/>
      <c r="N1196" s="292"/>
      <c r="O1196" s="292"/>
      <c r="P1196" s="292"/>
      <c r="Q1196" s="292"/>
      <c r="R1196" s="482"/>
    </row>
    <row r="1197" spans="1:18" ht="79.5">
      <c r="A1197" s="372" t="s">
        <v>3921</v>
      </c>
      <c r="B1197" s="293" t="s">
        <v>4268</v>
      </c>
      <c r="C1197" s="292" t="s">
        <v>6902</v>
      </c>
      <c r="D1197" s="292" t="s">
        <v>6772</v>
      </c>
      <c r="E1197" s="293">
        <v>1</v>
      </c>
      <c r="F1197" s="292" t="s">
        <v>3922</v>
      </c>
      <c r="G1197" s="293" t="s">
        <v>3922</v>
      </c>
      <c r="H1197" s="390">
        <v>155.18</v>
      </c>
      <c r="I1197" s="292" t="s">
        <v>8418</v>
      </c>
      <c r="J1197" s="292" t="s">
        <v>7074</v>
      </c>
      <c r="K1197" s="292" t="s">
        <v>7075</v>
      </c>
      <c r="L1197" s="292"/>
      <c r="M1197" s="292"/>
      <c r="N1197" s="292"/>
      <c r="O1197" s="292"/>
      <c r="P1197" s="292"/>
      <c r="Q1197" s="292"/>
      <c r="R1197" s="482"/>
    </row>
    <row r="1198" spans="1:18" ht="79.5">
      <c r="A1198" s="372" t="s">
        <v>3923</v>
      </c>
      <c r="B1198" s="293" t="s">
        <v>4269</v>
      </c>
      <c r="C1198" s="292" t="s">
        <v>4516</v>
      </c>
      <c r="D1198" s="292" t="s">
        <v>6772</v>
      </c>
      <c r="E1198" s="293">
        <v>1</v>
      </c>
      <c r="F1198" s="292" t="s">
        <v>3924</v>
      </c>
      <c r="G1198" s="293" t="s">
        <v>3924</v>
      </c>
      <c r="H1198" s="390">
        <v>2.1</v>
      </c>
      <c r="I1198" s="292" t="s">
        <v>8418</v>
      </c>
      <c r="J1198" s="292" t="s">
        <v>7074</v>
      </c>
      <c r="K1198" s="292" t="s">
        <v>7075</v>
      </c>
      <c r="L1198" s="292"/>
      <c r="M1198" s="292"/>
      <c r="N1198" s="292"/>
      <c r="O1198" s="292"/>
      <c r="P1198" s="292"/>
      <c r="Q1198" s="292"/>
      <c r="R1198" s="482"/>
    </row>
    <row r="1199" spans="1:18" ht="79.5">
      <c r="A1199" s="372" t="s">
        <v>5621</v>
      </c>
      <c r="B1199" s="293" t="s">
        <v>4270</v>
      </c>
      <c r="C1199" s="292" t="s">
        <v>4516</v>
      </c>
      <c r="D1199" s="292" t="s">
        <v>6772</v>
      </c>
      <c r="E1199" s="293">
        <v>1</v>
      </c>
      <c r="F1199" s="292" t="s">
        <v>3939</v>
      </c>
      <c r="G1199" s="293" t="s">
        <v>3939</v>
      </c>
      <c r="H1199" s="390">
        <v>10</v>
      </c>
      <c r="I1199" s="292" t="s">
        <v>8418</v>
      </c>
      <c r="J1199" s="292" t="s">
        <v>7074</v>
      </c>
      <c r="K1199" s="292" t="s">
        <v>7075</v>
      </c>
      <c r="L1199" s="292"/>
      <c r="M1199" s="292"/>
      <c r="N1199" s="292"/>
      <c r="O1199" s="292"/>
      <c r="P1199" s="292"/>
      <c r="Q1199" s="292"/>
      <c r="R1199" s="482"/>
    </row>
    <row r="1200" spans="1:18" ht="79.5">
      <c r="A1200" s="372" t="s">
        <v>3940</v>
      </c>
      <c r="B1200" s="293" t="s">
        <v>4271</v>
      </c>
      <c r="C1200" s="292" t="s">
        <v>4516</v>
      </c>
      <c r="D1200" s="292" t="s">
        <v>6772</v>
      </c>
      <c r="E1200" s="293">
        <v>1</v>
      </c>
      <c r="F1200" s="292" t="s">
        <v>3941</v>
      </c>
      <c r="G1200" s="293" t="s">
        <v>3941</v>
      </c>
      <c r="H1200" s="390">
        <v>4.2</v>
      </c>
      <c r="I1200" s="292" t="s">
        <v>8418</v>
      </c>
      <c r="J1200" s="292" t="s">
        <v>7074</v>
      </c>
      <c r="K1200" s="292" t="s">
        <v>7075</v>
      </c>
      <c r="L1200" s="292"/>
      <c r="M1200" s="292"/>
      <c r="N1200" s="292"/>
      <c r="O1200" s="292"/>
      <c r="P1200" s="292"/>
      <c r="Q1200" s="292"/>
      <c r="R1200" s="482"/>
    </row>
    <row r="1201" spans="1:18" ht="79.5">
      <c r="A1201" s="372" t="s">
        <v>3942</v>
      </c>
      <c r="B1201" s="293" t="s">
        <v>4272</v>
      </c>
      <c r="C1201" s="292" t="s">
        <v>4516</v>
      </c>
      <c r="D1201" s="292" t="s">
        <v>6772</v>
      </c>
      <c r="E1201" s="293">
        <v>1</v>
      </c>
      <c r="F1201" s="292" t="s">
        <v>3943</v>
      </c>
      <c r="G1201" s="293" t="s">
        <v>3943</v>
      </c>
      <c r="H1201" s="390">
        <v>14.75</v>
      </c>
      <c r="I1201" s="292" t="s">
        <v>8418</v>
      </c>
      <c r="J1201" s="292" t="s">
        <v>7074</v>
      </c>
      <c r="K1201" s="292" t="s">
        <v>7075</v>
      </c>
      <c r="L1201" s="292"/>
      <c r="M1201" s="292"/>
      <c r="N1201" s="292"/>
      <c r="O1201" s="292"/>
      <c r="P1201" s="292"/>
      <c r="Q1201" s="292"/>
      <c r="R1201" s="482"/>
    </row>
    <row r="1202" spans="1:18" ht="79.5">
      <c r="A1202" s="372" t="s">
        <v>3944</v>
      </c>
      <c r="B1202" s="293" t="s">
        <v>4273</v>
      </c>
      <c r="C1202" s="292" t="s">
        <v>3916</v>
      </c>
      <c r="D1202" s="292" t="s">
        <v>6772</v>
      </c>
      <c r="E1202" s="293">
        <v>1</v>
      </c>
      <c r="F1202" s="292" t="s">
        <v>3945</v>
      </c>
      <c r="G1202" s="293" t="s">
        <v>4806</v>
      </c>
      <c r="H1202" s="390">
        <v>2.1</v>
      </c>
      <c r="I1202" s="292" t="s">
        <v>8418</v>
      </c>
      <c r="J1202" s="292" t="s">
        <v>7074</v>
      </c>
      <c r="K1202" s="292" t="s">
        <v>7075</v>
      </c>
      <c r="L1202" s="292"/>
      <c r="M1202" s="292"/>
      <c r="N1202" s="292"/>
      <c r="O1202" s="292"/>
      <c r="P1202" s="292"/>
      <c r="Q1202" s="292"/>
      <c r="R1202" s="482"/>
    </row>
    <row r="1203" spans="1:18" ht="79.5">
      <c r="A1203" s="372" t="s">
        <v>3946</v>
      </c>
      <c r="B1203" s="293" t="s">
        <v>4274</v>
      </c>
      <c r="C1203" s="292" t="s">
        <v>6902</v>
      </c>
      <c r="D1203" s="292" t="s">
        <v>6772</v>
      </c>
      <c r="E1203" s="293">
        <v>1</v>
      </c>
      <c r="F1203" s="292" t="s">
        <v>4524</v>
      </c>
      <c r="G1203" s="293" t="s">
        <v>4524</v>
      </c>
      <c r="H1203" s="390">
        <v>14.25</v>
      </c>
      <c r="I1203" s="292" t="s">
        <v>8418</v>
      </c>
      <c r="J1203" s="292" t="s">
        <v>7074</v>
      </c>
      <c r="K1203" s="292" t="s">
        <v>7075</v>
      </c>
      <c r="L1203" s="292"/>
      <c r="M1203" s="292"/>
      <c r="N1203" s="292"/>
      <c r="O1203" s="292"/>
      <c r="P1203" s="292"/>
      <c r="Q1203" s="292"/>
      <c r="R1203" s="482"/>
    </row>
    <row r="1204" spans="1:18" ht="79.5">
      <c r="A1204" s="372" t="s">
        <v>4525</v>
      </c>
      <c r="B1204" s="293" t="s">
        <v>4275</v>
      </c>
      <c r="C1204" s="292" t="s">
        <v>6902</v>
      </c>
      <c r="D1204" s="292" t="s">
        <v>6772</v>
      </c>
      <c r="E1204" s="293">
        <v>1</v>
      </c>
      <c r="F1204" s="292" t="s">
        <v>4526</v>
      </c>
      <c r="G1204" s="293" t="s">
        <v>4526</v>
      </c>
      <c r="H1204" s="390">
        <v>13.15</v>
      </c>
      <c r="I1204" s="292" t="s">
        <v>8418</v>
      </c>
      <c r="J1204" s="292" t="s">
        <v>7074</v>
      </c>
      <c r="K1204" s="292" t="s">
        <v>7075</v>
      </c>
      <c r="L1204" s="292"/>
      <c r="M1204" s="292"/>
      <c r="N1204" s="292"/>
      <c r="O1204" s="292"/>
      <c r="P1204" s="292"/>
      <c r="Q1204" s="292"/>
      <c r="R1204" s="482"/>
    </row>
    <row r="1205" spans="1:18" ht="79.5">
      <c r="A1205" s="372" t="s">
        <v>4527</v>
      </c>
      <c r="B1205" s="293" t="s">
        <v>4276</v>
      </c>
      <c r="C1205" s="292" t="s">
        <v>4516</v>
      </c>
      <c r="D1205" s="292" t="s">
        <v>6772</v>
      </c>
      <c r="E1205" s="293">
        <v>1</v>
      </c>
      <c r="F1205" s="292" t="s">
        <v>4528</v>
      </c>
      <c r="G1205" s="293" t="s">
        <v>4528</v>
      </c>
      <c r="H1205" s="390">
        <v>2.1</v>
      </c>
      <c r="I1205" s="292" t="s">
        <v>8418</v>
      </c>
      <c r="J1205" s="292" t="s">
        <v>7074</v>
      </c>
      <c r="K1205" s="292" t="s">
        <v>7075</v>
      </c>
      <c r="L1205" s="292"/>
      <c r="M1205" s="292"/>
      <c r="N1205" s="292"/>
      <c r="O1205" s="292"/>
      <c r="P1205" s="292"/>
      <c r="Q1205" s="292"/>
      <c r="R1205" s="482"/>
    </row>
    <row r="1206" spans="1:18" ht="79.5">
      <c r="A1206" s="372" t="s">
        <v>4529</v>
      </c>
      <c r="B1206" s="293" t="s">
        <v>4277</v>
      </c>
      <c r="C1206" s="292" t="s">
        <v>6902</v>
      </c>
      <c r="D1206" s="292" t="s">
        <v>6772</v>
      </c>
      <c r="E1206" s="293">
        <v>1</v>
      </c>
      <c r="F1206" s="292" t="s">
        <v>4530</v>
      </c>
      <c r="G1206" s="293" t="s">
        <v>1223</v>
      </c>
      <c r="H1206" s="390">
        <v>124.56</v>
      </c>
      <c r="I1206" s="292" t="s">
        <v>8418</v>
      </c>
      <c r="J1206" s="292" t="s">
        <v>7074</v>
      </c>
      <c r="K1206" s="292" t="s">
        <v>7075</v>
      </c>
      <c r="L1206" s="292"/>
      <c r="M1206" s="292"/>
      <c r="N1206" s="292"/>
      <c r="O1206" s="292"/>
      <c r="P1206" s="292"/>
      <c r="Q1206" s="292"/>
      <c r="R1206" s="482"/>
    </row>
    <row r="1207" spans="1:18" ht="79.5">
      <c r="A1207" s="372" t="s">
        <v>4531</v>
      </c>
      <c r="B1207" s="293" t="s">
        <v>4278</v>
      </c>
      <c r="C1207" s="292" t="s">
        <v>4516</v>
      </c>
      <c r="D1207" s="292" t="s">
        <v>6772</v>
      </c>
      <c r="E1207" s="293">
        <v>1</v>
      </c>
      <c r="F1207" s="292" t="s">
        <v>4532</v>
      </c>
      <c r="G1207" s="293" t="s">
        <v>4532</v>
      </c>
      <c r="H1207" s="390">
        <v>7.9</v>
      </c>
      <c r="I1207" s="292" t="s">
        <v>8418</v>
      </c>
      <c r="J1207" s="292" t="s">
        <v>7074</v>
      </c>
      <c r="K1207" s="292" t="s">
        <v>7075</v>
      </c>
      <c r="L1207" s="292"/>
      <c r="M1207" s="292"/>
      <c r="N1207" s="292"/>
      <c r="O1207" s="292"/>
      <c r="P1207" s="292"/>
      <c r="Q1207" s="292"/>
      <c r="R1207" s="482"/>
    </row>
    <row r="1208" spans="1:18" ht="79.5">
      <c r="A1208" s="372" t="s">
        <v>4533</v>
      </c>
      <c r="B1208" s="293" t="s">
        <v>4279</v>
      </c>
      <c r="C1208" s="292" t="s">
        <v>4519</v>
      </c>
      <c r="D1208" s="292" t="s">
        <v>6353</v>
      </c>
      <c r="E1208" s="293">
        <v>12</v>
      </c>
      <c r="F1208" s="292" t="s">
        <v>4534</v>
      </c>
      <c r="G1208" s="293" t="s">
        <v>1224</v>
      </c>
      <c r="H1208" s="390">
        <v>8.9499999999999993</v>
      </c>
      <c r="I1208" s="292" t="s">
        <v>8418</v>
      </c>
      <c r="J1208" s="292" t="s">
        <v>7074</v>
      </c>
      <c r="K1208" s="292" t="s">
        <v>7075</v>
      </c>
      <c r="L1208" s="292"/>
      <c r="M1208" s="292"/>
      <c r="N1208" s="292"/>
      <c r="O1208" s="292"/>
      <c r="P1208" s="292"/>
      <c r="Q1208" s="292"/>
      <c r="R1208" s="482"/>
    </row>
    <row r="1209" spans="1:18" ht="79.5">
      <c r="A1209" s="372" t="s">
        <v>4535</v>
      </c>
      <c r="B1209" s="293" t="s">
        <v>4280</v>
      </c>
      <c r="C1209" s="292" t="s">
        <v>4516</v>
      </c>
      <c r="D1209" s="292" t="s">
        <v>6772</v>
      </c>
      <c r="E1209" s="293">
        <v>1</v>
      </c>
      <c r="F1209" s="292" t="s">
        <v>4536</v>
      </c>
      <c r="G1209" s="293" t="s">
        <v>4536</v>
      </c>
      <c r="H1209" s="390">
        <v>12.65</v>
      </c>
      <c r="I1209" s="292" t="s">
        <v>8418</v>
      </c>
      <c r="J1209" s="292" t="s">
        <v>7074</v>
      </c>
      <c r="K1209" s="292" t="s">
        <v>7075</v>
      </c>
      <c r="L1209" s="292"/>
      <c r="M1209" s="292"/>
      <c r="N1209" s="292"/>
      <c r="O1209" s="292"/>
      <c r="P1209" s="292"/>
      <c r="Q1209" s="292"/>
      <c r="R1209" s="482"/>
    </row>
    <row r="1210" spans="1:18" ht="79.5">
      <c r="A1210" s="372" t="s">
        <v>4537</v>
      </c>
      <c r="B1210" s="293" t="s">
        <v>4281</v>
      </c>
      <c r="C1210" s="292" t="s">
        <v>4516</v>
      </c>
      <c r="D1210" s="292" t="s">
        <v>6772</v>
      </c>
      <c r="E1210" s="293">
        <v>1</v>
      </c>
      <c r="F1210" s="292" t="s">
        <v>4538</v>
      </c>
      <c r="G1210" s="293" t="s">
        <v>4538</v>
      </c>
      <c r="H1210" s="390">
        <v>11.6</v>
      </c>
      <c r="I1210" s="292" t="s">
        <v>8418</v>
      </c>
      <c r="J1210" s="292" t="s">
        <v>7074</v>
      </c>
      <c r="K1210" s="292" t="s">
        <v>7075</v>
      </c>
      <c r="L1210" s="292"/>
      <c r="M1210" s="292"/>
      <c r="N1210" s="292"/>
      <c r="O1210" s="292"/>
      <c r="P1210" s="292"/>
      <c r="Q1210" s="292"/>
      <c r="R1210" s="482"/>
    </row>
    <row r="1211" spans="1:18" ht="79.5">
      <c r="A1211" s="372" t="s">
        <v>4539</v>
      </c>
      <c r="B1211" s="293" t="s">
        <v>4282</v>
      </c>
      <c r="C1211" s="292" t="s">
        <v>4519</v>
      </c>
      <c r="D1211" s="292" t="s">
        <v>6772</v>
      </c>
      <c r="E1211" s="293">
        <v>1</v>
      </c>
      <c r="F1211" s="292" t="s">
        <v>4738</v>
      </c>
      <c r="G1211" s="293" t="s">
        <v>4738</v>
      </c>
      <c r="H1211" s="390">
        <v>15.8</v>
      </c>
      <c r="I1211" s="292" t="s">
        <v>8418</v>
      </c>
      <c r="J1211" s="292" t="s">
        <v>7074</v>
      </c>
      <c r="K1211" s="292" t="s">
        <v>7075</v>
      </c>
      <c r="L1211" s="292"/>
      <c r="M1211" s="292"/>
      <c r="N1211" s="292"/>
      <c r="O1211" s="292"/>
      <c r="P1211" s="292"/>
      <c r="Q1211" s="292"/>
      <c r="R1211" s="482"/>
    </row>
    <row r="1212" spans="1:18" ht="79.5">
      <c r="A1212" s="372" t="s">
        <v>4739</v>
      </c>
      <c r="B1212" s="293" t="s">
        <v>4283</v>
      </c>
      <c r="C1212" s="292" t="s">
        <v>4516</v>
      </c>
      <c r="D1212" s="292" t="s">
        <v>6772</v>
      </c>
      <c r="E1212" s="293">
        <v>1</v>
      </c>
      <c r="F1212" s="292" t="s">
        <v>4740</v>
      </c>
      <c r="G1212" s="293" t="s">
        <v>4740</v>
      </c>
      <c r="H1212" s="390">
        <v>16.850000000000001</v>
      </c>
      <c r="I1212" s="292" t="s">
        <v>8418</v>
      </c>
      <c r="J1212" s="292" t="s">
        <v>7074</v>
      </c>
      <c r="K1212" s="292" t="s">
        <v>7075</v>
      </c>
      <c r="L1212" s="292"/>
      <c r="M1212" s="292"/>
      <c r="N1212" s="292"/>
      <c r="O1212" s="292"/>
      <c r="P1212" s="292"/>
      <c r="Q1212" s="292"/>
      <c r="R1212" s="482"/>
    </row>
    <row r="1213" spans="1:18" ht="79.5">
      <c r="A1213" s="372" t="s">
        <v>4741</v>
      </c>
      <c r="B1213" s="293" t="s">
        <v>4284</v>
      </c>
      <c r="C1213" s="292" t="s">
        <v>3916</v>
      </c>
      <c r="D1213" s="292" t="s">
        <v>6352</v>
      </c>
      <c r="E1213" s="293">
        <v>1</v>
      </c>
      <c r="F1213" s="292" t="s">
        <v>5575</v>
      </c>
      <c r="G1213" s="293" t="s">
        <v>1225</v>
      </c>
      <c r="H1213" s="390">
        <v>15.8</v>
      </c>
      <c r="I1213" s="292" t="s">
        <v>8418</v>
      </c>
      <c r="J1213" s="292" t="s">
        <v>7074</v>
      </c>
      <c r="K1213" s="292" t="s">
        <v>7075</v>
      </c>
      <c r="L1213" s="292"/>
      <c r="M1213" s="292"/>
      <c r="N1213" s="292"/>
      <c r="O1213" s="292"/>
      <c r="P1213" s="292"/>
      <c r="Q1213" s="292"/>
      <c r="R1213" s="482"/>
    </row>
    <row r="1214" spans="1:18" ht="79.5">
      <c r="A1214" s="372" t="s">
        <v>5576</v>
      </c>
      <c r="B1214" s="293" t="s">
        <v>4285</v>
      </c>
      <c r="C1214" s="292" t="s">
        <v>6902</v>
      </c>
      <c r="D1214" s="292" t="s">
        <v>6772</v>
      </c>
      <c r="E1214" s="293">
        <v>1</v>
      </c>
      <c r="F1214" s="292" t="s">
        <v>5577</v>
      </c>
      <c r="G1214" s="293" t="s">
        <v>5577</v>
      </c>
      <c r="H1214" s="390">
        <v>8.4</v>
      </c>
      <c r="I1214" s="292" t="s">
        <v>8418</v>
      </c>
      <c r="J1214" s="292" t="s">
        <v>7074</v>
      </c>
      <c r="K1214" s="292" t="s">
        <v>7075</v>
      </c>
      <c r="L1214" s="292"/>
      <c r="M1214" s="292"/>
      <c r="N1214" s="292"/>
      <c r="O1214" s="292"/>
      <c r="P1214" s="292"/>
      <c r="Q1214" s="292"/>
      <c r="R1214" s="482"/>
    </row>
    <row r="1215" spans="1:18" ht="79.5">
      <c r="A1215" s="372" t="s">
        <v>5578</v>
      </c>
      <c r="B1215" s="293" t="s">
        <v>4286</v>
      </c>
      <c r="C1215" s="292" t="s">
        <v>4516</v>
      </c>
      <c r="D1215" s="292" t="s">
        <v>6772</v>
      </c>
      <c r="E1215" s="293">
        <v>1</v>
      </c>
      <c r="F1215" s="292" t="s">
        <v>5579</v>
      </c>
      <c r="G1215" s="293" t="s">
        <v>5579</v>
      </c>
      <c r="H1215" s="390">
        <v>30.6</v>
      </c>
      <c r="I1215" s="292" t="s">
        <v>8418</v>
      </c>
      <c r="J1215" s="292" t="s">
        <v>7074</v>
      </c>
      <c r="K1215" s="292" t="s">
        <v>7075</v>
      </c>
      <c r="L1215" s="292"/>
      <c r="M1215" s="292"/>
      <c r="N1215" s="292"/>
      <c r="O1215" s="292"/>
      <c r="P1215" s="292"/>
      <c r="Q1215" s="292"/>
      <c r="R1215" s="482"/>
    </row>
    <row r="1216" spans="1:18" ht="79.5">
      <c r="A1216" s="372" t="s">
        <v>5580</v>
      </c>
      <c r="B1216" s="293" t="s">
        <v>4287</v>
      </c>
      <c r="C1216" s="292" t="s">
        <v>4516</v>
      </c>
      <c r="D1216" s="292" t="s">
        <v>6772</v>
      </c>
      <c r="E1216" s="293">
        <v>1</v>
      </c>
      <c r="F1216" s="292" t="s">
        <v>3873</v>
      </c>
      <c r="G1216" s="293" t="s">
        <v>3873</v>
      </c>
      <c r="H1216" s="390">
        <v>16.850000000000001</v>
      </c>
      <c r="I1216" s="292" t="s">
        <v>8418</v>
      </c>
      <c r="J1216" s="292" t="s">
        <v>7074</v>
      </c>
      <c r="K1216" s="292" t="s">
        <v>7075</v>
      </c>
      <c r="L1216" s="292"/>
      <c r="M1216" s="292"/>
      <c r="N1216" s="292"/>
      <c r="O1216" s="292"/>
      <c r="P1216" s="292"/>
      <c r="Q1216" s="292"/>
      <c r="R1216" s="482"/>
    </row>
    <row r="1217" spans="1:18" ht="79.5">
      <c r="A1217" s="372" t="s">
        <v>3874</v>
      </c>
      <c r="B1217" s="293" t="s">
        <v>2715</v>
      </c>
      <c r="C1217" s="292" t="s">
        <v>4516</v>
      </c>
      <c r="D1217" s="292" t="s">
        <v>6772</v>
      </c>
      <c r="E1217" s="293">
        <v>1</v>
      </c>
      <c r="F1217" s="292" t="s">
        <v>6314</v>
      </c>
      <c r="G1217" s="293" t="s">
        <v>6314</v>
      </c>
      <c r="H1217" s="390">
        <v>6.3</v>
      </c>
      <c r="I1217" s="292" t="s">
        <v>8418</v>
      </c>
      <c r="J1217" s="292" t="s">
        <v>7074</v>
      </c>
      <c r="K1217" s="292" t="s">
        <v>7075</v>
      </c>
      <c r="L1217" s="292"/>
      <c r="M1217" s="292"/>
      <c r="N1217" s="292"/>
      <c r="O1217" s="292"/>
      <c r="P1217" s="292"/>
      <c r="Q1217" s="292"/>
      <c r="R1217" s="482"/>
    </row>
    <row r="1218" spans="1:18" ht="79.5">
      <c r="A1218" s="372" t="s">
        <v>6315</v>
      </c>
      <c r="B1218" s="293" t="s">
        <v>4188</v>
      </c>
      <c r="C1218" s="292" t="s">
        <v>2976</v>
      </c>
      <c r="D1218" s="292" t="s">
        <v>6772</v>
      </c>
      <c r="E1218" s="293">
        <v>1</v>
      </c>
      <c r="F1218" s="292" t="s">
        <v>6316</v>
      </c>
      <c r="G1218" s="293" t="s">
        <v>6316</v>
      </c>
      <c r="H1218" s="390">
        <v>10</v>
      </c>
      <c r="I1218" s="292" t="s">
        <v>8418</v>
      </c>
      <c r="J1218" s="292" t="s">
        <v>7074</v>
      </c>
      <c r="K1218" s="292" t="s">
        <v>7075</v>
      </c>
      <c r="L1218" s="292"/>
      <c r="M1218" s="292"/>
      <c r="N1218" s="292"/>
      <c r="O1218" s="292"/>
      <c r="P1218" s="292"/>
      <c r="Q1218" s="292"/>
      <c r="R1218" s="482"/>
    </row>
    <row r="1219" spans="1:18" ht="79.5">
      <c r="A1219" s="372" t="s">
        <v>6317</v>
      </c>
      <c r="B1219" s="293" t="s">
        <v>4189</v>
      </c>
      <c r="C1219" s="292" t="s">
        <v>6902</v>
      </c>
      <c r="D1219" s="292" t="s">
        <v>6772</v>
      </c>
      <c r="E1219" s="293">
        <v>1</v>
      </c>
      <c r="F1219" s="292" t="s">
        <v>6318</v>
      </c>
      <c r="G1219" s="293" t="s">
        <v>6318</v>
      </c>
      <c r="H1219" s="390">
        <v>23.75</v>
      </c>
      <c r="I1219" s="292" t="s">
        <v>8418</v>
      </c>
      <c r="J1219" s="292" t="s">
        <v>7074</v>
      </c>
      <c r="K1219" s="292" t="s">
        <v>7075</v>
      </c>
      <c r="L1219" s="292"/>
      <c r="M1219" s="292"/>
      <c r="N1219" s="292"/>
      <c r="O1219" s="292"/>
      <c r="P1219" s="292"/>
      <c r="Q1219" s="292"/>
      <c r="R1219" s="482"/>
    </row>
    <row r="1220" spans="1:18" ht="79.5">
      <c r="A1220" s="372" t="s">
        <v>6319</v>
      </c>
      <c r="B1220" s="293" t="s">
        <v>4190</v>
      </c>
      <c r="C1220" s="292" t="s">
        <v>1976</v>
      </c>
      <c r="D1220" s="292" t="s">
        <v>6772</v>
      </c>
      <c r="E1220" s="293">
        <v>1</v>
      </c>
      <c r="F1220" s="292" t="s">
        <v>3925</v>
      </c>
      <c r="G1220" s="293" t="s">
        <v>5715</v>
      </c>
      <c r="H1220" s="390">
        <v>20.05</v>
      </c>
      <c r="I1220" s="292" t="s">
        <v>8418</v>
      </c>
      <c r="J1220" s="292" t="s">
        <v>7074</v>
      </c>
      <c r="K1220" s="292" t="s">
        <v>7075</v>
      </c>
      <c r="L1220" s="292"/>
      <c r="M1220" s="292"/>
      <c r="N1220" s="292"/>
      <c r="O1220" s="292"/>
      <c r="P1220" s="292"/>
      <c r="Q1220" s="292"/>
      <c r="R1220" s="482"/>
    </row>
    <row r="1221" spans="1:18" ht="79.5">
      <c r="A1221" s="372" t="s">
        <v>6321</v>
      </c>
      <c r="B1221" s="293" t="s">
        <v>4191</v>
      </c>
      <c r="C1221" s="292" t="s">
        <v>4516</v>
      </c>
      <c r="D1221" s="292" t="s">
        <v>6772</v>
      </c>
      <c r="E1221" s="293">
        <v>1</v>
      </c>
      <c r="F1221" s="292" t="s">
        <v>6322</v>
      </c>
      <c r="G1221" s="293" t="s">
        <v>6322</v>
      </c>
      <c r="H1221" s="390">
        <v>5.8</v>
      </c>
      <c r="I1221" s="292" t="s">
        <v>8418</v>
      </c>
      <c r="J1221" s="292" t="s">
        <v>7074</v>
      </c>
      <c r="K1221" s="292" t="s">
        <v>7075</v>
      </c>
      <c r="L1221" s="292"/>
      <c r="M1221" s="292"/>
      <c r="N1221" s="292"/>
      <c r="O1221" s="292"/>
      <c r="P1221" s="292"/>
      <c r="Q1221" s="292"/>
      <c r="R1221" s="482"/>
    </row>
    <row r="1222" spans="1:18" ht="79.5">
      <c r="A1222" s="372" t="s">
        <v>6323</v>
      </c>
      <c r="B1222" s="293" t="s">
        <v>4192</v>
      </c>
      <c r="C1222" s="292" t="s">
        <v>4516</v>
      </c>
      <c r="D1222" s="292" t="s">
        <v>6772</v>
      </c>
      <c r="E1222" s="293">
        <v>1</v>
      </c>
      <c r="F1222" s="292" t="s">
        <v>6324</v>
      </c>
      <c r="G1222" s="293" t="s">
        <v>6324</v>
      </c>
      <c r="H1222" s="390">
        <v>4.75</v>
      </c>
      <c r="I1222" s="292" t="s">
        <v>8418</v>
      </c>
      <c r="J1222" s="292" t="s">
        <v>7074</v>
      </c>
      <c r="K1222" s="292" t="s">
        <v>7075</v>
      </c>
      <c r="L1222" s="292"/>
      <c r="M1222" s="292"/>
      <c r="N1222" s="292"/>
      <c r="O1222" s="292"/>
      <c r="P1222" s="292"/>
      <c r="Q1222" s="292"/>
      <c r="R1222" s="482"/>
    </row>
    <row r="1223" spans="1:18" ht="79.5">
      <c r="A1223" s="372" t="s">
        <v>6325</v>
      </c>
      <c r="B1223" s="293" t="s">
        <v>4193</v>
      </c>
      <c r="C1223" s="292" t="s">
        <v>4516</v>
      </c>
      <c r="D1223" s="292" t="s">
        <v>6772</v>
      </c>
      <c r="E1223" s="293">
        <v>1</v>
      </c>
      <c r="F1223" s="292" t="s">
        <v>6326</v>
      </c>
      <c r="G1223" s="293" t="s">
        <v>6326</v>
      </c>
      <c r="H1223" s="390">
        <v>1.1499999999999999</v>
      </c>
      <c r="I1223" s="292" t="s">
        <v>8418</v>
      </c>
      <c r="J1223" s="292" t="s">
        <v>7074</v>
      </c>
      <c r="K1223" s="292" t="s">
        <v>7075</v>
      </c>
      <c r="L1223" s="292"/>
      <c r="M1223" s="292"/>
      <c r="N1223" s="292"/>
      <c r="O1223" s="292"/>
      <c r="P1223" s="292"/>
      <c r="Q1223" s="292"/>
      <c r="R1223" s="482"/>
    </row>
    <row r="1224" spans="1:18" ht="79.5">
      <c r="A1224" s="372" t="s">
        <v>6327</v>
      </c>
      <c r="B1224" s="293" t="s">
        <v>4194</v>
      </c>
      <c r="C1224" s="292" t="s">
        <v>4516</v>
      </c>
      <c r="D1224" s="292" t="s">
        <v>6772</v>
      </c>
      <c r="E1224" s="293">
        <v>1</v>
      </c>
      <c r="F1224" s="292" t="s">
        <v>6328</v>
      </c>
      <c r="G1224" s="293" t="s">
        <v>6328</v>
      </c>
      <c r="H1224" s="390">
        <v>3.15</v>
      </c>
      <c r="I1224" s="292" t="s">
        <v>8418</v>
      </c>
      <c r="J1224" s="292" t="s">
        <v>7074</v>
      </c>
      <c r="K1224" s="292" t="s">
        <v>7075</v>
      </c>
      <c r="L1224" s="292"/>
      <c r="M1224" s="292"/>
      <c r="N1224" s="292"/>
      <c r="O1224" s="292"/>
      <c r="P1224" s="292"/>
      <c r="Q1224" s="292"/>
      <c r="R1224" s="482"/>
    </row>
    <row r="1225" spans="1:18" ht="79.5">
      <c r="A1225" s="372" t="s">
        <v>6329</v>
      </c>
      <c r="B1225" s="293" t="s">
        <v>4195</v>
      </c>
      <c r="C1225" s="292" t="s">
        <v>6902</v>
      </c>
      <c r="D1225" s="292" t="s">
        <v>6772</v>
      </c>
      <c r="E1225" s="293">
        <v>1</v>
      </c>
      <c r="F1225" s="292" t="s">
        <v>1696</v>
      </c>
      <c r="G1225" s="293" t="s">
        <v>1696</v>
      </c>
      <c r="H1225" s="390">
        <v>8.1</v>
      </c>
      <c r="I1225" s="292" t="s">
        <v>8418</v>
      </c>
      <c r="J1225" s="292" t="s">
        <v>7074</v>
      </c>
      <c r="K1225" s="292" t="s">
        <v>7075</v>
      </c>
      <c r="L1225" s="292"/>
      <c r="M1225" s="292"/>
      <c r="N1225" s="292"/>
      <c r="O1225" s="292"/>
      <c r="P1225" s="292"/>
      <c r="Q1225" s="292"/>
      <c r="R1225" s="482"/>
    </row>
    <row r="1226" spans="1:18" ht="79.5">
      <c r="A1226" s="372" t="s">
        <v>1697</v>
      </c>
      <c r="B1226" s="293" t="s">
        <v>4196</v>
      </c>
      <c r="C1226" s="292" t="s">
        <v>4516</v>
      </c>
      <c r="D1226" s="292" t="s">
        <v>6772</v>
      </c>
      <c r="E1226" s="293">
        <v>1</v>
      </c>
      <c r="F1226" s="292" t="s">
        <v>1698</v>
      </c>
      <c r="G1226" s="293" t="s">
        <v>1698</v>
      </c>
      <c r="H1226" s="390">
        <v>1.7</v>
      </c>
      <c r="I1226" s="292" t="s">
        <v>8418</v>
      </c>
      <c r="J1226" s="292" t="s">
        <v>7074</v>
      </c>
      <c r="K1226" s="292" t="s">
        <v>7075</v>
      </c>
      <c r="L1226" s="292"/>
      <c r="M1226" s="292"/>
      <c r="N1226" s="292"/>
      <c r="O1226" s="292"/>
      <c r="P1226" s="292"/>
      <c r="Q1226" s="292"/>
      <c r="R1226" s="482"/>
    </row>
    <row r="1227" spans="1:18" ht="79.5">
      <c r="A1227" s="372" t="s">
        <v>1699</v>
      </c>
      <c r="B1227" s="293" t="s">
        <v>4197</v>
      </c>
      <c r="C1227" s="292" t="s">
        <v>4516</v>
      </c>
      <c r="D1227" s="292" t="s">
        <v>6772</v>
      </c>
      <c r="E1227" s="293">
        <v>1</v>
      </c>
      <c r="F1227" s="292" t="s">
        <v>1700</v>
      </c>
      <c r="G1227" s="293" t="s">
        <v>1700</v>
      </c>
      <c r="H1227" s="390">
        <v>3.15</v>
      </c>
      <c r="I1227" s="292" t="s">
        <v>8418</v>
      </c>
      <c r="J1227" s="292" t="s">
        <v>7074</v>
      </c>
      <c r="K1227" s="292" t="s">
        <v>7075</v>
      </c>
      <c r="L1227" s="292"/>
      <c r="M1227" s="292"/>
      <c r="N1227" s="292"/>
      <c r="O1227" s="292"/>
      <c r="P1227" s="292"/>
      <c r="Q1227" s="292"/>
      <c r="R1227" s="482"/>
    </row>
    <row r="1228" spans="1:18" ht="79.5">
      <c r="A1228" s="372" t="s">
        <v>1701</v>
      </c>
      <c r="B1228" s="293" t="s">
        <v>4198</v>
      </c>
      <c r="C1228" s="292" t="s">
        <v>6902</v>
      </c>
      <c r="D1228" s="292" t="s">
        <v>6772</v>
      </c>
      <c r="E1228" s="293">
        <v>1</v>
      </c>
      <c r="F1228" s="292" t="s">
        <v>1702</v>
      </c>
      <c r="G1228" s="293" t="s">
        <v>1702</v>
      </c>
      <c r="H1228" s="390">
        <v>12.1</v>
      </c>
      <c r="I1228" s="292" t="s">
        <v>8418</v>
      </c>
      <c r="J1228" s="292" t="s">
        <v>7074</v>
      </c>
      <c r="K1228" s="292" t="s">
        <v>7075</v>
      </c>
      <c r="L1228" s="292"/>
      <c r="M1228" s="292"/>
      <c r="N1228" s="292"/>
      <c r="O1228" s="292"/>
      <c r="P1228" s="292"/>
      <c r="Q1228" s="292"/>
      <c r="R1228" s="482"/>
    </row>
    <row r="1229" spans="1:18" ht="79.5">
      <c r="A1229" s="372" t="s">
        <v>1703</v>
      </c>
      <c r="B1229" s="293" t="s">
        <v>4199</v>
      </c>
      <c r="C1229" s="292" t="s">
        <v>4516</v>
      </c>
      <c r="D1229" s="292" t="s">
        <v>6772</v>
      </c>
      <c r="E1229" s="293">
        <v>1</v>
      </c>
      <c r="F1229" s="292" t="s">
        <v>1704</v>
      </c>
      <c r="G1229" s="293" t="s">
        <v>1704</v>
      </c>
      <c r="H1229" s="390">
        <v>9.5</v>
      </c>
      <c r="I1229" s="292" t="s">
        <v>8418</v>
      </c>
      <c r="J1229" s="292" t="s">
        <v>7074</v>
      </c>
      <c r="K1229" s="292" t="s">
        <v>7075</v>
      </c>
      <c r="L1229" s="292"/>
      <c r="M1229" s="292"/>
      <c r="N1229" s="292"/>
      <c r="O1229" s="292"/>
      <c r="P1229" s="292"/>
      <c r="Q1229" s="292"/>
      <c r="R1229" s="482"/>
    </row>
    <row r="1230" spans="1:18" ht="79.5">
      <c r="A1230" s="372" t="s">
        <v>1705</v>
      </c>
      <c r="B1230" s="293" t="s">
        <v>4200</v>
      </c>
      <c r="C1230" s="292" t="s">
        <v>4516</v>
      </c>
      <c r="D1230" s="292" t="s">
        <v>6772</v>
      </c>
      <c r="E1230" s="293">
        <v>1</v>
      </c>
      <c r="F1230" s="292" t="s">
        <v>1706</v>
      </c>
      <c r="G1230" s="293" t="s">
        <v>1706</v>
      </c>
      <c r="H1230" s="390">
        <v>9.5</v>
      </c>
      <c r="I1230" s="292" t="s">
        <v>8418</v>
      </c>
      <c r="J1230" s="292" t="s">
        <v>7074</v>
      </c>
      <c r="K1230" s="292" t="s">
        <v>7075</v>
      </c>
      <c r="L1230" s="292"/>
      <c r="M1230" s="292"/>
      <c r="N1230" s="292"/>
      <c r="O1230" s="292"/>
      <c r="P1230" s="292"/>
      <c r="Q1230" s="292"/>
      <c r="R1230" s="482"/>
    </row>
    <row r="1231" spans="1:18" ht="79.5">
      <c r="A1231" s="372" t="s">
        <v>1707</v>
      </c>
      <c r="B1231" s="293" t="s">
        <v>4201</v>
      </c>
      <c r="C1231" s="292" t="s">
        <v>4516</v>
      </c>
      <c r="D1231" s="292" t="s">
        <v>6772</v>
      </c>
      <c r="E1231" s="293">
        <v>1</v>
      </c>
      <c r="F1231" s="292" t="s">
        <v>1016</v>
      </c>
      <c r="G1231" s="293" t="s">
        <v>1016</v>
      </c>
      <c r="H1231" s="390">
        <v>5.8</v>
      </c>
      <c r="I1231" s="292" t="s">
        <v>8418</v>
      </c>
      <c r="J1231" s="292" t="s">
        <v>7074</v>
      </c>
      <c r="K1231" s="292" t="s">
        <v>7075</v>
      </c>
      <c r="L1231" s="292"/>
      <c r="M1231" s="292"/>
      <c r="N1231" s="292"/>
      <c r="O1231" s="292"/>
      <c r="P1231" s="292"/>
      <c r="Q1231" s="292"/>
      <c r="R1231" s="482"/>
    </row>
    <row r="1232" spans="1:18" ht="79.5">
      <c r="A1232" s="372" t="s">
        <v>1017</v>
      </c>
      <c r="B1232" s="293" t="s">
        <v>4202</v>
      </c>
      <c r="C1232" s="292" t="s">
        <v>4516</v>
      </c>
      <c r="D1232" s="292" t="s">
        <v>6772</v>
      </c>
      <c r="E1232" s="293">
        <v>1</v>
      </c>
      <c r="F1232" s="292" t="s">
        <v>3655</v>
      </c>
      <c r="G1232" s="293" t="s">
        <v>3655</v>
      </c>
      <c r="H1232" s="390">
        <v>10</v>
      </c>
      <c r="I1232" s="292" t="s">
        <v>8418</v>
      </c>
      <c r="J1232" s="292" t="s">
        <v>7074</v>
      </c>
      <c r="K1232" s="292" t="s">
        <v>7075</v>
      </c>
      <c r="L1232" s="292"/>
      <c r="M1232" s="292"/>
      <c r="N1232" s="292"/>
      <c r="O1232" s="292"/>
      <c r="P1232" s="292"/>
      <c r="Q1232" s="292"/>
      <c r="R1232" s="482"/>
    </row>
    <row r="1233" spans="1:18" ht="79.5">
      <c r="A1233" s="372" t="s">
        <v>3656</v>
      </c>
      <c r="B1233" s="293" t="s">
        <v>4203</v>
      </c>
      <c r="C1233" s="292" t="s">
        <v>4516</v>
      </c>
      <c r="D1233" s="292" t="s">
        <v>6772</v>
      </c>
      <c r="E1233" s="293">
        <v>1</v>
      </c>
      <c r="F1233" s="292" t="s">
        <v>3600</v>
      </c>
      <c r="G1233" s="293" t="s">
        <v>3600</v>
      </c>
      <c r="H1233" s="390">
        <v>10</v>
      </c>
      <c r="I1233" s="292" t="s">
        <v>8418</v>
      </c>
      <c r="J1233" s="292" t="s">
        <v>7074</v>
      </c>
      <c r="K1233" s="292" t="s">
        <v>7075</v>
      </c>
      <c r="L1233" s="292"/>
      <c r="M1233" s="292"/>
      <c r="N1233" s="292"/>
      <c r="O1233" s="292"/>
      <c r="P1233" s="292"/>
      <c r="Q1233" s="292"/>
      <c r="R1233" s="482"/>
    </row>
    <row r="1234" spans="1:18" ht="79.5">
      <c r="A1234" s="372" t="s">
        <v>3601</v>
      </c>
      <c r="B1234" s="293" t="s">
        <v>4204</v>
      </c>
      <c r="C1234" s="292" t="s">
        <v>6902</v>
      </c>
      <c r="D1234" s="292" t="s">
        <v>6772</v>
      </c>
      <c r="E1234" s="293">
        <v>1</v>
      </c>
      <c r="F1234" s="292" t="s">
        <v>3602</v>
      </c>
      <c r="G1234" s="293" t="s">
        <v>3602</v>
      </c>
      <c r="H1234" s="390">
        <v>4.75</v>
      </c>
      <c r="I1234" s="292" t="s">
        <v>8418</v>
      </c>
      <c r="J1234" s="292" t="s">
        <v>7074</v>
      </c>
      <c r="K1234" s="292" t="s">
        <v>7075</v>
      </c>
      <c r="L1234" s="292"/>
      <c r="M1234" s="292"/>
      <c r="N1234" s="292"/>
      <c r="O1234" s="292"/>
      <c r="P1234" s="292"/>
      <c r="Q1234" s="292"/>
      <c r="R1234" s="482"/>
    </row>
    <row r="1235" spans="1:18" ht="79.5">
      <c r="A1235" s="372" t="s">
        <v>3603</v>
      </c>
      <c r="B1235" s="293" t="s">
        <v>4205</v>
      </c>
      <c r="C1235" s="292" t="s">
        <v>3905</v>
      </c>
      <c r="D1235" s="292" t="s">
        <v>6772</v>
      </c>
      <c r="E1235" s="293">
        <v>1</v>
      </c>
      <c r="F1235" s="292" t="s">
        <v>3604</v>
      </c>
      <c r="G1235" s="293" t="s">
        <v>3604</v>
      </c>
      <c r="H1235" s="390">
        <v>8.9499999999999993</v>
      </c>
      <c r="I1235" s="292" t="s">
        <v>8418</v>
      </c>
      <c r="J1235" s="292" t="s">
        <v>7074</v>
      </c>
      <c r="K1235" s="292" t="s">
        <v>7075</v>
      </c>
      <c r="L1235" s="292"/>
      <c r="M1235" s="292"/>
      <c r="N1235" s="292"/>
      <c r="O1235" s="292"/>
      <c r="P1235" s="292"/>
      <c r="Q1235" s="292"/>
      <c r="R1235" s="482"/>
    </row>
    <row r="1236" spans="1:18" ht="79.5">
      <c r="A1236" s="372" t="s">
        <v>7713</v>
      </c>
      <c r="B1236" s="293" t="s">
        <v>4206</v>
      </c>
      <c r="C1236" s="292" t="s">
        <v>6902</v>
      </c>
      <c r="D1236" s="292" t="s">
        <v>6772</v>
      </c>
      <c r="E1236" s="293">
        <v>1</v>
      </c>
      <c r="F1236" s="292" t="s">
        <v>7714</v>
      </c>
      <c r="G1236" s="293" t="s">
        <v>7714</v>
      </c>
      <c r="H1236" s="390">
        <v>6.3</v>
      </c>
      <c r="I1236" s="292" t="s">
        <v>8418</v>
      </c>
      <c r="J1236" s="292" t="s">
        <v>7074</v>
      </c>
      <c r="K1236" s="292" t="s">
        <v>7075</v>
      </c>
      <c r="L1236" s="292"/>
      <c r="M1236" s="292"/>
      <c r="N1236" s="292"/>
      <c r="O1236" s="292"/>
      <c r="P1236" s="292"/>
      <c r="Q1236" s="292"/>
      <c r="R1236" s="482"/>
    </row>
    <row r="1237" spans="1:18" ht="79.5">
      <c r="A1237" s="372" t="s">
        <v>7715</v>
      </c>
      <c r="B1237" s="293" t="s">
        <v>4207</v>
      </c>
      <c r="C1237" s="292" t="s">
        <v>6902</v>
      </c>
      <c r="D1237" s="292" t="s">
        <v>6772</v>
      </c>
      <c r="E1237" s="293">
        <v>1</v>
      </c>
      <c r="F1237" s="292" t="s">
        <v>7716</v>
      </c>
      <c r="G1237" s="293" t="s">
        <v>7716</v>
      </c>
      <c r="H1237" s="390">
        <v>168.91</v>
      </c>
      <c r="I1237" s="292" t="s">
        <v>8418</v>
      </c>
      <c r="J1237" s="292" t="s">
        <v>7074</v>
      </c>
      <c r="K1237" s="292" t="s">
        <v>7075</v>
      </c>
      <c r="L1237" s="292"/>
      <c r="M1237" s="292"/>
      <c r="N1237" s="292"/>
      <c r="O1237" s="292"/>
      <c r="P1237" s="292"/>
      <c r="Q1237" s="292"/>
      <c r="R1237" s="482"/>
    </row>
    <row r="1238" spans="1:18" ht="79.5">
      <c r="A1238" s="372" t="s">
        <v>7717</v>
      </c>
      <c r="B1238" s="293" t="s">
        <v>4208</v>
      </c>
      <c r="C1238" s="292" t="s">
        <v>6902</v>
      </c>
      <c r="D1238" s="292" t="s">
        <v>6772</v>
      </c>
      <c r="E1238" s="293">
        <v>1</v>
      </c>
      <c r="F1238" s="292" t="s">
        <v>7718</v>
      </c>
      <c r="G1238" s="293" t="s">
        <v>4810</v>
      </c>
      <c r="H1238" s="390">
        <v>77.06</v>
      </c>
      <c r="I1238" s="292" t="s">
        <v>8418</v>
      </c>
      <c r="J1238" s="292" t="s">
        <v>7074</v>
      </c>
      <c r="K1238" s="292" t="s">
        <v>7075</v>
      </c>
      <c r="L1238" s="292"/>
      <c r="M1238" s="292"/>
      <c r="N1238" s="292"/>
      <c r="O1238" s="292"/>
      <c r="P1238" s="292"/>
      <c r="Q1238" s="292"/>
      <c r="R1238" s="482"/>
    </row>
    <row r="1239" spans="1:18" ht="79.5">
      <c r="A1239" s="372" t="s">
        <v>7719</v>
      </c>
      <c r="B1239" s="293" t="s">
        <v>4209</v>
      </c>
      <c r="C1239" s="292" t="s">
        <v>6902</v>
      </c>
      <c r="D1239" s="292" t="s">
        <v>6772</v>
      </c>
      <c r="E1239" s="293">
        <v>1</v>
      </c>
      <c r="F1239" s="292" t="s">
        <v>7720</v>
      </c>
      <c r="G1239" s="293" t="s">
        <v>7720</v>
      </c>
      <c r="H1239" s="390">
        <v>73.37</v>
      </c>
      <c r="I1239" s="292" t="s">
        <v>8418</v>
      </c>
      <c r="J1239" s="292" t="s">
        <v>7074</v>
      </c>
      <c r="K1239" s="292" t="s">
        <v>7075</v>
      </c>
      <c r="L1239" s="292"/>
      <c r="M1239" s="292"/>
      <c r="N1239" s="292"/>
      <c r="O1239" s="292"/>
      <c r="P1239" s="292"/>
      <c r="Q1239" s="292"/>
      <c r="R1239" s="482"/>
    </row>
    <row r="1240" spans="1:18" ht="79.5">
      <c r="A1240" s="372" t="s">
        <v>7721</v>
      </c>
      <c r="B1240" s="293" t="s">
        <v>4210</v>
      </c>
      <c r="C1240" s="292" t="s">
        <v>4516</v>
      </c>
      <c r="D1240" s="292" t="s">
        <v>6772</v>
      </c>
      <c r="E1240" s="293">
        <v>1</v>
      </c>
      <c r="F1240" s="292" t="s">
        <v>7722</v>
      </c>
      <c r="G1240" s="293" t="s">
        <v>7722</v>
      </c>
      <c r="H1240" s="390">
        <v>3.45</v>
      </c>
      <c r="I1240" s="292" t="s">
        <v>8418</v>
      </c>
      <c r="J1240" s="292" t="s">
        <v>7074</v>
      </c>
      <c r="K1240" s="292" t="s">
        <v>7075</v>
      </c>
      <c r="L1240" s="292"/>
      <c r="M1240" s="292"/>
      <c r="N1240" s="292"/>
      <c r="O1240" s="292"/>
      <c r="P1240" s="292"/>
      <c r="Q1240" s="292"/>
      <c r="R1240" s="482"/>
    </row>
    <row r="1241" spans="1:18" ht="79.5">
      <c r="A1241" s="372" t="s">
        <v>7723</v>
      </c>
      <c r="B1241" s="293" t="s">
        <v>4211</v>
      </c>
      <c r="C1241" s="292" t="s">
        <v>4516</v>
      </c>
      <c r="D1241" s="292" t="s">
        <v>6772</v>
      </c>
      <c r="E1241" s="293">
        <v>1</v>
      </c>
      <c r="F1241" s="292" t="s">
        <v>7724</v>
      </c>
      <c r="G1241" s="293" t="s">
        <v>7724</v>
      </c>
      <c r="H1241" s="390">
        <v>4.75</v>
      </c>
      <c r="I1241" s="292" t="s">
        <v>8418</v>
      </c>
      <c r="J1241" s="292" t="s">
        <v>7074</v>
      </c>
      <c r="K1241" s="292" t="s">
        <v>7075</v>
      </c>
      <c r="L1241" s="292"/>
      <c r="M1241" s="292"/>
      <c r="N1241" s="292"/>
      <c r="O1241" s="292"/>
      <c r="P1241" s="292"/>
      <c r="Q1241" s="292"/>
      <c r="R1241" s="482"/>
    </row>
    <row r="1242" spans="1:18" ht="79.5">
      <c r="A1242" s="372" t="s">
        <v>7725</v>
      </c>
      <c r="B1242" s="293" t="s">
        <v>4212</v>
      </c>
      <c r="C1242" s="292" t="s">
        <v>4516</v>
      </c>
      <c r="D1242" s="292" t="s">
        <v>6772</v>
      </c>
      <c r="E1242" s="293">
        <v>1</v>
      </c>
      <c r="F1242" s="292" t="s">
        <v>7726</v>
      </c>
      <c r="G1242" s="293" t="s">
        <v>7726</v>
      </c>
      <c r="H1242" s="390">
        <v>8.9499999999999993</v>
      </c>
      <c r="I1242" s="292" t="s">
        <v>8418</v>
      </c>
      <c r="J1242" s="292" t="s">
        <v>7074</v>
      </c>
      <c r="K1242" s="292" t="s">
        <v>7075</v>
      </c>
      <c r="L1242" s="292"/>
      <c r="M1242" s="292"/>
      <c r="N1242" s="292"/>
      <c r="O1242" s="292"/>
      <c r="P1242" s="292"/>
      <c r="Q1242" s="292"/>
      <c r="R1242" s="482"/>
    </row>
    <row r="1243" spans="1:18" ht="79.5">
      <c r="A1243" s="372" t="s">
        <v>7603</v>
      </c>
      <c r="B1243" s="293" t="s">
        <v>4213</v>
      </c>
      <c r="C1243" s="292" t="s">
        <v>4516</v>
      </c>
      <c r="D1243" s="292" t="s">
        <v>6772</v>
      </c>
      <c r="E1243" s="293">
        <v>1</v>
      </c>
      <c r="F1243" s="292" t="s">
        <v>7604</v>
      </c>
      <c r="G1243" s="293" t="s">
        <v>7604</v>
      </c>
      <c r="H1243" s="390">
        <v>6.35</v>
      </c>
      <c r="I1243" s="292" t="s">
        <v>8418</v>
      </c>
      <c r="J1243" s="292" t="s">
        <v>7074</v>
      </c>
      <c r="K1243" s="292" t="s">
        <v>7075</v>
      </c>
      <c r="L1243" s="292"/>
      <c r="M1243" s="292"/>
      <c r="N1243" s="292"/>
      <c r="O1243" s="292"/>
      <c r="P1243" s="292"/>
      <c r="Q1243" s="292"/>
      <c r="R1243" s="482"/>
    </row>
    <row r="1244" spans="1:18" ht="79.5">
      <c r="A1244" s="372" t="s">
        <v>7605</v>
      </c>
      <c r="B1244" s="293" t="s">
        <v>4214</v>
      </c>
      <c r="C1244" s="292" t="s">
        <v>6902</v>
      </c>
      <c r="D1244" s="292" t="s">
        <v>6772</v>
      </c>
      <c r="E1244" s="293">
        <v>1</v>
      </c>
      <c r="F1244" s="292" t="s">
        <v>7606</v>
      </c>
      <c r="G1244" s="293" t="s">
        <v>7606</v>
      </c>
      <c r="H1244" s="390">
        <v>4.05</v>
      </c>
      <c r="I1244" s="292" t="s">
        <v>8418</v>
      </c>
      <c r="J1244" s="292" t="s">
        <v>7074</v>
      </c>
      <c r="K1244" s="292" t="s">
        <v>7075</v>
      </c>
      <c r="L1244" s="292"/>
      <c r="M1244" s="292"/>
      <c r="N1244" s="292"/>
      <c r="O1244" s="292"/>
      <c r="P1244" s="292"/>
      <c r="Q1244" s="292"/>
      <c r="R1244" s="482"/>
    </row>
    <row r="1245" spans="1:18" ht="79.5">
      <c r="A1245" s="372" t="s">
        <v>7607</v>
      </c>
      <c r="B1245" s="293" t="s">
        <v>4215</v>
      </c>
      <c r="C1245" s="292" t="s">
        <v>4516</v>
      </c>
      <c r="D1245" s="292" t="s">
        <v>6772</v>
      </c>
      <c r="E1245" s="293">
        <v>1</v>
      </c>
      <c r="F1245" s="292" t="s">
        <v>5581</v>
      </c>
      <c r="G1245" s="293" t="s">
        <v>5581</v>
      </c>
      <c r="H1245" s="390">
        <v>2.1</v>
      </c>
      <c r="I1245" s="292" t="s">
        <v>8418</v>
      </c>
      <c r="J1245" s="292" t="s">
        <v>7074</v>
      </c>
      <c r="K1245" s="292" t="s">
        <v>7075</v>
      </c>
      <c r="L1245" s="292"/>
      <c r="M1245" s="292"/>
      <c r="N1245" s="292"/>
      <c r="O1245" s="292"/>
      <c r="P1245" s="292"/>
      <c r="Q1245" s="292"/>
      <c r="R1245" s="482"/>
    </row>
    <row r="1246" spans="1:18" ht="79.5">
      <c r="A1246" s="372" t="s">
        <v>5582</v>
      </c>
      <c r="B1246" s="293" t="s">
        <v>4216</v>
      </c>
      <c r="C1246" s="292" t="s">
        <v>4516</v>
      </c>
      <c r="D1246" s="292" t="s">
        <v>6772</v>
      </c>
      <c r="E1246" s="293">
        <v>1</v>
      </c>
      <c r="F1246" s="292" t="s">
        <v>5583</v>
      </c>
      <c r="G1246" s="293" t="s">
        <v>5583</v>
      </c>
      <c r="H1246" s="390">
        <v>2.1</v>
      </c>
      <c r="I1246" s="292" t="s">
        <v>8418</v>
      </c>
      <c r="J1246" s="292" t="s">
        <v>7074</v>
      </c>
      <c r="K1246" s="292" t="s">
        <v>7075</v>
      </c>
      <c r="L1246" s="292"/>
      <c r="M1246" s="292"/>
      <c r="N1246" s="292"/>
      <c r="O1246" s="292"/>
      <c r="P1246" s="292"/>
      <c r="Q1246" s="292"/>
      <c r="R1246" s="482"/>
    </row>
    <row r="1247" spans="1:18" ht="79.5">
      <c r="A1247" s="372" t="s">
        <v>5584</v>
      </c>
      <c r="B1247" s="293" t="s">
        <v>4217</v>
      </c>
      <c r="C1247" s="292" t="s">
        <v>4516</v>
      </c>
      <c r="D1247" s="292" t="s">
        <v>6772</v>
      </c>
      <c r="E1247" s="293">
        <v>1</v>
      </c>
      <c r="F1247" s="292" t="s">
        <v>5585</v>
      </c>
      <c r="G1247" s="293" t="s">
        <v>5585</v>
      </c>
      <c r="H1247" s="390">
        <v>2.6</v>
      </c>
      <c r="I1247" s="292" t="s">
        <v>8418</v>
      </c>
      <c r="J1247" s="292" t="s">
        <v>7074</v>
      </c>
      <c r="K1247" s="292" t="s">
        <v>7075</v>
      </c>
      <c r="L1247" s="292"/>
      <c r="M1247" s="292"/>
      <c r="N1247" s="292"/>
      <c r="O1247" s="292"/>
      <c r="P1247" s="292"/>
      <c r="Q1247" s="292"/>
      <c r="R1247" s="482"/>
    </row>
    <row r="1248" spans="1:18" ht="79.5">
      <c r="A1248" s="372" t="s">
        <v>5586</v>
      </c>
      <c r="B1248" s="293" t="s">
        <v>4953</v>
      </c>
      <c r="C1248" s="292" t="s">
        <v>4516</v>
      </c>
      <c r="D1248" s="292" t="s">
        <v>6772</v>
      </c>
      <c r="E1248" s="293">
        <v>1</v>
      </c>
      <c r="F1248" s="292" t="s">
        <v>5587</v>
      </c>
      <c r="G1248" s="293" t="s">
        <v>5587</v>
      </c>
      <c r="H1248" s="390">
        <v>3.45</v>
      </c>
      <c r="I1248" s="292" t="s">
        <v>8418</v>
      </c>
      <c r="J1248" s="292" t="s">
        <v>7074</v>
      </c>
      <c r="K1248" s="292" t="s">
        <v>7075</v>
      </c>
      <c r="L1248" s="292"/>
      <c r="M1248" s="292"/>
      <c r="N1248" s="292"/>
      <c r="O1248" s="292"/>
      <c r="P1248" s="292"/>
      <c r="Q1248" s="292"/>
      <c r="R1248" s="482"/>
    </row>
    <row r="1249" spans="1:18" ht="79.5">
      <c r="A1249" s="372" t="s">
        <v>5588</v>
      </c>
      <c r="B1249" s="293" t="s">
        <v>4954</v>
      </c>
      <c r="C1249" s="292" t="s">
        <v>4516</v>
      </c>
      <c r="D1249" s="292" t="s">
        <v>6772</v>
      </c>
      <c r="E1249" s="293">
        <v>1</v>
      </c>
      <c r="F1249" s="292" t="s">
        <v>5589</v>
      </c>
      <c r="G1249" s="293" t="s">
        <v>5589</v>
      </c>
      <c r="H1249" s="390">
        <v>2.9</v>
      </c>
      <c r="I1249" s="292" t="s">
        <v>8418</v>
      </c>
      <c r="J1249" s="292" t="s">
        <v>7074</v>
      </c>
      <c r="K1249" s="292" t="s">
        <v>7075</v>
      </c>
      <c r="L1249" s="292"/>
      <c r="M1249" s="292"/>
      <c r="N1249" s="292"/>
      <c r="O1249" s="292"/>
      <c r="P1249" s="292"/>
      <c r="Q1249" s="292"/>
      <c r="R1249" s="482"/>
    </row>
    <row r="1250" spans="1:18" ht="79.5">
      <c r="A1250" s="372" t="s">
        <v>5590</v>
      </c>
      <c r="B1250" s="293" t="s">
        <v>4955</v>
      </c>
      <c r="C1250" s="292" t="s">
        <v>2976</v>
      </c>
      <c r="D1250" s="292" t="s">
        <v>6772</v>
      </c>
      <c r="E1250" s="293">
        <v>1</v>
      </c>
      <c r="F1250" s="292" t="s">
        <v>2451</v>
      </c>
      <c r="G1250" s="293" t="s">
        <v>2451</v>
      </c>
      <c r="H1250" s="390">
        <v>4.2</v>
      </c>
      <c r="I1250" s="292" t="s">
        <v>8418</v>
      </c>
      <c r="J1250" s="292" t="s">
        <v>7074</v>
      </c>
      <c r="K1250" s="292" t="s">
        <v>7075</v>
      </c>
      <c r="L1250" s="292"/>
      <c r="M1250" s="292"/>
      <c r="N1250" s="292"/>
      <c r="O1250" s="292"/>
      <c r="P1250" s="292"/>
      <c r="Q1250" s="292"/>
      <c r="R1250" s="482"/>
    </row>
    <row r="1251" spans="1:18" ht="79.5">
      <c r="A1251" s="372" t="s">
        <v>2452</v>
      </c>
      <c r="B1251" s="293" t="s">
        <v>4956</v>
      </c>
      <c r="C1251" s="292" t="s">
        <v>4516</v>
      </c>
      <c r="D1251" s="292" t="s">
        <v>6772</v>
      </c>
      <c r="E1251" s="293">
        <v>1</v>
      </c>
      <c r="F1251" s="292" t="s">
        <v>2453</v>
      </c>
      <c r="G1251" s="293" t="s">
        <v>2453</v>
      </c>
      <c r="H1251" s="390">
        <v>3.15</v>
      </c>
      <c r="I1251" s="292" t="s">
        <v>8418</v>
      </c>
      <c r="J1251" s="292" t="s">
        <v>7074</v>
      </c>
      <c r="K1251" s="292" t="s">
        <v>7075</v>
      </c>
      <c r="L1251" s="292"/>
      <c r="M1251" s="292"/>
      <c r="N1251" s="292"/>
      <c r="O1251" s="292"/>
      <c r="P1251" s="292"/>
      <c r="Q1251" s="292"/>
      <c r="R1251" s="482"/>
    </row>
    <row r="1252" spans="1:18" ht="79.5">
      <c r="A1252" s="372" t="s">
        <v>2454</v>
      </c>
      <c r="B1252" s="293" t="s">
        <v>4957</v>
      </c>
      <c r="C1252" s="292" t="s">
        <v>4516</v>
      </c>
      <c r="D1252" s="292" t="s">
        <v>6772</v>
      </c>
      <c r="E1252" s="293">
        <v>1</v>
      </c>
      <c r="F1252" s="292" t="s">
        <v>2455</v>
      </c>
      <c r="G1252" s="293" t="s">
        <v>4811</v>
      </c>
      <c r="H1252" s="390">
        <v>3.15</v>
      </c>
      <c r="I1252" s="292" t="s">
        <v>8418</v>
      </c>
      <c r="J1252" s="292" t="s">
        <v>7074</v>
      </c>
      <c r="K1252" s="292" t="s">
        <v>7075</v>
      </c>
      <c r="L1252" s="292"/>
      <c r="M1252" s="292"/>
      <c r="N1252" s="292"/>
      <c r="O1252" s="292"/>
      <c r="P1252" s="292"/>
      <c r="Q1252" s="292"/>
      <c r="R1252" s="482"/>
    </row>
    <row r="1253" spans="1:18" ht="79.5">
      <c r="A1253" s="372" t="s">
        <v>2456</v>
      </c>
      <c r="B1253" s="293" t="s">
        <v>4958</v>
      </c>
      <c r="C1253" s="292" t="s">
        <v>4516</v>
      </c>
      <c r="D1253" s="292" t="s">
        <v>6772</v>
      </c>
      <c r="E1253" s="293">
        <v>1</v>
      </c>
      <c r="F1253" s="292" t="s">
        <v>2457</v>
      </c>
      <c r="G1253" s="293" t="s">
        <v>2457</v>
      </c>
      <c r="H1253" s="390">
        <v>5.25</v>
      </c>
      <c r="I1253" s="292" t="s">
        <v>8418</v>
      </c>
      <c r="J1253" s="292" t="s">
        <v>7074</v>
      </c>
      <c r="K1253" s="292" t="s">
        <v>7075</v>
      </c>
      <c r="L1253" s="292"/>
      <c r="M1253" s="292"/>
      <c r="N1253" s="292"/>
      <c r="O1253" s="292"/>
      <c r="P1253" s="292"/>
      <c r="Q1253" s="292"/>
      <c r="R1253" s="482"/>
    </row>
    <row r="1254" spans="1:18" ht="79.5">
      <c r="A1254" s="372" t="s">
        <v>2458</v>
      </c>
      <c r="B1254" s="293" t="s">
        <v>4959</v>
      </c>
      <c r="C1254" s="292" t="s">
        <v>4516</v>
      </c>
      <c r="D1254" s="292" t="s">
        <v>6772</v>
      </c>
      <c r="E1254" s="293">
        <v>1</v>
      </c>
      <c r="F1254" s="292" t="s">
        <v>2459</v>
      </c>
      <c r="G1254" s="293" t="s">
        <v>2459</v>
      </c>
      <c r="H1254" s="390">
        <v>3.15</v>
      </c>
      <c r="I1254" s="292" t="s">
        <v>8418</v>
      </c>
      <c r="J1254" s="292" t="s">
        <v>7074</v>
      </c>
      <c r="K1254" s="292" t="s">
        <v>7075</v>
      </c>
      <c r="L1254" s="292"/>
      <c r="M1254" s="292"/>
      <c r="N1254" s="292"/>
      <c r="O1254" s="292"/>
      <c r="P1254" s="292"/>
      <c r="Q1254" s="292"/>
      <c r="R1254" s="482"/>
    </row>
    <row r="1255" spans="1:18" ht="79.5">
      <c r="A1255" s="372" t="s">
        <v>2460</v>
      </c>
      <c r="B1255" s="293" t="s">
        <v>4960</v>
      </c>
      <c r="C1255" s="292" t="s">
        <v>2976</v>
      </c>
      <c r="D1255" s="292" t="s">
        <v>6772</v>
      </c>
      <c r="E1255" s="293">
        <v>1</v>
      </c>
      <c r="F1255" s="292" t="s">
        <v>506</v>
      </c>
      <c r="G1255" s="293" t="s">
        <v>506</v>
      </c>
      <c r="H1255" s="390">
        <v>9.5</v>
      </c>
      <c r="I1255" s="292" t="s">
        <v>8418</v>
      </c>
      <c r="J1255" s="292" t="s">
        <v>7074</v>
      </c>
      <c r="K1255" s="292" t="s">
        <v>7075</v>
      </c>
      <c r="L1255" s="292"/>
      <c r="M1255" s="292"/>
      <c r="N1255" s="292"/>
      <c r="O1255" s="292"/>
      <c r="P1255" s="292"/>
      <c r="Q1255" s="292"/>
      <c r="R1255" s="482"/>
    </row>
    <row r="1256" spans="1:18" ht="79.5">
      <c r="A1256" s="372" t="s">
        <v>507</v>
      </c>
      <c r="B1256" s="293" t="s">
        <v>4961</v>
      </c>
      <c r="C1256" s="292" t="s">
        <v>4516</v>
      </c>
      <c r="D1256" s="292" t="s">
        <v>6772</v>
      </c>
      <c r="E1256" s="293">
        <v>1</v>
      </c>
      <c r="F1256" s="292" t="s">
        <v>4651</v>
      </c>
      <c r="G1256" s="293" t="s">
        <v>4812</v>
      </c>
      <c r="H1256" s="390">
        <v>52.25</v>
      </c>
      <c r="I1256" s="292" t="s">
        <v>8418</v>
      </c>
      <c r="J1256" s="292" t="s">
        <v>7074</v>
      </c>
      <c r="K1256" s="292" t="s">
        <v>7075</v>
      </c>
      <c r="L1256" s="292"/>
      <c r="M1256" s="292"/>
      <c r="N1256" s="292"/>
      <c r="O1256" s="292"/>
      <c r="P1256" s="292"/>
      <c r="Q1256" s="292"/>
      <c r="R1256" s="482"/>
    </row>
    <row r="1257" spans="1:18" ht="79.5">
      <c r="A1257" s="372" t="s">
        <v>4652</v>
      </c>
      <c r="B1257" s="293" t="s">
        <v>4962</v>
      </c>
      <c r="C1257" s="292" t="s">
        <v>4516</v>
      </c>
      <c r="D1257" s="292" t="s">
        <v>6772</v>
      </c>
      <c r="E1257" s="293">
        <v>1</v>
      </c>
      <c r="F1257" s="292" t="s">
        <v>4653</v>
      </c>
      <c r="G1257" s="293" t="s">
        <v>4653</v>
      </c>
      <c r="H1257" s="390">
        <v>52.25</v>
      </c>
      <c r="I1257" s="292" t="s">
        <v>8418</v>
      </c>
      <c r="J1257" s="292" t="s">
        <v>7074</v>
      </c>
      <c r="K1257" s="292" t="s">
        <v>7075</v>
      </c>
      <c r="L1257" s="292"/>
      <c r="M1257" s="292"/>
      <c r="N1257" s="292"/>
      <c r="O1257" s="292"/>
      <c r="P1257" s="292"/>
      <c r="Q1257" s="292"/>
      <c r="R1257" s="482"/>
    </row>
    <row r="1258" spans="1:18" ht="79.5">
      <c r="A1258" s="372" t="s">
        <v>4654</v>
      </c>
      <c r="B1258" s="293" t="s">
        <v>4963</v>
      </c>
      <c r="C1258" s="292" t="s">
        <v>4516</v>
      </c>
      <c r="D1258" s="292" t="s">
        <v>6772</v>
      </c>
      <c r="E1258" s="293">
        <v>1</v>
      </c>
      <c r="F1258" s="292" t="s">
        <v>4655</v>
      </c>
      <c r="G1258" s="293" t="s">
        <v>4655</v>
      </c>
      <c r="H1258" s="390">
        <v>683</v>
      </c>
      <c r="I1258" s="292" t="s">
        <v>8418</v>
      </c>
      <c r="J1258" s="292" t="s">
        <v>7074</v>
      </c>
      <c r="K1258" s="292" t="s">
        <v>7075</v>
      </c>
      <c r="L1258" s="292"/>
      <c r="M1258" s="292"/>
      <c r="N1258" s="292"/>
      <c r="O1258" s="292"/>
      <c r="P1258" s="292"/>
      <c r="Q1258" s="292"/>
      <c r="R1258" s="482"/>
    </row>
    <row r="1259" spans="1:18" ht="79.5">
      <c r="A1259" s="372" t="s">
        <v>4656</v>
      </c>
      <c r="B1259" s="293" t="s">
        <v>4964</v>
      </c>
      <c r="C1259" s="292" t="s">
        <v>4516</v>
      </c>
      <c r="D1259" s="292" t="s">
        <v>6772</v>
      </c>
      <c r="E1259" s="293">
        <v>1</v>
      </c>
      <c r="F1259" s="292" t="s">
        <v>4657</v>
      </c>
      <c r="G1259" s="293" t="s">
        <v>4657</v>
      </c>
      <c r="H1259" s="390">
        <v>4.05</v>
      </c>
      <c r="I1259" s="292" t="s">
        <v>8418</v>
      </c>
      <c r="J1259" s="292" t="s">
        <v>7074</v>
      </c>
      <c r="K1259" s="292" t="s">
        <v>7075</v>
      </c>
      <c r="L1259" s="292"/>
      <c r="M1259" s="292"/>
      <c r="N1259" s="292"/>
      <c r="O1259" s="292"/>
      <c r="P1259" s="292"/>
      <c r="Q1259" s="292"/>
      <c r="R1259" s="482"/>
    </row>
    <row r="1260" spans="1:18" ht="79.5">
      <c r="A1260" s="372" t="s">
        <v>4658</v>
      </c>
      <c r="B1260" s="293" t="s">
        <v>4965</v>
      </c>
      <c r="C1260" s="292" t="s">
        <v>6902</v>
      </c>
      <c r="D1260" s="292" t="s">
        <v>6772</v>
      </c>
      <c r="E1260" s="293">
        <v>1</v>
      </c>
      <c r="F1260" s="292" t="s">
        <v>4659</v>
      </c>
      <c r="G1260" s="293" t="s">
        <v>4659</v>
      </c>
      <c r="H1260" s="390">
        <v>138.4</v>
      </c>
      <c r="I1260" s="292" t="s">
        <v>8418</v>
      </c>
      <c r="J1260" s="292" t="s">
        <v>7074</v>
      </c>
      <c r="K1260" s="292" t="s">
        <v>7075</v>
      </c>
      <c r="L1260" s="292"/>
      <c r="M1260" s="292"/>
      <c r="N1260" s="292"/>
      <c r="O1260" s="292"/>
      <c r="P1260" s="292"/>
      <c r="Q1260" s="292"/>
      <c r="R1260" s="482"/>
    </row>
    <row r="1261" spans="1:18" ht="79.5">
      <c r="A1261" s="372" t="s">
        <v>4660</v>
      </c>
      <c r="B1261" s="293" t="s">
        <v>4966</v>
      </c>
      <c r="C1261" s="292" t="s">
        <v>6902</v>
      </c>
      <c r="D1261" s="292" t="s">
        <v>6772</v>
      </c>
      <c r="E1261" s="293">
        <v>1</v>
      </c>
      <c r="F1261" s="292" t="s">
        <v>4661</v>
      </c>
      <c r="G1261" s="293" t="s">
        <v>4661</v>
      </c>
      <c r="H1261" s="390">
        <v>73.709999999999994</v>
      </c>
      <c r="I1261" s="292" t="s">
        <v>8418</v>
      </c>
      <c r="J1261" s="292" t="s">
        <v>7074</v>
      </c>
      <c r="K1261" s="292" t="s">
        <v>7075</v>
      </c>
      <c r="L1261" s="292"/>
      <c r="M1261" s="292"/>
      <c r="N1261" s="292"/>
      <c r="O1261" s="292"/>
      <c r="P1261" s="292"/>
      <c r="Q1261" s="292"/>
      <c r="R1261" s="482"/>
    </row>
    <row r="1262" spans="1:18" ht="79.5">
      <c r="A1262" s="372" t="s">
        <v>4662</v>
      </c>
      <c r="B1262" s="293" t="s">
        <v>4967</v>
      </c>
      <c r="C1262" s="292" t="s">
        <v>6902</v>
      </c>
      <c r="D1262" s="292" t="s">
        <v>6772</v>
      </c>
      <c r="E1262" s="293">
        <v>1</v>
      </c>
      <c r="F1262" s="292" t="s">
        <v>4663</v>
      </c>
      <c r="G1262" s="293" t="s">
        <v>4663</v>
      </c>
      <c r="H1262" s="390">
        <v>138.4</v>
      </c>
      <c r="I1262" s="292" t="s">
        <v>8418</v>
      </c>
      <c r="J1262" s="292" t="s">
        <v>7074</v>
      </c>
      <c r="K1262" s="292" t="s">
        <v>7075</v>
      </c>
      <c r="L1262" s="292"/>
      <c r="M1262" s="292"/>
      <c r="N1262" s="292"/>
      <c r="O1262" s="292"/>
      <c r="P1262" s="292"/>
      <c r="Q1262" s="292"/>
      <c r="R1262" s="482"/>
    </row>
    <row r="1263" spans="1:18" ht="79.5">
      <c r="A1263" s="372" t="s">
        <v>512</v>
      </c>
      <c r="B1263" s="293" t="s">
        <v>4968</v>
      </c>
      <c r="C1263" s="292" t="s">
        <v>6902</v>
      </c>
      <c r="D1263" s="292" t="s">
        <v>6772</v>
      </c>
      <c r="E1263" s="293">
        <v>1</v>
      </c>
      <c r="F1263" s="292" t="s">
        <v>513</v>
      </c>
      <c r="G1263" s="293" t="s">
        <v>513</v>
      </c>
      <c r="H1263" s="390">
        <v>73.709999999999994</v>
      </c>
      <c r="I1263" s="292" t="s">
        <v>8418</v>
      </c>
      <c r="J1263" s="292" t="s">
        <v>7074</v>
      </c>
      <c r="K1263" s="292" t="s">
        <v>7075</v>
      </c>
      <c r="L1263" s="292"/>
      <c r="M1263" s="292"/>
      <c r="N1263" s="292"/>
      <c r="O1263" s="292"/>
      <c r="P1263" s="292"/>
      <c r="Q1263" s="292"/>
      <c r="R1263" s="482"/>
    </row>
    <row r="1264" spans="1:18" ht="79.5">
      <c r="A1264" s="372" t="s">
        <v>514</v>
      </c>
      <c r="B1264" s="293" t="s">
        <v>4969</v>
      </c>
      <c r="C1264" s="292" t="s">
        <v>6902</v>
      </c>
      <c r="D1264" s="292" t="s">
        <v>6772</v>
      </c>
      <c r="E1264" s="293">
        <v>1</v>
      </c>
      <c r="F1264" s="292" t="s">
        <v>515</v>
      </c>
      <c r="G1264" s="293" t="s">
        <v>515</v>
      </c>
      <c r="H1264" s="390">
        <v>138.4</v>
      </c>
      <c r="I1264" s="292" t="s">
        <v>8418</v>
      </c>
      <c r="J1264" s="292" t="s">
        <v>7074</v>
      </c>
      <c r="K1264" s="292" t="s">
        <v>7075</v>
      </c>
      <c r="L1264" s="292"/>
      <c r="M1264" s="292"/>
      <c r="N1264" s="292"/>
      <c r="O1264" s="292"/>
      <c r="P1264" s="292"/>
      <c r="Q1264" s="292"/>
      <c r="R1264" s="482"/>
    </row>
    <row r="1265" spans="1:18" ht="79.5">
      <c r="A1265" s="372" t="s">
        <v>516</v>
      </c>
      <c r="B1265" s="293" t="s">
        <v>4970</v>
      </c>
      <c r="C1265" s="292" t="s">
        <v>6902</v>
      </c>
      <c r="D1265" s="292" t="s">
        <v>6772</v>
      </c>
      <c r="E1265" s="293">
        <v>1</v>
      </c>
      <c r="F1265" s="292" t="s">
        <v>517</v>
      </c>
      <c r="G1265" s="293" t="s">
        <v>517</v>
      </c>
      <c r="H1265" s="390">
        <v>73.709999999999994</v>
      </c>
      <c r="I1265" s="292" t="s">
        <v>8418</v>
      </c>
      <c r="J1265" s="292" t="s">
        <v>7074</v>
      </c>
      <c r="K1265" s="292" t="s">
        <v>7075</v>
      </c>
      <c r="L1265" s="292"/>
      <c r="M1265" s="292"/>
      <c r="N1265" s="292"/>
      <c r="O1265" s="292"/>
      <c r="P1265" s="292"/>
      <c r="Q1265" s="292"/>
      <c r="R1265" s="482"/>
    </row>
    <row r="1266" spans="1:18" ht="79.5">
      <c r="A1266" s="372" t="s">
        <v>518</v>
      </c>
      <c r="B1266" s="293" t="s">
        <v>4971</v>
      </c>
      <c r="C1266" s="292" t="s">
        <v>6902</v>
      </c>
      <c r="D1266" s="292" t="s">
        <v>6772</v>
      </c>
      <c r="E1266" s="293">
        <v>1</v>
      </c>
      <c r="F1266" s="292" t="s">
        <v>519</v>
      </c>
      <c r="G1266" s="293" t="s">
        <v>519</v>
      </c>
      <c r="H1266" s="390">
        <v>73.709999999999994</v>
      </c>
      <c r="I1266" s="292" t="s">
        <v>8418</v>
      </c>
      <c r="J1266" s="292" t="s">
        <v>7074</v>
      </c>
      <c r="K1266" s="292" t="s">
        <v>7075</v>
      </c>
      <c r="L1266" s="292"/>
      <c r="M1266" s="292"/>
      <c r="N1266" s="292"/>
      <c r="O1266" s="292"/>
      <c r="P1266" s="292"/>
      <c r="Q1266" s="292"/>
      <c r="R1266" s="482"/>
    </row>
    <row r="1267" spans="1:18" ht="79.5">
      <c r="A1267" s="372" t="s">
        <v>520</v>
      </c>
      <c r="B1267" s="293" t="s">
        <v>4972</v>
      </c>
      <c r="C1267" s="292" t="s">
        <v>6902</v>
      </c>
      <c r="D1267" s="292" t="s">
        <v>6772</v>
      </c>
      <c r="E1267" s="293">
        <v>1</v>
      </c>
      <c r="F1267" s="292" t="s">
        <v>521</v>
      </c>
      <c r="G1267" s="293" t="s">
        <v>4813</v>
      </c>
      <c r="H1267" s="390">
        <v>211.1</v>
      </c>
      <c r="I1267" s="292" t="s">
        <v>8418</v>
      </c>
      <c r="J1267" s="292" t="s">
        <v>7074</v>
      </c>
      <c r="K1267" s="292" t="s">
        <v>7075</v>
      </c>
      <c r="L1267" s="292"/>
      <c r="M1267" s="292"/>
      <c r="N1267" s="292"/>
      <c r="O1267" s="292"/>
      <c r="P1267" s="292"/>
      <c r="Q1267" s="292"/>
      <c r="R1267" s="482"/>
    </row>
    <row r="1268" spans="1:18" ht="79.5">
      <c r="A1268" s="372" t="s">
        <v>522</v>
      </c>
      <c r="B1268" s="293" t="s">
        <v>4973</v>
      </c>
      <c r="C1268" s="292" t="s">
        <v>6902</v>
      </c>
      <c r="D1268" s="292" t="s">
        <v>6772</v>
      </c>
      <c r="E1268" s="293">
        <v>1</v>
      </c>
      <c r="F1268" s="292" t="s">
        <v>523</v>
      </c>
      <c r="G1268" s="293" t="s">
        <v>4814</v>
      </c>
      <c r="H1268" s="390">
        <v>256.74</v>
      </c>
      <c r="I1268" s="292" t="s">
        <v>8418</v>
      </c>
      <c r="J1268" s="292" t="s">
        <v>7074</v>
      </c>
      <c r="K1268" s="292" t="s">
        <v>7075</v>
      </c>
      <c r="L1268" s="292"/>
      <c r="M1268" s="292"/>
      <c r="N1268" s="292"/>
      <c r="O1268" s="292"/>
      <c r="P1268" s="292"/>
      <c r="Q1268" s="292"/>
      <c r="R1268" s="482"/>
    </row>
    <row r="1269" spans="1:18" ht="79.5">
      <c r="A1269" s="372" t="s">
        <v>524</v>
      </c>
      <c r="B1269" s="293" t="s">
        <v>4974</v>
      </c>
      <c r="C1269" s="292" t="s">
        <v>6902</v>
      </c>
      <c r="D1269" s="292" t="s">
        <v>6772</v>
      </c>
      <c r="E1269" s="293">
        <v>1</v>
      </c>
      <c r="F1269" s="292" t="s">
        <v>525</v>
      </c>
      <c r="G1269" s="293" t="s">
        <v>525</v>
      </c>
      <c r="H1269" s="390">
        <v>73.709999999999994</v>
      </c>
      <c r="I1269" s="292" t="s">
        <v>8418</v>
      </c>
      <c r="J1269" s="292" t="s">
        <v>7074</v>
      </c>
      <c r="K1269" s="292" t="s">
        <v>7075</v>
      </c>
      <c r="L1269" s="292"/>
      <c r="M1269" s="292"/>
      <c r="N1269" s="292"/>
      <c r="O1269" s="292"/>
      <c r="P1269" s="292"/>
      <c r="Q1269" s="292"/>
      <c r="R1269" s="482"/>
    </row>
    <row r="1270" spans="1:18" ht="79.5">
      <c r="A1270" s="372" t="s">
        <v>526</v>
      </c>
      <c r="B1270" s="293" t="s">
        <v>4975</v>
      </c>
      <c r="C1270" s="292" t="s">
        <v>6902</v>
      </c>
      <c r="D1270" s="292" t="s">
        <v>6772</v>
      </c>
      <c r="E1270" s="293">
        <v>1</v>
      </c>
      <c r="F1270" s="292" t="s">
        <v>6384</v>
      </c>
      <c r="G1270" s="293" t="s">
        <v>4815</v>
      </c>
      <c r="H1270" s="390">
        <v>242.7</v>
      </c>
      <c r="I1270" s="292" t="s">
        <v>8418</v>
      </c>
      <c r="J1270" s="292" t="s">
        <v>7074</v>
      </c>
      <c r="K1270" s="292" t="s">
        <v>7075</v>
      </c>
      <c r="L1270" s="292"/>
      <c r="M1270" s="292"/>
      <c r="N1270" s="292"/>
      <c r="O1270" s="292"/>
      <c r="P1270" s="292"/>
      <c r="Q1270" s="292"/>
      <c r="R1270" s="482"/>
    </row>
    <row r="1271" spans="1:18" ht="79.5">
      <c r="A1271" s="372" t="s">
        <v>6385</v>
      </c>
      <c r="B1271" s="293" t="s">
        <v>4976</v>
      </c>
      <c r="C1271" s="292" t="s">
        <v>6902</v>
      </c>
      <c r="D1271" s="292" t="s">
        <v>6772</v>
      </c>
      <c r="E1271" s="293">
        <v>1</v>
      </c>
      <c r="F1271" s="292" t="s">
        <v>6386</v>
      </c>
      <c r="G1271" s="293" t="s">
        <v>6386</v>
      </c>
      <c r="H1271" s="390">
        <v>148.41999999999999</v>
      </c>
      <c r="I1271" s="292" t="s">
        <v>8418</v>
      </c>
      <c r="J1271" s="292" t="s">
        <v>7074</v>
      </c>
      <c r="K1271" s="292" t="s">
        <v>7075</v>
      </c>
      <c r="L1271" s="292"/>
      <c r="M1271" s="292"/>
      <c r="N1271" s="292"/>
      <c r="O1271" s="292"/>
      <c r="P1271" s="292"/>
      <c r="Q1271" s="292"/>
      <c r="R1271" s="482"/>
    </row>
    <row r="1272" spans="1:18" ht="79.5">
      <c r="A1272" s="372" t="s">
        <v>6387</v>
      </c>
      <c r="B1272" s="293" t="s">
        <v>4977</v>
      </c>
      <c r="C1272" s="292" t="s">
        <v>6902</v>
      </c>
      <c r="D1272" s="292" t="s">
        <v>6772</v>
      </c>
      <c r="E1272" s="293">
        <v>1</v>
      </c>
      <c r="F1272" s="292" t="s">
        <v>6388</v>
      </c>
      <c r="G1272" s="293" t="s">
        <v>4816</v>
      </c>
      <c r="H1272" s="390">
        <v>242.7</v>
      </c>
      <c r="I1272" s="292" t="s">
        <v>8418</v>
      </c>
      <c r="J1272" s="292" t="s">
        <v>7074</v>
      </c>
      <c r="K1272" s="292" t="s">
        <v>7075</v>
      </c>
      <c r="L1272" s="292"/>
      <c r="M1272" s="292"/>
      <c r="N1272" s="292"/>
      <c r="O1272" s="292"/>
      <c r="P1272" s="292"/>
      <c r="Q1272" s="292"/>
      <c r="R1272" s="482"/>
    </row>
    <row r="1273" spans="1:18" ht="79.5">
      <c r="A1273" s="372" t="s">
        <v>6389</v>
      </c>
      <c r="B1273" s="293" t="s">
        <v>4978</v>
      </c>
      <c r="C1273" s="292" t="s">
        <v>6902</v>
      </c>
      <c r="D1273" s="292" t="s">
        <v>6772</v>
      </c>
      <c r="E1273" s="293">
        <v>1</v>
      </c>
      <c r="F1273" s="292" t="s">
        <v>6390</v>
      </c>
      <c r="G1273" s="293" t="s">
        <v>6390</v>
      </c>
      <c r="H1273" s="390">
        <v>73.709999999999994</v>
      </c>
      <c r="I1273" s="292" t="s">
        <v>8418</v>
      </c>
      <c r="J1273" s="292" t="s">
        <v>7074</v>
      </c>
      <c r="K1273" s="292" t="s">
        <v>7075</v>
      </c>
      <c r="L1273" s="292"/>
      <c r="M1273" s="292"/>
      <c r="N1273" s="292"/>
      <c r="O1273" s="292"/>
      <c r="P1273" s="292"/>
      <c r="Q1273" s="292"/>
      <c r="R1273" s="482"/>
    </row>
    <row r="1274" spans="1:18" ht="79.5">
      <c r="A1274" s="372" t="s">
        <v>6391</v>
      </c>
      <c r="B1274" s="293" t="s">
        <v>4979</v>
      </c>
      <c r="C1274" s="292" t="s">
        <v>6902</v>
      </c>
      <c r="D1274" s="292" t="s">
        <v>6772</v>
      </c>
      <c r="E1274" s="293">
        <v>1</v>
      </c>
      <c r="F1274" s="292" t="s">
        <v>8614</v>
      </c>
      <c r="G1274" s="293" t="s">
        <v>4817</v>
      </c>
      <c r="H1274" s="390">
        <v>290.33</v>
      </c>
      <c r="I1274" s="292" t="s">
        <v>8418</v>
      </c>
      <c r="J1274" s="292" t="s">
        <v>7074</v>
      </c>
      <c r="K1274" s="292" t="s">
        <v>7075</v>
      </c>
      <c r="L1274" s="292"/>
      <c r="M1274" s="292"/>
      <c r="N1274" s="292"/>
      <c r="O1274" s="292"/>
      <c r="P1274" s="292"/>
      <c r="Q1274" s="292"/>
      <c r="R1274" s="482"/>
    </row>
    <row r="1275" spans="1:18" ht="79.5">
      <c r="A1275" s="372" t="s">
        <v>8615</v>
      </c>
      <c r="B1275" s="293" t="s">
        <v>4980</v>
      </c>
      <c r="C1275" s="292" t="s">
        <v>6902</v>
      </c>
      <c r="D1275" s="292" t="s">
        <v>6772</v>
      </c>
      <c r="E1275" s="293">
        <v>1</v>
      </c>
      <c r="F1275" s="292" t="s">
        <v>8616</v>
      </c>
      <c r="G1275" s="293" t="s">
        <v>6540</v>
      </c>
      <c r="H1275" s="390">
        <v>423.71</v>
      </c>
      <c r="I1275" s="292" t="s">
        <v>8418</v>
      </c>
      <c r="J1275" s="292" t="s">
        <v>7074</v>
      </c>
      <c r="K1275" s="292" t="s">
        <v>7075</v>
      </c>
      <c r="L1275" s="292"/>
      <c r="M1275" s="292"/>
      <c r="N1275" s="292"/>
      <c r="O1275" s="292"/>
      <c r="P1275" s="292"/>
      <c r="Q1275" s="292"/>
      <c r="R1275" s="482"/>
    </row>
    <row r="1276" spans="1:18" ht="79.5">
      <c r="A1276" s="372" t="s">
        <v>8617</v>
      </c>
      <c r="B1276" s="293" t="s">
        <v>4981</v>
      </c>
      <c r="C1276" s="292" t="s">
        <v>6902</v>
      </c>
      <c r="D1276" s="292" t="s">
        <v>6772</v>
      </c>
      <c r="E1276" s="293">
        <v>1</v>
      </c>
      <c r="F1276" s="292" t="s">
        <v>8618</v>
      </c>
      <c r="G1276" s="293" t="s">
        <v>8618</v>
      </c>
      <c r="H1276" s="390">
        <v>203.08</v>
      </c>
      <c r="I1276" s="292" t="s">
        <v>8418</v>
      </c>
      <c r="J1276" s="292" t="s">
        <v>7074</v>
      </c>
      <c r="K1276" s="292" t="s">
        <v>7075</v>
      </c>
      <c r="L1276" s="292"/>
      <c r="M1276" s="292"/>
      <c r="N1276" s="292"/>
      <c r="O1276" s="292"/>
      <c r="P1276" s="292"/>
      <c r="Q1276" s="292"/>
      <c r="R1276" s="482"/>
    </row>
    <row r="1277" spans="1:18" ht="79.5">
      <c r="A1277" s="372" t="s">
        <v>8619</v>
      </c>
      <c r="B1277" s="293" t="s">
        <v>4982</v>
      </c>
      <c r="C1277" s="292" t="s">
        <v>6902</v>
      </c>
      <c r="D1277" s="292" t="s">
        <v>6772</v>
      </c>
      <c r="E1277" s="293">
        <v>1</v>
      </c>
      <c r="F1277" s="292" t="s">
        <v>4734</v>
      </c>
      <c r="G1277" s="293" t="s">
        <v>4734</v>
      </c>
      <c r="H1277" s="390">
        <v>216.12</v>
      </c>
      <c r="I1277" s="292" t="s">
        <v>8418</v>
      </c>
      <c r="J1277" s="292" t="s">
        <v>7074</v>
      </c>
      <c r="K1277" s="292" t="s">
        <v>7075</v>
      </c>
      <c r="L1277" s="292"/>
      <c r="M1277" s="292"/>
      <c r="N1277" s="292"/>
      <c r="O1277" s="292"/>
      <c r="P1277" s="292"/>
      <c r="Q1277" s="292"/>
      <c r="R1277" s="482"/>
    </row>
    <row r="1278" spans="1:18" ht="79.5">
      <c r="A1278" s="372" t="s">
        <v>4735</v>
      </c>
      <c r="B1278" s="293" t="s">
        <v>4983</v>
      </c>
      <c r="C1278" s="292" t="s">
        <v>6902</v>
      </c>
      <c r="D1278" s="292" t="s">
        <v>6772</v>
      </c>
      <c r="E1278" s="293">
        <v>1</v>
      </c>
      <c r="F1278" s="292" t="s">
        <v>5517</v>
      </c>
      <c r="G1278" s="293" t="s">
        <v>5517</v>
      </c>
      <c r="H1278" s="390">
        <v>17.95</v>
      </c>
      <c r="I1278" s="292" t="s">
        <v>8418</v>
      </c>
      <c r="J1278" s="292" t="s">
        <v>7074</v>
      </c>
      <c r="K1278" s="292" t="s">
        <v>7075</v>
      </c>
      <c r="L1278" s="292"/>
      <c r="M1278" s="292"/>
      <c r="N1278" s="292"/>
      <c r="O1278" s="292"/>
      <c r="P1278" s="292"/>
      <c r="Q1278" s="292"/>
      <c r="R1278" s="482"/>
    </row>
    <row r="1279" spans="1:18" ht="79.5">
      <c r="A1279" s="372" t="s">
        <v>5518</v>
      </c>
      <c r="B1279" s="293" t="s">
        <v>4984</v>
      </c>
      <c r="C1279" s="292" t="s">
        <v>6902</v>
      </c>
      <c r="D1279" s="292" t="s">
        <v>6772</v>
      </c>
      <c r="E1279" s="293">
        <v>1</v>
      </c>
      <c r="F1279" s="292" t="s">
        <v>5519</v>
      </c>
      <c r="G1279" s="293" t="s">
        <v>5519</v>
      </c>
      <c r="H1279" s="390">
        <v>3.45</v>
      </c>
      <c r="I1279" s="292" t="s">
        <v>8418</v>
      </c>
      <c r="J1279" s="292" t="s">
        <v>7074</v>
      </c>
      <c r="K1279" s="292" t="s">
        <v>7075</v>
      </c>
      <c r="L1279" s="292"/>
      <c r="M1279" s="292"/>
      <c r="N1279" s="292"/>
      <c r="O1279" s="292"/>
      <c r="P1279" s="292"/>
      <c r="Q1279" s="292"/>
      <c r="R1279" s="482"/>
    </row>
    <row r="1280" spans="1:18" ht="79.5">
      <c r="A1280" s="372" t="s">
        <v>5520</v>
      </c>
      <c r="B1280" s="293" t="s">
        <v>4985</v>
      </c>
      <c r="C1280" s="292" t="s">
        <v>2976</v>
      </c>
      <c r="D1280" s="292" t="s">
        <v>6772</v>
      </c>
      <c r="E1280" s="293">
        <v>1</v>
      </c>
      <c r="F1280" s="292" t="s">
        <v>5521</v>
      </c>
      <c r="G1280" s="293" t="s">
        <v>2943</v>
      </c>
      <c r="H1280" s="390">
        <v>5.8</v>
      </c>
      <c r="I1280" s="292" t="s">
        <v>8418</v>
      </c>
      <c r="J1280" s="292" t="s">
        <v>7074</v>
      </c>
      <c r="K1280" s="292" t="s">
        <v>7075</v>
      </c>
      <c r="L1280" s="292"/>
      <c r="M1280" s="292"/>
      <c r="N1280" s="292"/>
      <c r="O1280" s="292"/>
      <c r="P1280" s="292"/>
      <c r="Q1280" s="292"/>
      <c r="R1280" s="482"/>
    </row>
    <row r="1281" spans="1:18" ht="79.5">
      <c r="A1281" s="372" t="s">
        <v>5522</v>
      </c>
      <c r="B1281" s="293" t="s">
        <v>4986</v>
      </c>
      <c r="C1281" s="292" t="s">
        <v>4516</v>
      </c>
      <c r="D1281" s="292" t="s">
        <v>6772</v>
      </c>
      <c r="E1281" s="293">
        <v>1</v>
      </c>
      <c r="F1281" s="292" t="s">
        <v>5523</v>
      </c>
      <c r="G1281" s="293" t="s">
        <v>5523</v>
      </c>
      <c r="H1281" s="390">
        <v>18.55</v>
      </c>
      <c r="I1281" s="292" t="s">
        <v>8418</v>
      </c>
      <c r="J1281" s="292" t="s">
        <v>7074</v>
      </c>
      <c r="K1281" s="292" t="s">
        <v>7075</v>
      </c>
      <c r="L1281" s="292"/>
      <c r="M1281" s="292"/>
      <c r="N1281" s="292"/>
      <c r="O1281" s="292"/>
      <c r="P1281" s="292"/>
      <c r="Q1281" s="292"/>
      <c r="R1281" s="482"/>
    </row>
    <row r="1282" spans="1:18" ht="79.5">
      <c r="A1282" s="372" t="s">
        <v>5524</v>
      </c>
      <c r="B1282" s="293" t="s">
        <v>4987</v>
      </c>
      <c r="C1282" s="292" t="s">
        <v>4516</v>
      </c>
      <c r="D1282" s="292" t="s">
        <v>6772</v>
      </c>
      <c r="E1282" s="293">
        <v>1</v>
      </c>
      <c r="F1282" s="292" t="s">
        <v>5525</v>
      </c>
      <c r="G1282" s="293" t="s">
        <v>5525</v>
      </c>
      <c r="H1282" s="390">
        <v>1.05</v>
      </c>
      <c r="I1282" s="292" t="s">
        <v>8418</v>
      </c>
      <c r="J1282" s="292" t="s">
        <v>7074</v>
      </c>
      <c r="K1282" s="292" t="s">
        <v>7075</v>
      </c>
      <c r="L1282" s="292"/>
      <c r="M1282" s="292"/>
      <c r="N1282" s="292"/>
      <c r="O1282" s="292"/>
      <c r="P1282" s="292"/>
      <c r="Q1282" s="292"/>
      <c r="R1282" s="482"/>
    </row>
    <row r="1283" spans="1:18" ht="79.5">
      <c r="A1283" s="372" t="s">
        <v>5526</v>
      </c>
      <c r="B1283" s="293" t="s">
        <v>1039</v>
      </c>
      <c r="C1283" s="292" t="s">
        <v>4516</v>
      </c>
      <c r="D1283" s="292" t="s">
        <v>6772</v>
      </c>
      <c r="E1283" s="293">
        <v>1</v>
      </c>
      <c r="F1283" s="292" t="s">
        <v>5527</v>
      </c>
      <c r="G1283" s="293" t="s">
        <v>5527</v>
      </c>
      <c r="H1283" s="390">
        <v>2.2999999999999998</v>
      </c>
      <c r="I1283" s="292" t="s">
        <v>8418</v>
      </c>
      <c r="J1283" s="292" t="s">
        <v>7074</v>
      </c>
      <c r="K1283" s="292" t="s">
        <v>7075</v>
      </c>
      <c r="L1283" s="292"/>
      <c r="M1283" s="292"/>
      <c r="N1283" s="292"/>
      <c r="O1283" s="292"/>
      <c r="P1283" s="292"/>
      <c r="Q1283" s="292"/>
      <c r="R1283" s="482"/>
    </row>
    <row r="1284" spans="1:18" ht="79.5">
      <c r="A1284" s="372" t="s">
        <v>5528</v>
      </c>
      <c r="B1284" s="293" t="s">
        <v>1040</v>
      </c>
      <c r="C1284" s="292" t="s">
        <v>2976</v>
      </c>
      <c r="D1284" s="292" t="s">
        <v>6772</v>
      </c>
      <c r="E1284" s="293">
        <v>1</v>
      </c>
      <c r="F1284" s="292" t="s">
        <v>5529</v>
      </c>
      <c r="G1284" s="293" t="s">
        <v>5529</v>
      </c>
      <c r="H1284" s="390">
        <v>29.6</v>
      </c>
      <c r="I1284" s="292" t="s">
        <v>8418</v>
      </c>
      <c r="J1284" s="292" t="s">
        <v>7074</v>
      </c>
      <c r="K1284" s="292" t="s">
        <v>7075</v>
      </c>
      <c r="L1284" s="292"/>
      <c r="M1284" s="292"/>
      <c r="N1284" s="292"/>
      <c r="O1284" s="292"/>
      <c r="P1284" s="292"/>
      <c r="Q1284" s="292"/>
      <c r="R1284" s="482"/>
    </row>
    <row r="1285" spans="1:18" ht="79.5">
      <c r="A1285" s="372" t="s">
        <v>5530</v>
      </c>
      <c r="B1285" s="293" t="s">
        <v>1041</v>
      </c>
      <c r="C1285" s="292" t="s">
        <v>4516</v>
      </c>
      <c r="D1285" s="292" t="s">
        <v>6772</v>
      </c>
      <c r="E1285" s="293">
        <v>1</v>
      </c>
      <c r="F1285" s="292" t="s">
        <v>5531</v>
      </c>
      <c r="G1285" s="293" t="s">
        <v>5531</v>
      </c>
      <c r="H1285" s="390">
        <v>6.3</v>
      </c>
      <c r="I1285" s="292" t="s">
        <v>8418</v>
      </c>
      <c r="J1285" s="292" t="s">
        <v>7074</v>
      </c>
      <c r="K1285" s="292" t="s">
        <v>7075</v>
      </c>
      <c r="L1285" s="292"/>
      <c r="M1285" s="292"/>
      <c r="N1285" s="292"/>
      <c r="O1285" s="292"/>
      <c r="P1285" s="292"/>
      <c r="Q1285" s="292"/>
      <c r="R1285" s="482"/>
    </row>
    <row r="1286" spans="1:18" ht="79.5">
      <c r="A1286" s="372" t="s">
        <v>5532</v>
      </c>
      <c r="B1286" s="293" t="s">
        <v>1042</v>
      </c>
      <c r="C1286" s="292" t="s">
        <v>4516</v>
      </c>
      <c r="D1286" s="292" t="s">
        <v>6772</v>
      </c>
      <c r="E1286" s="293">
        <v>1</v>
      </c>
      <c r="F1286" s="292" t="s">
        <v>5533</v>
      </c>
      <c r="G1286" s="293" t="s">
        <v>2944</v>
      </c>
      <c r="H1286" s="390">
        <v>9.85</v>
      </c>
      <c r="I1286" s="292" t="s">
        <v>8418</v>
      </c>
      <c r="J1286" s="292" t="s">
        <v>7074</v>
      </c>
      <c r="K1286" s="292" t="s">
        <v>7075</v>
      </c>
      <c r="L1286" s="292"/>
      <c r="M1286" s="292"/>
      <c r="N1286" s="292"/>
      <c r="O1286" s="292"/>
      <c r="P1286" s="292"/>
      <c r="Q1286" s="292"/>
      <c r="R1286" s="482"/>
    </row>
    <row r="1287" spans="1:18" ht="79.5">
      <c r="A1287" s="372" t="s">
        <v>5534</v>
      </c>
      <c r="B1287" s="293" t="s">
        <v>1043</v>
      </c>
      <c r="C1287" s="292" t="s">
        <v>6902</v>
      </c>
      <c r="D1287" s="292" t="s">
        <v>6772</v>
      </c>
      <c r="E1287" s="293">
        <v>1</v>
      </c>
      <c r="F1287" s="292" t="s">
        <v>5535</v>
      </c>
      <c r="G1287" s="293" t="s">
        <v>18</v>
      </c>
      <c r="H1287" s="390">
        <v>86.03</v>
      </c>
      <c r="I1287" s="292" t="s">
        <v>8418</v>
      </c>
      <c r="J1287" s="292" t="s">
        <v>7074</v>
      </c>
      <c r="K1287" s="292" t="s">
        <v>7075</v>
      </c>
      <c r="L1287" s="292"/>
      <c r="M1287" s="292"/>
      <c r="N1287" s="292"/>
      <c r="O1287" s="292"/>
      <c r="P1287" s="292"/>
      <c r="Q1287" s="292"/>
      <c r="R1287" s="482"/>
    </row>
    <row r="1288" spans="1:18" ht="79.5">
      <c r="A1288" s="372" t="s">
        <v>5536</v>
      </c>
      <c r="B1288" s="293" t="s">
        <v>1044</v>
      </c>
      <c r="C1288" s="292" t="s">
        <v>4516</v>
      </c>
      <c r="D1288" s="292" t="s">
        <v>6772</v>
      </c>
      <c r="E1288" s="293">
        <v>1</v>
      </c>
      <c r="F1288" s="292" t="s">
        <v>7210</v>
      </c>
      <c r="G1288" s="293" t="s">
        <v>7210</v>
      </c>
      <c r="H1288" s="390">
        <v>49.09</v>
      </c>
      <c r="I1288" s="292" t="s">
        <v>8418</v>
      </c>
      <c r="J1288" s="292" t="s">
        <v>7074</v>
      </c>
      <c r="K1288" s="292" t="s">
        <v>7075</v>
      </c>
      <c r="L1288" s="292"/>
      <c r="M1288" s="292"/>
      <c r="N1288" s="292"/>
      <c r="O1288" s="292"/>
      <c r="P1288" s="292"/>
      <c r="Q1288" s="292"/>
      <c r="R1288" s="482"/>
    </row>
    <row r="1289" spans="1:18" ht="79.5">
      <c r="A1289" s="372" t="s">
        <v>7211</v>
      </c>
      <c r="B1289" s="293" t="s">
        <v>1045</v>
      </c>
      <c r="C1289" s="292" t="s">
        <v>3916</v>
      </c>
      <c r="D1289" s="292" t="s">
        <v>6772</v>
      </c>
      <c r="E1289" s="293">
        <v>1</v>
      </c>
      <c r="F1289" s="292" t="s">
        <v>7336</v>
      </c>
      <c r="G1289" s="293" t="s">
        <v>7336</v>
      </c>
      <c r="H1289" s="390">
        <v>26.35</v>
      </c>
      <c r="I1289" s="292" t="s">
        <v>8418</v>
      </c>
      <c r="J1289" s="292" t="s">
        <v>7074</v>
      </c>
      <c r="K1289" s="292" t="s">
        <v>7075</v>
      </c>
      <c r="L1289" s="292"/>
      <c r="M1289" s="292"/>
      <c r="N1289" s="292"/>
      <c r="O1289" s="292"/>
      <c r="P1289" s="292"/>
      <c r="Q1289" s="292"/>
      <c r="R1289" s="482"/>
    </row>
    <row r="1290" spans="1:18" ht="79.5">
      <c r="A1290" s="372" t="s">
        <v>7211</v>
      </c>
      <c r="B1290" s="293" t="s">
        <v>1045</v>
      </c>
      <c r="C1290" s="292" t="s">
        <v>456</v>
      </c>
      <c r="D1290" s="292" t="s">
        <v>6772</v>
      </c>
      <c r="E1290" s="293">
        <v>1</v>
      </c>
      <c r="F1290" s="292" t="s">
        <v>9761</v>
      </c>
      <c r="G1290" s="293" t="s">
        <v>9746</v>
      </c>
      <c r="H1290" s="390">
        <v>26.35</v>
      </c>
      <c r="I1290" s="292" t="s">
        <v>8418</v>
      </c>
      <c r="J1290" s="292" t="s">
        <v>7074</v>
      </c>
      <c r="K1290" s="292" t="s">
        <v>7075</v>
      </c>
      <c r="L1290" s="292"/>
      <c r="M1290" s="292"/>
      <c r="N1290" s="292"/>
      <c r="O1290" s="292"/>
      <c r="P1290" s="292"/>
      <c r="Q1290" s="292"/>
      <c r="R1290" s="482"/>
    </row>
    <row r="1291" spans="1:18" ht="79.5">
      <c r="A1291" s="372" t="s">
        <v>4839</v>
      </c>
      <c r="B1291" s="293" t="s">
        <v>8574</v>
      </c>
      <c r="C1291" s="292" t="s">
        <v>3916</v>
      </c>
      <c r="D1291" s="292" t="s">
        <v>6772</v>
      </c>
      <c r="E1291" s="293">
        <v>1</v>
      </c>
      <c r="F1291" s="292" t="s">
        <v>8711</v>
      </c>
      <c r="G1291" s="293" t="s">
        <v>5692</v>
      </c>
      <c r="H1291" s="390">
        <v>25</v>
      </c>
      <c r="I1291" s="292" t="s">
        <v>8418</v>
      </c>
      <c r="J1291" s="292" t="s">
        <v>7074</v>
      </c>
      <c r="K1291" s="292" t="s">
        <v>7075</v>
      </c>
      <c r="L1291" s="292"/>
      <c r="M1291" s="292"/>
      <c r="N1291" s="292"/>
      <c r="O1291" s="292"/>
      <c r="P1291" s="292"/>
      <c r="Q1291" s="292"/>
      <c r="R1291" s="482"/>
    </row>
    <row r="1292" spans="1:18" ht="79.5">
      <c r="A1292" s="372" t="s">
        <v>4840</v>
      </c>
      <c r="B1292" s="293" t="s">
        <v>8575</v>
      </c>
      <c r="C1292" s="292" t="s">
        <v>3916</v>
      </c>
      <c r="D1292" s="292" t="s">
        <v>6772</v>
      </c>
      <c r="E1292" s="293">
        <v>1</v>
      </c>
      <c r="F1292" s="292" t="s">
        <v>8712</v>
      </c>
      <c r="G1292" s="293" t="s">
        <v>5693</v>
      </c>
      <c r="H1292" s="390">
        <v>9.1999999999999993</v>
      </c>
      <c r="I1292" s="292" t="s">
        <v>8418</v>
      </c>
      <c r="J1292" s="292" t="s">
        <v>7074</v>
      </c>
      <c r="K1292" s="292" t="s">
        <v>7075</v>
      </c>
      <c r="L1292" s="292"/>
      <c r="M1292" s="292"/>
      <c r="N1292" s="292"/>
      <c r="O1292" s="292"/>
      <c r="P1292" s="292"/>
      <c r="Q1292" s="292"/>
      <c r="R1292" s="482"/>
    </row>
    <row r="1293" spans="1:18" ht="79.5">
      <c r="A1293" s="372" t="s">
        <v>4841</v>
      </c>
      <c r="B1293" s="293" t="s">
        <v>8576</v>
      </c>
      <c r="C1293" s="292" t="s">
        <v>3916</v>
      </c>
      <c r="D1293" s="292" t="s">
        <v>6772</v>
      </c>
      <c r="E1293" s="293">
        <v>1</v>
      </c>
      <c r="F1293" s="292" t="s">
        <v>2625</v>
      </c>
      <c r="G1293" s="293" t="s">
        <v>5694</v>
      </c>
      <c r="H1293" s="390">
        <v>13.15</v>
      </c>
      <c r="I1293" s="292" t="s">
        <v>8418</v>
      </c>
      <c r="J1293" s="292" t="s">
        <v>7074</v>
      </c>
      <c r="K1293" s="292" t="s">
        <v>7075</v>
      </c>
      <c r="L1293" s="292"/>
      <c r="M1293" s="292"/>
      <c r="N1293" s="292"/>
      <c r="O1293" s="292"/>
      <c r="P1293" s="292"/>
      <c r="Q1293" s="292"/>
      <c r="R1293" s="482"/>
    </row>
    <row r="1294" spans="1:18" ht="79.5">
      <c r="A1294" s="372" t="s">
        <v>7337</v>
      </c>
      <c r="B1294" s="293" t="s">
        <v>1046</v>
      </c>
      <c r="C1294" s="292" t="s">
        <v>4519</v>
      </c>
      <c r="D1294" s="292" t="s">
        <v>6772</v>
      </c>
      <c r="E1294" s="293">
        <v>1</v>
      </c>
      <c r="F1294" s="292" t="s">
        <v>8023</v>
      </c>
      <c r="G1294" s="293" t="s">
        <v>8023</v>
      </c>
      <c r="H1294" s="390">
        <v>12.65</v>
      </c>
      <c r="I1294" s="292" t="s">
        <v>8418</v>
      </c>
      <c r="J1294" s="292" t="s">
        <v>7074</v>
      </c>
      <c r="K1294" s="292" t="s">
        <v>7075</v>
      </c>
      <c r="L1294" s="292"/>
      <c r="M1294" s="292"/>
      <c r="N1294" s="292"/>
      <c r="O1294" s="292"/>
      <c r="P1294" s="292"/>
      <c r="Q1294" s="292"/>
      <c r="R1294" s="482"/>
    </row>
    <row r="1295" spans="1:18" ht="79.5">
      <c r="A1295" s="372" t="s">
        <v>8024</v>
      </c>
      <c r="B1295" s="293" t="s">
        <v>1047</v>
      </c>
      <c r="C1295" s="292" t="s">
        <v>4516</v>
      </c>
      <c r="D1295" s="292" t="s">
        <v>6772</v>
      </c>
      <c r="E1295" s="293">
        <v>1</v>
      </c>
      <c r="F1295" s="292" t="s">
        <v>8025</v>
      </c>
      <c r="G1295" s="293" t="s">
        <v>2946</v>
      </c>
      <c r="H1295" s="390">
        <v>9.25</v>
      </c>
      <c r="I1295" s="292" t="s">
        <v>8418</v>
      </c>
      <c r="J1295" s="292" t="s">
        <v>7074</v>
      </c>
      <c r="K1295" s="292" t="s">
        <v>7075</v>
      </c>
      <c r="L1295" s="292"/>
      <c r="M1295" s="292"/>
      <c r="N1295" s="292"/>
      <c r="O1295" s="292"/>
      <c r="P1295" s="292"/>
      <c r="Q1295" s="292"/>
      <c r="R1295" s="482"/>
    </row>
    <row r="1296" spans="1:18" ht="79.5">
      <c r="A1296" s="372" t="s">
        <v>8026</v>
      </c>
      <c r="B1296" s="293" t="s">
        <v>1048</v>
      </c>
      <c r="C1296" s="292" t="s">
        <v>4516</v>
      </c>
      <c r="D1296" s="292" t="s">
        <v>6772</v>
      </c>
      <c r="E1296" s="293">
        <v>1</v>
      </c>
      <c r="F1296" s="292" t="s">
        <v>7996</v>
      </c>
      <c r="G1296" s="293" t="s">
        <v>7996</v>
      </c>
      <c r="H1296" s="390">
        <v>13.35</v>
      </c>
      <c r="I1296" s="292" t="s">
        <v>8418</v>
      </c>
      <c r="J1296" s="292" t="s">
        <v>7074</v>
      </c>
      <c r="K1296" s="292" t="s">
        <v>7075</v>
      </c>
      <c r="L1296" s="292"/>
      <c r="M1296" s="292"/>
      <c r="N1296" s="292"/>
      <c r="O1296" s="292"/>
      <c r="P1296" s="292"/>
      <c r="Q1296" s="292"/>
      <c r="R1296" s="482"/>
    </row>
    <row r="1297" spans="1:18" ht="79.5">
      <c r="A1297" s="372" t="s">
        <v>7997</v>
      </c>
      <c r="B1297" s="293" t="s">
        <v>1049</v>
      </c>
      <c r="C1297" s="292" t="s">
        <v>4516</v>
      </c>
      <c r="D1297" s="292" t="s">
        <v>6772</v>
      </c>
      <c r="E1297" s="293">
        <v>1</v>
      </c>
      <c r="F1297" s="292" t="s">
        <v>7425</v>
      </c>
      <c r="G1297" s="293" t="s">
        <v>7425</v>
      </c>
      <c r="H1297" s="390">
        <v>6.85</v>
      </c>
      <c r="I1297" s="292" t="s">
        <v>8418</v>
      </c>
      <c r="J1297" s="292" t="s">
        <v>7074</v>
      </c>
      <c r="K1297" s="292" t="s">
        <v>7075</v>
      </c>
      <c r="L1297" s="292"/>
      <c r="M1297" s="292"/>
      <c r="N1297" s="292"/>
      <c r="O1297" s="292"/>
      <c r="P1297" s="292"/>
      <c r="Q1297" s="292"/>
      <c r="R1297" s="482"/>
    </row>
    <row r="1298" spans="1:18" ht="79.5">
      <c r="A1298" s="372" t="s">
        <v>7426</v>
      </c>
      <c r="B1298" s="293" t="s">
        <v>1050</v>
      </c>
      <c r="C1298" s="292" t="s">
        <v>4516</v>
      </c>
      <c r="D1298" s="292" t="s">
        <v>6772</v>
      </c>
      <c r="E1298" s="293">
        <v>1</v>
      </c>
      <c r="F1298" s="292" t="s">
        <v>7427</v>
      </c>
      <c r="G1298" s="293" t="s">
        <v>7427</v>
      </c>
      <c r="H1298" s="390">
        <v>6.85</v>
      </c>
      <c r="I1298" s="292" t="s">
        <v>8418</v>
      </c>
      <c r="J1298" s="292" t="s">
        <v>7074</v>
      </c>
      <c r="K1298" s="292" t="s">
        <v>7075</v>
      </c>
      <c r="L1298" s="292"/>
      <c r="M1298" s="292"/>
      <c r="N1298" s="292"/>
      <c r="O1298" s="292"/>
      <c r="P1298" s="292"/>
      <c r="Q1298" s="292"/>
      <c r="R1298" s="482"/>
    </row>
    <row r="1299" spans="1:18" ht="79.5">
      <c r="A1299" s="372" t="s">
        <v>7428</v>
      </c>
      <c r="B1299" s="293" t="s">
        <v>1051</v>
      </c>
      <c r="C1299" s="292" t="s">
        <v>4519</v>
      </c>
      <c r="D1299" s="292" t="s">
        <v>6772</v>
      </c>
      <c r="E1299" s="293">
        <v>1</v>
      </c>
      <c r="F1299" s="292" t="s">
        <v>7429</v>
      </c>
      <c r="G1299" s="293" t="s">
        <v>7429</v>
      </c>
      <c r="H1299" s="390">
        <v>7.55</v>
      </c>
      <c r="I1299" s="292" t="s">
        <v>8418</v>
      </c>
      <c r="J1299" s="292" t="s">
        <v>7074</v>
      </c>
      <c r="K1299" s="292" t="s">
        <v>7075</v>
      </c>
      <c r="L1299" s="292"/>
      <c r="M1299" s="292"/>
      <c r="N1299" s="292"/>
      <c r="O1299" s="292"/>
      <c r="P1299" s="292"/>
      <c r="Q1299" s="292"/>
      <c r="R1299" s="482"/>
    </row>
    <row r="1300" spans="1:18" ht="79.5">
      <c r="A1300" s="372" t="s">
        <v>7430</v>
      </c>
      <c r="B1300" s="293" t="s">
        <v>1052</v>
      </c>
      <c r="C1300" s="292" t="s">
        <v>4519</v>
      </c>
      <c r="D1300" s="292" t="s">
        <v>6772</v>
      </c>
      <c r="E1300" s="293">
        <v>1</v>
      </c>
      <c r="F1300" s="292" t="s">
        <v>7431</v>
      </c>
      <c r="G1300" s="293" t="s">
        <v>7431</v>
      </c>
      <c r="H1300" s="390">
        <v>12.65</v>
      </c>
      <c r="I1300" s="292" t="s">
        <v>8418</v>
      </c>
      <c r="J1300" s="292" t="s">
        <v>7074</v>
      </c>
      <c r="K1300" s="292" t="s">
        <v>7075</v>
      </c>
      <c r="L1300" s="292"/>
      <c r="M1300" s="292"/>
      <c r="N1300" s="292"/>
      <c r="O1300" s="292"/>
      <c r="P1300" s="292"/>
      <c r="Q1300" s="292"/>
      <c r="R1300" s="482"/>
    </row>
    <row r="1301" spans="1:18" ht="79.5">
      <c r="A1301" s="372" t="s">
        <v>7432</v>
      </c>
      <c r="B1301" s="293" t="s">
        <v>1053</v>
      </c>
      <c r="C1301" s="292" t="s">
        <v>4519</v>
      </c>
      <c r="D1301" s="292" t="s">
        <v>6772</v>
      </c>
      <c r="E1301" s="293">
        <v>1</v>
      </c>
      <c r="F1301" s="292" t="s">
        <v>7402</v>
      </c>
      <c r="G1301" s="293" t="s">
        <v>19</v>
      </c>
      <c r="H1301" s="390">
        <v>6.3</v>
      </c>
      <c r="I1301" s="292" t="s">
        <v>8418</v>
      </c>
      <c r="J1301" s="292" t="s">
        <v>7074</v>
      </c>
      <c r="K1301" s="292" t="s">
        <v>7075</v>
      </c>
      <c r="L1301" s="292"/>
      <c r="M1301" s="292"/>
      <c r="N1301" s="292"/>
      <c r="O1301" s="292"/>
      <c r="P1301" s="292"/>
      <c r="Q1301" s="292"/>
      <c r="R1301" s="482"/>
    </row>
    <row r="1302" spans="1:18" ht="79.5">
      <c r="A1302" s="372" t="s">
        <v>7403</v>
      </c>
      <c r="B1302" s="293" t="s">
        <v>1054</v>
      </c>
      <c r="C1302" s="292" t="s">
        <v>4516</v>
      </c>
      <c r="D1302" s="292" t="s">
        <v>6772</v>
      </c>
      <c r="E1302" s="293">
        <v>1</v>
      </c>
      <c r="F1302" s="292" t="s">
        <v>7402</v>
      </c>
      <c r="G1302" s="293" t="s">
        <v>4635</v>
      </c>
      <c r="H1302" s="390">
        <v>1.7</v>
      </c>
      <c r="I1302" s="292" t="s">
        <v>8418</v>
      </c>
      <c r="J1302" s="292" t="s">
        <v>7074</v>
      </c>
      <c r="K1302" s="292" t="s">
        <v>7075</v>
      </c>
      <c r="L1302" s="292"/>
      <c r="M1302" s="292"/>
      <c r="N1302" s="292"/>
      <c r="O1302" s="292"/>
      <c r="P1302" s="292"/>
      <c r="Q1302" s="292"/>
      <c r="R1302" s="482"/>
    </row>
    <row r="1303" spans="1:18" ht="79.5">
      <c r="A1303" s="372" t="s">
        <v>7404</v>
      </c>
      <c r="B1303" s="293" t="s">
        <v>1055</v>
      </c>
      <c r="C1303" s="292" t="s">
        <v>4516</v>
      </c>
      <c r="D1303" s="292" t="s">
        <v>6772</v>
      </c>
      <c r="E1303" s="293">
        <v>1</v>
      </c>
      <c r="F1303" s="292" t="s">
        <v>7402</v>
      </c>
      <c r="G1303" s="293" t="s">
        <v>4636</v>
      </c>
      <c r="H1303" s="390">
        <v>2.6</v>
      </c>
      <c r="I1303" s="292" t="s">
        <v>8418</v>
      </c>
      <c r="J1303" s="292" t="s">
        <v>7074</v>
      </c>
      <c r="K1303" s="292" t="s">
        <v>7075</v>
      </c>
      <c r="L1303" s="292"/>
      <c r="M1303" s="292"/>
      <c r="N1303" s="292"/>
      <c r="O1303" s="292"/>
      <c r="P1303" s="292"/>
      <c r="Q1303" s="292"/>
      <c r="R1303" s="482"/>
    </row>
    <row r="1304" spans="1:18" ht="79.5">
      <c r="A1304" s="372" t="s">
        <v>7405</v>
      </c>
      <c r="B1304" s="293" t="s">
        <v>1056</v>
      </c>
      <c r="C1304" s="292" t="s">
        <v>3916</v>
      </c>
      <c r="D1304" s="292" t="s">
        <v>6772</v>
      </c>
      <c r="E1304" s="293">
        <v>1</v>
      </c>
      <c r="F1304" s="292" t="s">
        <v>8048</v>
      </c>
      <c r="G1304" s="293" t="s">
        <v>8048</v>
      </c>
      <c r="H1304" s="390">
        <v>52.25</v>
      </c>
      <c r="I1304" s="292" t="s">
        <v>8418</v>
      </c>
      <c r="J1304" s="292" t="s">
        <v>7074</v>
      </c>
      <c r="K1304" s="292" t="s">
        <v>7075</v>
      </c>
      <c r="L1304" s="292"/>
      <c r="M1304" s="292"/>
      <c r="N1304" s="292"/>
      <c r="O1304" s="292"/>
      <c r="P1304" s="292"/>
      <c r="Q1304" s="292"/>
      <c r="R1304" s="482"/>
    </row>
    <row r="1305" spans="1:18" ht="79.5">
      <c r="A1305" s="372" t="s">
        <v>8049</v>
      </c>
      <c r="B1305" s="293" t="s">
        <v>1057</v>
      </c>
      <c r="C1305" s="292" t="s">
        <v>4516</v>
      </c>
      <c r="D1305" s="292" t="s">
        <v>6772</v>
      </c>
      <c r="E1305" s="293">
        <v>1</v>
      </c>
      <c r="F1305" s="292" t="s">
        <v>8050</v>
      </c>
      <c r="G1305" s="293" t="s">
        <v>8050</v>
      </c>
      <c r="H1305" s="390">
        <v>13.9</v>
      </c>
      <c r="I1305" s="292" t="s">
        <v>8418</v>
      </c>
      <c r="J1305" s="292" t="s">
        <v>7074</v>
      </c>
      <c r="K1305" s="292" t="s">
        <v>7075</v>
      </c>
      <c r="L1305" s="292"/>
      <c r="M1305" s="292"/>
      <c r="N1305" s="292"/>
      <c r="O1305" s="292"/>
      <c r="P1305" s="292"/>
      <c r="Q1305" s="292"/>
      <c r="R1305" s="482"/>
    </row>
    <row r="1306" spans="1:18" ht="79.5">
      <c r="A1306" s="372" t="s">
        <v>8051</v>
      </c>
      <c r="B1306" s="293" t="s">
        <v>1058</v>
      </c>
      <c r="C1306" s="292" t="s">
        <v>4516</v>
      </c>
      <c r="D1306" s="292" t="s">
        <v>6772</v>
      </c>
      <c r="E1306" s="293">
        <v>1</v>
      </c>
      <c r="F1306" s="292" t="s">
        <v>8052</v>
      </c>
      <c r="G1306" s="293" t="s">
        <v>8052</v>
      </c>
      <c r="H1306" s="390">
        <v>8.1</v>
      </c>
      <c r="I1306" s="292" t="s">
        <v>8418</v>
      </c>
      <c r="J1306" s="292" t="s">
        <v>7074</v>
      </c>
      <c r="K1306" s="292" t="s">
        <v>7075</v>
      </c>
      <c r="L1306" s="292"/>
      <c r="M1306" s="292"/>
      <c r="N1306" s="292"/>
      <c r="O1306" s="292"/>
      <c r="P1306" s="292"/>
      <c r="Q1306" s="292"/>
      <c r="R1306" s="482"/>
    </row>
    <row r="1307" spans="1:18" ht="79.5">
      <c r="A1307" s="372" t="s">
        <v>8053</v>
      </c>
      <c r="B1307" s="293" t="s">
        <v>1059</v>
      </c>
      <c r="C1307" s="292" t="s">
        <v>4516</v>
      </c>
      <c r="D1307" s="292" t="s">
        <v>6772</v>
      </c>
      <c r="E1307" s="293">
        <v>1</v>
      </c>
      <c r="F1307" s="292" t="s">
        <v>8054</v>
      </c>
      <c r="G1307" s="293" t="s">
        <v>6349</v>
      </c>
      <c r="H1307" s="390">
        <v>4.5999999999999996</v>
      </c>
      <c r="I1307" s="292" t="s">
        <v>8418</v>
      </c>
      <c r="J1307" s="292" t="s">
        <v>7074</v>
      </c>
      <c r="K1307" s="292" t="s">
        <v>7075</v>
      </c>
      <c r="L1307" s="292"/>
      <c r="M1307" s="292"/>
      <c r="N1307" s="292"/>
      <c r="O1307" s="292"/>
      <c r="P1307" s="292"/>
      <c r="Q1307" s="292"/>
      <c r="R1307" s="482"/>
    </row>
    <row r="1308" spans="1:18" ht="79.5">
      <c r="A1308" s="372" t="s">
        <v>8055</v>
      </c>
      <c r="B1308" s="293" t="s">
        <v>1060</v>
      </c>
      <c r="C1308" s="292" t="s">
        <v>4519</v>
      </c>
      <c r="D1308" s="292" t="s">
        <v>6772</v>
      </c>
      <c r="E1308" s="293">
        <v>1</v>
      </c>
      <c r="F1308" s="292" t="s">
        <v>8056</v>
      </c>
      <c r="G1308" s="293" t="s">
        <v>6350</v>
      </c>
      <c r="H1308" s="390">
        <v>2.1</v>
      </c>
      <c r="I1308" s="292" t="s">
        <v>8418</v>
      </c>
      <c r="J1308" s="292" t="s">
        <v>7074</v>
      </c>
      <c r="K1308" s="292" t="s">
        <v>7075</v>
      </c>
      <c r="L1308" s="292"/>
      <c r="M1308" s="292"/>
      <c r="N1308" s="292"/>
      <c r="O1308" s="292"/>
      <c r="P1308" s="292"/>
      <c r="Q1308" s="292"/>
      <c r="R1308" s="482"/>
    </row>
    <row r="1309" spans="1:18" ht="79.5">
      <c r="A1309" s="372" t="s">
        <v>8057</v>
      </c>
      <c r="B1309" s="293" t="s">
        <v>1061</v>
      </c>
      <c r="C1309" s="292" t="s">
        <v>4516</v>
      </c>
      <c r="D1309" s="292" t="s">
        <v>6772</v>
      </c>
      <c r="E1309" s="293">
        <v>1</v>
      </c>
      <c r="F1309" s="292" t="s">
        <v>8056</v>
      </c>
      <c r="G1309" s="293" t="s">
        <v>6351</v>
      </c>
      <c r="H1309" s="390">
        <v>2.9</v>
      </c>
      <c r="I1309" s="292" t="s">
        <v>8418</v>
      </c>
      <c r="J1309" s="292" t="s">
        <v>7074</v>
      </c>
      <c r="K1309" s="292" t="s">
        <v>7075</v>
      </c>
      <c r="L1309" s="292"/>
      <c r="M1309" s="292"/>
      <c r="N1309" s="292"/>
      <c r="O1309" s="292"/>
      <c r="P1309" s="292"/>
      <c r="Q1309" s="292"/>
      <c r="R1309" s="482"/>
    </row>
    <row r="1310" spans="1:18" ht="79.5">
      <c r="A1310" s="372" t="s">
        <v>8058</v>
      </c>
      <c r="B1310" s="293" t="s">
        <v>1062</v>
      </c>
      <c r="C1310" s="292" t="s">
        <v>4516</v>
      </c>
      <c r="D1310" s="292" t="s">
        <v>6772</v>
      </c>
      <c r="E1310" s="293">
        <v>1</v>
      </c>
      <c r="F1310" s="292" t="s">
        <v>8059</v>
      </c>
      <c r="G1310" s="293" t="s">
        <v>3151</v>
      </c>
      <c r="H1310" s="390">
        <v>4.75</v>
      </c>
      <c r="I1310" s="292" t="s">
        <v>8418</v>
      </c>
      <c r="J1310" s="292" t="s">
        <v>7074</v>
      </c>
      <c r="K1310" s="292" t="s">
        <v>7075</v>
      </c>
      <c r="L1310" s="292"/>
      <c r="M1310" s="292"/>
      <c r="N1310" s="292"/>
      <c r="O1310" s="292"/>
      <c r="P1310" s="292"/>
      <c r="Q1310" s="292"/>
      <c r="R1310" s="482"/>
    </row>
    <row r="1311" spans="1:18" ht="79.5">
      <c r="A1311" s="372" t="s">
        <v>8060</v>
      </c>
      <c r="B1311" s="293" t="s">
        <v>1063</v>
      </c>
      <c r="C1311" s="292" t="s">
        <v>4516</v>
      </c>
      <c r="D1311" s="292" t="s">
        <v>6772</v>
      </c>
      <c r="E1311" s="293">
        <v>1</v>
      </c>
      <c r="F1311" s="292" t="s">
        <v>7917</v>
      </c>
      <c r="G1311" s="293" t="s">
        <v>424</v>
      </c>
      <c r="H1311" s="390">
        <v>6.85</v>
      </c>
      <c r="I1311" s="292" t="s">
        <v>8418</v>
      </c>
      <c r="J1311" s="292" t="s">
        <v>7074</v>
      </c>
      <c r="K1311" s="292" t="s">
        <v>7075</v>
      </c>
      <c r="L1311" s="292"/>
      <c r="M1311" s="292"/>
      <c r="N1311" s="292"/>
      <c r="O1311" s="292"/>
      <c r="P1311" s="292"/>
      <c r="Q1311" s="292"/>
      <c r="R1311" s="482"/>
    </row>
    <row r="1312" spans="1:18" ht="79.5">
      <c r="A1312" s="372" t="s">
        <v>7918</v>
      </c>
      <c r="B1312" s="293" t="s">
        <v>2365</v>
      </c>
      <c r="C1312" s="292" t="s">
        <v>4516</v>
      </c>
      <c r="D1312" s="292" t="s">
        <v>6772</v>
      </c>
      <c r="E1312" s="293">
        <v>1</v>
      </c>
      <c r="F1312" s="292" t="s">
        <v>7919</v>
      </c>
      <c r="G1312" s="293" t="s">
        <v>1205</v>
      </c>
      <c r="H1312" s="390">
        <v>2.9</v>
      </c>
      <c r="I1312" s="292" t="s">
        <v>8418</v>
      </c>
      <c r="J1312" s="292" t="s">
        <v>7074</v>
      </c>
      <c r="K1312" s="292" t="s">
        <v>7075</v>
      </c>
      <c r="L1312" s="292"/>
      <c r="M1312" s="292"/>
      <c r="N1312" s="292"/>
      <c r="O1312" s="292"/>
      <c r="P1312" s="292"/>
      <c r="Q1312" s="292"/>
      <c r="R1312" s="482"/>
    </row>
    <row r="1313" spans="1:18" ht="79.5">
      <c r="A1313" s="372" t="s">
        <v>7920</v>
      </c>
      <c r="B1313" s="293" t="s">
        <v>2366</v>
      </c>
      <c r="C1313" s="292" t="s">
        <v>4516</v>
      </c>
      <c r="D1313" s="292" t="s">
        <v>6772</v>
      </c>
      <c r="E1313" s="293">
        <v>1</v>
      </c>
      <c r="F1313" s="292" t="s">
        <v>7921</v>
      </c>
      <c r="G1313" s="293" t="s">
        <v>7921</v>
      </c>
      <c r="H1313" s="390">
        <v>10.45</v>
      </c>
      <c r="I1313" s="292" t="s">
        <v>8418</v>
      </c>
      <c r="J1313" s="292" t="s">
        <v>7074</v>
      </c>
      <c r="K1313" s="292" t="s">
        <v>7075</v>
      </c>
      <c r="L1313" s="292"/>
      <c r="M1313" s="292"/>
      <c r="N1313" s="292"/>
      <c r="O1313" s="292"/>
      <c r="P1313" s="292"/>
      <c r="Q1313" s="292"/>
      <c r="R1313" s="482"/>
    </row>
    <row r="1314" spans="1:18" ht="79.5">
      <c r="A1314" s="372" t="s">
        <v>7922</v>
      </c>
      <c r="B1314" s="293" t="s">
        <v>2367</v>
      </c>
      <c r="C1314" s="292" t="s">
        <v>4516</v>
      </c>
      <c r="D1314" s="292" t="s">
        <v>6772</v>
      </c>
      <c r="E1314" s="293">
        <v>1</v>
      </c>
      <c r="F1314" s="292" t="s">
        <v>7923</v>
      </c>
      <c r="G1314" s="293" t="s">
        <v>6733</v>
      </c>
      <c r="H1314" s="390">
        <v>8.6999999999999993</v>
      </c>
      <c r="I1314" s="292" t="s">
        <v>8418</v>
      </c>
      <c r="J1314" s="292" t="s">
        <v>7074</v>
      </c>
      <c r="K1314" s="292" t="s">
        <v>7075</v>
      </c>
      <c r="L1314" s="292"/>
      <c r="M1314" s="292"/>
      <c r="N1314" s="292"/>
      <c r="O1314" s="292"/>
      <c r="P1314" s="292"/>
      <c r="Q1314" s="292"/>
      <c r="R1314" s="482"/>
    </row>
    <row r="1315" spans="1:18" ht="79.5">
      <c r="A1315" s="372" t="s">
        <v>7924</v>
      </c>
      <c r="B1315" s="293" t="s">
        <v>2368</v>
      </c>
      <c r="C1315" s="292" t="s">
        <v>3916</v>
      </c>
      <c r="D1315" s="292" t="s">
        <v>6772</v>
      </c>
      <c r="E1315" s="293">
        <v>1</v>
      </c>
      <c r="F1315" s="292" t="s">
        <v>7175</v>
      </c>
      <c r="G1315" s="293" t="s">
        <v>7175</v>
      </c>
      <c r="H1315" s="390">
        <v>8.4</v>
      </c>
      <c r="I1315" s="292" t="s">
        <v>8418</v>
      </c>
      <c r="J1315" s="292" t="s">
        <v>7074</v>
      </c>
      <c r="K1315" s="292" t="s">
        <v>7075</v>
      </c>
      <c r="L1315" s="292"/>
      <c r="M1315" s="292"/>
      <c r="N1315" s="292"/>
      <c r="O1315" s="292"/>
      <c r="P1315" s="292"/>
      <c r="Q1315" s="292"/>
      <c r="R1315" s="482"/>
    </row>
    <row r="1316" spans="1:18" ht="79.5">
      <c r="A1316" s="372" t="s">
        <v>6658</v>
      </c>
      <c r="B1316" s="293" t="s">
        <v>2369</v>
      </c>
      <c r="C1316" s="292" t="s">
        <v>4516</v>
      </c>
      <c r="D1316" s="292" t="s">
        <v>6772</v>
      </c>
      <c r="E1316" s="293">
        <v>1</v>
      </c>
      <c r="F1316" s="292" t="s">
        <v>6659</v>
      </c>
      <c r="G1316" s="293" t="s">
        <v>6659</v>
      </c>
      <c r="H1316" s="390">
        <v>13.15</v>
      </c>
      <c r="I1316" s="292" t="s">
        <v>8418</v>
      </c>
      <c r="J1316" s="292" t="s">
        <v>7074</v>
      </c>
      <c r="K1316" s="292" t="s">
        <v>7075</v>
      </c>
      <c r="L1316" s="292"/>
      <c r="M1316" s="292"/>
      <c r="N1316" s="292"/>
      <c r="O1316" s="292"/>
      <c r="P1316" s="292"/>
      <c r="Q1316" s="292"/>
      <c r="R1316" s="482"/>
    </row>
    <row r="1317" spans="1:18" ht="79.5">
      <c r="A1317" s="372" t="s">
        <v>6660</v>
      </c>
      <c r="B1317" s="293" t="s">
        <v>2370</v>
      </c>
      <c r="C1317" s="292" t="s">
        <v>4516</v>
      </c>
      <c r="D1317" s="292" t="s">
        <v>6772</v>
      </c>
      <c r="E1317" s="293">
        <v>1</v>
      </c>
      <c r="F1317" s="292" t="s">
        <v>6661</v>
      </c>
      <c r="G1317" s="293" t="s">
        <v>6661</v>
      </c>
      <c r="H1317" s="390">
        <v>3.7</v>
      </c>
      <c r="I1317" s="292" t="s">
        <v>8418</v>
      </c>
      <c r="J1317" s="292" t="s">
        <v>7074</v>
      </c>
      <c r="K1317" s="292" t="s">
        <v>7075</v>
      </c>
      <c r="L1317" s="292"/>
      <c r="M1317" s="292"/>
      <c r="N1317" s="292"/>
      <c r="O1317" s="292"/>
      <c r="P1317" s="292"/>
      <c r="Q1317" s="292"/>
      <c r="R1317" s="482"/>
    </row>
    <row r="1318" spans="1:18" ht="79.5">
      <c r="A1318" s="372" t="s">
        <v>6662</v>
      </c>
      <c r="B1318" s="293" t="s">
        <v>2371</v>
      </c>
      <c r="C1318" s="292" t="s">
        <v>4516</v>
      </c>
      <c r="D1318" s="292" t="s">
        <v>6772</v>
      </c>
      <c r="E1318" s="293">
        <v>1</v>
      </c>
      <c r="F1318" s="292" t="s">
        <v>6663</v>
      </c>
      <c r="G1318" s="293" t="s">
        <v>6663</v>
      </c>
      <c r="H1318" s="390">
        <v>7.9</v>
      </c>
      <c r="I1318" s="292" t="s">
        <v>8418</v>
      </c>
      <c r="J1318" s="292" t="s">
        <v>7074</v>
      </c>
      <c r="K1318" s="292" t="s">
        <v>7075</v>
      </c>
      <c r="L1318" s="292"/>
      <c r="M1318" s="292"/>
      <c r="N1318" s="292"/>
      <c r="O1318" s="292"/>
      <c r="P1318" s="292"/>
      <c r="Q1318" s="292"/>
      <c r="R1318" s="482"/>
    </row>
    <row r="1319" spans="1:18" ht="79.5">
      <c r="A1319" s="372" t="s">
        <v>6664</v>
      </c>
      <c r="B1319" s="293" t="s">
        <v>2372</v>
      </c>
      <c r="C1319" s="292" t="s">
        <v>4516</v>
      </c>
      <c r="D1319" s="292" t="s">
        <v>6772</v>
      </c>
      <c r="E1319" s="293">
        <v>1</v>
      </c>
      <c r="F1319" s="292" t="s">
        <v>6665</v>
      </c>
      <c r="G1319" s="293" t="s">
        <v>6734</v>
      </c>
      <c r="H1319" s="390">
        <v>6.95</v>
      </c>
      <c r="I1319" s="292" t="s">
        <v>8418</v>
      </c>
      <c r="J1319" s="292" t="s">
        <v>7074</v>
      </c>
      <c r="K1319" s="292" t="s">
        <v>7075</v>
      </c>
      <c r="L1319" s="292"/>
      <c r="M1319" s="292"/>
      <c r="N1319" s="292"/>
      <c r="O1319" s="292"/>
      <c r="P1319" s="292"/>
      <c r="Q1319" s="292"/>
      <c r="R1319" s="482"/>
    </row>
    <row r="1320" spans="1:18" ht="79.5">
      <c r="A1320" s="372" t="s">
        <v>6666</v>
      </c>
      <c r="B1320" s="293" t="s">
        <v>2373</v>
      </c>
      <c r="C1320" s="292" t="s">
        <v>4519</v>
      </c>
      <c r="D1320" s="292" t="s">
        <v>6772</v>
      </c>
      <c r="E1320" s="293">
        <v>1</v>
      </c>
      <c r="F1320" s="292" t="s">
        <v>6667</v>
      </c>
      <c r="G1320" s="293" t="s">
        <v>6667</v>
      </c>
      <c r="H1320" s="390">
        <v>5.8</v>
      </c>
      <c r="I1320" s="292" t="s">
        <v>8418</v>
      </c>
      <c r="J1320" s="292" t="s">
        <v>7074</v>
      </c>
      <c r="K1320" s="292" t="s">
        <v>7075</v>
      </c>
      <c r="L1320" s="292"/>
      <c r="M1320" s="292"/>
      <c r="N1320" s="292"/>
      <c r="O1320" s="292"/>
      <c r="P1320" s="292"/>
      <c r="Q1320" s="292"/>
      <c r="R1320" s="482"/>
    </row>
    <row r="1321" spans="1:18" ht="79.5">
      <c r="A1321" s="372" t="s">
        <v>6668</v>
      </c>
      <c r="B1321" s="293" t="s">
        <v>2374</v>
      </c>
      <c r="C1321" s="292" t="s">
        <v>3916</v>
      </c>
      <c r="D1321" s="292" t="s">
        <v>6772</v>
      </c>
      <c r="E1321" s="293">
        <v>1</v>
      </c>
      <c r="F1321" s="292" t="s">
        <v>6669</v>
      </c>
      <c r="G1321" s="293" t="s">
        <v>6669</v>
      </c>
      <c r="H1321" s="390">
        <v>9.5</v>
      </c>
      <c r="I1321" s="292" t="s">
        <v>8418</v>
      </c>
      <c r="J1321" s="292" t="s">
        <v>7074</v>
      </c>
      <c r="K1321" s="292" t="s">
        <v>7075</v>
      </c>
      <c r="L1321" s="292"/>
      <c r="M1321" s="292"/>
      <c r="N1321" s="292"/>
      <c r="O1321" s="292"/>
      <c r="P1321" s="292"/>
      <c r="Q1321" s="292"/>
      <c r="R1321" s="482"/>
    </row>
    <row r="1322" spans="1:18" ht="79.5">
      <c r="A1322" s="372" t="s">
        <v>6670</v>
      </c>
      <c r="B1322" s="293" t="s">
        <v>2375</v>
      </c>
      <c r="C1322" s="292" t="s">
        <v>3916</v>
      </c>
      <c r="D1322" s="292" t="s">
        <v>6772</v>
      </c>
      <c r="E1322" s="293">
        <v>1</v>
      </c>
      <c r="F1322" s="292" t="s">
        <v>6671</v>
      </c>
      <c r="G1322" s="293" t="s">
        <v>6671</v>
      </c>
      <c r="H1322" s="390">
        <v>9.5</v>
      </c>
      <c r="I1322" s="292" t="s">
        <v>8418</v>
      </c>
      <c r="J1322" s="292" t="s">
        <v>7074</v>
      </c>
      <c r="K1322" s="292" t="s">
        <v>7075</v>
      </c>
      <c r="L1322" s="292"/>
      <c r="M1322" s="292"/>
      <c r="N1322" s="292"/>
      <c r="O1322" s="292"/>
      <c r="P1322" s="292"/>
      <c r="Q1322" s="292"/>
      <c r="R1322" s="482"/>
    </row>
    <row r="1323" spans="1:18" ht="79.5">
      <c r="A1323" s="372" t="s">
        <v>6672</v>
      </c>
      <c r="B1323" s="293" t="s">
        <v>2376</v>
      </c>
      <c r="C1323" s="292" t="s">
        <v>4519</v>
      </c>
      <c r="D1323" s="292" t="s">
        <v>6772</v>
      </c>
      <c r="E1323" s="293">
        <v>1</v>
      </c>
      <c r="F1323" s="292" t="s">
        <v>6673</v>
      </c>
      <c r="G1323" s="293" t="s">
        <v>6673</v>
      </c>
      <c r="H1323" s="390">
        <v>12.1</v>
      </c>
      <c r="I1323" s="292" t="s">
        <v>8418</v>
      </c>
      <c r="J1323" s="292" t="s">
        <v>7074</v>
      </c>
      <c r="K1323" s="292" t="s">
        <v>7075</v>
      </c>
      <c r="L1323" s="292"/>
      <c r="M1323" s="292"/>
      <c r="N1323" s="292"/>
      <c r="O1323" s="292"/>
      <c r="P1323" s="292"/>
      <c r="Q1323" s="292"/>
      <c r="R1323" s="482"/>
    </row>
    <row r="1324" spans="1:18" ht="79.5">
      <c r="A1324" s="372" t="s">
        <v>6674</v>
      </c>
      <c r="B1324" s="293" t="s">
        <v>2377</v>
      </c>
      <c r="C1324" s="292" t="s">
        <v>4516</v>
      </c>
      <c r="D1324" s="292" t="s">
        <v>6772</v>
      </c>
      <c r="E1324" s="293">
        <v>1</v>
      </c>
      <c r="F1324" s="292" t="s">
        <v>6675</v>
      </c>
      <c r="G1324" s="293" t="s">
        <v>6675</v>
      </c>
      <c r="H1324" s="390">
        <v>5.8</v>
      </c>
      <c r="I1324" s="292" t="s">
        <v>8418</v>
      </c>
      <c r="J1324" s="292" t="s">
        <v>7074</v>
      </c>
      <c r="K1324" s="292" t="s">
        <v>7075</v>
      </c>
      <c r="L1324" s="292"/>
      <c r="M1324" s="292"/>
      <c r="N1324" s="292"/>
      <c r="O1324" s="292"/>
      <c r="P1324" s="292"/>
      <c r="Q1324" s="292"/>
      <c r="R1324" s="482"/>
    </row>
    <row r="1325" spans="1:18" ht="79.5">
      <c r="A1325" s="372" t="s">
        <v>6676</v>
      </c>
      <c r="B1325" s="293" t="s">
        <v>2378</v>
      </c>
      <c r="C1325" s="292" t="s">
        <v>4516</v>
      </c>
      <c r="D1325" s="292" t="s">
        <v>6772</v>
      </c>
      <c r="E1325" s="293">
        <v>1</v>
      </c>
      <c r="F1325" s="292" t="s">
        <v>6677</v>
      </c>
      <c r="G1325" s="293" t="s">
        <v>6677</v>
      </c>
      <c r="H1325" s="390">
        <v>3.7</v>
      </c>
      <c r="I1325" s="292" t="s">
        <v>8418</v>
      </c>
      <c r="J1325" s="292" t="s">
        <v>7074</v>
      </c>
      <c r="K1325" s="292" t="s">
        <v>7075</v>
      </c>
      <c r="L1325" s="292"/>
      <c r="M1325" s="292"/>
      <c r="N1325" s="292"/>
      <c r="O1325" s="292"/>
      <c r="P1325" s="292"/>
      <c r="Q1325" s="292"/>
      <c r="R1325" s="482"/>
    </row>
    <row r="1326" spans="1:18" ht="79.5">
      <c r="A1326" s="372" t="s">
        <v>6678</v>
      </c>
      <c r="B1326" s="293" t="s">
        <v>2379</v>
      </c>
      <c r="C1326" s="292" t="s">
        <v>4516</v>
      </c>
      <c r="D1326" s="292" t="s">
        <v>6772</v>
      </c>
      <c r="E1326" s="293">
        <v>1</v>
      </c>
      <c r="F1326" s="292" t="s">
        <v>7508</v>
      </c>
      <c r="G1326" s="293" t="s">
        <v>7508</v>
      </c>
      <c r="H1326" s="390">
        <v>3.7</v>
      </c>
      <c r="I1326" s="292" t="s">
        <v>8418</v>
      </c>
      <c r="J1326" s="292" t="s">
        <v>7074</v>
      </c>
      <c r="K1326" s="292" t="s">
        <v>7075</v>
      </c>
      <c r="L1326" s="292"/>
      <c r="M1326" s="292"/>
      <c r="N1326" s="292"/>
      <c r="O1326" s="292"/>
      <c r="P1326" s="292"/>
      <c r="Q1326" s="292"/>
      <c r="R1326" s="482"/>
    </row>
    <row r="1327" spans="1:18" ht="79.5">
      <c r="A1327" s="372" t="s">
        <v>7509</v>
      </c>
      <c r="B1327" s="293" t="s">
        <v>2380</v>
      </c>
      <c r="C1327" s="292" t="s">
        <v>4516</v>
      </c>
      <c r="D1327" s="292" t="s">
        <v>6772</v>
      </c>
      <c r="E1327" s="293">
        <v>1</v>
      </c>
      <c r="F1327" s="292" t="s">
        <v>7510</v>
      </c>
      <c r="G1327" s="293" t="s">
        <v>6735</v>
      </c>
      <c r="H1327" s="390">
        <v>25.85</v>
      </c>
      <c r="I1327" s="292" t="s">
        <v>8418</v>
      </c>
      <c r="J1327" s="292" t="s">
        <v>7074</v>
      </c>
      <c r="K1327" s="292" t="s">
        <v>7075</v>
      </c>
      <c r="L1327" s="292"/>
      <c r="M1327" s="292"/>
      <c r="N1327" s="292"/>
      <c r="O1327" s="292"/>
      <c r="P1327" s="292"/>
      <c r="Q1327" s="292"/>
      <c r="R1327" s="482"/>
    </row>
    <row r="1328" spans="1:18" ht="79.5">
      <c r="A1328" s="372" t="s">
        <v>7511</v>
      </c>
      <c r="B1328" s="293" t="s">
        <v>2381</v>
      </c>
      <c r="C1328" s="292" t="s">
        <v>4516</v>
      </c>
      <c r="D1328" s="292" t="s">
        <v>6772</v>
      </c>
      <c r="E1328" s="293">
        <v>1</v>
      </c>
      <c r="F1328" s="292" t="s">
        <v>7512</v>
      </c>
      <c r="G1328" s="293" t="s">
        <v>7512</v>
      </c>
      <c r="H1328" s="390">
        <v>7.9</v>
      </c>
      <c r="I1328" s="292" t="s">
        <v>8418</v>
      </c>
      <c r="J1328" s="292" t="s">
        <v>7074</v>
      </c>
      <c r="K1328" s="292" t="s">
        <v>7075</v>
      </c>
      <c r="L1328" s="292"/>
      <c r="M1328" s="292"/>
      <c r="N1328" s="292"/>
      <c r="O1328" s="292"/>
      <c r="P1328" s="292"/>
      <c r="Q1328" s="292"/>
      <c r="R1328" s="482"/>
    </row>
    <row r="1329" spans="1:18" ht="79.5">
      <c r="A1329" s="372" t="s">
        <v>7513</v>
      </c>
      <c r="B1329" s="293" t="s">
        <v>2382</v>
      </c>
      <c r="C1329" s="292" t="s">
        <v>4516</v>
      </c>
      <c r="D1329" s="292" t="s">
        <v>6772</v>
      </c>
      <c r="E1329" s="293">
        <v>1</v>
      </c>
      <c r="F1329" s="292" t="s">
        <v>7514</v>
      </c>
      <c r="G1329" s="293" t="s">
        <v>7514</v>
      </c>
      <c r="H1329" s="390">
        <v>14.75</v>
      </c>
      <c r="I1329" s="292" t="s">
        <v>8418</v>
      </c>
      <c r="J1329" s="292" t="s">
        <v>7074</v>
      </c>
      <c r="K1329" s="292" t="s">
        <v>7075</v>
      </c>
      <c r="L1329" s="292"/>
      <c r="M1329" s="292"/>
      <c r="N1329" s="292"/>
      <c r="O1329" s="292"/>
      <c r="P1329" s="292"/>
      <c r="Q1329" s="292"/>
      <c r="R1329" s="482"/>
    </row>
    <row r="1330" spans="1:18" ht="79.5">
      <c r="A1330" s="372" t="s">
        <v>7515</v>
      </c>
      <c r="B1330" s="293" t="s">
        <v>2383</v>
      </c>
      <c r="C1330" s="292" t="s">
        <v>4516</v>
      </c>
      <c r="D1330" s="292" t="s">
        <v>6772</v>
      </c>
      <c r="E1330" s="293">
        <v>1</v>
      </c>
      <c r="F1330" s="292" t="s">
        <v>7516</v>
      </c>
      <c r="G1330" s="293" t="s">
        <v>7516</v>
      </c>
      <c r="H1330" s="390">
        <v>27.45</v>
      </c>
      <c r="I1330" s="292" t="s">
        <v>8418</v>
      </c>
      <c r="J1330" s="292" t="s">
        <v>7074</v>
      </c>
      <c r="K1330" s="292" t="s">
        <v>7075</v>
      </c>
      <c r="L1330" s="292"/>
      <c r="M1330" s="292"/>
      <c r="N1330" s="292"/>
      <c r="O1330" s="292"/>
      <c r="P1330" s="292"/>
      <c r="Q1330" s="292"/>
      <c r="R1330" s="482"/>
    </row>
    <row r="1331" spans="1:18" ht="79.5">
      <c r="A1331" s="372" t="s">
        <v>7517</v>
      </c>
      <c r="B1331" s="293" t="s">
        <v>2384</v>
      </c>
      <c r="C1331" s="292" t="s">
        <v>4516</v>
      </c>
      <c r="D1331" s="292" t="s">
        <v>6772</v>
      </c>
      <c r="E1331" s="293">
        <v>1</v>
      </c>
      <c r="F1331" s="292" t="s">
        <v>7518</v>
      </c>
      <c r="G1331" s="293" t="s">
        <v>5036</v>
      </c>
      <c r="H1331" s="390">
        <v>12.75</v>
      </c>
      <c r="I1331" s="292" t="s">
        <v>8418</v>
      </c>
      <c r="J1331" s="292" t="s">
        <v>7074</v>
      </c>
      <c r="K1331" s="292" t="s">
        <v>7075</v>
      </c>
      <c r="L1331" s="292"/>
      <c r="M1331" s="292"/>
      <c r="N1331" s="292"/>
      <c r="O1331" s="292"/>
      <c r="P1331" s="292"/>
      <c r="Q1331" s="292"/>
      <c r="R1331" s="482"/>
    </row>
    <row r="1332" spans="1:18" ht="79.5">
      <c r="A1332" s="372" t="s">
        <v>7662</v>
      </c>
      <c r="B1332" s="293" t="s">
        <v>2385</v>
      </c>
      <c r="C1332" s="292" t="s">
        <v>4516</v>
      </c>
      <c r="D1332" s="292" t="s">
        <v>6772</v>
      </c>
      <c r="E1332" s="293">
        <v>1</v>
      </c>
      <c r="F1332" s="292" t="s">
        <v>8033</v>
      </c>
      <c r="G1332" s="293" t="s">
        <v>8033</v>
      </c>
      <c r="H1332" s="390">
        <v>13.35</v>
      </c>
      <c r="I1332" s="292" t="s">
        <v>8418</v>
      </c>
      <c r="J1332" s="292" t="s">
        <v>7074</v>
      </c>
      <c r="K1332" s="292" t="s">
        <v>7075</v>
      </c>
      <c r="L1332" s="292"/>
      <c r="M1332" s="292"/>
      <c r="N1332" s="292"/>
      <c r="O1332" s="292"/>
      <c r="P1332" s="292"/>
      <c r="Q1332" s="292"/>
      <c r="R1332" s="482"/>
    </row>
    <row r="1333" spans="1:18" ht="79.5">
      <c r="A1333" s="372" t="s">
        <v>8034</v>
      </c>
      <c r="B1333" s="293" t="s">
        <v>2386</v>
      </c>
      <c r="C1333" s="292" t="s">
        <v>4516</v>
      </c>
      <c r="D1333" s="292" t="s">
        <v>6772</v>
      </c>
      <c r="E1333" s="293">
        <v>1</v>
      </c>
      <c r="F1333" s="292" t="s">
        <v>8035</v>
      </c>
      <c r="G1333" s="293" t="s">
        <v>5037</v>
      </c>
      <c r="H1333" s="390">
        <v>6.3</v>
      </c>
      <c r="I1333" s="292" t="s">
        <v>8418</v>
      </c>
      <c r="J1333" s="292" t="s">
        <v>7074</v>
      </c>
      <c r="K1333" s="292" t="s">
        <v>7075</v>
      </c>
      <c r="L1333" s="292"/>
      <c r="M1333" s="292"/>
      <c r="N1333" s="292"/>
      <c r="O1333" s="292"/>
      <c r="P1333" s="292"/>
      <c r="Q1333" s="292"/>
      <c r="R1333" s="482"/>
    </row>
    <row r="1334" spans="1:18" ht="79.5">
      <c r="A1334" s="372" t="s">
        <v>8036</v>
      </c>
      <c r="B1334" s="293" t="s">
        <v>2387</v>
      </c>
      <c r="C1334" s="292" t="s">
        <v>4516</v>
      </c>
      <c r="D1334" s="292" t="s">
        <v>6772</v>
      </c>
      <c r="E1334" s="293">
        <v>1</v>
      </c>
      <c r="F1334" s="292" t="s">
        <v>8037</v>
      </c>
      <c r="G1334" s="293" t="s">
        <v>8037</v>
      </c>
      <c r="H1334" s="390">
        <v>3.7</v>
      </c>
      <c r="I1334" s="292" t="s">
        <v>8418</v>
      </c>
      <c r="J1334" s="292" t="s">
        <v>7074</v>
      </c>
      <c r="K1334" s="292" t="s">
        <v>7075</v>
      </c>
      <c r="L1334" s="292"/>
      <c r="M1334" s="292"/>
      <c r="N1334" s="292"/>
      <c r="O1334" s="292"/>
      <c r="P1334" s="292"/>
      <c r="Q1334" s="292"/>
      <c r="R1334" s="482"/>
    </row>
    <row r="1335" spans="1:18" ht="79.5">
      <c r="A1335" s="372" t="s">
        <v>8038</v>
      </c>
      <c r="B1335" s="293" t="s">
        <v>2388</v>
      </c>
      <c r="C1335" s="292" t="s">
        <v>4516</v>
      </c>
      <c r="D1335" s="292" t="s">
        <v>6772</v>
      </c>
      <c r="E1335" s="293">
        <v>1</v>
      </c>
      <c r="F1335" s="292" t="s">
        <v>8039</v>
      </c>
      <c r="G1335" s="293" t="s">
        <v>8039</v>
      </c>
      <c r="H1335" s="390">
        <v>5.8</v>
      </c>
      <c r="I1335" s="292" t="s">
        <v>8418</v>
      </c>
      <c r="J1335" s="292" t="s">
        <v>7074</v>
      </c>
      <c r="K1335" s="292" t="s">
        <v>7075</v>
      </c>
      <c r="L1335" s="292"/>
      <c r="M1335" s="292"/>
      <c r="N1335" s="292"/>
      <c r="O1335" s="292"/>
      <c r="P1335" s="292"/>
      <c r="Q1335" s="292"/>
      <c r="R1335" s="482"/>
    </row>
    <row r="1336" spans="1:18" ht="79.5">
      <c r="A1336" s="372" t="s">
        <v>6655</v>
      </c>
      <c r="B1336" s="293" t="s">
        <v>2389</v>
      </c>
      <c r="C1336" s="292" t="s">
        <v>4516</v>
      </c>
      <c r="D1336" s="292" t="s">
        <v>6772</v>
      </c>
      <c r="E1336" s="293">
        <v>1</v>
      </c>
      <c r="F1336" s="292" t="s">
        <v>6656</v>
      </c>
      <c r="G1336" s="293" t="s">
        <v>2549</v>
      </c>
      <c r="H1336" s="390">
        <v>2.2999999999999998</v>
      </c>
      <c r="I1336" s="292" t="s">
        <v>8418</v>
      </c>
      <c r="J1336" s="292" t="s">
        <v>7074</v>
      </c>
      <c r="K1336" s="292" t="s">
        <v>7075</v>
      </c>
      <c r="L1336" s="292"/>
      <c r="M1336" s="292"/>
      <c r="N1336" s="292"/>
      <c r="O1336" s="292"/>
      <c r="P1336" s="292"/>
      <c r="Q1336" s="292"/>
      <c r="R1336" s="482"/>
    </row>
    <row r="1337" spans="1:18" ht="79.5">
      <c r="A1337" s="372" t="s">
        <v>6657</v>
      </c>
      <c r="B1337" s="293" t="s">
        <v>2390</v>
      </c>
      <c r="C1337" s="292" t="s">
        <v>4516</v>
      </c>
      <c r="D1337" s="292" t="s">
        <v>6772</v>
      </c>
      <c r="E1337" s="293">
        <v>1</v>
      </c>
      <c r="F1337" s="292" t="s">
        <v>3610</v>
      </c>
      <c r="G1337" s="293" t="s">
        <v>3610</v>
      </c>
      <c r="H1337" s="390">
        <v>9.25</v>
      </c>
      <c r="I1337" s="292" t="s">
        <v>8418</v>
      </c>
      <c r="J1337" s="292" t="s">
        <v>7074</v>
      </c>
      <c r="K1337" s="292" t="s">
        <v>7075</v>
      </c>
      <c r="L1337" s="292"/>
      <c r="M1337" s="292"/>
      <c r="N1337" s="292"/>
      <c r="O1337" s="292"/>
      <c r="P1337" s="292"/>
      <c r="Q1337" s="292"/>
      <c r="R1337" s="482"/>
    </row>
    <row r="1338" spans="1:18" ht="79.5">
      <c r="A1338" s="372" t="s">
        <v>3611</v>
      </c>
      <c r="B1338" s="293" t="s">
        <v>2391</v>
      </c>
      <c r="C1338" s="292" t="s">
        <v>3916</v>
      </c>
      <c r="D1338" s="292" t="s">
        <v>6772</v>
      </c>
      <c r="E1338" s="293">
        <v>1</v>
      </c>
      <c r="F1338" s="292" t="s">
        <v>3612</v>
      </c>
      <c r="G1338" s="293" t="s">
        <v>3612</v>
      </c>
      <c r="H1338" s="390">
        <v>6.3</v>
      </c>
      <c r="I1338" s="292" t="s">
        <v>8418</v>
      </c>
      <c r="J1338" s="292" t="s">
        <v>7074</v>
      </c>
      <c r="K1338" s="292" t="s">
        <v>7075</v>
      </c>
      <c r="L1338" s="292"/>
      <c r="M1338" s="292"/>
      <c r="N1338" s="292"/>
      <c r="O1338" s="292"/>
      <c r="P1338" s="292"/>
      <c r="Q1338" s="292"/>
      <c r="R1338" s="482"/>
    </row>
    <row r="1339" spans="1:18" ht="79.5">
      <c r="A1339" s="372" t="s">
        <v>4842</v>
      </c>
      <c r="B1339" s="293" t="s">
        <v>8577</v>
      </c>
      <c r="C1339" s="292" t="s">
        <v>3916</v>
      </c>
      <c r="D1339" s="292" t="s">
        <v>6772</v>
      </c>
      <c r="E1339" s="293">
        <v>1</v>
      </c>
      <c r="F1339" s="292" t="s">
        <v>2626</v>
      </c>
      <c r="G1339" s="293" t="s">
        <v>5695</v>
      </c>
      <c r="H1339" s="390">
        <v>13.15</v>
      </c>
      <c r="I1339" s="292" t="s">
        <v>8418</v>
      </c>
      <c r="J1339" s="292" t="s">
        <v>7074</v>
      </c>
      <c r="K1339" s="292" t="s">
        <v>7075</v>
      </c>
      <c r="L1339" s="292"/>
      <c r="M1339" s="292"/>
      <c r="N1339" s="292"/>
      <c r="O1339" s="292"/>
      <c r="P1339" s="292"/>
      <c r="Q1339" s="292"/>
      <c r="R1339" s="482"/>
    </row>
    <row r="1340" spans="1:18" ht="79.5">
      <c r="A1340" s="372" t="s">
        <v>4843</v>
      </c>
      <c r="B1340" s="293" t="s">
        <v>8578</v>
      </c>
      <c r="C1340" s="292" t="s">
        <v>3916</v>
      </c>
      <c r="D1340" s="292" t="s">
        <v>6772</v>
      </c>
      <c r="E1340" s="293">
        <v>1</v>
      </c>
      <c r="F1340" s="292" t="s">
        <v>2627</v>
      </c>
      <c r="G1340" s="293" t="s">
        <v>5696</v>
      </c>
      <c r="H1340" s="390">
        <v>13.8</v>
      </c>
      <c r="I1340" s="292" t="s">
        <v>8418</v>
      </c>
      <c r="J1340" s="292" t="s">
        <v>7074</v>
      </c>
      <c r="K1340" s="292" t="s">
        <v>7075</v>
      </c>
      <c r="L1340" s="292"/>
      <c r="M1340" s="292"/>
      <c r="N1340" s="292"/>
      <c r="O1340" s="292"/>
      <c r="P1340" s="292"/>
      <c r="Q1340" s="292"/>
      <c r="R1340" s="482"/>
    </row>
    <row r="1341" spans="1:18" ht="79.5">
      <c r="A1341" s="372" t="s">
        <v>3613</v>
      </c>
      <c r="B1341" s="293" t="s">
        <v>2392</v>
      </c>
      <c r="C1341" s="292" t="s">
        <v>4516</v>
      </c>
      <c r="D1341" s="292" t="s">
        <v>6772</v>
      </c>
      <c r="E1341" s="293">
        <v>1</v>
      </c>
      <c r="F1341" s="292" t="s">
        <v>3614</v>
      </c>
      <c r="G1341" s="293" t="s">
        <v>660</v>
      </c>
      <c r="H1341" s="390">
        <v>6.95</v>
      </c>
      <c r="I1341" s="292" t="s">
        <v>8418</v>
      </c>
      <c r="J1341" s="292" t="s">
        <v>7074</v>
      </c>
      <c r="K1341" s="292" t="s">
        <v>7075</v>
      </c>
      <c r="L1341" s="292"/>
      <c r="M1341" s="292"/>
      <c r="N1341" s="292"/>
      <c r="O1341" s="292"/>
      <c r="P1341" s="292"/>
      <c r="Q1341" s="292"/>
      <c r="R1341" s="482"/>
    </row>
    <row r="1342" spans="1:18" ht="79.5">
      <c r="A1342" s="372" t="s">
        <v>3615</v>
      </c>
      <c r="B1342" s="293" t="s">
        <v>2393</v>
      </c>
      <c r="C1342" s="292" t="s">
        <v>4516</v>
      </c>
      <c r="D1342" s="292" t="s">
        <v>6772</v>
      </c>
      <c r="E1342" s="293">
        <v>1</v>
      </c>
      <c r="F1342" s="292" t="s">
        <v>5446</v>
      </c>
      <c r="G1342" s="293" t="s">
        <v>5446</v>
      </c>
      <c r="H1342" s="390">
        <v>8.6999999999999993</v>
      </c>
      <c r="I1342" s="292" t="s">
        <v>8418</v>
      </c>
      <c r="J1342" s="292" t="s">
        <v>7074</v>
      </c>
      <c r="K1342" s="292" t="s">
        <v>7075</v>
      </c>
      <c r="L1342" s="292"/>
      <c r="M1342" s="292"/>
      <c r="N1342" s="292"/>
      <c r="O1342" s="292"/>
      <c r="P1342" s="292"/>
      <c r="Q1342" s="292"/>
      <c r="R1342" s="482"/>
    </row>
    <row r="1343" spans="1:18" ht="79.5">
      <c r="A1343" s="372" t="s">
        <v>5447</v>
      </c>
      <c r="B1343" s="293" t="s">
        <v>2394</v>
      </c>
      <c r="C1343" s="292" t="s">
        <v>4516</v>
      </c>
      <c r="D1343" s="292" t="s">
        <v>6772</v>
      </c>
      <c r="E1343" s="293">
        <v>1</v>
      </c>
      <c r="F1343" s="292" t="s">
        <v>7281</v>
      </c>
      <c r="G1343" s="293" t="s">
        <v>7281</v>
      </c>
      <c r="H1343" s="390">
        <v>9.25</v>
      </c>
      <c r="I1343" s="292" t="s">
        <v>8418</v>
      </c>
      <c r="J1343" s="292" t="s">
        <v>7074</v>
      </c>
      <c r="K1343" s="292" t="s">
        <v>7075</v>
      </c>
      <c r="L1343" s="292"/>
      <c r="M1343" s="292"/>
      <c r="N1343" s="292"/>
      <c r="O1343" s="292"/>
      <c r="P1343" s="292"/>
      <c r="Q1343" s="292"/>
      <c r="R1343" s="482"/>
    </row>
    <row r="1344" spans="1:18" ht="79.5">
      <c r="A1344" s="372" t="s">
        <v>7282</v>
      </c>
      <c r="B1344" s="293" t="s">
        <v>2395</v>
      </c>
      <c r="C1344" s="292" t="s">
        <v>4516</v>
      </c>
      <c r="D1344" s="292" t="s">
        <v>6772</v>
      </c>
      <c r="E1344" s="293">
        <v>1</v>
      </c>
      <c r="F1344" s="292" t="s">
        <v>7283</v>
      </c>
      <c r="G1344" s="293" t="s">
        <v>7283</v>
      </c>
      <c r="H1344" s="390">
        <v>16.350000000000001</v>
      </c>
      <c r="I1344" s="292" t="s">
        <v>8418</v>
      </c>
      <c r="J1344" s="292" t="s">
        <v>7074</v>
      </c>
      <c r="K1344" s="292" t="s">
        <v>7075</v>
      </c>
      <c r="L1344" s="292"/>
      <c r="M1344" s="292"/>
      <c r="N1344" s="292"/>
      <c r="O1344" s="292"/>
      <c r="P1344" s="292"/>
      <c r="Q1344" s="292"/>
      <c r="R1344" s="482"/>
    </row>
    <row r="1345" spans="1:18" ht="79.5">
      <c r="A1345" s="372" t="s">
        <v>7284</v>
      </c>
      <c r="B1345" s="293" t="s">
        <v>2396</v>
      </c>
      <c r="C1345" s="292" t="s">
        <v>4516</v>
      </c>
      <c r="D1345" s="292" t="s">
        <v>6772</v>
      </c>
      <c r="E1345" s="293">
        <v>1</v>
      </c>
      <c r="F1345" s="292" t="s">
        <v>911</v>
      </c>
      <c r="G1345" s="293" t="s">
        <v>661</v>
      </c>
      <c r="H1345" s="390">
        <v>6.3</v>
      </c>
      <c r="I1345" s="292" t="s">
        <v>8418</v>
      </c>
      <c r="J1345" s="292" t="s">
        <v>7074</v>
      </c>
      <c r="K1345" s="292" t="s">
        <v>7075</v>
      </c>
      <c r="L1345" s="292"/>
      <c r="M1345" s="292"/>
      <c r="N1345" s="292"/>
      <c r="O1345" s="292"/>
      <c r="P1345" s="292"/>
      <c r="Q1345" s="292"/>
      <c r="R1345" s="482"/>
    </row>
    <row r="1346" spans="1:18" ht="79.5">
      <c r="A1346" s="372" t="s">
        <v>912</v>
      </c>
      <c r="B1346" s="293" t="s">
        <v>319</v>
      </c>
      <c r="C1346" s="292" t="s">
        <v>4516</v>
      </c>
      <c r="D1346" s="292" t="s">
        <v>6772</v>
      </c>
      <c r="E1346" s="293">
        <v>1</v>
      </c>
      <c r="F1346" s="292" t="s">
        <v>4174</v>
      </c>
      <c r="G1346" s="293" t="s">
        <v>4174</v>
      </c>
      <c r="H1346" s="390">
        <v>8.6999999999999993</v>
      </c>
      <c r="I1346" s="292" t="s">
        <v>8418</v>
      </c>
      <c r="J1346" s="292" t="s">
        <v>7074</v>
      </c>
      <c r="K1346" s="292" t="s">
        <v>7075</v>
      </c>
      <c r="L1346" s="292"/>
      <c r="M1346" s="292"/>
      <c r="N1346" s="292"/>
      <c r="O1346" s="292"/>
      <c r="P1346" s="292"/>
      <c r="Q1346" s="292"/>
      <c r="R1346" s="482"/>
    </row>
    <row r="1347" spans="1:18" ht="79.5">
      <c r="A1347" s="372" t="s">
        <v>2670</v>
      </c>
      <c r="B1347" s="293" t="s">
        <v>6862</v>
      </c>
      <c r="C1347" s="292" t="s">
        <v>4516</v>
      </c>
      <c r="D1347" s="292" t="s">
        <v>6772</v>
      </c>
      <c r="E1347" s="293">
        <v>1</v>
      </c>
      <c r="F1347" s="292" t="s">
        <v>674</v>
      </c>
      <c r="G1347" s="293" t="s">
        <v>1206</v>
      </c>
      <c r="H1347" s="390">
        <v>3.45</v>
      </c>
      <c r="I1347" s="292" t="s">
        <v>8418</v>
      </c>
      <c r="J1347" s="292" t="s">
        <v>7074</v>
      </c>
      <c r="K1347" s="292" t="s">
        <v>7075</v>
      </c>
      <c r="L1347" s="292"/>
      <c r="M1347" s="292"/>
      <c r="N1347" s="292"/>
      <c r="O1347" s="292"/>
      <c r="P1347" s="292"/>
      <c r="Q1347" s="292"/>
      <c r="R1347" s="482"/>
    </row>
    <row r="1348" spans="1:18" ht="79.5">
      <c r="A1348" s="372" t="s">
        <v>675</v>
      </c>
      <c r="B1348" s="293" t="s">
        <v>6863</v>
      </c>
      <c r="C1348" s="292" t="s">
        <v>4516</v>
      </c>
      <c r="D1348" s="292" t="s">
        <v>6772</v>
      </c>
      <c r="E1348" s="293">
        <v>1</v>
      </c>
      <c r="F1348" s="292" t="s">
        <v>676</v>
      </c>
      <c r="G1348" s="293" t="s">
        <v>1207</v>
      </c>
      <c r="H1348" s="390">
        <v>6.85</v>
      </c>
      <c r="I1348" s="292" t="s">
        <v>8418</v>
      </c>
      <c r="J1348" s="292" t="s">
        <v>7074</v>
      </c>
      <c r="K1348" s="292" t="s">
        <v>7075</v>
      </c>
      <c r="L1348" s="292"/>
      <c r="M1348" s="292"/>
      <c r="N1348" s="292"/>
      <c r="O1348" s="292"/>
      <c r="P1348" s="292"/>
      <c r="Q1348" s="292"/>
      <c r="R1348" s="482"/>
    </row>
    <row r="1349" spans="1:18" ht="79.5">
      <c r="A1349" s="372" t="s">
        <v>677</v>
      </c>
      <c r="B1349" s="293" t="s">
        <v>6864</v>
      </c>
      <c r="C1349" s="292" t="s">
        <v>4519</v>
      </c>
      <c r="D1349" s="292" t="s">
        <v>6772</v>
      </c>
      <c r="E1349" s="293">
        <v>1</v>
      </c>
      <c r="F1349" s="292" t="s">
        <v>678</v>
      </c>
      <c r="G1349" s="293" t="s">
        <v>1208</v>
      </c>
      <c r="H1349" s="390">
        <v>6.3</v>
      </c>
      <c r="I1349" s="292" t="s">
        <v>8418</v>
      </c>
      <c r="J1349" s="292" t="s">
        <v>7074</v>
      </c>
      <c r="K1349" s="292" t="s">
        <v>7075</v>
      </c>
      <c r="L1349" s="292"/>
      <c r="M1349" s="292"/>
      <c r="N1349" s="292"/>
      <c r="O1349" s="292"/>
      <c r="P1349" s="292"/>
      <c r="Q1349" s="292"/>
      <c r="R1349" s="482"/>
    </row>
    <row r="1350" spans="1:18" ht="79.5">
      <c r="A1350" s="372" t="s">
        <v>679</v>
      </c>
      <c r="B1350" s="293" t="s">
        <v>6865</v>
      </c>
      <c r="C1350" s="374" t="s">
        <v>4519</v>
      </c>
      <c r="D1350" s="292" t="s">
        <v>6772</v>
      </c>
      <c r="E1350" s="293">
        <v>1</v>
      </c>
      <c r="F1350" s="292" t="s">
        <v>680</v>
      </c>
      <c r="G1350" s="293" t="s">
        <v>9706</v>
      </c>
      <c r="H1350" s="390">
        <v>9.74</v>
      </c>
      <c r="I1350" s="292" t="s">
        <v>8418</v>
      </c>
      <c r="J1350" s="292" t="s">
        <v>7074</v>
      </c>
      <c r="K1350" s="292" t="s">
        <v>7075</v>
      </c>
      <c r="L1350" s="292"/>
      <c r="M1350" s="292"/>
      <c r="N1350" s="292"/>
      <c r="O1350" s="292"/>
      <c r="P1350" s="292"/>
      <c r="Q1350" s="292"/>
      <c r="R1350" s="482"/>
    </row>
    <row r="1351" spans="1:18" ht="79.5">
      <c r="A1351" s="372" t="s">
        <v>681</v>
      </c>
      <c r="B1351" s="293" t="s">
        <v>6866</v>
      </c>
      <c r="C1351" s="292" t="s">
        <v>4516</v>
      </c>
      <c r="D1351" s="292" t="s">
        <v>6772</v>
      </c>
      <c r="E1351" s="293">
        <v>1</v>
      </c>
      <c r="F1351" s="292" t="s">
        <v>682</v>
      </c>
      <c r="G1351" s="293" t="s">
        <v>1708</v>
      </c>
      <c r="H1351" s="390">
        <v>27.45</v>
      </c>
      <c r="I1351" s="292" t="s">
        <v>8418</v>
      </c>
      <c r="J1351" s="292" t="s">
        <v>7074</v>
      </c>
      <c r="K1351" s="292" t="s">
        <v>7075</v>
      </c>
      <c r="L1351" s="292"/>
      <c r="M1351" s="292"/>
      <c r="N1351" s="292"/>
      <c r="O1351" s="292"/>
      <c r="P1351" s="292"/>
      <c r="Q1351" s="292"/>
      <c r="R1351" s="482"/>
    </row>
    <row r="1352" spans="1:18" ht="79.5">
      <c r="A1352" s="372" t="s">
        <v>683</v>
      </c>
      <c r="B1352" s="292" t="s">
        <v>6867</v>
      </c>
      <c r="C1352" s="374" t="s">
        <v>4519</v>
      </c>
      <c r="D1352" s="292" t="s">
        <v>6772</v>
      </c>
      <c r="E1352" s="293">
        <v>1</v>
      </c>
      <c r="F1352" s="292" t="s">
        <v>684</v>
      </c>
      <c r="G1352" s="293" t="s">
        <v>9707</v>
      </c>
      <c r="H1352" s="390">
        <v>14.7</v>
      </c>
      <c r="I1352" s="292" t="s">
        <v>8418</v>
      </c>
      <c r="J1352" s="292" t="s">
        <v>7074</v>
      </c>
      <c r="K1352" s="292" t="s">
        <v>7075</v>
      </c>
      <c r="L1352" s="292"/>
      <c r="M1352" s="292"/>
      <c r="N1352" s="292"/>
      <c r="O1352" s="292"/>
      <c r="P1352" s="292"/>
      <c r="Q1352" s="292"/>
      <c r="R1352" s="482"/>
    </row>
    <row r="1353" spans="1:18" ht="79.5">
      <c r="A1353" s="372" t="s">
        <v>685</v>
      </c>
      <c r="B1353" s="293" t="s">
        <v>6868</v>
      </c>
      <c r="C1353" s="374" t="s">
        <v>4519</v>
      </c>
      <c r="D1353" s="292" t="s">
        <v>6772</v>
      </c>
      <c r="E1353" s="293">
        <v>1</v>
      </c>
      <c r="F1353" s="292" t="s">
        <v>686</v>
      </c>
      <c r="G1353" s="293" t="s">
        <v>9708</v>
      </c>
      <c r="H1353" s="390">
        <v>14.44</v>
      </c>
      <c r="I1353" s="292" t="s">
        <v>8418</v>
      </c>
      <c r="J1353" s="292" t="s">
        <v>7074</v>
      </c>
      <c r="K1353" s="292" t="s">
        <v>7075</v>
      </c>
      <c r="L1353" s="292"/>
      <c r="M1353" s="292"/>
      <c r="N1353" s="292"/>
      <c r="O1353" s="292"/>
      <c r="P1353" s="292"/>
      <c r="Q1353" s="292"/>
      <c r="R1353" s="482"/>
    </row>
    <row r="1354" spans="1:18" ht="79.5">
      <c r="A1354" s="372" t="s">
        <v>687</v>
      </c>
      <c r="B1354" s="293" t="s">
        <v>4619</v>
      </c>
      <c r="C1354" s="292" t="s">
        <v>4516</v>
      </c>
      <c r="D1354" s="292" t="s">
        <v>6772</v>
      </c>
      <c r="E1354" s="293">
        <v>1</v>
      </c>
      <c r="F1354" s="292" t="s">
        <v>4377</v>
      </c>
      <c r="G1354" s="293" t="s">
        <v>4377</v>
      </c>
      <c r="H1354" s="390">
        <v>9.25</v>
      </c>
      <c r="I1354" s="292" t="s">
        <v>8418</v>
      </c>
      <c r="J1354" s="292" t="s">
        <v>7074</v>
      </c>
      <c r="K1354" s="292" t="s">
        <v>7075</v>
      </c>
      <c r="L1354" s="292"/>
      <c r="M1354" s="292"/>
      <c r="N1354" s="292"/>
      <c r="O1354" s="292"/>
      <c r="P1354" s="292"/>
      <c r="Q1354" s="292"/>
      <c r="R1354" s="482"/>
    </row>
    <row r="1355" spans="1:18" ht="79.5">
      <c r="A1355" s="372" t="s">
        <v>4378</v>
      </c>
      <c r="B1355" s="293" t="s">
        <v>4620</v>
      </c>
      <c r="C1355" s="292" t="s">
        <v>4516</v>
      </c>
      <c r="D1355" s="292" t="s">
        <v>6772</v>
      </c>
      <c r="E1355" s="293">
        <v>1</v>
      </c>
      <c r="F1355" s="292" t="s">
        <v>4379</v>
      </c>
      <c r="G1355" s="293" t="s">
        <v>5472</v>
      </c>
      <c r="H1355" s="390">
        <v>4.75</v>
      </c>
      <c r="I1355" s="292" t="s">
        <v>8418</v>
      </c>
      <c r="J1355" s="292" t="s">
        <v>7074</v>
      </c>
      <c r="K1355" s="292" t="s">
        <v>7075</v>
      </c>
      <c r="L1355" s="292"/>
      <c r="M1355" s="292"/>
      <c r="N1355" s="292"/>
      <c r="O1355" s="292"/>
      <c r="P1355" s="292"/>
      <c r="Q1355" s="292"/>
      <c r="R1355" s="482"/>
    </row>
    <row r="1356" spans="1:18" ht="79.5">
      <c r="A1356" s="372" t="s">
        <v>4380</v>
      </c>
      <c r="B1356" s="293" t="s">
        <v>4621</v>
      </c>
      <c r="C1356" s="292" t="s">
        <v>3916</v>
      </c>
      <c r="D1356" s="292" t="s">
        <v>6772</v>
      </c>
      <c r="E1356" s="293">
        <v>1</v>
      </c>
      <c r="F1356" s="292" t="s">
        <v>4381</v>
      </c>
      <c r="G1356" s="293" t="s">
        <v>4381</v>
      </c>
      <c r="H1356" s="390">
        <v>29</v>
      </c>
      <c r="I1356" s="292" t="s">
        <v>8418</v>
      </c>
      <c r="J1356" s="292" t="s">
        <v>7074</v>
      </c>
      <c r="K1356" s="292" t="s">
        <v>7075</v>
      </c>
      <c r="L1356" s="292"/>
      <c r="M1356" s="292"/>
      <c r="N1356" s="292"/>
      <c r="O1356" s="292"/>
      <c r="P1356" s="292"/>
      <c r="Q1356" s="292"/>
      <c r="R1356" s="482"/>
    </row>
    <row r="1357" spans="1:18" ht="79.5">
      <c r="A1357" s="372" t="s">
        <v>4382</v>
      </c>
      <c r="B1357" s="293" t="s">
        <v>4622</v>
      </c>
      <c r="C1357" s="292" t="s">
        <v>3916</v>
      </c>
      <c r="D1357" s="292" t="s">
        <v>6772</v>
      </c>
      <c r="E1357" s="293">
        <v>1</v>
      </c>
      <c r="F1357" s="292" t="s">
        <v>4383</v>
      </c>
      <c r="G1357" s="293" t="s">
        <v>4383</v>
      </c>
      <c r="H1357" s="390">
        <v>6.95</v>
      </c>
      <c r="I1357" s="292" t="s">
        <v>8418</v>
      </c>
      <c r="J1357" s="292" t="s">
        <v>7074</v>
      </c>
      <c r="K1357" s="292" t="s">
        <v>7075</v>
      </c>
      <c r="L1357" s="292"/>
      <c r="M1357" s="292"/>
      <c r="N1357" s="292"/>
      <c r="O1357" s="292"/>
      <c r="P1357" s="292"/>
      <c r="Q1357" s="292"/>
      <c r="R1357" s="482"/>
    </row>
    <row r="1358" spans="1:18" ht="79.5">
      <c r="A1358" s="372" t="s">
        <v>4384</v>
      </c>
      <c r="B1358" s="293" t="s">
        <v>361</v>
      </c>
      <c r="C1358" s="292" t="s">
        <v>3916</v>
      </c>
      <c r="D1358" s="292" t="s">
        <v>6772</v>
      </c>
      <c r="E1358" s="293">
        <v>1</v>
      </c>
      <c r="F1358" s="292" t="s">
        <v>4385</v>
      </c>
      <c r="G1358" s="293" t="s">
        <v>4385</v>
      </c>
      <c r="H1358" s="390">
        <v>6.95</v>
      </c>
      <c r="I1358" s="292" t="s">
        <v>8418</v>
      </c>
      <c r="J1358" s="292" t="s">
        <v>7074</v>
      </c>
      <c r="K1358" s="292" t="s">
        <v>7075</v>
      </c>
      <c r="L1358" s="292"/>
      <c r="M1358" s="292"/>
      <c r="N1358" s="292"/>
      <c r="O1358" s="292"/>
      <c r="P1358" s="292"/>
      <c r="Q1358" s="292"/>
      <c r="R1358" s="482"/>
    </row>
    <row r="1359" spans="1:18" ht="79.5">
      <c r="A1359" s="372" t="s">
        <v>4386</v>
      </c>
      <c r="B1359" s="293" t="s">
        <v>362</v>
      </c>
      <c r="C1359" s="292" t="s">
        <v>3916</v>
      </c>
      <c r="D1359" s="292" t="s">
        <v>6772</v>
      </c>
      <c r="E1359" s="293">
        <v>1</v>
      </c>
      <c r="F1359" s="292" t="s">
        <v>8893</v>
      </c>
      <c r="G1359" s="293" t="s">
        <v>2467</v>
      </c>
      <c r="H1359" s="390">
        <v>38</v>
      </c>
      <c r="I1359" s="292" t="s">
        <v>8418</v>
      </c>
      <c r="J1359" s="292" t="s">
        <v>7074</v>
      </c>
      <c r="K1359" s="292" t="s">
        <v>7075</v>
      </c>
      <c r="L1359" s="292"/>
      <c r="M1359" s="292"/>
      <c r="N1359" s="292"/>
      <c r="O1359" s="292"/>
      <c r="P1359" s="292"/>
      <c r="Q1359" s="292"/>
      <c r="R1359" s="482"/>
    </row>
    <row r="1360" spans="1:18" ht="79.5">
      <c r="A1360" s="372" t="s">
        <v>8894</v>
      </c>
      <c r="B1360" s="293" t="s">
        <v>363</v>
      </c>
      <c r="C1360" s="292" t="s">
        <v>4516</v>
      </c>
      <c r="D1360" s="292" t="s">
        <v>6772</v>
      </c>
      <c r="E1360" s="293">
        <v>1</v>
      </c>
      <c r="F1360" s="292" t="s">
        <v>8895</v>
      </c>
      <c r="G1360" s="293" t="s">
        <v>8895</v>
      </c>
      <c r="H1360" s="390">
        <v>6.3</v>
      </c>
      <c r="I1360" s="292" t="s">
        <v>8418</v>
      </c>
      <c r="J1360" s="292" t="s">
        <v>7074</v>
      </c>
      <c r="K1360" s="292" t="s">
        <v>7075</v>
      </c>
      <c r="L1360" s="292"/>
      <c r="M1360" s="292"/>
      <c r="N1360" s="292"/>
      <c r="O1360" s="292"/>
      <c r="P1360" s="292"/>
      <c r="Q1360" s="292"/>
      <c r="R1360" s="482"/>
    </row>
    <row r="1361" spans="1:18" ht="79.5">
      <c r="A1361" s="372" t="s">
        <v>8896</v>
      </c>
      <c r="B1361" s="293" t="s">
        <v>364</v>
      </c>
      <c r="C1361" s="292" t="s">
        <v>4516</v>
      </c>
      <c r="D1361" s="292" t="s">
        <v>6772</v>
      </c>
      <c r="E1361" s="293">
        <v>1</v>
      </c>
      <c r="F1361" s="292" t="s">
        <v>8897</v>
      </c>
      <c r="G1361" s="293" t="s">
        <v>8897</v>
      </c>
      <c r="H1361" s="390">
        <v>6.85</v>
      </c>
      <c r="I1361" s="292" t="s">
        <v>8418</v>
      </c>
      <c r="J1361" s="292" t="s">
        <v>7074</v>
      </c>
      <c r="K1361" s="292" t="s">
        <v>7075</v>
      </c>
      <c r="L1361" s="292"/>
      <c r="M1361" s="292"/>
      <c r="N1361" s="292"/>
      <c r="O1361" s="292"/>
      <c r="P1361" s="292"/>
      <c r="Q1361" s="292"/>
      <c r="R1361" s="482"/>
    </row>
    <row r="1362" spans="1:18" ht="79.5">
      <c r="A1362" s="372" t="s">
        <v>8898</v>
      </c>
      <c r="B1362" s="293" t="s">
        <v>365</v>
      </c>
      <c r="C1362" s="292" t="s">
        <v>4516</v>
      </c>
      <c r="D1362" s="292" t="s">
        <v>6772</v>
      </c>
      <c r="E1362" s="293">
        <v>1</v>
      </c>
      <c r="F1362" s="292" t="s">
        <v>8899</v>
      </c>
      <c r="G1362" s="293" t="s">
        <v>1710</v>
      </c>
      <c r="H1362" s="390">
        <v>19</v>
      </c>
      <c r="I1362" s="292" t="s">
        <v>8418</v>
      </c>
      <c r="J1362" s="292" t="s">
        <v>7074</v>
      </c>
      <c r="K1362" s="292" t="s">
        <v>7075</v>
      </c>
      <c r="L1362" s="292"/>
      <c r="M1362" s="292"/>
      <c r="N1362" s="292"/>
      <c r="O1362" s="292"/>
      <c r="P1362" s="292"/>
      <c r="Q1362" s="292"/>
      <c r="R1362" s="482"/>
    </row>
    <row r="1363" spans="1:18" ht="79.5">
      <c r="A1363" s="372" t="s">
        <v>8900</v>
      </c>
      <c r="B1363" s="293" t="s">
        <v>366</v>
      </c>
      <c r="C1363" s="292" t="s">
        <v>4516</v>
      </c>
      <c r="D1363" s="292" t="s">
        <v>6772</v>
      </c>
      <c r="E1363" s="293">
        <v>1</v>
      </c>
      <c r="F1363" s="292" t="s">
        <v>8901</v>
      </c>
      <c r="G1363" s="293" t="s">
        <v>8901</v>
      </c>
      <c r="H1363" s="390">
        <v>7.9</v>
      </c>
      <c r="I1363" s="292" t="s">
        <v>8418</v>
      </c>
      <c r="J1363" s="292" t="s">
        <v>7074</v>
      </c>
      <c r="K1363" s="292" t="s">
        <v>7075</v>
      </c>
      <c r="L1363" s="292"/>
      <c r="M1363" s="292"/>
      <c r="N1363" s="292"/>
      <c r="O1363" s="292"/>
      <c r="P1363" s="292"/>
      <c r="Q1363" s="292"/>
      <c r="R1363" s="482"/>
    </row>
    <row r="1364" spans="1:18" ht="79.5">
      <c r="A1364" s="372" t="s">
        <v>8902</v>
      </c>
      <c r="B1364" s="293" t="s">
        <v>367</v>
      </c>
      <c r="C1364" s="292" t="s">
        <v>4519</v>
      </c>
      <c r="D1364" s="292" t="s">
        <v>6772</v>
      </c>
      <c r="E1364" s="293">
        <v>1</v>
      </c>
      <c r="F1364" s="292" t="s">
        <v>8903</v>
      </c>
      <c r="G1364" s="293" t="s">
        <v>8903</v>
      </c>
      <c r="H1364" s="390">
        <v>14.25</v>
      </c>
      <c r="I1364" s="292" t="s">
        <v>8418</v>
      </c>
      <c r="J1364" s="292" t="s">
        <v>7074</v>
      </c>
      <c r="K1364" s="292" t="s">
        <v>7075</v>
      </c>
      <c r="L1364" s="292"/>
      <c r="M1364" s="292"/>
      <c r="N1364" s="292"/>
      <c r="O1364" s="292"/>
      <c r="P1364" s="292"/>
      <c r="Q1364" s="292"/>
      <c r="R1364" s="482"/>
    </row>
    <row r="1365" spans="1:18" ht="79.5">
      <c r="A1365" s="372" t="s">
        <v>8904</v>
      </c>
      <c r="B1365" s="293" t="s">
        <v>368</v>
      </c>
      <c r="C1365" s="292" t="s">
        <v>3916</v>
      </c>
      <c r="D1365" s="292" t="s">
        <v>6772</v>
      </c>
      <c r="E1365" s="293">
        <v>1</v>
      </c>
      <c r="F1365" s="292" t="s">
        <v>8905</v>
      </c>
      <c r="G1365" s="293" t="s">
        <v>8905</v>
      </c>
      <c r="H1365" s="390">
        <v>26.35</v>
      </c>
      <c r="I1365" s="292" t="s">
        <v>8418</v>
      </c>
      <c r="J1365" s="292" t="s">
        <v>7074</v>
      </c>
      <c r="K1365" s="292" t="s">
        <v>7075</v>
      </c>
      <c r="L1365" s="292"/>
      <c r="M1365" s="292"/>
      <c r="N1365" s="292"/>
      <c r="O1365" s="292"/>
      <c r="P1365" s="292"/>
      <c r="Q1365" s="292"/>
      <c r="R1365" s="482"/>
    </row>
    <row r="1366" spans="1:18" ht="79.5">
      <c r="A1366" s="372" t="s">
        <v>4844</v>
      </c>
      <c r="B1366" s="293" t="s">
        <v>8579</v>
      </c>
      <c r="C1366" s="292" t="s">
        <v>3916</v>
      </c>
      <c r="D1366" s="292" t="s">
        <v>6772</v>
      </c>
      <c r="E1366" s="293">
        <v>1</v>
      </c>
      <c r="F1366" s="292" t="s">
        <v>2628</v>
      </c>
      <c r="G1366" s="293" t="s">
        <v>2628</v>
      </c>
      <c r="H1366" s="390">
        <v>13.15</v>
      </c>
      <c r="I1366" s="292" t="s">
        <v>8418</v>
      </c>
      <c r="J1366" s="292" t="s">
        <v>7074</v>
      </c>
      <c r="K1366" s="292" t="s">
        <v>7075</v>
      </c>
      <c r="L1366" s="292"/>
      <c r="M1366" s="292"/>
      <c r="N1366" s="292"/>
      <c r="O1366" s="292"/>
      <c r="P1366" s="292"/>
      <c r="Q1366" s="292"/>
      <c r="R1366" s="482"/>
    </row>
    <row r="1367" spans="1:18" ht="79.5">
      <c r="A1367" s="372" t="s">
        <v>4845</v>
      </c>
      <c r="B1367" s="293" t="s">
        <v>4329</v>
      </c>
      <c r="C1367" s="292" t="s">
        <v>3916</v>
      </c>
      <c r="D1367" s="292" t="s">
        <v>6772</v>
      </c>
      <c r="E1367" s="293">
        <v>1</v>
      </c>
      <c r="F1367" s="292" t="s">
        <v>2629</v>
      </c>
      <c r="G1367" s="293" t="s">
        <v>2629</v>
      </c>
      <c r="H1367" s="390">
        <v>25</v>
      </c>
      <c r="I1367" s="292" t="s">
        <v>8418</v>
      </c>
      <c r="J1367" s="292" t="s">
        <v>7074</v>
      </c>
      <c r="K1367" s="292" t="s">
        <v>7075</v>
      </c>
      <c r="L1367" s="292"/>
      <c r="M1367" s="292"/>
      <c r="N1367" s="292"/>
      <c r="O1367" s="292"/>
      <c r="P1367" s="292"/>
      <c r="Q1367" s="292"/>
      <c r="R1367" s="482"/>
    </row>
    <row r="1368" spans="1:18" ht="79.5">
      <c r="A1368" s="372" t="s">
        <v>8906</v>
      </c>
      <c r="B1368" s="293" t="s">
        <v>369</v>
      </c>
      <c r="C1368" s="292" t="s">
        <v>4519</v>
      </c>
      <c r="D1368" s="292" t="s">
        <v>6772</v>
      </c>
      <c r="E1368" s="293">
        <v>1</v>
      </c>
      <c r="F1368" s="292" t="s">
        <v>8907</v>
      </c>
      <c r="G1368" s="293" t="s">
        <v>8907</v>
      </c>
      <c r="H1368" s="390">
        <v>11.05</v>
      </c>
      <c r="I1368" s="292" t="s">
        <v>8418</v>
      </c>
      <c r="J1368" s="292" t="s">
        <v>7074</v>
      </c>
      <c r="K1368" s="292" t="s">
        <v>7075</v>
      </c>
      <c r="L1368" s="292"/>
      <c r="M1368" s="292"/>
      <c r="N1368" s="292"/>
      <c r="O1368" s="292"/>
      <c r="P1368" s="292"/>
      <c r="Q1368" s="292"/>
      <c r="R1368" s="482"/>
    </row>
    <row r="1369" spans="1:18" ht="79.5">
      <c r="A1369" s="372" t="s">
        <v>8908</v>
      </c>
      <c r="B1369" s="293" t="s">
        <v>370</v>
      </c>
      <c r="C1369" s="292" t="s">
        <v>4516</v>
      </c>
      <c r="D1369" s="292" t="s">
        <v>6772</v>
      </c>
      <c r="E1369" s="293">
        <v>1</v>
      </c>
      <c r="F1369" s="292" t="s">
        <v>8909</v>
      </c>
      <c r="G1369" s="293" t="s">
        <v>8909</v>
      </c>
      <c r="H1369" s="390">
        <v>4.2</v>
      </c>
      <c r="I1369" s="292" t="s">
        <v>8418</v>
      </c>
      <c r="J1369" s="292" t="s">
        <v>7074</v>
      </c>
      <c r="K1369" s="292" t="s">
        <v>7075</v>
      </c>
      <c r="L1369" s="292"/>
      <c r="M1369" s="292"/>
      <c r="N1369" s="292"/>
      <c r="O1369" s="292"/>
      <c r="P1369" s="292"/>
      <c r="Q1369" s="292"/>
      <c r="R1369" s="482"/>
    </row>
    <row r="1370" spans="1:18" ht="79.5">
      <c r="A1370" s="372" t="s">
        <v>8910</v>
      </c>
      <c r="B1370" s="293" t="s">
        <v>7788</v>
      </c>
      <c r="C1370" s="292" t="s">
        <v>4516</v>
      </c>
      <c r="D1370" s="292" t="s">
        <v>6772</v>
      </c>
      <c r="E1370" s="293">
        <v>1</v>
      </c>
      <c r="F1370" s="292" t="s">
        <v>8911</v>
      </c>
      <c r="G1370" s="293" t="s">
        <v>8911</v>
      </c>
      <c r="H1370" s="390">
        <v>14.25</v>
      </c>
      <c r="I1370" s="292" t="s">
        <v>8418</v>
      </c>
      <c r="J1370" s="292" t="s">
        <v>7074</v>
      </c>
      <c r="K1370" s="292" t="s">
        <v>7075</v>
      </c>
      <c r="L1370" s="292"/>
      <c r="M1370" s="292"/>
      <c r="N1370" s="292"/>
      <c r="O1370" s="292"/>
      <c r="P1370" s="292"/>
      <c r="Q1370" s="292"/>
      <c r="R1370" s="482"/>
    </row>
    <row r="1371" spans="1:18" ht="79.5">
      <c r="A1371" s="372" t="s">
        <v>8912</v>
      </c>
      <c r="B1371" s="293" t="s">
        <v>7789</v>
      </c>
      <c r="C1371" s="292" t="s">
        <v>4516</v>
      </c>
      <c r="D1371" s="292" t="s">
        <v>6772</v>
      </c>
      <c r="E1371" s="293">
        <v>1</v>
      </c>
      <c r="F1371" s="292" t="s">
        <v>8913</v>
      </c>
      <c r="G1371" s="293" t="s">
        <v>8913</v>
      </c>
      <c r="H1371" s="390">
        <v>8.4</v>
      </c>
      <c r="I1371" s="292" t="s">
        <v>8418</v>
      </c>
      <c r="J1371" s="292" t="s">
        <v>7074</v>
      </c>
      <c r="K1371" s="292" t="s">
        <v>7075</v>
      </c>
      <c r="L1371" s="292"/>
      <c r="M1371" s="292"/>
      <c r="N1371" s="292"/>
      <c r="O1371" s="292"/>
      <c r="P1371" s="292"/>
      <c r="Q1371" s="292"/>
      <c r="R1371" s="482"/>
    </row>
    <row r="1372" spans="1:18" ht="79.5">
      <c r="A1372" s="372" t="s">
        <v>8914</v>
      </c>
      <c r="B1372" s="293" t="s">
        <v>7790</v>
      </c>
      <c r="C1372" s="292" t="s">
        <v>4516</v>
      </c>
      <c r="D1372" s="292" t="s">
        <v>6772</v>
      </c>
      <c r="E1372" s="293">
        <v>1</v>
      </c>
      <c r="F1372" s="292" t="s">
        <v>2804</v>
      </c>
      <c r="G1372" s="293" t="s">
        <v>2804</v>
      </c>
      <c r="H1372" s="390">
        <v>10</v>
      </c>
      <c r="I1372" s="292" t="s">
        <v>8418</v>
      </c>
      <c r="J1372" s="292" t="s">
        <v>7074</v>
      </c>
      <c r="K1372" s="292" t="s">
        <v>7075</v>
      </c>
      <c r="L1372" s="292"/>
      <c r="M1372" s="292"/>
      <c r="N1372" s="292"/>
      <c r="O1372" s="292"/>
      <c r="P1372" s="292"/>
      <c r="Q1372" s="292"/>
      <c r="R1372" s="482"/>
    </row>
    <row r="1373" spans="1:18" ht="79.5">
      <c r="A1373" s="372" t="s">
        <v>2805</v>
      </c>
      <c r="B1373" s="293" t="s">
        <v>7791</v>
      </c>
      <c r="C1373" s="292" t="s">
        <v>4516</v>
      </c>
      <c r="D1373" s="292" t="s">
        <v>6772</v>
      </c>
      <c r="E1373" s="293">
        <v>1</v>
      </c>
      <c r="F1373" s="292" t="s">
        <v>2806</v>
      </c>
      <c r="G1373" s="293" t="s">
        <v>2806</v>
      </c>
      <c r="H1373" s="390">
        <v>4.2</v>
      </c>
      <c r="I1373" s="292" t="s">
        <v>8418</v>
      </c>
      <c r="J1373" s="292" t="s">
        <v>7074</v>
      </c>
      <c r="K1373" s="292" t="s">
        <v>7075</v>
      </c>
      <c r="L1373" s="292"/>
      <c r="M1373" s="292"/>
      <c r="N1373" s="292"/>
      <c r="O1373" s="292"/>
      <c r="P1373" s="292"/>
      <c r="Q1373" s="292"/>
      <c r="R1373" s="482"/>
    </row>
    <row r="1374" spans="1:18" ht="79.5">
      <c r="A1374" s="372" t="s">
        <v>2807</v>
      </c>
      <c r="B1374" s="293" t="s">
        <v>7792</v>
      </c>
      <c r="C1374" s="292" t="s">
        <v>2976</v>
      </c>
      <c r="D1374" s="292" t="s">
        <v>6772</v>
      </c>
      <c r="E1374" s="293">
        <v>1</v>
      </c>
      <c r="F1374" s="292" t="s">
        <v>2808</v>
      </c>
      <c r="G1374" s="293" t="s">
        <v>2808</v>
      </c>
      <c r="H1374" s="390">
        <v>11.6</v>
      </c>
      <c r="I1374" s="292" t="s">
        <v>8418</v>
      </c>
      <c r="J1374" s="292" t="s">
        <v>7074</v>
      </c>
      <c r="K1374" s="292" t="s">
        <v>7075</v>
      </c>
      <c r="L1374" s="292"/>
      <c r="M1374" s="292"/>
      <c r="N1374" s="292"/>
      <c r="O1374" s="292"/>
      <c r="P1374" s="292"/>
      <c r="Q1374" s="292"/>
      <c r="R1374" s="482"/>
    </row>
    <row r="1375" spans="1:18" ht="79.5">
      <c r="A1375" s="372" t="s">
        <v>2809</v>
      </c>
      <c r="B1375" s="293" t="s">
        <v>7793</v>
      </c>
      <c r="C1375" s="292" t="s">
        <v>2976</v>
      </c>
      <c r="D1375" s="292" t="s">
        <v>6772</v>
      </c>
      <c r="E1375" s="293">
        <v>1</v>
      </c>
      <c r="F1375" s="292" t="s">
        <v>5816</v>
      </c>
      <c r="G1375" s="293" t="s">
        <v>5816</v>
      </c>
      <c r="H1375" s="390">
        <v>12.15</v>
      </c>
      <c r="I1375" s="292" t="s">
        <v>8418</v>
      </c>
      <c r="J1375" s="292" t="s">
        <v>7074</v>
      </c>
      <c r="K1375" s="292" t="s">
        <v>7075</v>
      </c>
      <c r="L1375" s="292"/>
      <c r="M1375" s="292"/>
      <c r="N1375" s="292"/>
      <c r="O1375" s="292"/>
      <c r="P1375" s="292"/>
      <c r="Q1375" s="292"/>
      <c r="R1375" s="482"/>
    </row>
    <row r="1376" spans="1:18" ht="79.5">
      <c r="A1376" s="372" t="s">
        <v>5817</v>
      </c>
      <c r="B1376" s="293" t="s">
        <v>7794</v>
      </c>
      <c r="C1376" s="292" t="s">
        <v>4516</v>
      </c>
      <c r="D1376" s="292" t="s">
        <v>6772</v>
      </c>
      <c r="E1376" s="293">
        <v>1</v>
      </c>
      <c r="F1376" s="292" t="s">
        <v>5818</v>
      </c>
      <c r="G1376" s="293" t="s">
        <v>5818</v>
      </c>
      <c r="H1376" s="390">
        <v>12.75</v>
      </c>
      <c r="I1376" s="292" t="s">
        <v>8418</v>
      </c>
      <c r="J1376" s="292" t="s">
        <v>7074</v>
      </c>
      <c r="K1376" s="292" t="s">
        <v>7075</v>
      </c>
      <c r="L1376" s="292"/>
      <c r="M1376" s="292"/>
      <c r="N1376" s="292"/>
      <c r="O1376" s="292"/>
      <c r="P1376" s="292"/>
      <c r="Q1376" s="292"/>
      <c r="R1376" s="482"/>
    </row>
    <row r="1377" spans="1:18" ht="79.5">
      <c r="A1377" s="372" t="s">
        <v>4988</v>
      </c>
      <c r="B1377" s="293" t="s">
        <v>7805</v>
      </c>
      <c r="C1377" s="292" t="s">
        <v>4516</v>
      </c>
      <c r="D1377" s="292" t="s">
        <v>6772</v>
      </c>
      <c r="E1377" s="293">
        <v>1</v>
      </c>
      <c r="F1377" s="292" t="s">
        <v>4989</v>
      </c>
      <c r="G1377" s="293" t="s">
        <v>4989</v>
      </c>
      <c r="H1377" s="390">
        <v>6.3</v>
      </c>
      <c r="I1377" s="292" t="s">
        <v>8418</v>
      </c>
      <c r="J1377" s="292" t="s">
        <v>7074</v>
      </c>
      <c r="K1377" s="292" t="s">
        <v>7075</v>
      </c>
      <c r="L1377" s="292"/>
      <c r="M1377" s="292"/>
      <c r="N1377" s="292"/>
      <c r="O1377" s="292"/>
      <c r="P1377" s="292"/>
      <c r="Q1377" s="292"/>
      <c r="R1377" s="482"/>
    </row>
    <row r="1378" spans="1:18" ht="79.5">
      <c r="A1378" s="372" t="s">
        <v>4990</v>
      </c>
      <c r="B1378" s="293" t="s">
        <v>7806</v>
      </c>
      <c r="C1378" s="292" t="s">
        <v>4516</v>
      </c>
      <c r="D1378" s="292" t="s">
        <v>6772</v>
      </c>
      <c r="E1378" s="293">
        <v>1</v>
      </c>
      <c r="F1378" s="292" t="s">
        <v>880</v>
      </c>
      <c r="G1378" s="293" t="s">
        <v>880</v>
      </c>
      <c r="H1378" s="390">
        <v>5.8</v>
      </c>
      <c r="I1378" s="292" t="s">
        <v>8418</v>
      </c>
      <c r="J1378" s="292" t="s">
        <v>7074</v>
      </c>
      <c r="K1378" s="292" t="s">
        <v>7075</v>
      </c>
      <c r="L1378" s="292"/>
      <c r="M1378" s="292"/>
      <c r="N1378" s="292"/>
      <c r="O1378" s="292"/>
      <c r="P1378" s="292"/>
      <c r="Q1378" s="292"/>
      <c r="R1378" s="482"/>
    </row>
    <row r="1379" spans="1:18" ht="79.5">
      <c r="A1379" s="372" t="s">
        <v>881</v>
      </c>
      <c r="B1379" s="293" t="s">
        <v>7807</v>
      </c>
      <c r="C1379" s="292" t="s">
        <v>4516</v>
      </c>
      <c r="D1379" s="292" t="s">
        <v>6772</v>
      </c>
      <c r="E1379" s="293">
        <v>1</v>
      </c>
      <c r="F1379" s="292" t="s">
        <v>3122</v>
      </c>
      <c r="G1379" s="293" t="s">
        <v>3122</v>
      </c>
      <c r="H1379" s="390">
        <v>3.45</v>
      </c>
      <c r="I1379" s="292" t="s">
        <v>8418</v>
      </c>
      <c r="J1379" s="292" t="s">
        <v>7074</v>
      </c>
      <c r="K1379" s="292" t="s">
        <v>7075</v>
      </c>
      <c r="L1379" s="292"/>
      <c r="M1379" s="292"/>
      <c r="N1379" s="292"/>
      <c r="O1379" s="292"/>
      <c r="P1379" s="292"/>
      <c r="Q1379" s="292"/>
      <c r="R1379" s="482"/>
    </row>
    <row r="1380" spans="1:18" ht="79.5">
      <c r="A1380" s="372" t="s">
        <v>3123</v>
      </c>
      <c r="B1380" s="293" t="s">
        <v>7808</v>
      </c>
      <c r="C1380" s="292" t="s">
        <v>4516</v>
      </c>
      <c r="D1380" s="292" t="s">
        <v>6772</v>
      </c>
      <c r="E1380" s="293">
        <v>1</v>
      </c>
      <c r="F1380" s="292" t="s">
        <v>3124</v>
      </c>
      <c r="G1380" s="293" t="s">
        <v>3124</v>
      </c>
      <c r="H1380" s="390">
        <v>6.3</v>
      </c>
      <c r="I1380" s="292" t="s">
        <v>8418</v>
      </c>
      <c r="J1380" s="292" t="s">
        <v>7074</v>
      </c>
      <c r="K1380" s="292" t="s">
        <v>7075</v>
      </c>
      <c r="L1380" s="292"/>
      <c r="M1380" s="292"/>
      <c r="N1380" s="292"/>
      <c r="O1380" s="292"/>
      <c r="P1380" s="292"/>
      <c r="Q1380" s="292"/>
      <c r="R1380" s="482"/>
    </row>
    <row r="1381" spans="1:18" ht="79.5">
      <c r="A1381" s="372" t="s">
        <v>3125</v>
      </c>
      <c r="B1381" s="293" t="s">
        <v>7809</v>
      </c>
      <c r="C1381" s="292" t="s">
        <v>4516</v>
      </c>
      <c r="D1381" s="292" t="s">
        <v>6772</v>
      </c>
      <c r="E1381" s="293">
        <v>1</v>
      </c>
      <c r="F1381" s="292" t="s">
        <v>3126</v>
      </c>
      <c r="G1381" s="293" t="s">
        <v>3126</v>
      </c>
      <c r="H1381" s="390">
        <v>3.7</v>
      </c>
      <c r="I1381" s="292" t="s">
        <v>8418</v>
      </c>
      <c r="J1381" s="292" t="s">
        <v>7074</v>
      </c>
      <c r="K1381" s="292" t="s">
        <v>7075</v>
      </c>
      <c r="L1381" s="292"/>
      <c r="M1381" s="292"/>
      <c r="N1381" s="292"/>
      <c r="O1381" s="292"/>
      <c r="P1381" s="292"/>
      <c r="Q1381" s="292"/>
      <c r="R1381" s="482"/>
    </row>
    <row r="1382" spans="1:18" ht="79.5">
      <c r="A1382" s="372" t="s">
        <v>3127</v>
      </c>
      <c r="B1382" s="293" t="s">
        <v>7810</v>
      </c>
      <c r="C1382" s="292" t="s">
        <v>4516</v>
      </c>
      <c r="D1382" s="292" t="s">
        <v>6772</v>
      </c>
      <c r="E1382" s="293">
        <v>1</v>
      </c>
      <c r="F1382" s="292" t="s">
        <v>3128</v>
      </c>
      <c r="G1382" s="293" t="s">
        <v>3128</v>
      </c>
      <c r="H1382" s="390">
        <v>3.45</v>
      </c>
      <c r="I1382" s="292" t="s">
        <v>8418</v>
      </c>
      <c r="J1382" s="292" t="s">
        <v>7074</v>
      </c>
      <c r="K1382" s="292" t="s">
        <v>7075</v>
      </c>
      <c r="L1382" s="292"/>
      <c r="M1382" s="292"/>
      <c r="N1382" s="292"/>
      <c r="O1382" s="292"/>
      <c r="P1382" s="292"/>
      <c r="Q1382" s="292"/>
      <c r="R1382" s="482"/>
    </row>
    <row r="1383" spans="1:18" ht="79.5">
      <c r="A1383" s="372" t="s">
        <v>3129</v>
      </c>
      <c r="B1383" s="293" t="s">
        <v>7811</v>
      </c>
      <c r="C1383" s="292" t="s">
        <v>3916</v>
      </c>
      <c r="D1383" s="292" t="s">
        <v>6772</v>
      </c>
      <c r="E1383" s="293">
        <v>1</v>
      </c>
      <c r="F1383" s="292" t="s">
        <v>3130</v>
      </c>
      <c r="G1383" s="293" t="s">
        <v>3130</v>
      </c>
      <c r="H1383" s="390">
        <v>20.55</v>
      </c>
      <c r="I1383" s="292" t="s">
        <v>8418</v>
      </c>
      <c r="J1383" s="292" t="s">
        <v>7074</v>
      </c>
      <c r="K1383" s="292" t="s">
        <v>7075</v>
      </c>
      <c r="L1383" s="292"/>
      <c r="M1383" s="292"/>
      <c r="N1383" s="292"/>
      <c r="O1383" s="292"/>
      <c r="P1383" s="292"/>
      <c r="Q1383" s="292"/>
      <c r="R1383" s="482"/>
    </row>
    <row r="1384" spans="1:18" ht="79.5">
      <c r="A1384" s="372" t="s">
        <v>4846</v>
      </c>
      <c r="B1384" s="293" t="s">
        <v>4330</v>
      </c>
      <c r="C1384" s="292" t="s">
        <v>3916</v>
      </c>
      <c r="D1384" s="292" t="s">
        <v>6772</v>
      </c>
      <c r="E1384" s="293">
        <v>1</v>
      </c>
      <c r="F1384" s="292" t="s">
        <v>2630</v>
      </c>
      <c r="G1384" s="293" t="s">
        <v>5697</v>
      </c>
      <c r="H1384" s="390">
        <v>23.7</v>
      </c>
      <c r="I1384" s="292" t="s">
        <v>8418</v>
      </c>
      <c r="J1384" s="292" t="s">
        <v>7074</v>
      </c>
      <c r="K1384" s="292" t="s">
        <v>7075</v>
      </c>
      <c r="L1384" s="292"/>
      <c r="M1384" s="292"/>
      <c r="N1384" s="292"/>
      <c r="O1384" s="292"/>
      <c r="P1384" s="292"/>
      <c r="Q1384" s="292"/>
      <c r="R1384" s="482"/>
    </row>
    <row r="1385" spans="1:18" ht="79.5">
      <c r="A1385" s="372" t="s">
        <v>3817</v>
      </c>
      <c r="B1385" s="293" t="s">
        <v>5717</v>
      </c>
      <c r="C1385" s="292" t="s">
        <v>5716</v>
      </c>
      <c r="D1385" s="292" t="s">
        <v>6772</v>
      </c>
      <c r="E1385" s="293">
        <v>1</v>
      </c>
      <c r="F1385" s="292" t="s">
        <v>3926</v>
      </c>
      <c r="G1385" s="293" t="s">
        <v>5718</v>
      </c>
      <c r="H1385" s="390">
        <v>64.36</v>
      </c>
      <c r="I1385" s="292">
        <v>1</v>
      </c>
      <c r="J1385" s="292" t="s">
        <v>7074</v>
      </c>
      <c r="K1385" s="292" t="s">
        <v>7075</v>
      </c>
      <c r="L1385" s="292"/>
      <c r="M1385" s="292"/>
      <c r="N1385" s="292"/>
      <c r="O1385" s="292"/>
      <c r="P1385" s="292"/>
      <c r="Q1385" s="292"/>
      <c r="R1385" s="482"/>
    </row>
    <row r="1386" spans="1:18" ht="79.5">
      <c r="A1386" s="372" t="s">
        <v>3818</v>
      </c>
      <c r="B1386" s="293" t="s">
        <v>5719</v>
      </c>
      <c r="C1386" s="292" t="s">
        <v>5716</v>
      </c>
      <c r="D1386" s="292" t="s">
        <v>6772</v>
      </c>
      <c r="E1386" s="293">
        <v>1</v>
      </c>
      <c r="F1386" s="292" t="s">
        <v>3927</v>
      </c>
      <c r="G1386" s="293" t="s">
        <v>4019</v>
      </c>
      <c r="H1386" s="390">
        <v>81.28</v>
      </c>
      <c r="I1386" s="292">
        <v>1</v>
      </c>
      <c r="J1386" s="292" t="s">
        <v>7074</v>
      </c>
      <c r="K1386" s="292" t="s">
        <v>7075</v>
      </c>
      <c r="L1386" s="292"/>
      <c r="M1386" s="292"/>
      <c r="N1386" s="292"/>
      <c r="O1386" s="292"/>
      <c r="P1386" s="292"/>
      <c r="Q1386" s="292"/>
      <c r="R1386" s="482"/>
    </row>
    <row r="1387" spans="1:18" ht="79.5">
      <c r="A1387" s="372" t="s">
        <v>1967</v>
      </c>
      <c r="B1387" s="293" t="s">
        <v>7813</v>
      </c>
      <c r="C1387" s="292" t="s">
        <v>4516</v>
      </c>
      <c r="D1387" s="292" t="s">
        <v>6772</v>
      </c>
      <c r="E1387" s="293">
        <v>1</v>
      </c>
      <c r="F1387" s="292" t="s">
        <v>1968</v>
      </c>
      <c r="G1387" s="293" t="s">
        <v>1968</v>
      </c>
      <c r="H1387" s="390">
        <v>11.05</v>
      </c>
      <c r="I1387" s="292" t="s">
        <v>8418</v>
      </c>
      <c r="J1387" s="292" t="s">
        <v>7074</v>
      </c>
      <c r="K1387" s="292" t="s">
        <v>7075</v>
      </c>
      <c r="L1387" s="292"/>
      <c r="M1387" s="292"/>
      <c r="N1387" s="292"/>
      <c r="O1387" s="292"/>
      <c r="P1387" s="292"/>
      <c r="Q1387" s="292"/>
      <c r="R1387" s="482"/>
    </row>
    <row r="1388" spans="1:18" ht="79.5">
      <c r="A1388" s="372" t="s">
        <v>1969</v>
      </c>
      <c r="B1388" s="293" t="s">
        <v>7814</v>
      </c>
      <c r="C1388" s="292" t="s">
        <v>4516</v>
      </c>
      <c r="D1388" s="292" t="s">
        <v>6772</v>
      </c>
      <c r="E1388" s="293">
        <v>1</v>
      </c>
      <c r="F1388" s="292" t="s">
        <v>1970</v>
      </c>
      <c r="G1388" s="293" t="s">
        <v>1970</v>
      </c>
      <c r="H1388" s="390">
        <v>11.05</v>
      </c>
      <c r="I1388" s="292" t="s">
        <v>8418</v>
      </c>
      <c r="J1388" s="292" t="s">
        <v>7074</v>
      </c>
      <c r="K1388" s="292" t="s">
        <v>7075</v>
      </c>
      <c r="L1388" s="292"/>
      <c r="M1388" s="292"/>
      <c r="N1388" s="292"/>
      <c r="O1388" s="292"/>
      <c r="P1388" s="292"/>
      <c r="Q1388" s="292"/>
      <c r="R1388" s="482"/>
    </row>
    <row r="1389" spans="1:18" ht="79.5">
      <c r="A1389" s="372" t="s">
        <v>1971</v>
      </c>
      <c r="B1389" s="293" t="s">
        <v>7815</v>
      </c>
      <c r="C1389" s="292" t="s">
        <v>4516</v>
      </c>
      <c r="D1389" s="292" t="s">
        <v>6772</v>
      </c>
      <c r="E1389" s="293">
        <v>1</v>
      </c>
      <c r="F1389" s="292" t="s">
        <v>1972</v>
      </c>
      <c r="G1389" s="293" t="s">
        <v>1972</v>
      </c>
      <c r="H1389" s="390">
        <v>17.399999999999999</v>
      </c>
      <c r="I1389" s="292" t="s">
        <v>8418</v>
      </c>
      <c r="J1389" s="292" t="s">
        <v>7074</v>
      </c>
      <c r="K1389" s="292" t="s">
        <v>7075</v>
      </c>
      <c r="L1389" s="292"/>
      <c r="M1389" s="292"/>
      <c r="N1389" s="292"/>
      <c r="O1389" s="292"/>
      <c r="P1389" s="292"/>
      <c r="Q1389" s="292"/>
      <c r="R1389" s="482"/>
    </row>
    <row r="1390" spans="1:18" ht="79.5">
      <c r="A1390" s="372" t="s">
        <v>1973</v>
      </c>
      <c r="B1390" s="293" t="s">
        <v>8376</v>
      </c>
      <c r="C1390" s="292" t="s">
        <v>4516</v>
      </c>
      <c r="D1390" s="292" t="s">
        <v>6772</v>
      </c>
      <c r="E1390" s="293">
        <v>1</v>
      </c>
      <c r="F1390" s="292" t="s">
        <v>1974</v>
      </c>
      <c r="G1390" s="293" t="s">
        <v>1711</v>
      </c>
      <c r="H1390" s="390">
        <v>8.4</v>
      </c>
      <c r="I1390" s="292" t="s">
        <v>8418</v>
      </c>
      <c r="J1390" s="292" t="s">
        <v>7074</v>
      </c>
      <c r="K1390" s="292" t="s">
        <v>7075</v>
      </c>
      <c r="L1390" s="292"/>
      <c r="M1390" s="292"/>
      <c r="N1390" s="292"/>
      <c r="O1390" s="292"/>
      <c r="P1390" s="292"/>
      <c r="Q1390" s="292"/>
      <c r="R1390" s="482"/>
    </row>
    <row r="1391" spans="1:18" ht="79.5">
      <c r="A1391" s="372" t="s">
        <v>3819</v>
      </c>
      <c r="B1391" s="293" t="s">
        <v>4020</v>
      </c>
      <c r="C1391" s="292" t="s">
        <v>5716</v>
      </c>
      <c r="D1391" s="292" t="s">
        <v>6772</v>
      </c>
      <c r="E1391" s="293">
        <v>1</v>
      </c>
      <c r="F1391" s="292" t="s">
        <v>4186</v>
      </c>
      <c r="G1391" s="293" t="s">
        <v>5723</v>
      </c>
      <c r="H1391" s="390">
        <v>18</v>
      </c>
      <c r="I1391" s="292">
        <v>1</v>
      </c>
      <c r="J1391" s="292" t="s">
        <v>7074</v>
      </c>
      <c r="K1391" s="292" t="s">
        <v>7075</v>
      </c>
      <c r="L1391" s="292"/>
      <c r="M1391" s="292"/>
      <c r="N1391" s="292"/>
      <c r="O1391" s="292"/>
      <c r="P1391" s="292"/>
      <c r="Q1391" s="292"/>
      <c r="R1391" s="482"/>
    </row>
    <row r="1392" spans="1:18" ht="79.5">
      <c r="A1392" s="372" t="s">
        <v>1975</v>
      </c>
      <c r="B1392" s="293" t="s">
        <v>8377</v>
      </c>
      <c r="C1392" s="292" t="s">
        <v>5823</v>
      </c>
      <c r="D1392" s="292" t="s">
        <v>6772</v>
      </c>
      <c r="E1392" s="293">
        <v>1</v>
      </c>
      <c r="F1392" s="292" t="s">
        <v>74</v>
      </c>
      <c r="G1392" s="293" t="s">
        <v>74</v>
      </c>
      <c r="H1392" s="390">
        <v>53.84</v>
      </c>
      <c r="I1392" s="292" t="s">
        <v>8418</v>
      </c>
      <c r="J1392" s="292" t="s">
        <v>7074</v>
      </c>
      <c r="K1392" s="292" t="s">
        <v>7075</v>
      </c>
      <c r="L1392" s="292"/>
      <c r="M1392" s="292"/>
      <c r="N1392" s="292"/>
      <c r="O1392" s="292"/>
      <c r="P1392" s="292"/>
      <c r="Q1392" s="292"/>
      <c r="R1392" s="482"/>
    </row>
    <row r="1393" spans="1:18" ht="79.5">
      <c r="A1393" s="372" t="s">
        <v>1977</v>
      </c>
      <c r="B1393" s="293" t="s">
        <v>8378</v>
      </c>
      <c r="C1393" s="292" t="s">
        <v>4516</v>
      </c>
      <c r="D1393" s="292" t="s">
        <v>6772</v>
      </c>
      <c r="E1393" s="293">
        <v>1</v>
      </c>
      <c r="F1393" s="292" t="s">
        <v>1978</v>
      </c>
      <c r="G1393" s="293" t="s">
        <v>1978</v>
      </c>
      <c r="H1393" s="390">
        <v>18</v>
      </c>
      <c r="I1393" s="292" t="s">
        <v>8418</v>
      </c>
      <c r="J1393" s="292" t="s">
        <v>7074</v>
      </c>
      <c r="K1393" s="292" t="s">
        <v>7075</v>
      </c>
      <c r="L1393" s="292"/>
      <c r="M1393" s="292"/>
      <c r="N1393" s="292"/>
      <c r="O1393" s="292"/>
      <c r="P1393" s="292"/>
      <c r="Q1393" s="292"/>
      <c r="R1393" s="482"/>
    </row>
    <row r="1394" spans="1:18" ht="79.5">
      <c r="A1394" s="372" t="s">
        <v>1979</v>
      </c>
      <c r="B1394" s="293" t="s">
        <v>8379</v>
      </c>
      <c r="C1394" s="292" t="s">
        <v>4516</v>
      </c>
      <c r="D1394" s="292" t="s">
        <v>6772</v>
      </c>
      <c r="E1394" s="293">
        <v>1</v>
      </c>
      <c r="F1394" s="292" t="s">
        <v>1980</v>
      </c>
      <c r="G1394" s="293" t="s">
        <v>1980</v>
      </c>
      <c r="H1394" s="390">
        <v>9.85</v>
      </c>
      <c r="I1394" s="292" t="s">
        <v>8418</v>
      </c>
      <c r="J1394" s="292" t="s">
        <v>7074</v>
      </c>
      <c r="K1394" s="292" t="s">
        <v>7075</v>
      </c>
      <c r="L1394" s="292"/>
      <c r="M1394" s="292"/>
      <c r="N1394" s="292"/>
      <c r="O1394" s="292"/>
      <c r="P1394" s="292"/>
      <c r="Q1394" s="292"/>
      <c r="R1394" s="482"/>
    </row>
    <row r="1395" spans="1:18" ht="79.5">
      <c r="A1395" s="372" t="s">
        <v>1981</v>
      </c>
      <c r="B1395" s="293" t="s">
        <v>8380</v>
      </c>
      <c r="C1395" s="292" t="s">
        <v>4519</v>
      </c>
      <c r="D1395" s="292" t="s">
        <v>6772</v>
      </c>
      <c r="E1395" s="293">
        <v>1</v>
      </c>
      <c r="F1395" s="292" t="s">
        <v>75</v>
      </c>
      <c r="G1395" s="293" t="s">
        <v>75</v>
      </c>
      <c r="H1395" s="390">
        <v>3.7</v>
      </c>
      <c r="I1395" s="292" t="s">
        <v>8418</v>
      </c>
      <c r="J1395" s="292" t="s">
        <v>7074</v>
      </c>
      <c r="K1395" s="292" t="s">
        <v>7075</v>
      </c>
      <c r="L1395" s="292"/>
      <c r="M1395" s="292"/>
      <c r="N1395" s="292"/>
      <c r="O1395" s="292"/>
      <c r="P1395" s="292"/>
      <c r="Q1395" s="292"/>
      <c r="R1395" s="482"/>
    </row>
    <row r="1396" spans="1:18" ht="79.5">
      <c r="A1396" s="372" t="s">
        <v>1141</v>
      </c>
      <c r="B1396" s="293" t="s">
        <v>8381</v>
      </c>
      <c r="C1396" s="292" t="s">
        <v>4516</v>
      </c>
      <c r="D1396" s="292" t="s">
        <v>6772</v>
      </c>
      <c r="E1396" s="293">
        <v>1</v>
      </c>
      <c r="F1396" s="292" t="s">
        <v>1142</v>
      </c>
      <c r="G1396" s="293" t="s">
        <v>1142</v>
      </c>
      <c r="H1396" s="390">
        <v>11.6</v>
      </c>
      <c r="I1396" s="292" t="s">
        <v>8418</v>
      </c>
      <c r="J1396" s="292" t="s">
        <v>7074</v>
      </c>
      <c r="K1396" s="292" t="s">
        <v>7075</v>
      </c>
      <c r="L1396" s="292"/>
      <c r="M1396" s="292"/>
      <c r="N1396" s="292"/>
      <c r="O1396" s="292"/>
      <c r="P1396" s="292"/>
      <c r="Q1396" s="292"/>
      <c r="R1396" s="482"/>
    </row>
    <row r="1397" spans="1:18" ht="79.5">
      <c r="A1397" s="372" t="s">
        <v>1143</v>
      </c>
      <c r="B1397" s="293" t="s">
        <v>8382</v>
      </c>
      <c r="C1397" s="292" t="s">
        <v>3916</v>
      </c>
      <c r="D1397" s="292" t="s">
        <v>6772</v>
      </c>
      <c r="E1397" s="293">
        <v>1</v>
      </c>
      <c r="F1397" s="292" t="s">
        <v>1144</v>
      </c>
      <c r="G1397" s="293" t="s">
        <v>1144</v>
      </c>
      <c r="H1397" s="390">
        <v>13.15</v>
      </c>
      <c r="I1397" s="292" t="s">
        <v>8418</v>
      </c>
      <c r="J1397" s="292" t="s">
        <v>7074</v>
      </c>
      <c r="K1397" s="292" t="s">
        <v>7075</v>
      </c>
      <c r="L1397" s="292"/>
      <c r="M1397" s="292"/>
      <c r="N1397" s="292"/>
      <c r="O1397" s="292"/>
      <c r="P1397" s="292"/>
      <c r="Q1397" s="292"/>
      <c r="R1397" s="482"/>
    </row>
    <row r="1398" spans="1:18" ht="79.5">
      <c r="A1398" s="372" t="s">
        <v>1145</v>
      </c>
      <c r="B1398" s="293" t="s">
        <v>8383</v>
      </c>
      <c r="C1398" s="292" t="s">
        <v>3916</v>
      </c>
      <c r="D1398" s="292" t="s">
        <v>6772</v>
      </c>
      <c r="E1398" s="293">
        <v>1</v>
      </c>
      <c r="F1398" s="292" t="s">
        <v>2770</v>
      </c>
      <c r="G1398" s="293" t="s">
        <v>2770</v>
      </c>
      <c r="H1398" s="390">
        <v>86.03</v>
      </c>
      <c r="I1398" s="292" t="s">
        <v>8418</v>
      </c>
      <c r="J1398" s="292" t="s">
        <v>7074</v>
      </c>
      <c r="K1398" s="292" t="s">
        <v>7075</v>
      </c>
      <c r="L1398" s="292"/>
      <c r="M1398" s="292"/>
      <c r="N1398" s="292"/>
      <c r="O1398" s="292"/>
      <c r="P1398" s="292"/>
      <c r="Q1398" s="292"/>
      <c r="R1398" s="482"/>
    </row>
    <row r="1399" spans="1:18" ht="79.5">
      <c r="A1399" s="372" t="s">
        <v>2771</v>
      </c>
      <c r="B1399" s="293" t="s">
        <v>8384</v>
      </c>
      <c r="C1399" s="292" t="s">
        <v>3916</v>
      </c>
      <c r="D1399" s="292" t="s">
        <v>6772</v>
      </c>
      <c r="E1399" s="293">
        <v>1</v>
      </c>
      <c r="F1399" s="292" t="s">
        <v>2772</v>
      </c>
      <c r="G1399" s="293" t="s">
        <v>2772</v>
      </c>
      <c r="H1399" s="390">
        <v>49.09</v>
      </c>
      <c r="I1399" s="292" t="s">
        <v>8418</v>
      </c>
      <c r="J1399" s="292" t="s">
        <v>7074</v>
      </c>
      <c r="K1399" s="292" t="s">
        <v>7075</v>
      </c>
      <c r="L1399" s="292"/>
      <c r="M1399" s="292"/>
      <c r="N1399" s="292"/>
      <c r="O1399" s="292"/>
      <c r="P1399" s="292"/>
      <c r="Q1399" s="292"/>
      <c r="R1399" s="482"/>
    </row>
    <row r="1400" spans="1:18" ht="79.5">
      <c r="A1400" s="372" t="s">
        <v>2773</v>
      </c>
      <c r="B1400" s="293" t="s">
        <v>8385</v>
      </c>
      <c r="C1400" s="292" t="s">
        <v>4516</v>
      </c>
      <c r="D1400" s="292" t="s">
        <v>6772</v>
      </c>
      <c r="E1400" s="293">
        <v>1</v>
      </c>
      <c r="F1400" s="292" t="s">
        <v>2774</v>
      </c>
      <c r="G1400" s="293" t="s">
        <v>3538</v>
      </c>
      <c r="H1400" s="390">
        <v>7.35</v>
      </c>
      <c r="I1400" s="292" t="s">
        <v>8418</v>
      </c>
      <c r="J1400" s="292" t="s">
        <v>7074</v>
      </c>
      <c r="K1400" s="292" t="s">
        <v>7075</v>
      </c>
      <c r="L1400" s="292"/>
      <c r="M1400" s="292"/>
      <c r="N1400" s="292"/>
      <c r="O1400" s="292"/>
      <c r="P1400" s="292"/>
      <c r="Q1400" s="292"/>
      <c r="R1400" s="482"/>
    </row>
    <row r="1401" spans="1:18" ht="79.5">
      <c r="A1401" s="372" t="s">
        <v>2775</v>
      </c>
      <c r="B1401" s="293" t="s">
        <v>8386</v>
      </c>
      <c r="C1401" s="292" t="s">
        <v>4516</v>
      </c>
      <c r="D1401" s="292" t="s">
        <v>6772</v>
      </c>
      <c r="E1401" s="293">
        <v>1</v>
      </c>
      <c r="F1401" s="292" t="s">
        <v>2776</v>
      </c>
      <c r="G1401" s="293" t="s">
        <v>2776</v>
      </c>
      <c r="H1401" s="390">
        <v>9.25</v>
      </c>
      <c r="I1401" s="292" t="s">
        <v>8418</v>
      </c>
      <c r="J1401" s="292" t="s">
        <v>7074</v>
      </c>
      <c r="K1401" s="292" t="s">
        <v>7075</v>
      </c>
      <c r="L1401" s="292"/>
      <c r="M1401" s="292"/>
      <c r="N1401" s="292"/>
      <c r="O1401" s="292"/>
      <c r="P1401" s="292"/>
      <c r="Q1401" s="292"/>
      <c r="R1401" s="482"/>
    </row>
    <row r="1402" spans="1:18" ht="79.5">
      <c r="A1402" s="372" t="s">
        <v>2777</v>
      </c>
      <c r="B1402" s="293" t="s">
        <v>8387</v>
      </c>
      <c r="C1402" s="292" t="s">
        <v>4516</v>
      </c>
      <c r="D1402" s="292" t="s">
        <v>6772</v>
      </c>
      <c r="E1402" s="293">
        <v>1</v>
      </c>
      <c r="F1402" s="292" t="s">
        <v>2778</v>
      </c>
      <c r="G1402" s="293" t="s">
        <v>2778</v>
      </c>
      <c r="H1402" s="390">
        <v>6.3</v>
      </c>
      <c r="I1402" s="292" t="s">
        <v>8418</v>
      </c>
      <c r="J1402" s="292" t="s">
        <v>7074</v>
      </c>
      <c r="K1402" s="292" t="s">
        <v>7075</v>
      </c>
      <c r="L1402" s="292"/>
      <c r="M1402" s="292"/>
      <c r="N1402" s="292"/>
      <c r="O1402" s="292"/>
      <c r="P1402" s="292"/>
      <c r="Q1402" s="292"/>
      <c r="R1402" s="482"/>
    </row>
    <row r="1403" spans="1:18" ht="79.5">
      <c r="A1403" s="372" t="s">
        <v>2779</v>
      </c>
      <c r="B1403" s="293" t="s">
        <v>8388</v>
      </c>
      <c r="C1403" s="292" t="s">
        <v>4516</v>
      </c>
      <c r="D1403" s="292" t="s">
        <v>6772</v>
      </c>
      <c r="E1403" s="293">
        <v>1</v>
      </c>
      <c r="F1403" s="292" t="s">
        <v>2780</v>
      </c>
      <c r="G1403" s="293" t="s">
        <v>3539</v>
      </c>
      <c r="H1403" s="390">
        <v>7.9</v>
      </c>
      <c r="I1403" s="292" t="s">
        <v>8418</v>
      </c>
      <c r="J1403" s="292" t="s">
        <v>7074</v>
      </c>
      <c r="K1403" s="292" t="s">
        <v>7075</v>
      </c>
      <c r="L1403" s="292"/>
      <c r="M1403" s="292"/>
      <c r="N1403" s="292"/>
      <c r="O1403" s="292"/>
      <c r="P1403" s="292"/>
      <c r="Q1403" s="292"/>
      <c r="R1403" s="482"/>
    </row>
    <row r="1404" spans="1:18" ht="79.5">
      <c r="A1404" s="372" t="s">
        <v>2781</v>
      </c>
      <c r="B1404" s="293" t="s">
        <v>3239</v>
      </c>
      <c r="C1404" s="292" t="s">
        <v>4516</v>
      </c>
      <c r="D1404" s="292" t="s">
        <v>6772</v>
      </c>
      <c r="E1404" s="293">
        <v>1</v>
      </c>
      <c r="F1404" s="292" t="s">
        <v>2782</v>
      </c>
      <c r="G1404" s="293" t="s">
        <v>3540</v>
      </c>
      <c r="H1404" s="390">
        <v>3.7</v>
      </c>
      <c r="I1404" s="292" t="s">
        <v>8418</v>
      </c>
      <c r="J1404" s="292" t="s">
        <v>7074</v>
      </c>
      <c r="K1404" s="292" t="s">
        <v>7075</v>
      </c>
      <c r="L1404" s="292"/>
      <c r="M1404" s="292"/>
      <c r="N1404" s="292"/>
      <c r="O1404" s="292"/>
      <c r="P1404" s="292"/>
      <c r="Q1404" s="292"/>
      <c r="R1404" s="482"/>
    </row>
    <row r="1405" spans="1:18" ht="79.5">
      <c r="A1405" s="372" t="s">
        <v>2783</v>
      </c>
      <c r="B1405" s="293" t="s">
        <v>3240</v>
      </c>
      <c r="C1405" s="292" t="s">
        <v>3916</v>
      </c>
      <c r="D1405" s="292" t="s">
        <v>6772</v>
      </c>
      <c r="E1405" s="293">
        <v>1</v>
      </c>
      <c r="F1405" s="292" t="s">
        <v>2784</v>
      </c>
      <c r="G1405" s="293" t="s">
        <v>76</v>
      </c>
      <c r="H1405" s="390">
        <v>13.15</v>
      </c>
      <c r="I1405" s="292" t="s">
        <v>8418</v>
      </c>
      <c r="J1405" s="292" t="s">
        <v>7074</v>
      </c>
      <c r="K1405" s="292" t="s">
        <v>7075</v>
      </c>
      <c r="L1405" s="292"/>
      <c r="M1405" s="292"/>
      <c r="N1405" s="292"/>
      <c r="O1405" s="292"/>
      <c r="P1405" s="292"/>
      <c r="Q1405" s="292"/>
      <c r="R1405" s="482"/>
    </row>
    <row r="1406" spans="1:18" ht="79.5">
      <c r="A1406" s="372" t="s">
        <v>2785</v>
      </c>
      <c r="B1406" s="293" t="s">
        <v>4672</v>
      </c>
      <c r="C1406" s="292" t="s">
        <v>4516</v>
      </c>
      <c r="D1406" s="292" t="s">
        <v>6772</v>
      </c>
      <c r="E1406" s="293">
        <v>1</v>
      </c>
      <c r="F1406" s="292" t="s">
        <v>2786</v>
      </c>
      <c r="G1406" s="293" t="s">
        <v>2786</v>
      </c>
      <c r="H1406" s="390">
        <v>4.05</v>
      </c>
      <c r="I1406" s="292" t="s">
        <v>8418</v>
      </c>
      <c r="J1406" s="292" t="s">
        <v>7074</v>
      </c>
      <c r="K1406" s="292" t="s">
        <v>7075</v>
      </c>
      <c r="L1406" s="292"/>
      <c r="M1406" s="292"/>
      <c r="N1406" s="292"/>
      <c r="O1406" s="292"/>
      <c r="P1406" s="292"/>
      <c r="Q1406" s="292"/>
      <c r="R1406" s="482"/>
    </row>
    <row r="1407" spans="1:18" ht="79.5">
      <c r="A1407" s="372" t="s">
        <v>2787</v>
      </c>
      <c r="B1407" s="293" t="s">
        <v>4673</v>
      </c>
      <c r="C1407" s="292" t="s">
        <v>4516</v>
      </c>
      <c r="D1407" s="292" t="s">
        <v>6772</v>
      </c>
      <c r="E1407" s="293">
        <v>1</v>
      </c>
      <c r="F1407" s="292" t="s">
        <v>2788</v>
      </c>
      <c r="G1407" s="293" t="s">
        <v>2788</v>
      </c>
      <c r="H1407" s="390">
        <v>11.6</v>
      </c>
      <c r="I1407" s="292" t="s">
        <v>8418</v>
      </c>
      <c r="J1407" s="292" t="s">
        <v>7074</v>
      </c>
      <c r="K1407" s="292" t="s">
        <v>7075</v>
      </c>
      <c r="L1407" s="292"/>
      <c r="M1407" s="292"/>
      <c r="N1407" s="292"/>
      <c r="O1407" s="292"/>
      <c r="P1407" s="292"/>
      <c r="Q1407" s="292"/>
      <c r="R1407" s="482"/>
    </row>
    <row r="1408" spans="1:18" ht="79.5">
      <c r="A1408" s="372" t="s">
        <v>2789</v>
      </c>
      <c r="B1408" s="293" t="s">
        <v>4674</v>
      </c>
      <c r="C1408" s="292" t="s">
        <v>4516</v>
      </c>
      <c r="D1408" s="292" t="s">
        <v>6772</v>
      </c>
      <c r="E1408" s="293">
        <v>1</v>
      </c>
      <c r="F1408" s="292" t="s">
        <v>5192</v>
      </c>
      <c r="G1408" s="293" t="s">
        <v>5192</v>
      </c>
      <c r="H1408" s="390">
        <v>6.3</v>
      </c>
      <c r="I1408" s="292" t="s">
        <v>8418</v>
      </c>
      <c r="J1408" s="292" t="s">
        <v>7074</v>
      </c>
      <c r="K1408" s="292" t="s">
        <v>7075</v>
      </c>
      <c r="L1408" s="292"/>
      <c r="M1408" s="292"/>
      <c r="N1408" s="292"/>
      <c r="O1408" s="292"/>
      <c r="P1408" s="292"/>
      <c r="Q1408" s="292"/>
      <c r="R1408" s="482"/>
    </row>
    <row r="1409" spans="1:18" ht="79.5">
      <c r="A1409" s="372" t="s">
        <v>5193</v>
      </c>
      <c r="B1409" s="293" t="s">
        <v>4675</v>
      </c>
      <c r="C1409" s="292" t="s">
        <v>4519</v>
      </c>
      <c r="D1409" s="292" t="s">
        <v>6772</v>
      </c>
      <c r="E1409" s="293">
        <v>1</v>
      </c>
      <c r="F1409" s="382" t="s">
        <v>1713</v>
      </c>
      <c r="G1409" s="293" t="s">
        <v>1713</v>
      </c>
      <c r="H1409" s="390">
        <v>4.05</v>
      </c>
      <c r="I1409" s="292" t="s">
        <v>8418</v>
      </c>
      <c r="J1409" s="292" t="s">
        <v>7074</v>
      </c>
      <c r="K1409" s="292" t="s">
        <v>7075</v>
      </c>
      <c r="L1409" s="292"/>
      <c r="M1409" s="292"/>
      <c r="N1409" s="292"/>
      <c r="O1409" s="292"/>
      <c r="P1409" s="292"/>
      <c r="Q1409" s="292"/>
      <c r="R1409" s="482"/>
    </row>
    <row r="1410" spans="1:18" ht="79.5">
      <c r="A1410" s="372" t="s">
        <v>5194</v>
      </c>
      <c r="B1410" s="293" t="s">
        <v>4676</v>
      </c>
      <c r="C1410" s="292" t="s">
        <v>4516</v>
      </c>
      <c r="D1410" s="292" t="s">
        <v>6772</v>
      </c>
      <c r="E1410" s="293">
        <v>1</v>
      </c>
      <c r="F1410" s="292" t="s">
        <v>5195</v>
      </c>
      <c r="G1410" s="293" t="s">
        <v>3543</v>
      </c>
      <c r="H1410" s="390">
        <v>3.7</v>
      </c>
      <c r="I1410" s="292" t="s">
        <v>8418</v>
      </c>
      <c r="J1410" s="292" t="s">
        <v>7074</v>
      </c>
      <c r="K1410" s="292" t="s">
        <v>7075</v>
      </c>
      <c r="L1410" s="292"/>
      <c r="M1410" s="292"/>
      <c r="N1410" s="292"/>
      <c r="O1410" s="292"/>
      <c r="P1410" s="292"/>
      <c r="Q1410" s="292"/>
      <c r="R1410" s="482"/>
    </row>
    <row r="1411" spans="1:18" ht="79.5">
      <c r="A1411" s="372" t="s">
        <v>5196</v>
      </c>
      <c r="B1411" s="293" t="s">
        <v>4677</v>
      </c>
      <c r="C1411" s="292" t="s">
        <v>3916</v>
      </c>
      <c r="D1411" s="292" t="s">
        <v>6772</v>
      </c>
      <c r="E1411" s="293">
        <v>1</v>
      </c>
      <c r="F1411" s="292" t="s">
        <v>1249</v>
      </c>
      <c r="G1411" s="293" t="s">
        <v>1249</v>
      </c>
      <c r="H1411" s="390">
        <v>52.25</v>
      </c>
      <c r="I1411" s="292" t="s">
        <v>8418</v>
      </c>
      <c r="J1411" s="292" t="s">
        <v>7074</v>
      </c>
      <c r="K1411" s="292" t="s">
        <v>7075</v>
      </c>
      <c r="L1411" s="292"/>
      <c r="M1411" s="292"/>
      <c r="N1411" s="292"/>
      <c r="O1411" s="292"/>
      <c r="P1411" s="292"/>
      <c r="Q1411" s="292"/>
      <c r="R1411" s="482"/>
    </row>
    <row r="1412" spans="1:18" ht="79.5">
      <c r="A1412" s="372" t="s">
        <v>1250</v>
      </c>
      <c r="B1412" s="293" t="s">
        <v>4678</v>
      </c>
      <c r="C1412" s="292" t="s">
        <v>4516</v>
      </c>
      <c r="D1412" s="292" t="s">
        <v>6772</v>
      </c>
      <c r="E1412" s="293">
        <v>1</v>
      </c>
      <c r="F1412" s="292" t="s">
        <v>6539</v>
      </c>
      <c r="G1412" s="293" t="s">
        <v>6539</v>
      </c>
      <c r="H1412" s="390">
        <v>3.15</v>
      </c>
      <c r="I1412" s="292" t="s">
        <v>8418</v>
      </c>
      <c r="J1412" s="292" t="s">
        <v>7074</v>
      </c>
      <c r="K1412" s="292" t="s">
        <v>7075</v>
      </c>
      <c r="L1412" s="292"/>
      <c r="M1412" s="292"/>
      <c r="N1412" s="292"/>
      <c r="O1412" s="292"/>
      <c r="P1412" s="292"/>
      <c r="Q1412" s="292"/>
      <c r="R1412" s="482"/>
    </row>
    <row r="1413" spans="1:18" ht="79.5">
      <c r="A1413" s="372" t="s">
        <v>1770</v>
      </c>
      <c r="B1413" s="293" t="s">
        <v>4679</v>
      </c>
      <c r="C1413" s="292" t="s">
        <v>4516</v>
      </c>
      <c r="D1413" s="292" t="s">
        <v>6772</v>
      </c>
      <c r="E1413" s="293">
        <v>1</v>
      </c>
      <c r="F1413" s="292" t="s">
        <v>1771</v>
      </c>
      <c r="G1413" s="293" t="s">
        <v>1771</v>
      </c>
      <c r="H1413" s="390">
        <v>5.8</v>
      </c>
      <c r="I1413" s="292" t="s">
        <v>8418</v>
      </c>
      <c r="J1413" s="292" t="s">
        <v>7074</v>
      </c>
      <c r="K1413" s="292" t="s">
        <v>7075</v>
      </c>
      <c r="L1413" s="292"/>
      <c r="M1413" s="292"/>
      <c r="N1413" s="292"/>
      <c r="O1413" s="292"/>
      <c r="P1413" s="292"/>
      <c r="Q1413" s="292"/>
      <c r="R1413" s="482"/>
    </row>
    <row r="1414" spans="1:18" ht="79.5">
      <c r="A1414" s="372" t="s">
        <v>1772</v>
      </c>
      <c r="B1414" s="293" t="s">
        <v>4680</v>
      </c>
      <c r="C1414" s="292" t="s">
        <v>4516</v>
      </c>
      <c r="D1414" s="292" t="s">
        <v>6772</v>
      </c>
      <c r="E1414" s="293">
        <v>1</v>
      </c>
      <c r="F1414" s="292" t="s">
        <v>1773</v>
      </c>
      <c r="G1414" s="293" t="s">
        <v>1773</v>
      </c>
      <c r="H1414" s="390">
        <v>8.6999999999999993</v>
      </c>
      <c r="I1414" s="292" t="s">
        <v>8418</v>
      </c>
      <c r="J1414" s="292" t="s">
        <v>7074</v>
      </c>
      <c r="K1414" s="292" t="s">
        <v>7075</v>
      </c>
      <c r="L1414" s="292"/>
      <c r="M1414" s="292"/>
      <c r="N1414" s="292"/>
      <c r="O1414" s="292"/>
      <c r="P1414" s="292"/>
      <c r="Q1414" s="292"/>
      <c r="R1414" s="482"/>
    </row>
    <row r="1415" spans="1:18" ht="79.5">
      <c r="A1415" s="372" t="s">
        <v>1774</v>
      </c>
      <c r="B1415" s="293" t="s">
        <v>4681</v>
      </c>
      <c r="C1415" s="292" t="s">
        <v>4516</v>
      </c>
      <c r="D1415" s="292" t="s">
        <v>6772</v>
      </c>
      <c r="E1415" s="293">
        <v>1</v>
      </c>
      <c r="F1415" s="292" t="s">
        <v>1688</v>
      </c>
      <c r="G1415" s="293" t="s">
        <v>1688</v>
      </c>
      <c r="H1415" s="390">
        <v>5.8</v>
      </c>
      <c r="I1415" s="292" t="s">
        <v>8418</v>
      </c>
      <c r="J1415" s="292" t="s">
        <v>7074</v>
      </c>
      <c r="K1415" s="292" t="s">
        <v>7075</v>
      </c>
      <c r="L1415" s="292"/>
      <c r="M1415" s="292"/>
      <c r="N1415" s="292"/>
      <c r="O1415" s="292"/>
      <c r="P1415" s="292"/>
      <c r="Q1415" s="292"/>
      <c r="R1415" s="482"/>
    </row>
    <row r="1416" spans="1:18" ht="79.5">
      <c r="A1416" s="372" t="s">
        <v>1689</v>
      </c>
      <c r="B1416" s="293" t="s">
        <v>4682</v>
      </c>
      <c r="C1416" s="292" t="s">
        <v>4516</v>
      </c>
      <c r="D1416" s="292" t="s">
        <v>6772</v>
      </c>
      <c r="E1416" s="293">
        <v>1</v>
      </c>
      <c r="F1416" s="292" t="s">
        <v>1690</v>
      </c>
      <c r="G1416" s="293" t="s">
        <v>4767</v>
      </c>
      <c r="H1416" s="390">
        <v>4.05</v>
      </c>
      <c r="I1416" s="292" t="s">
        <v>8418</v>
      </c>
      <c r="J1416" s="292" t="s">
        <v>7074</v>
      </c>
      <c r="K1416" s="292" t="s">
        <v>7075</v>
      </c>
      <c r="L1416" s="292"/>
      <c r="M1416" s="292"/>
      <c r="N1416" s="292"/>
      <c r="O1416" s="292"/>
      <c r="P1416" s="292"/>
      <c r="Q1416" s="292"/>
      <c r="R1416" s="482"/>
    </row>
    <row r="1417" spans="1:18" ht="79.5">
      <c r="A1417" s="372" t="s">
        <v>1691</v>
      </c>
      <c r="B1417" s="293" t="s">
        <v>4683</v>
      </c>
      <c r="C1417" s="292" t="s">
        <v>3916</v>
      </c>
      <c r="D1417" s="292" t="s">
        <v>6772</v>
      </c>
      <c r="E1417" s="293">
        <v>1</v>
      </c>
      <c r="F1417" s="292" t="s">
        <v>1692</v>
      </c>
      <c r="G1417" s="293" t="s">
        <v>3545</v>
      </c>
      <c r="H1417" s="390">
        <v>14.5</v>
      </c>
      <c r="I1417" s="292" t="s">
        <v>8418</v>
      </c>
      <c r="J1417" s="292" t="s">
        <v>7074</v>
      </c>
      <c r="K1417" s="292" t="s">
        <v>7075</v>
      </c>
      <c r="L1417" s="292"/>
      <c r="M1417" s="292"/>
      <c r="N1417" s="292"/>
      <c r="O1417" s="292"/>
      <c r="P1417" s="292"/>
      <c r="Q1417" s="292"/>
      <c r="R1417" s="482"/>
    </row>
    <row r="1418" spans="1:18" ht="79.5">
      <c r="A1418" s="372" t="s">
        <v>4623</v>
      </c>
      <c r="B1418" s="293" t="s">
        <v>4684</v>
      </c>
      <c r="C1418" s="292" t="s">
        <v>4516</v>
      </c>
      <c r="D1418" s="292" t="s">
        <v>6772</v>
      </c>
      <c r="E1418" s="293">
        <v>1</v>
      </c>
      <c r="F1418" s="292" t="s">
        <v>4624</v>
      </c>
      <c r="G1418" s="293" t="s">
        <v>4624</v>
      </c>
      <c r="H1418" s="390">
        <v>9.25</v>
      </c>
      <c r="I1418" s="292" t="s">
        <v>8418</v>
      </c>
      <c r="J1418" s="292" t="s">
        <v>7074</v>
      </c>
      <c r="K1418" s="292" t="s">
        <v>7075</v>
      </c>
      <c r="L1418" s="292"/>
      <c r="M1418" s="292"/>
      <c r="N1418" s="292"/>
      <c r="O1418" s="292"/>
      <c r="P1418" s="292"/>
      <c r="Q1418" s="292"/>
      <c r="R1418" s="482"/>
    </row>
    <row r="1419" spans="1:18" ht="79.5">
      <c r="A1419" s="372" t="s">
        <v>4625</v>
      </c>
      <c r="B1419" s="293" t="s">
        <v>4685</v>
      </c>
      <c r="C1419" s="292" t="s">
        <v>4516</v>
      </c>
      <c r="D1419" s="292" t="s">
        <v>6772</v>
      </c>
      <c r="E1419" s="293">
        <v>1</v>
      </c>
      <c r="F1419" s="292" t="s">
        <v>5466</v>
      </c>
      <c r="G1419" s="293" t="s">
        <v>3546</v>
      </c>
      <c r="H1419" s="390">
        <v>4.5999999999999996</v>
      </c>
      <c r="I1419" s="292" t="s">
        <v>8418</v>
      </c>
      <c r="J1419" s="292" t="s">
        <v>7074</v>
      </c>
      <c r="K1419" s="292" t="s">
        <v>7075</v>
      </c>
      <c r="L1419" s="292"/>
      <c r="M1419" s="292"/>
      <c r="N1419" s="292"/>
      <c r="O1419" s="292"/>
      <c r="P1419" s="292"/>
      <c r="Q1419" s="292"/>
      <c r="R1419" s="482"/>
    </row>
    <row r="1420" spans="1:18" ht="79.5">
      <c r="A1420" s="372" t="s">
        <v>5467</v>
      </c>
      <c r="B1420" s="293" t="s">
        <v>6953</v>
      </c>
      <c r="C1420" s="292" t="s">
        <v>4516</v>
      </c>
      <c r="D1420" s="292" t="s">
        <v>6772</v>
      </c>
      <c r="E1420" s="293">
        <v>1</v>
      </c>
      <c r="F1420" s="292" t="s">
        <v>3529</v>
      </c>
      <c r="G1420" s="293" t="s">
        <v>3529</v>
      </c>
      <c r="H1420" s="390">
        <v>8.1</v>
      </c>
      <c r="I1420" s="292" t="s">
        <v>8418</v>
      </c>
      <c r="J1420" s="292" t="s">
        <v>7074</v>
      </c>
      <c r="K1420" s="292" t="s">
        <v>7075</v>
      </c>
      <c r="L1420" s="292"/>
      <c r="M1420" s="292"/>
      <c r="N1420" s="292"/>
      <c r="O1420" s="292"/>
      <c r="P1420" s="292"/>
      <c r="Q1420" s="292"/>
      <c r="R1420" s="482"/>
    </row>
    <row r="1421" spans="1:18" ht="79.5">
      <c r="A1421" s="372" t="s">
        <v>3530</v>
      </c>
      <c r="B1421" s="293" t="s">
        <v>6954</v>
      </c>
      <c r="C1421" s="292" t="s">
        <v>4519</v>
      </c>
      <c r="D1421" s="292" t="s">
        <v>6772</v>
      </c>
      <c r="E1421" s="293">
        <v>1</v>
      </c>
      <c r="F1421" s="292" t="s">
        <v>3531</v>
      </c>
      <c r="G1421" s="293" t="s">
        <v>3531</v>
      </c>
      <c r="H1421" s="390">
        <v>8.6999999999999993</v>
      </c>
      <c r="I1421" s="292" t="s">
        <v>8418</v>
      </c>
      <c r="J1421" s="292" t="s">
        <v>7074</v>
      </c>
      <c r="K1421" s="292" t="s">
        <v>7075</v>
      </c>
      <c r="L1421" s="292"/>
      <c r="M1421" s="292"/>
      <c r="N1421" s="292"/>
      <c r="O1421" s="292"/>
      <c r="P1421" s="292"/>
      <c r="Q1421" s="292"/>
      <c r="R1421" s="482"/>
    </row>
    <row r="1422" spans="1:18" ht="79.5">
      <c r="A1422" s="372" t="s">
        <v>3532</v>
      </c>
      <c r="B1422" s="293" t="s">
        <v>6955</v>
      </c>
      <c r="C1422" s="292" t="s">
        <v>4519</v>
      </c>
      <c r="D1422" s="292" t="s">
        <v>6772</v>
      </c>
      <c r="E1422" s="293">
        <v>1</v>
      </c>
      <c r="F1422" s="292" t="s">
        <v>3533</v>
      </c>
      <c r="G1422" s="293" t="s">
        <v>4768</v>
      </c>
      <c r="H1422" s="390">
        <v>5.25</v>
      </c>
      <c r="I1422" s="292" t="s">
        <v>8418</v>
      </c>
      <c r="J1422" s="292" t="s">
        <v>7074</v>
      </c>
      <c r="K1422" s="292" t="s">
        <v>7075</v>
      </c>
      <c r="L1422" s="292"/>
      <c r="M1422" s="292"/>
      <c r="N1422" s="292"/>
      <c r="O1422" s="292"/>
      <c r="P1422" s="292"/>
      <c r="Q1422" s="292"/>
      <c r="R1422" s="482"/>
    </row>
    <row r="1423" spans="1:18" ht="79.5">
      <c r="A1423" s="372" t="s">
        <v>3534</v>
      </c>
      <c r="B1423" s="293" t="s">
        <v>6956</v>
      </c>
      <c r="C1423" s="292" t="s">
        <v>4516</v>
      </c>
      <c r="D1423" s="292" t="s">
        <v>6772</v>
      </c>
      <c r="E1423" s="293">
        <v>1</v>
      </c>
      <c r="F1423" s="292" t="s">
        <v>7925</v>
      </c>
      <c r="G1423" s="293" t="s">
        <v>7925</v>
      </c>
      <c r="H1423" s="390">
        <v>8.4</v>
      </c>
      <c r="I1423" s="292" t="s">
        <v>8418</v>
      </c>
      <c r="J1423" s="292" t="s">
        <v>7074</v>
      </c>
      <c r="K1423" s="292" t="s">
        <v>7075</v>
      </c>
      <c r="L1423" s="292"/>
      <c r="M1423" s="292"/>
      <c r="N1423" s="292"/>
      <c r="O1423" s="292"/>
      <c r="P1423" s="292"/>
      <c r="Q1423" s="292"/>
      <c r="R1423" s="482"/>
    </row>
    <row r="1424" spans="1:18" ht="79.5">
      <c r="A1424" s="372" t="s">
        <v>7926</v>
      </c>
      <c r="B1424" s="293" t="s">
        <v>6957</v>
      </c>
      <c r="C1424" s="292" t="s">
        <v>4516</v>
      </c>
      <c r="D1424" s="292" t="s">
        <v>6772</v>
      </c>
      <c r="E1424" s="293">
        <v>1</v>
      </c>
      <c r="F1424" s="292" t="s">
        <v>7927</v>
      </c>
      <c r="G1424" s="293" t="s">
        <v>7927</v>
      </c>
      <c r="H1424" s="390">
        <v>6.85</v>
      </c>
      <c r="I1424" s="292" t="s">
        <v>8418</v>
      </c>
      <c r="J1424" s="292" t="s">
        <v>7074</v>
      </c>
      <c r="K1424" s="292" t="s">
        <v>7075</v>
      </c>
      <c r="L1424" s="292"/>
      <c r="M1424" s="292"/>
      <c r="N1424" s="292"/>
      <c r="O1424" s="292"/>
      <c r="P1424" s="292"/>
      <c r="Q1424" s="292"/>
      <c r="R1424" s="482"/>
    </row>
    <row r="1425" spans="1:18" ht="79.5">
      <c r="A1425" s="372" t="s">
        <v>7928</v>
      </c>
      <c r="B1425" s="293" t="s">
        <v>6958</v>
      </c>
      <c r="C1425" s="292" t="s">
        <v>4516</v>
      </c>
      <c r="D1425" s="292" t="s">
        <v>6772</v>
      </c>
      <c r="E1425" s="293">
        <v>1</v>
      </c>
      <c r="F1425" s="292" t="s">
        <v>7636</v>
      </c>
      <c r="G1425" s="293" t="s">
        <v>7636</v>
      </c>
      <c r="H1425" s="390">
        <v>3.7</v>
      </c>
      <c r="I1425" s="292" t="s">
        <v>8418</v>
      </c>
      <c r="J1425" s="292" t="s">
        <v>7074</v>
      </c>
      <c r="K1425" s="292" t="s">
        <v>7075</v>
      </c>
      <c r="L1425" s="292"/>
      <c r="M1425" s="292"/>
      <c r="N1425" s="292"/>
      <c r="O1425" s="292"/>
      <c r="P1425" s="292"/>
      <c r="Q1425" s="292"/>
      <c r="R1425" s="482"/>
    </row>
    <row r="1426" spans="1:18" ht="79.5">
      <c r="A1426" s="372" t="s">
        <v>7637</v>
      </c>
      <c r="B1426" s="293" t="s">
        <v>6959</v>
      </c>
      <c r="C1426" s="292" t="s">
        <v>4516</v>
      </c>
      <c r="D1426" s="292" t="s">
        <v>6772</v>
      </c>
      <c r="E1426" s="293">
        <v>1</v>
      </c>
      <c r="F1426" s="292" t="s">
        <v>1282</v>
      </c>
      <c r="G1426" s="293" t="s">
        <v>1282</v>
      </c>
      <c r="H1426" s="390">
        <v>8.6999999999999993</v>
      </c>
      <c r="I1426" s="292" t="s">
        <v>8418</v>
      </c>
      <c r="J1426" s="292" t="s">
        <v>7074</v>
      </c>
      <c r="K1426" s="292" t="s">
        <v>7075</v>
      </c>
      <c r="L1426" s="292"/>
      <c r="M1426" s="292"/>
      <c r="N1426" s="292"/>
      <c r="O1426" s="292"/>
      <c r="P1426" s="292"/>
      <c r="Q1426" s="292"/>
      <c r="R1426" s="482"/>
    </row>
    <row r="1427" spans="1:18" ht="79.5">
      <c r="A1427" s="372" t="s">
        <v>7060</v>
      </c>
      <c r="B1427" s="293" t="s">
        <v>6960</v>
      </c>
      <c r="C1427" s="292" t="s">
        <v>4516</v>
      </c>
      <c r="D1427" s="292" t="s">
        <v>6772</v>
      </c>
      <c r="E1427" s="293">
        <v>1</v>
      </c>
      <c r="F1427" s="292" t="s">
        <v>7061</v>
      </c>
      <c r="G1427" s="293" t="s">
        <v>3548</v>
      </c>
      <c r="H1427" s="390">
        <v>10.45</v>
      </c>
      <c r="I1427" s="292" t="s">
        <v>8418</v>
      </c>
      <c r="J1427" s="292" t="s">
        <v>7074</v>
      </c>
      <c r="K1427" s="292" t="s">
        <v>7075</v>
      </c>
      <c r="L1427" s="292"/>
      <c r="M1427" s="292"/>
      <c r="N1427" s="292"/>
      <c r="O1427" s="292"/>
      <c r="P1427" s="292"/>
      <c r="Q1427" s="292"/>
      <c r="R1427" s="482"/>
    </row>
    <row r="1428" spans="1:18" ht="79.5">
      <c r="A1428" s="372" t="s">
        <v>7062</v>
      </c>
      <c r="B1428" s="293" t="s">
        <v>6961</v>
      </c>
      <c r="C1428" s="292" t="s">
        <v>3916</v>
      </c>
      <c r="D1428" s="292" t="s">
        <v>6772</v>
      </c>
      <c r="E1428" s="293">
        <v>1</v>
      </c>
      <c r="F1428" s="292" t="s">
        <v>7063</v>
      </c>
      <c r="G1428" s="293" t="s">
        <v>7063</v>
      </c>
      <c r="H1428" s="390">
        <v>4.2</v>
      </c>
      <c r="I1428" s="292" t="s">
        <v>8418</v>
      </c>
      <c r="J1428" s="292" t="s">
        <v>7074</v>
      </c>
      <c r="K1428" s="292" t="s">
        <v>7075</v>
      </c>
      <c r="L1428" s="292"/>
      <c r="M1428" s="292"/>
      <c r="N1428" s="292"/>
      <c r="O1428" s="292"/>
      <c r="P1428" s="292"/>
      <c r="Q1428" s="292"/>
      <c r="R1428" s="482"/>
    </row>
    <row r="1429" spans="1:18" ht="79.5">
      <c r="A1429" s="372" t="s">
        <v>7064</v>
      </c>
      <c r="B1429" s="293" t="s">
        <v>6962</v>
      </c>
      <c r="C1429" s="292" t="s">
        <v>4516</v>
      </c>
      <c r="D1429" s="292" t="s">
        <v>6772</v>
      </c>
      <c r="E1429" s="293">
        <v>1</v>
      </c>
      <c r="F1429" s="292" t="s">
        <v>3676</v>
      </c>
      <c r="G1429" s="293" t="s">
        <v>3676</v>
      </c>
      <c r="H1429" s="390">
        <v>6.85</v>
      </c>
      <c r="I1429" s="292" t="s">
        <v>8418</v>
      </c>
      <c r="J1429" s="292" t="s">
        <v>7074</v>
      </c>
      <c r="K1429" s="292" t="s">
        <v>7075</v>
      </c>
      <c r="L1429" s="292"/>
      <c r="M1429" s="292"/>
      <c r="N1429" s="292"/>
      <c r="O1429" s="292"/>
      <c r="P1429" s="292"/>
      <c r="Q1429" s="292"/>
      <c r="R1429" s="482"/>
    </row>
    <row r="1430" spans="1:18" ht="79.5">
      <c r="A1430" s="372" t="s">
        <v>3677</v>
      </c>
      <c r="B1430" s="293" t="s">
        <v>6963</v>
      </c>
      <c r="C1430" s="292" t="s">
        <v>4516</v>
      </c>
      <c r="D1430" s="292" t="s">
        <v>6772</v>
      </c>
      <c r="E1430" s="293">
        <v>1</v>
      </c>
      <c r="F1430" s="292" t="s">
        <v>3678</v>
      </c>
      <c r="G1430" s="293" t="s">
        <v>3549</v>
      </c>
      <c r="H1430" s="390">
        <v>6.95</v>
      </c>
      <c r="I1430" s="292" t="s">
        <v>8418</v>
      </c>
      <c r="J1430" s="292" t="s">
        <v>7074</v>
      </c>
      <c r="K1430" s="292" t="s">
        <v>7075</v>
      </c>
      <c r="L1430" s="292"/>
      <c r="M1430" s="292"/>
      <c r="N1430" s="292"/>
      <c r="O1430" s="292"/>
      <c r="P1430" s="292"/>
      <c r="Q1430" s="292"/>
      <c r="R1430" s="482"/>
    </row>
    <row r="1431" spans="1:18" ht="79.5">
      <c r="A1431" s="372" t="s">
        <v>3679</v>
      </c>
      <c r="B1431" s="293" t="s">
        <v>6964</v>
      </c>
      <c r="C1431" s="292" t="s">
        <v>4516</v>
      </c>
      <c r="D1431" s="292" t="s">
        <v>6772</v>
      </c>
      <c r="E1431" s="293">
        <v>1</v>
      </c>
      <c r="F1431" s="292" t="s">
        <v>3527</v>
      </c>
      <c r="G1431" s="293" t="s">
        <v>3527</v>
      </c>
      <c r="H1431" s="390">
        <v>9.25</v>
      </c>
      <c r="I1431" s="292" t="s">
        <v>8418</v>
      </c>
      <c r="J1431" s="292" t="s">
        <v>7074</v>
      </c>
      <c r="K1431" s="292" t="s">
        <v>7075</v>
      </c>
      <c r="L1431" s="292"/>
      <c r="M1431" s="292"/>
      <c r="N1431" s="292"/>
      <c r="O1431" s="292"/>
      <c r="P1431" s="292"/>
      <c r="Q1431" s="292"/>
      <c r="R1431" s="482"/>
    </row>
    <row r="1432" spans="1:18" ht="79.5">
      <c r="A1432" s="372" t="s">
        <v>3528</v>
      </c>
      <c r="B1432" s="293" t="s">
        <v>6965</v>
      </c>
      <c r="C1432" s="292" t="s">
        <v>4519</v>
      </c>
      <c r="D1432" s="292" t="s">
        <v>6772</v>
      </c>
      <c r="E1432" s="293">
        <v>1</v>
      </c>
      <c r="F1432" s="292" t="s">
        <v>5473</v>
      </c>
      <c r="G1432" s="293" t="s">
        <v>5473</v>
      </c>
      <c r="H1432" s="390">
        <v>4.2</v>
      </c>
      <c r="I1432" s="292" t="s">
        <v>8418</v>
      </c>
      <c r="J1432" s="292" t="s">
        <v>7074</v>
      </c>
      <c r="K1432" s="292" t="s">
        <v>7075</v>
      </c>
      <c r="L1432" s="292"/>
      <c r="M1432" s="292"/>
      <c r="N1432" s="292"/>
      <c r="O1432" s="292"/>
      <c r="P1432" s="292"/>
      <c r="Q1432" s="292"/>
      <c r="R1432" s="482"/>
    </row>
    <row r="1433" spans="1:18" ht="79.5">
      <c r="A1433" s="372" t="s">
        <v>5474</v>
      </c>
      <c r="B1433" s="293" t="s">
        <v>6966</v>
      </c>
      <c r="C1433" s="292" t="s">
        <v>4516</v>
      </c>
      <c r="D1433" s="292" t="s">
        <v>6772</v>
      </c>
      <c r="E1433" s="293">
        <v>1</v>
      </c>
      <c r="F1433" s="292" t="s">
        <v>5475</v>
      </c>
      <c r="G1433" s="293" t="s">
        <v>4344</v>
      </c>
      <c r="H1433" s="390">
        <v>5.8</v>
      </c>
      <c r="I1433" s="292" t="s">
        <v>8418</v>
      </c>
      <c r="J1433" s="292" t="s">
        <v>7074</v>
      </c>
      <c r="K1433" s="292" t="s">
        <v>7075</v>
      </c>
      <c r="L1433" s="292"/>
      <c r="M1433" s="292"/>
      <c r="N1433" s="292"/>
      <c r="O1433" s="292"/>
      <c r="P1433" s="292"/>
      <c r="Q1433" s="292"/>
      <c r="R1433" s="482"/>
    </row>
    <row r="1434" spans="1:18" ht="79.5">
      <c r="A1434" s="372" t="s">
        <v>4847</v>
      </c>
      <c r="B1434" s="293" t="s">
        <v>4331</v>
      </c>
      <c r="C1434" s="292" t="s">
        <v>3916</v>
      </c>
      <c r="D1434" s="292" t="s">
        <v>6772</v>
      </c>
      <c r="E1434" s="293">
        <v>1</v>
      </c>
      <c r="F1434" s="292" t="s">
        <v>5673</v>
      </c>
      <c r="G1434" s="293" t="s">
        <v>5673</v>
      </c>
      <c r="H1434" s="390">
        <v>23.7</v>
      </c>
      <c r="I1434" s="292" t="s">
        <v>8418</v>
      </c>
      <c r="J1434" s="292" t="s">
        <v>7074</v>
      </c>
      <c r="K1434" s="292" t="s">
        <v>7075</v>
      </c>
      <c r="L1434" s="292"/>
      <c r="M1434" s="292"/>
      <c r="N1434" s="292"/>
      <c r="O1434" s="292"/>
      <c r="P1434" s="292"/>
      <c r="Q1434" s="292"/>
      <c r="R1434" s="482"/>
    </row>
    <row r="1435" spans="1:18" ht="79.5">
      <c r="A1435" s="372" t="s">
        <v>4848</v>
      </c>
      <c r="B1435" s="293" t="s">
        <v>4332</v>
      </c>
      <c r="C1435" s="292" t="s">
        <v>3916</v>
      </c>
      <c r="D1435" s="292" t="s">
        <v>6772</v>
      </c>
      <c r="E1435" s="293">
        <v>1</v>
      </c>
      <c r="F1435" s="292" t="s">
        <v>5674</v>
      </c>
      <c r="G1435" s="293" t="s">
        <v>7601</v>
      </c>
      <c r="H1435" s="390">
        <v>11</v>
      </c>
      <c r="I1435" s="292" t="s">
        <v>8418</v>
      </c>
      <c r="J1435" s="292" t="s">
        <v>7074</v>
      </c>
      <c r="K1435" s="292" t="s">
        <v>7075</v>
      </c>
      <c r="L1435" s="292"/>
      <c r="M1435" s="292"/>
      <c r="N1435" s="292"/>
      <c r="O1435" s="292"/>
      <c r="P1435" s="292"/>
      <c r="Q1435" s="292"/>
      <c r="R1435" s="482"/>
    </row>
    <row r="1436" spans="1:18" ht="79.5">
      <c r="A1436" s="372" t="s">
        <v>5476</v>
      </c>
      <c r="B1436" s="293" t="s">
        <v>6967</v>
      </c>
      <c r="C1436" s="292" t="s">
        <v>4516</v>
      </c>
      <c r="D1436" s="292" t="s">
        <v>6772</v>
      </c>
      <c r="E1436" s="293">
        <v>1</v>
      </c>
      <c r="F1436" s="292" t="s">
        <v>5477</v>
      </c>
      <c r="G1436" s="293" t="s">
        <v>5477</v>
      </c>
      <c r="H1436" s="390">
        <v>6.95</v>
      </c>
      <c r="I1436" s="292" t="s">
        <v>8418</v>
      </c>
      <c r="J1436" s="292" t="s">
        <v>7074</v>
      </c>
      <c r="K1436" s="292" t="s">
        <v>7075</v>
      </c>
      <c r="L1436" s="292"/>
      <c r="M1436" s="292"/>
      <c r="N1436" s="292"/>
      <c r="O1436" s="292"/>
      <c r="P1436" s="292"/>
      <c r="Q1436" s="292"/>
      <c r="R1436" s="482"/>
    </row>
    <row r="1437" spans="1:18" ht="80.25" thickBot="1">
      <c r="A1437" s="372" t="s">
        <v>5478</v>
      </c>
      <c r="B1437" s="293" t="s">
        <v>6968</v>
      </c>
      <c r="C1437" s="374" t="s">
        <v>4519</v>
      </c>
      <c r="D1437" s="292" t="s">
        <v>6772</v>
      </c>
      <c r="E1437" s="293">
        <v>1</v>
      </c>
      <c r="F1437" s="292" t="s">
        <v>5479</v>
      </c>
      <c r="G1437" s="380" t="s">
        <v>9709</v>
      </c>
      <c r="H1437" s="390">
        <v>9.74</v>
      </c>
      <c r="I1437" s="292" t="s">
        <v>8418</v>
      </c>
      <c r="J1437" s="292" t="s">
        <v>7074</v>
      </c>
      <c r="K1437" s="292" t="s">
        <v>7075</v>
      </c>
      <c r="L1437" s="292"/>
      <c r="M1437" s="292"/>
      <c r="N1437" s="292"/>
      <c r="O1437" s="292"/>
      <c r="P1437" s="292"/>
      <c r="Q1437" s="292"/>
      <c r="R1437" s="482"/>
    </row>
    <row r="1438" spans="1:18" ht="79.5">
      <c r="A1438" s="372" t="s">
        <v>5480</v>
      </c>
      <c r="B1438" s="293" t="s">
        <v>6969</v>
      </c>
      <c r="C1438" s="292" t="s">
        <v>4516</v>
      </c>
      <c r="D1438" s="292" t="s">
        <v>6772</v>
      </c>
      <c r="E1438" s="293">
        <v>1</v>
      </c>
      <c r="F1438" s="292" t="s">
        <v>5481</v>
      </c>
      <c r="G1438" s="293" t="s">
        <v>5481</v>
      </c>
      <c r="H1438" s="390">
        <v>16.350000000000001</v>
      </c>
      <c r="I1438" s="292" t="s">
        <v>8418</v>
      </c>
      <c r="J1438" s="292" t="s">
        <v>7074</v>
      </c>
      <c r="K1438" s="292" t="s">
        <v>7075</v>
      </c>
      <c r="L1438" s="292"/>
      <c r="M1438" s="292"/>
      <c r="N1438" s="292"/>
      <c r="O1438" s="292"/>
      <c r="P1438" s="292"/>
      <c r="Q1438" s="292"/>
      <c r="R1438" s="482"/>
    </row>
    <row r="1439" spans="1:18" ht="79.5">
      <c r="A1439" s="372" t="s">
        <v>5482</v>
      </c>
      <c r="B1439" s="293" t="s">
        <v>6970</v>
      </c>
      <c r="C1439" s="292" t="s">
        <v>4519</v>
      </c>
      <c r="D1439" s="292" t="s">
        <v>6772</v>
      </c>
      <c r="E1439" s="293">
        <v>1</v>
      </c>
      <c r="F1439" s="292" t="s">
        <v>9762</v>
      </c>
      <c r="G1439" s="293" t="s">
        <v>9745</v>
      </c>
      <c r="H1439" s="390">
        <v>16.2</v>
      </c>
      <c r="I1439" s="292" t="s">
        <v>8418</v>
      </c>
      <c r="J1439" s="292" t="s">
        <v>7074</v>
      </c>
      <c r="K1439" s="292" t="s">
        <v>7075</v>
      </c>
      <c r="L1439" s="292"/>
      <c r="M1439" s="292"/>
      <c r="N1439" s="292"/>
      <c r="O1439" s="292"/>
      <c r="P1439" s="292"/>
      <c r="Q1439" s="292"/>
      <c r="R1439" s="482"/>
    </row>
    <row r="1440" spans="1:18" ht="79.5">
      <c r="A1440" s="372" t="s">
        <v>4855</v>
      </c>
      <c r="B1440" s="293" t="s">
        <v>4333</v>
      </c>
      <c r="C1440" s="292" t="s">
        <v>3916</v>
      </c>
      <c r="D1440" s="292" t="s">
        <v>6772</v>
      </c>
      <c r="E1440" s="293">
        <v>1</v>
      </c>
      <c r="F1440" s="292" t="s">
        <v>5675</v>
      </c>
      <c r="G1440" s="293" t="s">
        <v>1864</v>
      </c>
      <c r="H1440" s="390">
        <v>13.15</v>
      </c>
      <c r="I1440" s="292" t="s">
        <v>8418</v>
      </c>
      <c r="J1440" s="292" t="s">
        <v>7074</v>
      </c>
      <c r="K1440" s="292" t="s">
        <v>7075</v>
      </c>
      <c r="L1440" s="292"/>
      <c r="M1440" s="292"/>
      <c r="N1440" s="292"/>
      <c r="O1440" s="292"/>
      <c r="P1440" s="292"/>
      <c r="Q1440" s="292"/>
      <c r="R1440" s="482"/>
    </row>
    <row r="1441" spans="1:18" ht="79.5">
      <c r="A1441" s="372" t="s">
        <v>4856</v>
      </c>
      <c r="B1441" s="293" t="s">
        <v>4334</v>
      </c>
      <c r="C1441" s="292" t="s">
        <v>3916</v>
      </c>
      <c r="D1441" s="292" t="s">
        <v>6772</v>
      </c>
      <c r="E1441" s="293">
        <v>1</v>
      </c>
      <c r="F1441" s="292" t="s">
        <v>8433</v>
      </c>
      <c r="G1441" s="293" t="s">
        <v>1865</v>
      </c>
      <c r="H1441" s="390">
        <v>71.540000000000006</v>
      </c>
      <c r="I1441" s="292" t="s">
        <v>8418</v>
      </c>
      <c r="J1441" s="292" t="s">
        <v>7074</v>
      </c>
      <c r="K1441" s="292" t="s">
        <v>7075</v>
      </c>
      <c r="L1441" s="292"/>
      <c r="M1441" s="292"/>
      <c r="N1441" s="292"/>
      <c r="O1441" s="292"/>
      <c r="P1441" s="292"/>
      <c r="Q1441" s="292"/>
      <c r="R1441" s="482"/>
    </row>
    <row r="1442" spans="1:18" ht="79.5">
      <c r="A1442" s="372" t="s">
        <v>3672</v>
      </c>
      <c r="B1442" s="293" t="s">
        <v>6973</v>
      </c>
      <c r="C1442" s="292" t="s">
        <v>4516</v>
      </c>
      <c r="D1442" s="292" t="s">
        <v>6772</v>
      </c>
      <c r="E1442" s="293">
        <v>1</v>
      </c>
      <c r="F1442" s="292" t="s">
        <v>3673</v>
      </c>
      <c r="G1442" s="293" t="s">
        <v>3673</v>
      </c>
      <c r="H1442" s="390">
        <v>6.85</v>
      </c>
      <c r="I1442" s="292" t="s">
        <v>8418</v>
      </c>
      <c r="J1442" s="292" t="s">
        <v>7074</v>
      </c>
      <c r="K1442" s="292" t="s">
        <v>7075</v>
      </c>
      <c r="L1442" s="292"/>
      <c r="M1442" s="292"/>
      <c r="N1442" s="292"/>
      <c r="O1442" s="292"/>
      <c r="P1442" s="292"/>
      <c r="Q1442" s="292"/>
      <c r="R1442" s="482"/>
    </row>
    <row r="1443" spans="1:18" ht="79.5">
      <c r="A1443" s="372" t="s">
        <v>3674</v>
      </c>
      <c r="B1443" s="293" t="s">
        <v>6974</v>
      </c>
      <c r="C1443" s="292" t="s">
        <v>4516</v>
      </c>
      <c r="D1443" s="292" t="s">
        <v>6772</v>
      </c>
      <c r="E1443" s="293">
        <v>1</v>
      </c>
      <c r="F1443" s="292" t="s">
        <v>3675</v>
      </c>
      <c r="G1443" s="293" t="s">
        <v>3675</v>
      </c>
      <c r="H1443" s="390">
        <v>8.4</v>
      </c>
      <c r="I1443" s="292" t="s">
        <v>8418</v>
      </c>
      <c r="J1443" s="292" t="s">
        <v>7074</v>
      </c>
      <c r="K1443" s="292" t="s">
        <v>7075</v>
      </c>
      <c r="L1443" s="292"/>
      <c r="M1443" s="292"/>
      <c r="N1443" s="292"/>
      <c r="O1443" s="292"/>
      <c r="P1443" s="292"/>
      <c r="Q1443" s="292"/>
      <c r="R1443" s="482"/>
    </row>
    <row r="1444" spans="1:18" ht="79.5">
      <c r="A1444" s="372" t="s">
        <v>5411</v>
      </c>
      <c r="B1444" s="293" t="s">
        <v>6975</v>
      </c>
      <c r="C1444" s="292" t="s">
        <v>4519</v>
      </c>
      <c r="D1444" s="292" t="s">
        <v>6772</v>
      </c>
      <c r="E1444" s="293">
        <v>1</v>
      </c>
      <c r="F1444" s="292" t="s">
        <v>5412</v>
      </c>
      <c r="G1444" s="293" t="s">
        <v>5412</v>
      </c>
      <c r="H1444" s="390">
        <v>3.7</v>
      </c>
      <c r="I1444" s="292" t="s">
        <v>8418</v>
      </c>
      <c r="J1444" s="292" t="s">
        <v>7074</v>
      </c>
      <c r="K1444" s="292" t="s">
        <v>7075</v>
      </c>
      <c r="L1444" s="292"/>
      <c r="M1444" s="292"/>
      <c r="N1444" s="292"/>
      <c r="O1444" s="292"/>
      <c r="P1444" s="292"/>
      <c r="Q1444" s="292"/>
      <c r="R1444" s="482"/>
    </row>
    <row r="1445" spans="1:18" ht="79.5">
      <c r="A1445" s="372" t="s">
        <v>2917</v>
      </c>
      <c r="B1445" s="293" t="s">
        <v>6976</v>
      </c>
      <c r="C1445" s="292" t="s">
        <v>4519</v>
      </c>
      <c r="D1445" s="292" t="s">
        <v>6772</v>
      </c>
      <c r="E1445" s="293">
        <v>1</v>
      </c>
      <c r="F1445" s="292" t="s">
        <v>4776</v>
      </c>
      <c r="G1445" s="293" t="s">
        <v>4776</v>
      </c>
      <c r="H1445" s="390">
        <v>6.3</v>
      </c>
      <c r="I1445" s="292" t="s">
        <v>8418</v>
      </c>
      <c r="J1445" s="292" t="s">
        <v>7074</v>
      </c>
      <c r="K1445" s="292" t="s">
        <v>7075</v>
      </c>
      <c r="L1445" s="292"/>
      <c r="M1445" s="292"/>
      <c r="N1445" s="292"/>
      <c r="O1445" s="292"/>
      <c r="P1445" s="292"/>
      <c r="Q1445" s="292"/>
      <c r="R1445" s="482"/>
    </row>
    <row r="1446" spans="1:18" ht="79.5">
      <c r="A1446" s="372" t="s">
        <v>4857</v>
      </c>
      <c r="B1446" s="293" t="s">
        <v>4335</v>
      </c>
      <c r="C1446" s="292" t="s">
        <v>3916</v>
      </c>
      <c r="D1446" s="292" t="s">
        <v>6772</v>
      </c>
      <c r="E1446" s="293">
        <v>1</v>
      </c>
      <c r="F1446" s="292" t="s">
        <v>5676</v>
      </c>
      <c r="G1446" s="293" t="s">
        <v>5676</v>
      </c>
      <c r="H1446" s="390">
        <v>13.15</v>
      </c>
      <c r="I1446" s="292" t="s">
        <v>8418</v>
      </c>
      <c r="J1446" s="292" t="s">
        <v>7074</v>
      </c>
      <c r="K1446" s="292" t="s">
        <v>7075</v>
      </c>
      <c r="L1446" s="292"/>
      <c r="M1446" s="292"/>
      <c r="N1446" s="292"/>
      <c r="O1446" s="292"/>
      <c r="P1446" s="292"/>
      <c r="Q1446" s="292"/>
      <c r="R1446" s="482"/>
    </row>
    <row r="1447" spans="1:18" ht="79.5">
      <c r="A1447" s="372" t="s">
        <v>4858</v>
      </c>
      <c r="B1447" s="293" t="s">
        <v>4336</v>
      </c>
      <c r="C1447" s="292" t="s">
        <v>3916</v>
      </c>
      <c r="D1447" s="292" t="s">
        <v>6772</v>
      </c>
      <c r="E1447" s="293">
        <v>1</v>
      </c>
      <c r="F1447" s="292" t="s">
        <v>5677</v>
      </c>
      <c r="G1447" s="293" t="s">
        <v>5677</v>
      </c>
      <c r="H1447" s="390">
        <v>13.15</v>
      </c>
      <c r="I1447" s="292" t="s">
        <v>8418</v>
      </c>
      <c r="J1447" s="292" t="s">
        <v>7074</v>
      </c>
      <c r="K1447" s="292" t="s">
        <v>7075</v>
      </c>
      <c r="L1447" s="292"/>
      <c r="M1447" s="292"/>
      <c r="N1447" s="292"/>
      <c r="O1447" s="292"/>
      <c r="P1447" s="292"/>
      <c r="Q1447" s="292"/>
      <c r="R1447" s="482"/>
    </row>
    <row r="1448" spans="1:18" ht="79.5">
      <c r="A1448" s="372" t="s">
        <v>4859</v>
      </c>
      <c r="B1448" s="293" t="s">
        <v>4337</v>
      </c>
      <c r="C1448" s="292" t="s">
        <v>3916</v>
      </c>
      <c r="D1448" s="292" t="s">
        <v>6772</v>
      </c>
      <c r="E1448" s="293">
        <v>1</v>
      </c>
      <c r="F1448" s="292" t="s">
        <v>5678</v>
      </c>
      <c r="G1448" s="293" t="s">
        <v>5678</v>
      </c>
      <c r="H1448" s="390">
        <v>16.45</v>
      </c>
      <c r="I1448" s="292" t="s">
        <v>8418</v>
      </c>
      <c r="J1448" s="292" t="s">
        <v>7074</v>
      </c>
      <c r="K1448" s="292" t="s">
        <v>7075</v>
      </c>
      <c r="L1448" s="292"/>
      <c r="M1448" s="292"/>
      <c r="N1448" s="292"/>
      <c r="O1448" s="292"/>
      <c r="P1448" s="292"/>
      <c r="Q1448" s="292"/>
      <c r="R1448" s="482"/>
    </row>
    <row r="1449" spans="1:18" ht="79.5">
      <c r="A1449" s="372" t="s">
        <v>4777</v>
      </c>
      <c r="B1449" s="293" t="s">
        <v>6977</v>
      </c>
      <c r="C1449" s="292" t="s">
        <v>4519</v>
      </c>
      <c r="D1449" s="292" t="s">
        <v>6772</v>
      </c>
      <c r="E1449" s="293">
        <v>1</v>
      </c>
      <c r="F1449" s="292" t="s">
        <v>3348</v>
      </c>
      <c r="G1449" s="293" t="s">
        <v>3348</v>
      </c>
      <c r="H1449" s="390">
        <v>3.7</v>
      </c>
      <c r="I1449" s="292" t="s">
        <v>8418</v>
      </c>
      <c r="J1449" s="292" t="s">
        <v>7074</v>
      </c>
      <c r="K1449" s="292" t="s">
        <v>7075</v>
      </c>
      <c r="L1449" s="292"/>
      <c r="M1449" s="292"/>
      <c r="N1449" s="292"/>
      <c r="O1449" s="292"/>
      <c r="P1449" s="292"/>
      <c r="Q1449" s="292"/>
      <c r="R1449" s="482"/>
    </row>
    <row r="1450" spans="1:18" ht="79.5">
      <c r="A1450" s="372" t="s">
        <v>3349</v>
      </c>
      <c r="B1450" s="293" t="s">
        <v>3691</v>
      </c>
      <c r="C1450" s="292" t="s">
        <v>4516</v>
      </c>
      <c r="D1450" s="292" t="s">
        <v>6772</v>
      </c>
      <c r="E1450" s="293">
        <v>1</v>
      </c>
      <c r="F1450" s="292" t="s">
        <v>3350</v>
      </c>
      <c r="G1450" s="293" t="s">
        <v>2014</v>
      </c>
      <c r="H1450" s="390">
        <v>4.2</v>
      </c>
      <c r="I1450" s="292" t="s">
        <v>8418</v>
      </c>
      <c r="J1450" s="292" t="s">
        <v>7074</v>
      </c>
      <c r="K1450" s="292" t="s">
        <v>7075</v>
      </c>
      <c r="L1450" s="292"/>
      <c r="M1450" s="292"/>
      <c r="N1450" s="292"/>
      <c r="O1450" s="292"/>
      <c r="P1450" s="292"/>
      <c r="Q1450" s="292"/>
      <c r="R1450" s="482"/>
    </row>
    <row r="1451" spans="1:18" ht="79.5">
      <c r="A1451" s="372" t="s">
        <v>3351</v>
      </c>
      <c r="B1451" s="293" t="s">
        <v>3692</v>
      </c>
      <c r="C1451" s="292" t="s">
        <v>4516</v>
      </c>
      <c r="D1451" s="292" t="s">
        <v>6772</v>
      </c>
      <c r="E1451" s="293">
        <v>1</v>
      </c>
      <c r="F1451" s="292" t="s">
        <v>3352</v>
      </c>
      <c r="G1451" s="293" t="s">
        <v>3352</v>
      </c>
      <c r="H1451" s="390">
        <v>2.2999999999999998</v>
      </c>
      <c r="I1451" s="292" t="s">
        <v>8418</v>
      </c>
      <c r="J1451" s="292" t="s">
        <v>7074</v>
      </c>
      <c r="K1451" s="292" t="s">
        <v>7075</v>
      </c>
      <c r="L1451" s="292"/>
      <c r="M1451" s="292"/>
      <c r="N1451" s="292"/>
      <c r="O1451" s="292"/>
      <c r="P1451" s="292"/>
      <c r="Q1451" s="292"/>
      <c r="R1451" s="482"/>
    </row>
    <row r="1452" spans="1:18" ht="79.5">
      <c r="A1452" s="372" t="s">
        <v>3353</v>
      </c>
      <c r="B1452" s="293" t="s">
        <v>3693</v>
      </c>
      <c r="C1452" s="292" t="s">
        <v>4516</v>
      </c>
      <c r="D1452" s="292" t="s">
        <v>6772</v>
      </c>
      <c r="E1452" s="293">
        <v>1</v>
      </c>
      <c r="F1452" s="292" t="s">
        <v>3354</v>
      </c>
      <c r="G1452" s="293" t="s">
        <v>3354</v>
      </c>
      <c r="H1452" s="390">
        <v>8.4</v>
      </c>
      <c r="I1452" s="292" t="s">
        <v>8418</v>
      </c>
      <c r="J1452" s="292" t="s">
        <v>7074</v>
      </c>
      <c r="K1452" s="292" t="s">
        <v>7075</v>
      </c>
      <c r="L1452" s="292"/>
      <c r="M1452" s="292"/>
      <c r="N1452" s="292"/>
      <c r="O1452" s="292"/>
      <c r="P1452" s="292"/>
      <c r="Q1452" s="292"/>
      <c r="R1452" s="482"/>
    </row>
    <row r="1453" spans="1:18" ht="79.5">
      <c r="A1453" s="372" t="s">
        <v>3355</v>
      </c>
      <c r="B1453" s="293" t="s">
        <v>5537</v>
      </c>
      <c r="C1453" s="292" t="s">
        <v>6902</v>
      </c>
      <c r="D1453" s="292" t="s">
        <v>6772</v>
      </c>
      <c r="E1453" s="293">
        <v>1</v>
      </c>
      <c r="F1453" s="292" t="s">
        <v>3382</v>
      </c>
      <c r="G1453" s="293" t="s">
        <v>3382</v>
      </c>
      <c r="H1453" s="390">
        <v>91.32</v>
      </c>
      <c r="I1453" s="292" t="s">
        <v>8418</v>
      </c>
      <c r="J1453" s="292" t="s">
        <v>7074</v>
      </c>
      <c r="K1453" s="292" t="s">
        <v>7075</v>
      </c>
      <c r="L1453" s="292"/>
      <c r="M1453" s="292"/>
      <c r="N1453" s="292"/>
      <c r="O1453" s="292"/>
      <c r="P1453" s="292"/>
      <c r="Q1453" s="292"/>
      <c r="R1453" s="482"/>
    </row>
    <row r="1454" spans="1:18" ht="79.5">
      <c r="A1454" s="372" t="s">
        <v>3383</v>
      </c>
      <c r="B1454" s="293" t="s">
        <v>5538</v>
      </c>
      <c r="C1454" s="292" t="s">
        <v>3916</v>
      </c>
      <c r="D1454" s="292" t="s">
        <v>6772</v>
      </c>
      <c r="E1454" s="293">
        <v>1</v>
      </c>
      <c r="F1454" s="292" t="s">
        <v>3384</v>
      </c>
      <c r="G1454" s="293" t="s">
        <v>3384</v>
      </c>
      <c r="H1454" s="390">
        <v>5.8</v>
      </c>
      <c r="I1454" s="292" t="s">
        <v>8418</v>
      </c>
      <c r="J1454" s="292" t="s">
        <v>7074</v>
      </c>
      <c r="K1454" s="292" t="s">
        <v>7075</v>
      </c>
      <c r="L1454" s="292"/>
      <c r="M1454" s="292"/>
      <c r="N1454" s="292"/>
      <c r="O1454" s="292"/>
      <c r="P1454" s="292"/>
      <c r="Q1454" s="292"/>
      <c r="R1454" s="482"/>
    </row>
    <row r="1455" spans="1:18" s="496" customFormat="1" ht="79.5">
      <c r="A1455" s="371" t="s">
        <v>3385</v>
      </c>
      <c r="B1455" s="494" t="s">
        <v>5539</v>
      </c>
      <c r="C1455" s="292" t="s">
        <v>4519</v>
      </c>
      <c r="D1455" s="292" t="s">
        <v>6772</v>
      </c>
      <c r="E1455" s="494">
        <v>1</v>
      </c>
      <c r="F1455" s="292" t="s">
        <v>8696</v>
      </c>
      <c r="G1455" s="494" t="s">
        <v>8696</v>
      </c>
      <c r="H1455" s="493">
        <v>45</v>
      </c>
      <c r="I1455" s="292" t="s">
        <v>8418</v>
      </c>
      <c r="J1455" s="292" t="s">
        <v>7074</v>
      </c>
      <c r="K1455" s="292" t="s">
        <v>7075</v>
      </c>
      <c r="L1455" s="292"/>
      <c r="M1455" s="292"/>
      <c r="N1455" s="292"/>
      <c r="O1455" s="292"/>
      <c r="P1455" s="292"/>
      <c r="Q1455" s="292"/>
      <c r="R1455" s="499"/>
    </row>
    <row r="1456" spans="1:18" ht="79.5">
      <c r="A1456" s="372" t="s">
        <v>3386</v>
      </c>
      <c r="B1456" s="293" t="s">
        <v>5540</v>
      </c>
      <c r="C1456" s="292" t="s">
        <v>6902</v>
      </c>
      <c r="D1456" s="292" t="s">
        <v>6772</v>
      </c>
      <c r="E1456" s="293">
        <v>1</v>
      </c>
      <c r="F1456" s="292" t="s">
        <v>3387</v>
      </c>
      <c r="G1456" s="293" t="s">
        <v>3387</v>
      </c>
      <c r="H1456" s="390">
        <v>49.09</v>
      </c>
      <c r="I1456" s="292" t="s">
        <v>8418</v>
      </c>
      <c r="J1456" s="292" t="s">
        <v>7074</v>
      </c>
      <c r="K1456" s="292" t="s">
        <v>7075</v>
      </c>
      <c r="L1456" s="292"/>
      <c r="M1456" s="292"/>
      <c r="N1456" s="292"/>
      <c r="O1456" s="292"/>
      <c r="P1456" s="292"/>
      <c r="Q1456" s="292"/>
      <c r="R1456" s="482"/>
    </row>
    <row r="1457" spans="1:18" ht="79.5">
      <c r="A1457" s="372" t="s">
        <v>3388</v>
      </c>
      <c r="B1457" s="293" t="s">
        <v>5541</v>
      </c>
      <c r="C1457" s="292" t="s">
        <v>4516</v>
      </c>
      <c r="D1457" s="292" t="s">
        <v>6772</v>
      </c>
      <c r="E1457" s="293">
        <v>1</v>
      </c>
      <c r="F1457" s="292" t="s">
        <v>3389</v>
      </c>
      <c r="G1457" s="293" t="s">
        <v>3389</v>
      </c>
      <c r="H1457" s="390">
        <v>13.15</v>
      </c>
      <c r="I1457" s="292" t="s">
        <v>8418</v>
      </c>
      <c r="J1457" s="292" t="s">
        <v>7074</v>
      </c>
      <c r="K1457" s="292" t="s">
        <v>7075</v>
      </c>
      <c r="L1457" s="292"/>
      <c r="M1457" s="292"/>
      <c r="N1457" s="292"/>
      <c r="O1457" s="292"/>
      <c r="P1457" s="292"/>
      <c r="Q1457" s="292"/>
      <c r="R1457" s="482"/>
    </row>
    <row r="1458" spans="1:18" ht="79.5">
      <c r="A1458" s="372" t="s">
        <v>3390</v>
      </c>
      <c r="B1458" s="293" t="s">
        <v>5542</v>
      </c>
      <c r="C1458" s="292" t="s">
        <v>4516</v>
      </c>
      <c r="D1458" s="292" t="s">
        <v>6772</v>
      </c>
      <c r="E1458" s="293">
        <v>1</v>
      </c>
      <c r="F1458" s="292" t="s">
        <v>3251</v>
      </c>
      <c r="G1458" s="293" t="s">
        <v>3251</v>
      </c>
      <c r="H1458" s="390">
        <v>6.85</v>
      </c>
      <c r="I1458" s="292" t="s">
        <v>8418</v>
      </c>
      <c r="J1458" s="292" t="s">
        <v>7074</v>
      </c>
      <c r="K1458" s="292" t="s">
        <v>7075</v>
      </c>
      <c r="L1458" s="292"/>
      <c r="M1458" s="292"/>
      <c r="N1458" s="292"/>
      <c r="O1458" s="292"/>
      <c r="P1458" s="292"/>
      <c r="Q1458" s="292"/>
      <c r="R1458" s="482"/>
    </row>
    <row r="1459" spans="1:18" ht="79.5">
      <c r="A1459" s="372" t="s">
        <v>3252</v>
      </c>
      <c r="B1459" s="293" t="s">
        <v>5543</v>
      </c>
      <c r="C1459" s="292" t="s">
        <v>4516</v>
      </c>
      <c r="D1459" s="292" t="s">
        <v>6772</v>
      </c>
      <c r="E1459" s="293">
        <v>1</v>
      </c>
      <c r="F1459" s="292" t="s">
        <v>4052</v>
      </c>
      <c r="G1459" s="293" t="s">
        <v>4052</v>
      </c>
      <c r="H1459" s="390">
        <v>29</v>
      </c>
      <c r="I1459" s="292" t="s">
        <v>8418</v>
      </c>
      <c r="J1459" s="292" t="s">
        <v>7074</v>
      </c>
      <c r="K1459" s="292" t="s">
        <v>7075</v>
      </c>
      <c r="L1459" s="292"/>
      <c r="M1459" s="292"/>
      <c r="N1459" s="292"/>
      <c r="O1459" s="292"/>
      <c r="P1459" s="292"/>
      <c r="Q1459" s="292"/>
      <c r="R1459" s="482"/>
    </row>
    <row r="1460" spans="1:18" ht="79.5">
      <c r="A1460" s="372" t="s">
        <v>4053</v>
      </c>
      <c r="B1460" s="293" t="s">
        <v>5544</v>
      </c>
      <c r="C1460" s="292" t="s">
        <v>4519</v>
      </c>
      <c r="D1460" s="292" t="s">
        <v>6772</v>
      </c>
      <c r="E1460" s="293">
        <v>1</v>
      </c>
      <c r="F1460" s="292" t="s">
        <v>4054</v>
      </c>
      <c r="G1460" s="293" t="s">
        <v>4054</v>
      </c>
      <c r="H1460" s="390">
        <v>5.22</v>
      </c>
      <c r="I1460" s="292" t="s">
        <v>8418</v>
      </c>
      <c r="J1460" s="292" t="s">
        <v>7074</v>
      </c>
      <c r="K1460" s="292" t="s">
        <v>7075</v>
      </c>
      <c r="L1460" s="292"/>
      <c r="M1460" s="292"/>
      <c r="N1460" s="292"/>
      <c r="O1460" s="292"/>
      <c r="P1460" s="292"/>
      <c r="Q1460" s="292"/>
      <c r="R1460" s="502"/>
    </row>
    <row r="1461" spans="1:18" ht="79.5">
      <c r="A1461" s="372" t="s">
        <v>4055</v>
      </c>
      <c r="B1461" s="293" t="s">
        <v>5545</v>
      </c>
      <c r="C1461" s="292" t="s">
        <v>4519</v>
      </c>
      <c r="D1461" s="292" t="s">
        <v>6772</v>
      </c>
      <c r="E1461" s="293">
        <v>1</v>
      </c>
      <c r="F1461" s="292" t="s">
        <v>4056</v>
      </c>
      <c r="G1461" s="293" t="s">
        <v>4056</v>
      </c>
      <c r="H1461" s="390">
        <v>52.25</v>
      </c>
      <c r="I1461" s="292" t="s">
        <v>8418</v>
      </c>
      <c r="J1461" s="292" t="s">
        <v>7074</v>
      </c>
      <c r="K1461" s="292" t="s">
        <v>7075</v>
      </c>
      <c r="L1461" s="292"/>
      <c r="M1461" s="292"/>
      <c r="N1461" s="292"/>
      <c r="O1461" s="292"/>
      <c r="P1461" s="292"/>
      <c r="Q1461" s="292"/>
      <c r="R1461" s="482"/>
    </row>
    <row r="1462" spans="1:18" ht="79.5">
      <c r="A1462" s="372" t="s">
        <v>4057</v>
      </c>
      <c r="B1462" s="293" t="s">
        <v>5546</v>
      </c>
      <c r="C1462" s="292" t="s">
        <v>4516</v>
      </c>
      <c r="D1462" s="292" t="s">
        <v>6772</v>
      </c>
      <c r="E1462" s="293">
        <v>1</v>
      </c>
      <c r="F1462" s="292" t="s">
        <v>4058</v>
      </c>
      <c r="G1462" s="293" t="s">
        <v>4769</v>
      </c>
      <c r="H1462" s="390">
        <v>7.55</v>
      </c>
      <c r="I1462" s="292" t="s">
        <v>8418</v>
      </c>
      <c r="J1462" s="292" t="s">
        <v>7074</v>
      </c>
      <c r="K1462" s="292" t="s">
        <v>7075</v>
      </c>
      <c r="L1462" s="292"/>
      <c r="M1462" s="292"/>
      <c r="N1462" s="292"/>
      <c r="O1462" s="292"/>
      <c r="P1462" s="292"/>
      <c r="Q1462" s="292"/>
      <c r="R1462" s="482"/>
    </row>
    <row r="1463" spans="1:18" ht="79.5">
      <c r="A1463" s="372" t="s">
        <v>4059</v>
      </c>
      <c r="B1463" s="293" t="s">
        <v>5547</v>
      </c>
      <c r="C1463" s="292" t="s">
        <v>4516</v>
      </c>
      <c r="D1463" s="292" t="s">
        <v>6772</v>
      </c>
      <c r="E1463" s="293">
        <v>1</v>
      </c>
      <c r="F1463" s="292" t="s">
        <v>4060</v>
      </c>
      <c r="G1463" s="293" t="s">
        <v>3190</v>
      </c>
      <c r="H1463" s="390">
        <v>7.55</v>
      </c>
      <c r="I1463" s="292" t="s">
        <v>8418</v>
      </c>
      <c r="J1463" s="292" t="s">
        <v>7074</v>
      </c>
      <c r="K1463" s="292" t="s">
        <v>7075</v>
      </c>
      <c r="L1463" s="292"/>
      <c r="M1463" s="292"/>
      <c r="N1463" s="292"/>
      <c r="O1463" s="292"/>
      <c r="P1463" s="292"/>
      <c r="Q1463" s="292"/>
      <c r="R1463" s="482"/>
    </row>
    <row r="1464" spans="1:18" ht="79.5">
      <c r="A1464" s="372" t="s">
        <v>4061</v>
      </c>
      <c r="B1464" s="293" t="s">
        <v>5485</v>
      </c>
      <c r="C1464" s="292" t="s">
        <v>4516</v>
      </c>
      <c r="D1464" s="292" t="s">
        <v>6772</v>
      </c>
      <c r="E1464" s="293">
        <v>1</v>
      </c>
      <c r="F1464" s="292" t="s">
        <v>4062</v>
      </c>
      <c r="G1464" s="293" t="s">
        <v>3191</v>
      </c>
      <c r="H1464" s="390">
        <v>10.55</v>
      </c>
      <c r="I1464" s="292" t="s">
        <v>8418</v>
      </c>
      <c r="J1464" s="292" t="s">
        <v>7074</v>
      </c>
      <c r="K1464" s="292" t="s">
        <v>7075</v>
      </c>
      <c r="L1464" s="292"/>
      <c r="M1464" s="292"/>
      <c r="N1464" s="292"/>
      <c r="O1464" s="292"/>
      <c r="P1464" s="292"/>
      <c r="Q1464" s="292"/>
      <c r="R1464" s="482"/>
    </row>
    <row r="1465" spans="1:18" ht="79.5">
      <c r="A1465" s="372" t="s">
        <v>4063</v>
      </c>
      <c r="B1465" s="293" t="s">
        <v>5486</v>
      </c>
      <c r="C1465" s="292" t="s">
        <v>4516</v>
      </c>
      <c r="D1465" s="292" t="s">
        <v>6772</v>
      </c>
      <c r="E1465" s="293">
        <v>1</v>
      </c>
      <c r="F1465" s="292" t="s">
        <v>4064</v>
      </c>
      <c r="G1465" s="293" t="s">
        <v>4064</v>
      </c>
      <c r="H1465" s="390">
        <v>7.9</v>
      </c>
      <c r="I1465" s="292" t="s">
        <v>8418</v>
      </c>
      <c r="J1465" s="292" t="s">
        <v>7074</v>
      </c>
      <c r="K1465" s="292" t="s">
        <v>7075</v>
      </c>
      <c r="L1465" s="292"/>
      <c r="M1465" s="292"/>
      <c r="N1465" s="292"/>
      <c r="O1465" s="292"/>
      <c r="P1465" s="292"/>
      <c r="Q1465" s="292"/>
      <c r="R1465" s="482"/>
    </row>
    <row r="1466" spans="1:18" ht="79.5">
      <c r="A1466" s="372" t="s">
        <v>4065</v>
      </c>
      <c r="B1466" s="293" t="s">
        <v>5487</v>
      </c>
      <c r="C1466" s="292" t="s">
        <v>4516</v>
      </c>
      <c r="D1466" s="292" t="s">
        <v>6772</v>
      </c>
      <c r="E1466" s="293">
        <v>1</v>
      </c>
      <c r="F1466" s="292" t="s">
        <v>4066</v>
      </c>
      <c r="G1466" s="293" t="s">
        <v>4066</v>
      </c>
      <c r="H1466" s="390">
        <v>5.8</v>
      </c>
      <c r="I1466" s="292" t="s">
        <v>8418</v>
      </c>
      <c r="J1466" s="292" t="s">
        <v>7074</v>
      </c>
      <c r="K1466" s="292" t="s">
        <v>7075</v>
      </c>
      <c r="L1466" s="292"/>
      <c r="M1466" s="292"/>
      <c r="N1466" s="292"/>
      <c r="O1466" s="292"/>
      <c r="P1466" s="292"/>
      <c r="Q1466" s="292"/>
      <c r="R1466" s="482"/>
    </row>
    <row r="1467" spans="1:18" ht="79.5">
      <c r="A1467" s="372" t="s">
        <v>4067</v>
      </c>
      <c r="B1467" s="293" t="s">
        <v>5488</v>
      </c>
      <c r="C1467" s="292" t="s">
        <v>4516</v>
      </c>
      <c r="D1467" s="292" t="s">
        <v>6772</v>
      </c>
      <c r="E1467" s="293">
        <v>1</v>
      </c>
      <c r="F1467" s="292" t="s">
        <v>4068</v>
      </c>
      <c r="G1467" s="293" t="s">
        <v>4068</v>
      </c>
      <c r="H1467" s="390">
        <v>8.9499999999999993</v>
      </c>
      <c r="I1467" s="292" t="s">
        <v>8418</v>
      </c>
      <c r="J1467" s="292" t="s">
        <v>7074</v>
      </c>
      <c r="K1467" s="292" t="s">
        <v>7075</v>
      </c>
      <c r="L1467" s="292"/>
      <c r="M1467" s="292"/>
      <c r="N1467" s="292"/>
      <c r="O1467" s="292"/>
      <c r="P1467" s="292"/>
      <c r="Q1467" s="292"/>
      <c r="R1467" s="482"/>
    </row>
    <row r="1468" spans="1:18" ht="79.5">
      <c r="A1468" s="372" t="s">
        <v>4069</v>
      </c>
      <c r="B1468" s="293" t="s">
        <v>5489</v>
      </c>
      <c r="C1468" s="292" t="s">
        <v>4516</v>
      </c>
      <c r="D1468" s="292" t="s">
        <v>6772</v>
      </c>
      <c r="E1468" s="293">
        <v>1</v>
      </c>
      <c r="F1468" s="292" t="s">
        <v>4070</v>
      </c>
      <c r="G1468" s="293" t="s">
        <v>4070</v>
      </c>
      <c r="H1468" s="390">
        <v>51.72</v>
      </c>
      <c r="I1468" s="292" t="s">
        <v>8418</v>
      </c>
      <c r="J1468" s="292" t="s">
        <v>7074</v>
      </c>
      <c r="K1468" s="292" t="s">
        <v>7075</v>
      </c>
      <c r="L1468" s="292"/>
      <c r="M1468" s="292"/>
      <c r="N1468" s="292"/>
      <c r="O1468" s="292"/>
      <c r="P1468" s="292"/>
      <c r="Q1468" s="292"/>
      <c r="R1468" s="482"/>
    </row>
    <row r="1469" spans="1:18" ht="79.5">
      <c r="A1469" s="372" t="s">
        <v>4071</v>
      </c>
      <c r="B1469" s="293" t="s">
        <v>5490</v>
      </c>
      <c r="C1469" s="292" t="s">
        <v>6902</v>
      </c>
      <c r="D1469" s="292" t="s">
        <v>6772</v>
      </c>
      <c r="E1469" s="293">
        <v>1</v>
      </c>
      <c r="F1469" s="292" t="s">
        <v>4072</v>
      </c>
      <c r="G1469" s="293" t="s">
        <v>4072</v>
      </c>
      <c r="H1469" s="390">
        <v>29</v>
      </c>
      <c r="I1469" s="292" t="s">
        <v>8418</v>
      </c>
      <c r="J1469" s="292" t="s">
        <v>7074</v>
      </c>
      <c r="K1469" s="292" t="s">
        <v>7075</v>
      </c>
      <c r="L1469" s="292"/>
      <c r="M1469" s="292"/>
      <c r="N1469" s="292"/>
      <c r="O1469" s="292"/>
      <c r="P1469" s="292"/>
      <c r="Q1469" s="292"/>
      <c r="R1469" s="482"/>
    </row>
    <row r="1470" spans="1:18" ht="79.5">
      <c r="A1470" s="372" t="s">
        <v>4073</v>
      </c>
      <c r="B1470" s="293" t="s">
        <v>5491</v>
      </c>
      <c r="C1470" s="292" t="s">
        <v>4516</v>
      </c>
      <c r="D1470" s="292" t="s">
        <v>6772</v>
      </c>
      <c r="E1470" s="293">
        <v>1</v>
      </c>
      <c r="F1470" s="292" t="s">
        <v>4074</v>
      </c>
      <c r="G1470" s="293" t="s">
        <v>2020</v>
      </c>
      <c r="H1470" s="390">
        <v>72.31</v>
      </c>
      <c r="I1470" s="292" t="s">
        <v>8418</v>
      </c>
      <c r="J1470" s="292" t="s">
        <v>7074</v>
      </c>
      <c r="K1470" s="292" t="s">
        <v>7075</v>
      </c>
      <c r="L1470" s="292"/>
      <c r="M1470" s="292"/>
      <c r="N1470" s="292"/>
      <c r="O1470" s="292"/>
      <c r="P1470" s="292"/>
      <c r="Q1470" s="292"/>
      <c r="R1470" s="482"/>
    </row>
    <row r="1471" spans="1:18" ht="79.5">
      <c r="A1471" s="372" t="s">
        <v>4075</v>
      </c>
      <c r="B1471" s="293" t="s">
        <v>5492</v>
      </c>
      <c r="C1471" s="292" t="s">
        <v>6902</v>
      </c>
      <c r="D1471" s="292" t="s">
        <v>6772</v>
      </c>
      <c r="E1471" s="293">
        <v>1</v>
      </c>
      <c r="F1471" s="292" t="s">
        <v>4076</v>
      </c>
      <c r="G1471" s="293" t="s">
        <v>4076</v>
      </c>
      <c r="H1471" s="390">
        <v>51.72</v>
      </c>
      <c r="I1471" s="292" t="s">
        <v>8418</v>
      </c>
      <c r="J1471" s="292" t="s">
        <v>7074</v>
      </c>
      <c r="K1471" s="292" t="s">
        <v>7075</v>
      </c>
      <c r="L1471" s="292"/>
      <c r="M1471" s="292"/>
      <c r="N1471" s="292"/>
      <c r="O1471" s="292"/>
      <c r="P1471" s="292"/>
      <c r="Q1471" s="292"/>
      <c r="R1471" s="482"/>
    </row>
    <row r="1472" spans="1:18" ht="79.5">
      <c r="A1472" s="372" t="s">
        <v>4077</v>
      </c>
      <c r="B1472" s="293" t="s">
        <v>5493</v>
      </c>
      <c r="C1472" s="292" t="s">
        <v>4516</v>
      </c>
      <c r="D1472" s="292" t="s">
        <v>6772</v>
      </c>
      <c r="E1472" s="293">
        <v>1</v>
      </c>
      <c r="F1472" s="292" t="s">
        <v>4078</v>
      </c>
      <c r="G1472" s="293" t="s">
        <v>4078</v>
      </c>
      <c r="H1472" s="390">
        <v>72.31</v>
      </c>
      <c r="I1472" s="292" t="s">
        <v>8418</v>
      </c>
      <c r="J1472" s="292" t="s">
        <v>7074</v>
      </c>
      <c r="K1472" s="292" t="s">
        <v>7075</v>
      </c>
      <c r="L1472" s="292"/>
      <c r="M1472" s="292"/>
      <c r="N1472" s="292"/>
      <c r="O1472" s="292"/>
      <c r="P1472" s="292"/>
      <c r="Q1472" s="292"/>
      <c r="R1472" s="482"/>
    </row>
    <row r="1473" spans="1:18" ht="79.5">
      <c r="A1473" s="372" t="s">
        <v>4079</v>
      </c>
      <c r="B1473" s="293" t="s">
        <v>5494</v>
      </c>
      <c r="C1473" s="292" t="s">
        <v>4516</v>
      </c>
      <c r="D1473" s="292" t="s">
        <v>6772</v>
      </c>
      <c r="E1473" s="293">
        <v>1</v>
      </c>
      <c r="F1473" s="292" t="s">
        <v>4080</v>
      </c>
      <c r="G1473" s="293" t="s">
        <v>4080</v>
      </c>
      <c r="H1473" s="390">
        <v>72.31</v>
      </c>
      <c r="I1473" s="292" t="s">
        <v>8418</v>
      </c>
      <c r="J1473" s="292" t="s">
        <v>7074</v>
      </c>
      <c r="K1473" s="292" t="s">
        <v>7075</v>
      </c>
      <c r="L1473" s="292"/>
      <c r="M1473" s="292"/>
      <c r="N1473" s="292"/>
      <c r="O1473" s="292"/>
      <c r="P1473" s="292"/>
      <c r="Q1473" s="292"/>
      <c r="R1473" s="482"/>
    </row>
    <row r="1474" spans="1:18" ht="79.5">
      <c r="A1474" s="372" t="s">
        <v>4081</v>
      </c>
      <c r="B1474" s="293" t="s">
        <v>5495</v>
      </c>
      <c r="C1474" s="292" t="s">
        <v>6902</v>
      </c>
      <c r="D1474" s="292" t="s">
        <v>6772</v>
      </c>
      <c r="E1474" s="293">
        <v>1</v>
      </c>
      <c r="F1474" s="292" t="s">
        <v>4082</v>
      </c>
      <c r="G1474" s="293" t="s">
        <v>4082</v>
      </c>
      <c r="H1474" s="390">
        <v>51.72</v>
      </c>
      <c r="I1474" s="292" t="s">
        <v>8418</v>
      </c>
      <c r="J1474" s="292" t="s">
        <v>7074</v>
      </c>
      <c r="K1474" s="292" t="s">
        <v>7075</v>
      </c>
      <c r="L1474" s="292"/>
      <c r="M1474" s="292"/>
      <c r="N1474" s="292"/>
      <c r="O1474" s="292"/>
      <c r="P1474" s="292"/>
      <c r="Q1474" s="292"/>
      <c r="R1474" s="482"/>
    </row>
    <row r="1475" spans="1:18" ht="79.5">
      <c r="A1475" s="372" t="s">
        <v>4083</v>
      </c>
      <c r="B1475" s="293" t="s">
        <v>5496</v>
      </c>
      <c r="C1475" s="292" t="s">
        <v>4516</v>
      </c>
      <c r="D1475" s="292" t="s">
        <v>6772</v>
      </c>
      <c r="E1475" s="293">
        <v>1</v>
      </c>
      <c r="F1475" s="292" t="s">
        <v>4084</v>
      </c>
      <c r="G1475" s="293" t="s">
        <v>4084</v>
      </c>
      <c r="H1475" s="390">
        <v>6.85</v>
      </c>
      <c r="I1475" s="292" t="s">
        <v>8418</v>
      </c>
      <c r="J1475" s="292" t="s">
        <v>7074</v>
      </c>
      <c r="K1475" s="292" t="s">
        <v>7075</v>
      </c>
      <c r="L1475" s="292"/>
      <c r="M1475" s="292"/>
      <c r="N1475" s="292"/>
      <c r="O1475" s="292"/>
      <c r="P1475" s="292"/>
      <c r="Q1475" s="292"/>
      <c r="R1475" s="482"/>
    </row>
    <row r="1476" spans="1:18" ht="79.5">
      <c r="A1476" s="372" t="s">
        <v>4085</v>
      </c>
      <c r="B1476" s="293" t="s">
        <v>5497</v>
      </c>
      <c r="C1476" s="292" t="s">
        <v>4516</v>
      </c>
      <c r="D1476" s="292" t="s">
        <v>6772</v>
      </c>
      <c r="E1476" s="293">
        <v>1</v>
      </c>
      <c r="F1476" s="292" t="s">
        <v>4086</v>
      </c>
      <c r="G1476" s="293" t="s">
        <v>2021</v>
      </c>
      <c r="H1476" s="390">
        <v>12.65</v>
      </c>
      <c r="I1476" s="292" t="s">
        <v>8418</v>
      </c>
      <c r="J1476" s="292" t="s">
        <v>7074</v>
      </c>
      <c r="K1476" s="292" t="s">
        <v>7075</v>
      </c>
      <c r="L1476" s="292"/>
      <c r="M1476" s="292"/>
      <c r="N1476" s="292"/>
      <c r="O1476" s="292"/>
      <c r="P1476" s="292"/>
      <c r="Q1476" s="292"/>
      <c r="R1476" s="482"/>
    </row>
    <row r="1477" spans="1:18" ht="79.5">
      <c r="A1477" s="372" t="s">
        <v>4087</v>
      </c>
      <c r="B1477" s="293" t="s">
        <v>5498</v>
      </c>
      <c r="C1477" s="292" t="s">
        <v>4516</v>
      </c>
      <c r="D1477" s="292" t="s">
        <v>6772</v>
      </c>
      <c r="E1477" s="293">
        <v>1</v>
      </c>
      <c r="F1477" s="292" t="s">
        <v>4088</v>
      </c>
      <c r="G1477" s="293" t="s">
        <v>3199</v>
      </c>
      <c r="H1477" s="390">
        <v>5.25</v>
      </c>
      <c r="I1477" s="292" t="s">
        <v>8418</v>
      </c>
      <c r="J1477" s="292" t="s">
        <v>7074</v>
      </c>
      <c r="K1477" s="292" t="s">
        <v>7075</v>
      </c>
      <c r="L1477" s="292"/>
      <c r="M1477" s="292"/>
      <c r="N1477" s="292"/>
      <c r="O1477" s="292"/>
      <c r="P1477" s="292"/>
      <c r="Q1477" s="292"/>
      <c r="R1477" s="482"/>
    </row>
    <row r="1478" spans="1:18" ht="79.5">
      <c r="A1478" s="372" t="s">
        <v>4089</v>
      </c>
      <c r="B1478" s="293" t="s">
        <v>5499</v>
      </c>
      <c r="C1478" s="292" t="s">
        <v>6902</v>
      </c>
      <c r="D1478" s="292" t="s">
        <v>6772</v>
      </c>
      <c r="E1478" s="293">
        <v>1</v>
      </c>
      <c r="F1478" s="292" t="s">
        <v>4090</v>
      </c>
      <c r="G1478" s="293" t="s">
        <v>3200</v>
      </c>
      <c r="H1478" s="390">
        <v>29</v>
      </c>
      <c r="I1478" s="292" t="s">
        <v>8418</v>
      </c>
      <c r="J1478" s="292" t="s">
        <v>7074</v>
      </c>
      <c r="K1478" s="292" t="s">
        <v>7075</v>
      </c>
      <c r="L1478" s="292"/>
      <c r="M1478" s="292"/>
      <c r="N1478" s="292"/>
      <c r="O1478" s="292"/>
      <c r="P1478" s="292"/>
      <c r="Q1478" s="292"/>
      <c r="R1478" s="482"/>
    </row>
    <row r="1479" spans="1:18" ht="79.5">
      <c r="A1479" s="372" t="s">
        <v>4091</v>
      </c>
      <c r="B1479" s="293" t="s">
        <v>5500</v>
      </c>
      <c r="C1479" s="292" t="s">
        <v>4516</v>
      </c>
      <c r="D1479" s="292" t="s">
        <v>6772</v>
      </c>
      <c r="E1479" s="293">
        <v>1</v>
      </c>
      <c r="F1479" s="292" t="s">
        <v>4092</v>
      </c>
      <c r="G1479" s="293" t="s">
        <v>3201</v>
      </c>
      <c r="H1479" s="390">
        <v>7.9</v>
      </c>
      <c r="I1479" s="292" t="s">
        <v>8418</v>
      </c>
      <c r="J1479" s="292" t="s">
        <v>7074</v>
      </c>
      <c r="K1479" s="292" t="s">
        <v>7075</v>
      </c>
      <c r="L1479" s="292"/>
      <c r="M1479" s="292"/>
      <c r="N1479" s="292"/>
      <c r="O1479" s="292"/>
      <c r="P1479" s="292"/>
      <c r="Q1479" s="292"/>
      <c r="R1479" s="482"/>
    </row>
    <row r="1480" spans="1:18" ht="79.5">
      <c r="A1480" s="372" t="s">
        <v>4093</v>
      </c>
      <c r="B1480" s="293" t="s">
        <v>5501</v>
      </c>
      <c r="C1480" s="292" t="s">
        <v>3916</v>
      </c>
      <c r="D1480" s="292" t="s">
        <v>6772</v>
      </c>
      <c r="E1480" s="293">
        <v>1</v>
      </c>
      <c r="F1480" s="292" t="s">
        <v>4094</v>
      </c>
      <c r="G1480" s="293" t="s">
        <v>4094</v>
      </c>
      <c r="H1480" s="390">
        <v>12.65</v>
      </c>
      <c r="I1480" s="292" t="s">
        <v>8418</v>
      </c>
      <c r="J1480" s="292" t="s">
        <v>7074</v>
      </c>
      <c r="K1480" s="292" t="s">
        <v>7075</v>
      </c>
      <c r="L1480" s="292"/>
      <c r="M1480" s="292"/>
      <c r="N1480" s="292"/>
      <c r="O1480" s="292"/>
      <c r="P1480" s="292"/>
      <c r="Q1480" s="292"/>
      <c r="R1480" s="482"/>
    </row>
    <row r="1481" spans="1:18" ht="79.5">
      <c r="A1481" s="372" t="s">
        <v>4095</v>
      </c>
      <c r="B1481" s="293" t="s">
        <v>5502</v>
      </c>
      <c r="C1481" s="292" t="s">
        <v>4516</v>
      </c>
      <c r="D1481" s="292" t="s">
        <v>6772</v>
      </c>
      <c r="E1481" s="293">
        <v>1</v>
      </c>
      <c r="F1481" s="292" t="s">
        <v>5374</v>
      </c>
      <c r="G1481" s="293" t="s">
        <v>4324</v>
      </c>
      <c r="H1481" s="390">
        <v>10</v>
      </c>
      <c r="I1481" s="292" t="s">
        <v>8418</v>
      </c>
      <c r="J1481" s="292" t="s">
        <v>7074</v>
      </c>
      <c r="K1481" s="292" t="s">
        <v>7075</v>
      </c>
      <c r="L1481" s="292"/>
      <c r="M1481" s="292"/>
      <c r="N1481" s="292"/>
      <c r="O1481" s="292"/>
      <c r="P1481" s="292"/>
      <c r="Q1481" s="292"/>
      <c r="R1481" s="482"/>
    </row>
    <row r="1482" spans="1:18" ht="79.5">
      <c r="A1482" s="372" t="s">
        <v>5375</v>
      </c>
      <c r="B1482" s="293" t="s">
        <v>5503</v>
      </c>
      <c r="C1482" s="292" t="s">
        <v>4516</v>
      </c>
      <c r="D1482" s="292" t="s">
        <v>6772</v>
      </c>
      <c r="E1482" s="293">
        <v>1</v>
      </c>
      <c r="F1482" s="292" t="s">
        <v>5376</v>
      </c>
      <c r="G1482" s="293" t="s">
        <v>4325</v>
      </c>
      <c r="H1482" s="390">
        <v>11.6</v>
      </c>
      <c r="I1482" s="292" t="s">
        <v>8418</v>
      </c>
      <c r="J1482" s="292" t="s">
        <v>7074</v>
      </c>
      <c r="K1482" s="292" t="s">
        <v>7075</v>
      </c>
      <c r="L1482" s="292"/>
      <c r="M1482" s="292"/>
      <c r="N1482" s="292"/>
      <c r="O1482" s="292"/>
      <c r="P1482" s="292"/>
      <c r="Q1482" s="292"/>
      <c r="R1482" s="482"/>
    </row>
    <row r="1483" spans="1:18" ht="79.5">
      <c r="A1483" s="372" t="s">
        <v>5377</v>
      </c>
      <c r="B1483" s="293" t="s">
        <v>5504</v>
      </c>
      <c r="C1483" s="292" t="s">
        <v>6902</v>
      </c>
      <c r="D1483" s="292" t="s">
        <v>6772</v>
      </c>
      <c r="E1483" s="293">
        <v>1</v>
      </c>
      <c r="F1483" s="292" t="s">
        <v>5378</v>
      </c>
      <c r="G1483" s="293" t="s">
        <v>5378</v>
      </c>
      <c r="H1483" s="390">
        <v>90.78</v>
      </c>
      <c r="I1483" s="292" t="s">
        <v>8418</v>
      </c>
      <c r="J1483" s="292" t="s">
        <v>7074</v>
      </c>
      <c r="K1483" s="292" t="s">
        <v>7075</v>
      </c>
      <c r="L1483" s="292"/>
      <c r="M1483" s="292"/>
      <c r="N1483" s="292"/>
      <c r="O1483" s="292"/>
      <c r="P1483" s="292"/>
      <c r="Q1483" s="292"/>
      <c r="R1483" s="482"/>
    </row>
    <row r="1484" spans="1:18" ht="79.5">
      <c r="A1484" s="372" t="s">
        <v>5379</v>
      </c>
      <c r="B1484" s="293" t="s">
        <v>5505</v>
      </c>
      <c r="C1484" s="292" t="s">
        <v>6902</v>
      </c>
      <c r="D1484" s="292" t="s">
        <v>6772</v>
      </c>
      <c r="E1484" s="293">
        <v>1</v>
      </c>
      <c r="F1484" s="292" t="s">
        <v>5380</v>
      </c>
      <c r="G1484" s="293" t="s">
        <v>5380</v>
      </c>
      <c r="H1484" s="390">
        <v>51.72</v>
      </c>
      <c r="I1484" s="292" t="s">
        <v>8418</v>
      </c>
      <c r="J1484" s="292" t="s">
        <v>7074</v>
      </c>
      <c r="K1484" s="292" t="s">
        <v>7075</v>
      </c>
      <c r="L1484" s="292"/>
      <c r="M1484" s="292"/>
      <c r="N1484" s="292"/>
      <c r="O1484" s="292"/>
      <c r="P1484" s="292"/>
      <c r="Q1484" s="292"/>
      <c r="R1484" s="482"/>
    </row>
    <row r="1485" spans="1:18" ht="79.5">
      <c r="A1485" s="372" t="s">
        <v>5381</v>
      </c>
      <c r="B1485" s="293" t="s">
        <v>5506</v>
      </c>
      <c r="C1485" s="292" t="s">
        <v>4516</v>
      </c>
      <c r="D1485" s="292" t="s">
        <v>6772</v>
      </c>
      <c r="E1485" s="293">
        <v>1</v>
      </c>
      <c r="F1485" s="292" t="s">
        <v>5382</v>
      </c>
      <c r="G1485" s="293" t="s">
        <v>5382</v>
      </c>
      <c r="H1485" s="390">
        <v>9.5</v>
      </c>
      <c r="I1485" s="292" t="s">
        <v>8418</v>
      </c>
      <c r="J1485" s="292" t="s">
        <v>7074</v>
      </c>
      <c r="K1485" s="292" t="s">
        <v>7075</v>
      </c>
      <c r="L1485" s="292"/>
      <c r="M1485" s="292"/>
      <c r="N1485" s="292"/>
      <c r="O1485" s="292"/>
      <c r="P1485" s="292"/>
      <c r="Q1485" s="292"/>
      <c r="R1485" s="482"/>
    </row>
    <row r="1486" spans="1:18" ht="79.5">
      <c r="A1486" s="372" t="s">
        <v>5383</v>
      </c>
      <c r="B1486" s="293" t="s">
        <v>5507</v>
      </c>
      <c r="C1486" s="292" t="s">
        <v>4516</v>
      </c>
      <c r="D1486" s="292" t="s">
        <v>6772</v>
      </c>
      <c r="E1486" s="293">
        <v>1</v>
      </c>
      <c r="F1486" s="292" t="s">
        <v>5384</v>
      </c>
      <c r="G1486" s="293" t="s">
        <v>4326</v>
      </c>
      <c r="H1486" s="390">
        <v>10</v>
      </c>
      <c r="I1486" s="292" t="s">
        <v>8418</v>
      </c>
      <c r="J1486" s="292" t="s">
        <v>7074</v>
      </c>
      <c r="K1486" s="292" t="s">
        <v>7075</v>
      </c>
      <c r="L1486" s="292"/>
      <c r="M1486" s="292"/>
      <c r="N1486" s="292"/>
      <c r="O1486" s="292"/>
      <c r="P1486" s="292"/>
      <c r="Q1486" s="292"/>
      <c r="R1486" s="482"/>
    </row>
    <row r="1487" spans="1:18" ht="79.5">
      <c r="A1487" s="372" t="s">
        <v>5385</v>
      </c>
      <c r="B1487" s="293" t="s">
        <v>5508</v>
      </c>
      <c r="C1487" s="292" t="s">
        <v>4516</v>
      </c>
      <c r="D1487" s="292" t="s">
        <v>6772</v>
      </c>
      <c r="E1487" s="293">
        <v>1</v>
      </c>
      <c r="F1487" s="292" t="s">
        <v>5386</v>
      </c>
      <c r="G1487" s="293" t="s">
        <v>5386</v>
      </c>
      <c r="H1487" s="390">
        <v>10</v>
      </c>
      <c r="I1487" s="292" t="s">
        <v>8418</v>
      </c>
      <c r="J1487" s="292" t="s">
        <v>7074</v>
      </c>
      <c r="K1487" s="292" t="s">
        <v>7075</v>
      </c>
      <c r="L1487" s="292"/>
      <c r="M1487" s="292"/>
      <c r="N1487" s="292"/>
      <c r="O1487" s="292"/>
      <c r="P1487" s="292"/>
      <c r="Q1487" s="292"/>
      <c r="R1487" s="482"/>
    </row>
    <row r="1488" spans="1:18" ht="79.5">
      <c r="A1488" s="372" t="s">
        <v>5387</v>
      </c>
      <c r="B1488" s="293" t="s">
        <v>5509</v>
      </c>
      <c r="C1488" s="292" t="s">
        <v>4516</v>
      </c>
      <c r="D1488" s="292" t="s">
        <v>6772</v>
      </c>
      <c r="E1488" s="293">
        <v>1</v>
      </c>
      <c r="F1488" s="292" t="s">
        <v>5388</v>
      </c>
      <c r="G1488" s="293" t="s">
        <v>4327</v>
      </c>
      <c r="H1488" s="390">
        <v>9.5</v>
      </c>
      <c r="I1488" s="292" t="s">
        <v>8418</v>
      </c>
      <c r="J1488" s="292" t="s">
        <v>7074</v>
      </c>
      <c r="K1488" s="292" t="s">
        <v>7075</v>
      </c>
      <c r="L1488" s="292"/>
      <c r="M1488" s="292"/>
      <c r="N1488" s="292"/>
      <c r="O1488" s="292"/>
      <c r="P1488" s="292"/>
      <c r="Q1488" s="292"/>
      <c r="R1488" s="482"/>
    </row>
    <row r="1489" spans="1:18" ht="79.5">
      <c r="A1489" s="372" t="s">
        <v>5389</v>
      </c>
      <c r="B1489" s="293" t="s">
        <v>5510</v>
      </c>
      <c r="C1489" s="292" t="s">
        <v>4516</v>
      </c>
      <c r="D1489" s="292" t="s">
        <v>6772</v>
      </c>
      <c r="E1489" s="293">
        <v>1</v>
      </c>
      <c r="F1489" s="292" t="s">
        <v>5390</v>
      </c>
      <c r="G1489" s="293" t="s">
        <v>5390</v>
      </c>
      <c r="H1489" s="390">
        <v>9.5</v>
      </c>
      <c r="I1489" s="292" t="s">
        <v>8418</v>
      </c>
      <c r="J1489" s="292" t="s">
        <v>7074</v>
      </c>
      <c r="K1489" s="292" t="s">
        <v>7075</v>
      </c>
      <c r="L1489" s="292"/>
      <c r="M1489" s="292"/>
      <c r="N1489" s="292"/>
      <c r="O1489" s="292"/>
      <c r="P1489" s="292"/>
      <c r="Q1489" s="292"/>
      <c r="R1489" s="482"/>
    </row>
    <row r="1490" spans="1:18" ht="79.5">
      <c r="A1490" s="372" t="s">
        <v>5391</v>
      </c>
      <c r="B1490" s="293" t="s">
        <v>5511</v>
      </c>
      <c r="C1490" s="292" t="s">
        <v>4516</v>
      </c>
      <c r="D1490" s="292" t="s">
        <v>6772</v>
      </c>
      <c r="E1490" s="293">
        <v>1</v>
      </c>
      <c r="F1490" s="292" t="s">
        <v>5392</v>
      </c>
      <c r="G1490" s="293" t="s">
        <v>20</v>
      </c>
      <c r="H1490" s="390">
        <v>5.8</v>
      </c>
      <c r="I1490" s="292" t="s">
        <v>8418</v>
      </c>
      <c r="J1490" s="292" t="s">
        <v>7074</v>
      </c>
      <c r="K1490" s="292" t="s">
        <v>7075</v>
      </c>
      <c r="L1490" s="292"/>
      <c r="M1490" s="292"/>
      <c r="N1490" s="292"/>
      <c r="O1490" s="292"/>
      <c r="P1490" s="292"/>
      <c r="Q1490" s="292"/>
      <c r="R1490" s="482"/>
    </row>
    <row r="1491" spans="1:18" ht="79.5">
      <c r="A1491" s="372" t="s">
        <v>5393</v>
      </c>
      <c r="B1491" s="293" t="s">
        <v>5512</v>
      </c>
      <c r="C1491" s="292" t="s">
        <v>4516</v>
      </c>
      <c r="D1491" s="292" t="s">
        <v>6772</v>
      </c>
      <c r="E1491" s="293">
        <v>1</v>
      </c>
      <c r="F1491" s="292" t="s">
        <v>5394</v>
      </c>
      <c r="G1491" s="293" t="s">
        <v>5394</v>
      </c>
      <c r="H1491" s="390">
        <v>14.25</v>
      </c>
      <c r="I1491" s="292" t="s">
        <v>8418</v>
      </c>
      <c r="J1491" s="292" t="s">
        <v>7074</v>
      </c>
      <c r="K1491" s="292" t="s">
        <v>7075</v>
      </c>
      <c r="L1491" s="292"/>
      <c r="M1491" s="292"/>
      <c r="N1491" s="292"/>
      <c r="O1491" s="292"/>
      <c r="P1491" s="292"/>
      <c r="Q1491" s="292"/>
      <c r="R1491" s="482"/>
    </row>
    <row r="1492" spans="1:18" ht="79.5">
      <c r="A1492" s="372" t="s">
        <v>5395</v>
      </c>
      <c r="B1492" s="293" t="s">
        <v>5513</v>
      </c>
      <c r="C1492" s="292" t="s">
        <v>6902</v>
      </c>
      <c r="D1492" s="292" t="s">
        <v>6772</v>
      </c>
      <c r="E1492" s="293">
        <v>1</v>
      </c>
      <c r="F1492" s="292" t="s">
        <v>5396</v>
      </c>
      <c r="G1492" s="293" t="s">
        <v>21</v>
      </c>
      <c r="H1492" s="390">
        <v>24.25</v>
      </c>
      <c r="I1492" s="292" t="s">
        <v>8418</v>
      </c>
      <c r="J1492" s="292" t="s">
        <v>7074</v>
      </c>
      <c r="K1492" s="292" t="s">
        <v>7075</v>
      </c>
      <c r="L1492" s="292"/>
      <c r="M1492" s="292"/>
      <c r="N1492" s="292"/>
      <c r="O1492" s="292"/>
      <c r="P1492" s="292"/>
      <c r="Q1492" s="292"/>
      <c r="R1492" s="482"/>
    </row>
    <row r="1493" spans="1:18" ht="79.5">
      <c r="A1493" s="372" t="s">
        <v>5397</v>
      </c>
      <c r="B1493" s="293" t="s">
        <v>5514</v>
      </c>
      <c r="C1493" s="292" t="s">
        <v>4516</v>
      </c>
      <c r="D1493" s="292" t="s">
        <v>6772</v>
      </c>
      <c r="E1493" s="293">
        <v>1</v>
      </c>
      <c r="F1493" s="292" t="s">
        <v>5398</v>
      </c>
      <c r="G1493" s="293" t="s">
        <v>5398</v>
      </c>
      <c r="H1493" s="390">
        <v>90.25</v>
      </c>
      <c r="I1493" s="292" t="s">
        <v>8418</v>
      </c>
      <c r="J1493" s="292" t="s">
        <v>7074</v>
      </c>
      <c r="K1493" s="292" t="s">
        <v>7075</v>
      </c>
      <c r="L1493" s="292"/>
      <c r="M1493" s="292"/>
      <c r="N1493" s="292"/>
      <c r="O1493" s="292"/>
      <c r="P1493" s="292"/>
      <c r="Q1493" s="292"/>
      <c r="R1493" s="482"/>
    </row>
    <row r="1494" spans="1:18" ht="79.5">
      <c r="A1494" s="372" t="s">
        <v>5399</v>
      </c>
      <c r="B1494" s="293" t="s">
        <v>5515</v>
      </c>
      <c r="C1494" s="292" t="s">
        <v>6902</v>
      </c>
      <c r="D1494" s="292" t="s">
        <v>6772</v>
      </c>
      <c r="E1494" s="293">
        <v>1</v>
      </c>
      <c r="F1494" s="292" t="s">
        <v>5400</v>
      </c>
      <c r="G1494" s="293" t="s">
        <v>5400</v>
      </c>
      <c r="H1494" s="390">
        <v>110.85</v>
      </c>
      <c r="I1494" s="292" t="s">
        <v>8418</v>
      </c>
      <c r="J1494" s="292" t="s">
        <v>7074</v>
      </c>
      <c r="K1494" s="292" t="s">
        <v>7075</v>
      </c>
      <c r="L1494" s="292"/>
      <c r="M1494" s="292"/>
      <c r="N1494" s="292"/>
      <c r="O1494" s="292"/>
      <c r="P1494" s="292"/>
      <c r="Q1494" s="292"/>
      <c r="R1494" s="482"/>
    </row>
    <row r="1495" spans="1:18" ht="79.5">
      <c r="A1495" s="372" t="s">
        <v>5401</v>
      </c>
      <c r="B1495" s="293" t="s">
        <v>1915</v>
      </c>
      <c r="C1495" s="292" t="s">
        <v>4516</v>
      </c>
      <c r="D1495" s="292" t="s">
        <v>6772</v>
      </c>
      <c r="E1495" s="293">
        <v>1</v>
      </c>
      <c r="F1495" s="292" t="s">
        <v>5402</v>
      </c>
      <c r="G1495" s="293" t="s">
        <v>22</v>
      </c>
      <c r="H1495" s="390">
        <v>8.9499999999999993</v>
      </c>
      <c r="I1495" s="292" t="s">
        <v>8418</v>
      </c>
      <c r="J1495" s="292" t="s">
        <v>7074</v>
      </c>
      <c r="K1495" s="292" t="s">
        <v>7075</v>
      </c>
      <c r="L1495" s="292"/>
      <c r="M1495" s="292"/>
      <c r="N1495" s="292"/>
      <c r="O1495" s="292"/>
      <c r="P1495" s="292"/>
      <c r="Q1495" s="292"/>
      <c r="R1495" s="482"/>
    </row>
    <row r="1496" spans="1:18" ht="79.5">
      <c r="A1496" s="372" t="s">
        <v>5403</v>
      </c>
      <c r="B1496" s="293" t="s">
        <v>1916</v>
      </c>
      <c r="C1496" s="292" t="s">
        <v>4516</v>
      </c>
      <c r="D1496" s="292" t="s">
        <v>6772</v>
      </c>
      <c r="E1496" s="293">
        <v>1</v>
      </c>
      <c r="F1496" s="292" t="s">
        <v>5102</v>
      </c>
      <c r="G1496" s="293" t="s">
        <v>5102</v>
      </c>
      <c r="H1496" s="390">
        <v>100.29</v>
      </c>
      <c r="I1496" s="292" t="s">
        <v>8418</v>
      </c>
      <c r="J1496" s="292" t="s">
        <v>7074</v>
      </c>
      <c r="K1496" s="292" t="s">
        <v>7075</v>
      </c>
      <c r="L1496" s="292"/>
      <c r="M1496" s="292"/>
      <c r="N1496" s="292"/>
      <c r="O1496" s="292"/>
      <c r="P1496" s="292"/>
      <c r="Q1496" s="292"/>
      <c r="R1496" s="482"/>
    </row>
    <row r="1497" spans="1:18" ht="79.5">
      <c r="A1497" s="372" t="s">
        <v>5103</v>
      </c>
      <c r="B1497" s="293" t="s">
        <v>1917</v>
      </c>
      <c r="C1497" s="292" t="s">
        <v>6902</v>
      </c>
      <c r="D1497" s="292" t="s">
        <v>6772</v>
      </c>
      <c r="E1497" s="293">
        <v>1</v>
      </c>
      <c r="F1497" s="292" t="s">
        <v>5104</v>
      </c>
      <c r="G1497" s="293" t="s">
        <v>5104</v>
      </c>
      <c r="H1497" s="390">
        <v>110.85</v>
      </c>
      <c r="I1497" s="292" t="s">
        <v>8418</v>
      </c>
      <c r="J1497" s="292" t="s">
        <v>7074</v>
      </c>
      <c r="K1497" s="292" t="s">
        <v>7075</v>
      </c>
      <c r="L1497" s="292"/>
      <c r="M1497" s="292"/>
      <c r="N1497" s="292"/>
      <c r="O1497" s="292"/>
      <c r="P1497" s="292"/>
      <c r="Q1497" s="292"/>
      <c r="R1497" s="482"/>
    </row>
    <row r="1498" spans="1:18" ht="79.5">
      <c r="A1498" s="372" t="s">
        <v>5105</v>
      </c>
      <c r="B1498" s="293" t="s">
        <v>1918</v>
      </c>
      <c r="C1498" s="292" t="s">
        <v>4516</v>
      </c>
      <c r="D1498" s="292" t="s">
        <v>6772</v>
      </c>
      <c r="E1498" s="293">
        <v>1</v>
      </c>
      <c r="F1498" s="292" t="s">
        <v>8473</v>
      </c>
      <c r="G1498" s="293" t="s">
        <v>23</v>
      </c>
      <c r="H1498" s="390">
        <v>12.65</v>
      </c>
      <c r="I1498" s="292" t="s">
        <v>8418</v>
      </c>
      <c r="J1498" s="292" t="s">
        <v>7074</v>
      </c>
      <c r="K1498" s="292" t="s">
        <v>7075</v>
      </c>
      <c r="L1498" s="292"/>
      <c r="M1498" s="292"/>
      <c r="N1498" s="292"/>
      <c r="O1498" s="292"/>
      <c r="P1498" s="292"/>
      <c r="Q1498" s="292"/>
      <c r="R1498" s="482"/>
    </row>
    <row r="1499" spans="1:18" ht="79.5">
      <c r="A1499" s="372" t="s">
        <v>8474</v>
      </c>
      <c r="B1499" s="293" t="s">
        <v>4701</v>
      </c>
      <c r="C1499" s="292" t="s">
        <v>4516</v>
      </c>
      <c r="D1499" s="292" t="s">
        <v>6772</v>
      </c>
      <c r="E1499" s="293">
        <v>1</v>
      </c>
      <c r="F1499" s="292" t="s">
        <v>8475</v>
      </c>
      <c r="G1499" s="293" t="s">
        <v>24</v>
      </c>
      <c r="H1499" s="390">
        <v>22.7</v>
      </c>
      <c r="I1499" s="292" t="s">
        <v>8418</v>
      </c>
      <c r="J1499" s="292" t="s">
        <v>7074</v>
      </c>
      <c r="K1499" s="292" t="s">
        <v>7075</v>
      </c>
      <c r="L1499" s="292"/>
      <c r="M1499" s="292"/>
      <c r="N1499" s="292"/>
      <c r="O1499" s="292"/>
      <c r="P1499" s="292"/>
      <c r="Q1499" s="292"/>
      <c r="R1499" s="482"/>
    </row>
    <row r="1500" spans="1:18" ht="79.5">
      <c r="A1500" s="372" t="s">
        <v>8476</v>
      </c>
      <c r="B1500" s="293" t="s">
        <v>4702</v>
      </c>
      <c r="C1500" s="292" t="s">
        <v>4516</v>
      </c>
      <c r="D1500" s="292" t="s">
        <v>6772</v>
      </c>
      <c r="E1500" s="293">
        <v>1</v>
      </c>
      <c r="F1500" s="292" t="s">
        <v>8477</v>
      </c>
      <c r="G1500" s="293" t="s">
        <v>25</v>
      </c>
      <c r="H1500" s="390">
        <v>18.45</v>
      </c>
      <c r="I1500" s="292" t="s">
        <v>8418</v>
      </c>
      <c r="J1500" s="292" t="s">
        <v>7074</v>
      </c>
      <c r="K1500" s="292" t="s">
        <v>7075</v>
      </c>
      <c r="L1500" s="292"/>
      <c r="M1500" s="292"/>
      <c r="N1500" s="292"/>
      <c r="O1500" s="292"/>
      <c r="P1500" s="292"/>
      <c r="Q1500" s="292"/>
      <c r="R1500" s="482"/>
    </row>
    <row r="1501" spans="1:18" ht="79.5">
      <c r="A1501" s="372" t="s">
        <v>8478</v>
      </c>
      <c r="B1501" s="293" t="s">
        <v>4703</v>
      </c>
      <c r="C1501" s="292" t="s">
        <v>4516</v>
      </c>
      <c r="D1501" s="292" t="s">
        <v>6772</v>
      </c>
      <c r="E1501" s="293">
        <v>1</v>
      </c>
      <c r="F1501" s="292" t="s">
        <v>8441</v>
      </c>
      <c r="G1501" s="293" t="s">
        <v>8441</v>
      </c>
      <c r="H1501" s="390">
        <v>14.25</v>
      </c>
      <c r="I1501" s="292" t="s">
        <v>8418</v>
      </c>
      <c r="J1501" s="292" t="s">
        <v>7074</v>
      </c>
      <c r="K1501" s="292" t="s">
        <v>7075</v>
      </c>
      <c r="L1501" s="292"/>
      <c r="M1501" s="292"/>
      <c r="N1501" s="292"/>
      <c r="O1501" s="292"/>
      <c r="P1501" s="292"/>
      <c r="Q1501" s="292"/>
      <c r="R1501" s="482"/>
    </row>
    <row r="1502" spans="1:18" ht="79.5">
      <c r="A1502" s="372" t="s">
        <v>8423</v>
      </c>
      <c r="B1502" s="293" t="s">
        <v>4704</v>
      </c>
      <c r="C1502" s="292" t="s">
        <v>4516</v>
      </c>
      <c r="D1502" s="292" t="s">
        <v>6772</v>
      </c>
      <c r="E1502" s="293">
        <v>1</v>
      </c>
      <c r="F1502" s="292" t="s">
        <v>6397</v>
      </c>
      <c r="G1502" s="293" t="s">
        <v>26</v>
      </c>
      <c r="H1502" s="390">
        <v>13.15</v>
      </c>
      <c r="I1502" s="292" t="s">
        <v>8418</v>
      </c>
      <c r="J1502" s="292" t="s">
        <v>7074</v>
      </c>
      <c r="K1502" s="292" t="s">
        <v>7075</v>
      </c>
      <c r="L1502" s="292"/>
      <c r="M1502" s="292"/>
      <c r="N1502" s="292"/>
      <c r="O1502" s="292"/>
      <c r="P1502" s="292"/>
      <c r="Q1502" s="292"/>
      <c r="R1502" s="482"/>
    </row>
    <row r="1503" spans="1:18" ht="79.5">
      <c r="A1503" s="372" t="s">
        <v>6398</v>
      </c>
      <c r="B1503" s="293" t="s">
        <v>4705</v>
      </c>
      <c r="C1503" s="292" t="s">
        <v>4516</v>
      </c>
      <c r="D1503" s="292" t="s">
        <v>6772</v>
      </c>
      <c r="E1503" s="293">
        <v>1</v>
      </c>
      <c r="F1503" s="292" t="s">
        <v>6399</v>
      </c>
      <c r="G1503" s="293" t="s">
        <v>6399</v>
      </c>
      <c r="H1503" s="390">
        <v>7.9</v>
      </c>
      <c r="I1503" s="292" t="s">
        <v>8418</v>
      </c>
      <c r="J1503" s="292" t="s">
        <v>7074</v>
      </c>
      <c r="K1503" s="292" t="s">
        <v>7075</v>
      </c>
      <c r="L1503" s="292"/>
      <c r="M1503" s="292"/>
      <c r="N1503" s="292"/>
      <c r="O1503" s="292"/>
      <c r="P1503" s="292"/>
      <c r="Q1503" s="292"/>
      <c r="R1503" s="482"/>
    </row>
    <row r="1504" spans="1:18" ht="79.5">
      <c r="A1504" s="372" t="s">
        <v>6400</v>
      </c>
      <c r="B1504" s="293" t="s">
        <v>4706</v>
      </c>
      <c r="C1504" s="292" t="s">
        <v>4516</v>
      </c>
      <c r="D1504" s="292" t="s">
        <v>6772</v>
      </c>
      <c r="E1504" s="293">
        <v>1</v>
      </c>
      <c r="F1504" s="292" t="s">
        <v>6170</v>
      </c>
      <c r="G1504" s="293" t="s">
        <v>6170</v>
      </c>
      <c r="H1504" s="390">
        <v>8.9499999999999993</v>
      </c>
      <c r="I1504" s="292" t="s">
        <v>8418</v>
      </c>
      <c r="J1504" s="292" t="s">
        <v>7074</v>
      </c>
      <c r="K1504" s="292" t="s">
        <v>7075</v>
      </c>
      <c r="L1504" s="292"/>
      <c r="M1504" s="292"/>
      <c r="N1504" s="292"/>
      <c r="O1504" s="292"/>
      <c r="P1504" s="292"/>
      <c r="Q1504" s="292"/>
      <c r="R1504" s="482"/>
    </row>
    <row r="1505" spans="1:18" ht="79.5">
      <c r="A1505" s="372" t="s">
        <v>6171</v>
      </c>
      <c r="B1505" s="293" t="s">
        <v>4707</v>
      </c>
      <c r="C1505" s="292" t="s">
        <v>4516</v>
      </c>
      <c r="D1505" s="292" t="s">
        <v>6772</v>
      </c>
      <c r="E1505" s="293">
        <v>1</v>
      </c>
      <c r="F1505" s="292" t="s">
        <v>6172</v>
      </c>
      <c r="G1505" s="293" t="s">
        <v>6172</v>
      </c>
      <c r="H1505" s="390">
        <v>6.85</v>
      </c>
      <c r="I1505" s="292" t="s">
        <v>8418</v>
      </c>
      <c r="J1505" s="292" t="s">
        <v>7074</v>
      </c>
      <c r="K1505" s="292" t="s">
        <v>7075</v>
      </c>
      <c r="L1505" s="292"/>
      <c r="M1505" s="292"/>
      <c r="N1505" s="292"/>
      <c r="O1505" s="292"/>
      <c r="P1505" s="292"/>
      <c r="Q1505" s="292"/>
      <c r="R1505" s="482"/>
    </row>
    <row r="1506" spans="1:18" ht="79.5">
      <c r="A1506" s="372" t="s">
        <v>6173</v>
      </c>
      <c r="B1506" s="293" t="s">
        <v>4708</v>
      </c>
      <c r="C1506" s="292" t="s">
        <v>4516</v>
      </c>
      <c r="D1506" s="292" t="s">
        <v>6772</v>
      </c>
      <c r="E1506" s="293">
        <v>1</v>
      </c>
      <c r="F1506" s="292" t="s">
        <v>6174</v>
      </c>
      <c r="G1506" s="293" t="s">
        <v>27</v>
      </c>
      <c r="H1506" s="390">
        <v>7.9</v>
      </c>
      <c r="I1506" s="292" t="s">
        <v>8418</v>
      </c>
      <c r="J1506" s="292" t="s">
        <v>7074</v>
      </c>
      <c r="K1506" s="292" t="s">
        <v>7075</v>
      </c>
      <c r="L1506" s="292"/>
      <c r="M1506" s="292"/>
      <c r="N1506" s="292"/>
      <c r="O1506" s="292"/>
      <c r="P1506" s="292"/>
      <c r="Q1506" s="292"/>
      <c r="R1506" s="482"/>
    </row>
    <row r="1507" spans="1:18" ht="79.5">
      <c r="A1507" s="372" t="s">
        <v>6175</v>
      </c>
      <c r="B1507" s="293" t="s">
        <v>4709</v>
      </c>
      <c r="C1507" s="292" t="s">
        <v>6902</v>
      </c>
      <c r="D1507" s="292" t="s">
        <v>6772</v>
      </c>
      <c r="E1507" s="293">
        <v>1</v>
      </c>
      <c r="F1507" s="292" t="s">
        <v>4134</v>
      </c>
      <c r="G1507" s="293" t="s">
        <v>4134</v>
      </c>
      <c r="H1507" s="390">
        <v>90.25</v>
      </c>
      <c r="I1507" s="292" t="s">
        <v>8418</v>
      </c>
      <c r="J1507" s="292" t="s">
        <v>7074</v>
      </c>
      <c r="K1507" s="292" t="s">
        <v>7075</v>
      </c>
      <c r="L1507" s="292"/>
      <c r="M1507" s="292"/>
      <c r="N1507" s="292"/>
      <c r="O1507" s="292"/>
      <c r="P1507" s="292"/>
      <c r="Q1507" s="292"/>
      <c r="R1507" s="482"/>
    </row>
    <row r="1508" spans="1:18" ht="79.5">
      <c r="A1508" s="372" t="s">
        <v>5895</v>
      </c>
      <c r="B1508" s="293" t="s">
        <v>4710</v>
      </c>
      <c r="C1508" s="292" t="s">
        <v>6902</v>
      </c>
      <c r="D1508" s="292" t="s">
        <v>6772</v>
      </c>
      <c r="E1508" s="293">
        <v>1</v>
      </c>
      <c r="F1508" s="292" t="s">
        <v>5896</v>
      </c>
      <c r="G1508" s="293" t="s">
        <v>5896</v>
      </c>
      <c r="H1508" s="390">
        <v>110.85</v>
      </c>
      <c r="I1508" s="292" t="s">
        <v>8418</v>
      </c>
      <c r="J1508" s="292" t="s">
        <v>7074</v>
      </c>
      <c r="K1508" s="292" t="s">
        <v>7075</v>
      </c>
      <c r="L1508" s="292"/>
      <c r="M1508" s="292"/>
      <c r="N1508" s="292"/>
      <c r="O1508" s="292"/>
      <c r="P1508" s="292"/>
      <c r="Q1508" s="292"/>
      <c r="R1508" s="482"/>
    </row>
    <row r="1509" spans="1:18" ht="79.5">
      <c r="A1509" s="372" t="s">
        <v>5897</v>
      </c>
      <c r="B1509" s="293" t="s">
        <v>4711</v>
      </c>
      <c r="C1509" s="292" t="s">
        <v>4516</v>
      </c>
      <c r="D1509" s="292" t="s">
        <v>6772</v>
      </c>
      <c r="E1509" s="293">
        <v>1</v>
      </c>
      <c r="F1509" s="292" t="s">
        <v>5898</v>
      </c>
      <c r="G1509" s="293" t="s">
        <v>28</v>
      </c>
      <c r="H1509" s="390">
        <v>8.9499999999999993</v>
      </c>
      <c r="I1509" s="292" t="s">
        <v>8418</v>
      </c>
      <c r="J1509" s="292" t="s">
        <v>7074</v>
      </c>
      <c r="K1509" s="292" t="s">
        <v>7075</v>
      </c>
      <c r="L1509" s="292"/>
      <c r="M1509" s="292"/>
      <c r="N1509" s="292"/>
      <c r="O1509" s="292"/>
      <c r="P1509" s="292"/>
      <c r="Q1509" s="292"/>
      <c r="R1509" s="482"/>
    </row>
    <row r="1510" spans="1:18" ht="79.5">
      <c r="A1510" s="372" t="s">
        <v>5899</v>
      </c>
      <c r="B1510" s="293" t="s">
        <v>4712</v>
      </c>
      <c r="C1510" s="292" t="s">
        <v>4516</v>
      </c>
      <c r="D1510" s="292" t="s">
        <v>6772</v>
      </c>
      <c r="E1510" s="293">
        <v>1</v>
      </c>
      <c r="F1510" s="292" t="s">
        <v>5900</v>
      </c>
      <c r="G1510" s="293" t="s">
        <v>5900</v>
      </c>
      <c r="H1510" s="390">
        <v>122.98</v>
      </c>
      <c r="I1510" s="292" t="s">
        <v>8418</v>
      </c>
      <c r="J1510" s="292" t="s">
        <v>7074</v>
      </c>
      <c r="K1510" s="292" t="s">
        <v>7075</v>
      </c>
      <c r="L1510" s="292"/>
      <c r="M1510" s="292"/>
      <c r="N1510" s="292"/>
      <c r="O1510" s="292"/>
      <c r="P1510" s="292"/>
      <c r="Q1510" s="292"/>
      <c r="R1510" s="482"/>
    </row>
    <row r="1511" spans="1:18" ht="79.5">
      <c r="A1511" s="372" t="s">
        <v>5901</v>
      </c>
      <c r="B1511" s="293" t="s">
        <v>4713</v>
      </c>
      <c r="C1511" s="292" t="s">
        <v>4516</v>
      </c>
      <c r="D1511" s="292" t="s">
        <v>6772</v>
      </c>
      <c r="E1511" s="293">
        <v>1</v>
      </c>
      <c r="F1511" s="292" t="s">
        <v>5902</v>
      </c>
      <c r="G1511" s="293" t="s">
        <v>5902</v>
      </c>
      <c r="H1511" s="390">
        <v>100.29</v>
      </c>
      <c r="I1511" s="292" t="s">
        <v>8418</v>
      </c>
      <c r="J1511" s="292" t="s">
        <v>7074</v>
      </c>
      <c r="K1511" s="292" t="s">
        <v>7075</v>
      </c>
      <c r="L1511" s="292"/>
      <c r="M1511" s="292"/>
      <c r="N1511" s="292"/>
      <c r="O1511" s="292"/>
      <c r="P1511" s="292"/>
      <c r="Q1511" s="292"/>
      <c r="R1511" s="482"/>
    </row>
    <row r="1512" spans="1:18" ht="79.5">
      <c r="A1512" s="372" t="s">
        <v>5903</v>
      </c>
      <c r="B1512" s="293" t="s">
        <v>4714</v>
      </c>
      <c r="C1512" s="292" t="s">
        <v>4516</v>
      </c>
      <c r="D1512" s="292" t="s">
        <v>6772</v>
      </c>
      <c r="E1512" s="293">
        <v>1</v>
      </c>
      <c r="F1512" s="292" t="s">
        <v>5904</v>
      </c>
      <c r="G1512" s="293" t="s">
        <v>5904</v>
      </c>
      <c r="H1512" s="390">
        <v>22.7</v>
      </c>
      <c r="I1512" s="292" t="s">
        <v>8418</v>
      </c>
      <c r="J1512" s="292" t="s">
        <v>7074</v>
      </c>
      <c r="K1512" s="292" t="s">
        <v>7075</v>
      </c>
      <c r="L1512" s="292"/>
      <c r="M1512" s="292"/>
      <c r="N1512" s="292"/>
      <c r="O1512" s="292"/>
      <c r="P1512" s="292"/>
      <c r="Q1512" s="292"/>
      <c r="R1512" s="482"/>
    </row>
    <row r="1513" spans="1:18" ht="79.5">
      <c r="A1513" s="372" t="s">
        <v>5905</v>
      </c>
      <c r="B1513" s="293" t="s">
        <v>4715</v>
      </c>
      <c r="C1513" s="292" t="s">
        <v>4516</v>
      </c>
      <c r="D1513" s="292" t="s">
        <v>6772</v>
      </c>
      <c r="E1513" s="293">
        <v>1</v>
      </c>
      <c r="F1513" s="292" t="s">
        <v>5906</v>
      </c>
      <c r="G1513" s="293" t="s">
        <v>5906</v>
      </c>
      <c r="H1513" s="390">
        <v>26.35</v>
      </c>
      <c r="I1513" s="292" t="s">
        <v>8418</v>
      </c>
      <c r="J1513" s="292" t="s">
        <v>7074</v>
      </c>
      <c r="K1513" s="292" t="s">
        <v>7075</v>
      </c>
      <c r="L1513" s="292"/>
      <c r="M1513" s="292"/>
      <c r="N1513" s="292"/>
      <c r="O1513" s="292"/>
      <c r="P1513" s="292"/>
      <c r="Q1513" s="292"/>
      <c r="R1513" s="482"/>
    </row>
    <row r="1514" spans="1:18" ht="79.5">
      <c r="A1514" s="372" t="s">
        <v>5907</v>
      </c>
      <c r="B1514" s="293" t="s">
        <v>4716</v>
      </c>
      <c r="C1514" s="292" t="s">
        <v>4516</v>
      </c>
      <c r="D1514" s="292" t="s">
        <v>6772</v>
      </c>
      <c r="E1514" s="293">
        <v>1</v>
      </c>
      <c r="F1514" s="292" t="s">
        <v>6026</v>
      </c>
      <c r="G1514" s="293" t="s">
        <v>6026</v>
      </c>
      <c r="H1514" s="390">
        <v>100.29</v>
      </c>
      <c r="I1514" s="292" t="s">
        <v>8418</v>
      </c>
      <c r="J1514" s="292" t="s">
        <v>7074</v>
      </c>
      <c r="K1514" s="292" t="s">
        <v>7075</v>
      </c>
      <c r="L1514" s="292"/>
      <c r="M1514" s="292"/>
      <c r="N1514" s="292"/>
      <c r="O1514" s="292"/>
      <c r="P1514" s="292"/>
      <c r="Q1514" s="292"/>
      <c r="R1514" s="482"/>
    </row>
    <row r="1515" spans="1:18" ht="79.5">
      <c r="A1515" s="372" t="s">
        <v>6027</v>
      </c>
      <c r="B1515" s="293" t="s">
        <v>4717</v>
      </c>
      <c r="C1515" s="292" t="s">
        <v>4516</v>
      </c>
      <c r="D1515" s="292" t="s">
        <v>6772</v>
      </c>
      <c r="E1515" s="293">
        <v>1</v>
      </c>
      <c r="F1515" s="292" t="s">
        <v>6028</v>
      </c>
      <c r="G1515" s="293" t="s">
        <v>6028</v>
      </c>
      <c r="H1515" s="390">
        <v>90.78</v>
      </c>
      <c r="I1515" s="292" t="s">
        <v>8418</v>
      </c>
      <c r="J1515" s="292" t="s">
        <v>7074</v>
      </c>
      <c r="K1515" s="292" t="s">
        <v>7075</v>
      </c>
      <c r="L1515" s="292"/>
      <c r="M1515" s="292"/>
      <c r="N1515" s="292"/>
      <c r="O1515" s="292"/>
      <c r="P1515" s="292"/>
      <c r="Q1515" s="292"/>
      <c r="R1515" s="482"/>
    </row>
    <row r="1516" spans="1:18" ht="79.5">
      <c r="A1516" s="372" t="s">
        <v>6029</v>
      </c>
      <c r="B1516" s="293" t="s">
        <v>4718</v>
      </c>
      <c r="C1516" s="292" t="s">
        <v>4516</v>
      </c>
      <c r="D1516" s="292" t="s">
        <v>6772</v>
      </c>
      <c r="E1516" s="293">
        <v>1</v>
      </c>
      <c r="F1516" s="292" t="s">
        <v>6030</v>
      </c>
      <c r="G1516" s="293" t="s">
        <v>6030</v>
      </c>
      <c r="H1516" s="390">
        <v>29</v>
      </c>
      <c r="I1516" s="292" t="s">
        <v>8418</v>
      </c>
      <c r="J1516" s="292" t="s">
        <v>7074</v>
      </c>
      <c r="K1516" s="292" t="s">
        <v>7075</v>
      </c>
      <c r="L1516" s="292"/>
      <c r="M1516" s="292"/>
      <c r="N1516" s="292"/>
      <c r="O1516" s="292"/>
      <c r="P1516" s="292"/>
      <c r="Q1516" s="292"/>
      <c r="R1516" s="482"/>
    </row>
    <row r="1517" spans="1:18" ht="79.5">
      <c r="A1517" s="372" t="s">
        <v>6031</v>
      </c>
      <c r="B1517" s="293" t="s">
        <v>4719</v>
      </c>
      <c r="C1517" s="292" t="s">
        <v>4516</v>
      </c>
      <c r="D1517" s="292" t="s">
        <v>6772</v>
      </c>
      <c r="E1517" s="293">
        <v>1</v>
      </c>
      <c r="F1517" s="292" t="s">
        <v>5138</v>
      </c>
      <c r="G1517" s="293" t="s">
        <v>3202</v>
      </c>
      <c r="H1517" s="390">
        <v>72.31</v>
      </c>
      <c r="I1517" s="292" t="s">
        <v>8418</v>
      </c>
      <c r="J1517" s="292" t="s">
        <v>7074</v>
      </c>
      <c r="K1517" s="292" t="s">
        <v>7075</v>
      </c>
      <c r="L1517" s="292"/>
      <c r="M1517" s="292"/>
      <c r="N1517" s="292"/>
      <c r="O1517" s="292"/>
      <c r="P1517" s="292"/>
      <c r="Q1517" s="292"/>
      <c r="R1517" s="482"/>
    </row>
    <row r="1518" spans="1:18" ht="79.5">
      <c r="A1518" s="372" t="s">
        <v>5139</v>
      </c>
      <c r="B1518" s="293" t="s">
        <v>7004</v>
      </c>
      <c r="C1518" s="292" t="s">
        <v>4516</v>
      </c>
      <c r="D1518" s="292" t="s">
        <v>6772</v>
      </c>
      <c r="E1518" s="293">
        <v>1</v>
      </c>
      <c r="F1518" s="292" t="s">
        <v>5140</v>
      </c>
      <c r="G1518" s="293" t="s">
        <v>5140</v>
      </c>
      <c r="H1518" s="390">
        <v>7.9</v>
      </c>
      <c r="I1518" s="292" t="s">
        <v>8418</v>
      </c>
      <c r="J1518" s="292" t="s">
        <v>7074</v>
      </c>
      <c r="K1518" s="292" t="s">
        <v>7075</v>
      </c>
      <c r="L1518" s="292"/>
      <c r="M1518" s="292"/>
      <c r="N1518" s="292"/>
      <c r="O1518" s="292"/>
      <c r="P1518" s="292"/>
      <c r="Q1518" s="292"/>
      <c r="R1518" s="482"/>
    </row>
    <row r="1519" spans="1:18" ht="79.5">
      <c r="A1519" s="372" t="s">
        <v>5141</v>
      </c>
      <c r="B1519" s="293" t="s">
        <v>7005</v>
      </c>
      <c r="C1519" s="292" t="s">
        <v>4516</v>
      </c>
      <c r="D1519" s="292" t="s">
        <v>6772</v>
      </c>
      <c r="E1519" s="293">
        <v>1</v>
      </c>
      <c r="F1519" s="292" t="s">
        <v>5146</v>
      </c>
      <c r="G1519" s="293" t="s">
        <v>5146</v>
      </c>
      <c r="H1519" s="390">
        <v>7.9</v>
      </c>
      <c r="I1519" s="292" t="s">
        <v>8418</v>
      </c>
      <c r="J1519" s="292" t="s">
        <v>7074</v>
      </c>
      <c r="K1519" s="292" t="s">
        <v>7075</v>
      </c>
      <c r="L1519" s="292"/>
      <c r="M1519" s="292"/>
      <c r="N1519" s="292"/>
      <c r="O1519" s="292"/>
      <c r="P1519" s="292"/>
      <c r="Q1519" s="292"/>
      <c r="R1519" s="482"/>
    </row>
    <row r="1520" spans="1:18" ht="79.5">
      <c r="A1520" s="372" t="s">
        <v>5147</v>
      </c>
      <c r="B1520" s="293" t="s">
        <v>7006</v>
      </c>
      <c r="C1520" s="292" t="s">
        <v>4516</v>
      </c>
      <c r="D1520" s="292" t="s">
        <v>6772</v>
      </c>
      <c r="E1520" s="293">
        <v>1</v>
      </c>
      <c r="F1520" s="292" t="s">
        <v>4693</v>
      </c>
      <c r="G1520" s="293" t="s">
        <v>4693</v>
      </c>
      <c r="H1520" s="390">
        <v>6.85</v>
      </c>
      <c r="I1520" s="292" t="s">
        <v>8418</v>
      </c>
      <c r="J1520" s="292" t="s">
        <v>7074</v>
      </c>
      <c r="K1520" s="292" t="s">
        <v>7075</v>
      </c>
      <c r="L1520" s="292"/>
      <c r="M1520" s="292"/>
      <c r="N1520" s="292"/>
      <c r="O1520" s="292"/>
      <c r="P1520" s="292"/>
      <c r="Q1520" s="292"/>
      <c r="R1520" s="482"/>
    </row>
    <row r="1521" spans="1:18" ht="79.5">
      <c r="A1521" s="372" t="s">
        <v>3821</v>
      </c>
      <c r="B1521" s="293" t="s">
        <v>5726</v>
      </c>
      <c r="C1521" s="292" t="s">
        <v>3916</v>
      </c>
      <c r="D1521" s="292" t="s">
        <v>6772</v>
      </c>
      <c r="E1521" s="293">
        <v>1</v>
      </c>
      <c r="F1521" s="292" t="s">
        <v>3929</v>
      </c>
      <c r="G1521" s="293" t="s">
        <v>3947</v>
      </c>
      <c r="H1521" s="390">
        <v>68.58</v>
      </c>
      <c r="I1521" s="292">
        <v>1</v>
      </c>
      <c r="J1521" s="292" t="s">
        <v>7074</v>
      </c>
      <c r="K1521" s="292" t="s">
        <v>7075</v>
      </c>
      <c r="L1521" s="292"/>
      <c r="M1521" s="292"/>
      <c r="N1521" s="292"/>
      <c r="O1521" s="292"/>
      <c r="P1521" s="292"/>
      <c r="Q1521" s="292"/>
      <c r="R1521" s="482"/>
    </row>
    <row r="1522" spans="1:18" ht="79.5">
      <c r="A1522" s="372" t="s">
        <v>4694</v>
      </c>
      <c r="B1522" s="293" t="s">
        <v>7007</v>
      </c>
      <c r="C1522" s="292" t="s">
        <v>4516</v>
      </c>
      <c r="D1522" s="292" t="s">
        <v>6772</v>
      </c>
      <c r="E1522" s="293">
        <v>1</v>
      </c>
      <c r="F1522" s="292" t="s">
        <v>4695</v>
      </c>
      <c r="G1522" s="293" t="s">
        <v>4695</v>
      </c>
      <c r="H1522" s="390">
        <v>10.45</v>
      </c>
      <c r="I1522" s="292" t="s">
        <v>8418</v>
      </c>
      <c r="J1522" s="292" t="s">
        <v>7074</v>
      </c>
      <c r="K1522" s="292" t="s">
        <v>7075</v>
      </c>
      <c r="L1522" s="292"/>
      <c r="M1522" s="292"/>
      <c r="N1522" s="292"/>
      <c r="O1522" s="292"/>
      <c r="P1522" s="292"/>
      <c r="Q1522" s="292"/>
      <c r="R1522" s="482"/>
    </row>
    <row r="1523" spans="1:18" ht="79.5">
      <c r="A1523" s="372" t="s">
        <v>4696</v>
      </c>
      <c r="B1523" s="293" t="s">
        <v>7008</v>
      </c>
      <c r="C1523" s="292" t="s">
        <v>4516</v>
      </c>
      <c r="D1523" s="292" t="s">
        <v>6772</v>
      </c>
      <c r="E1523" s="293">
        <v>1</v>
      </c>
      <c r="F1523" s="292" t="s">
        <v>4697</v>
      </c>
      <c r="G1523" s="293" t="s">
        <v>4697</v>
      </c>
      <c r="H1523" s="390">
        <v>6.95</v>
      </c>
      <c r="I1523" s="292" t="s">
        <v>8418</v>
      </c>
      <c r="J1523" s="292" t="s">
        <v>7074</v>
      </c>
      <c r="K1523" s="292" t="s">
        <v>7075</v>
      </c>
      <c r="L1523" s="292"/>
      <c r="M1523" s="292"/>
      <c r="N1523" s="292"/>
      <c r="O1523" s="292"/>
      <c r="P1523" s="292"/>
      <c r="Q1523" s="292"/>
      <c r="R1523" s="482"/>
    </row>
    <row r="1524" spans="1:18" ht="79.5">
      <c r="A1524" s="372" t="s">
        <v>4698</v>
      </c>
      <c r="B1524" s="293" t="s">
        <v>7009</v>
      </c>
      <c r="C1524" s="292" t="s">
        <v>4516</v>
      </c>
      <c r="D1524" s="292" t="s">
        <v>6772</v>
      </c>
      <c r="E1524" s="293">
        <v>1</v>
      </c>
      <c r="F1524" s="292" t="s">
        <v>4699</v>
      </c>
      <c r="G1524" s="293" t="s">
        <v>4699</v>
      </c>
      <c r="H1524" s="390">
        <v>8.6999999999999993</v>
      </c>
      <c r="I1524" s="292" t="s">
        <v>8418</v>
      </c>
      <c r="J1524" s="292" t="s">
        <v>7074</v>
      </c>
      <c r="K1524" s="292" t="s">
        <v>7075</v>
      </c>
      <c r="L1524" s="292"/>
      <c r="M1524" s="292"/>
      <c r="N1524" s="292"/>
      <c r="O1524" s="292"/>
      <c r="P1524" s="292"/>
      <c r="Q1524" s="292"/>
      <c r="R1524" s="482"/>
    </row>
    <row r="1525" spans="1:18" ht="79.5">
      <c r="A1525" s="372" t="s">
        <v>4700</v>
      </c>
      <c r="B1525" s="293" t="s">
        <v>7010</v>
      </c>
      <c r="C1525" s="292" t="s">
        <v>4516</v>
      </c>
      <c r="D1525" s="292" t="s">
        <v>6772</v>
      </c>
      <c r="E1525" s="293">
        <v>1</v>
      </c>
      <c r="F1525" s="292" t="s">
        <v>3687</v>
      </c>
      <c r="G1525" s="293" t="s">
        <v>3687</v>
      </c>
      <c r="H1525" s="390">
        <v>7.9</v>
      </c>
      <c r="I1525" s="292" t="s">
        <v>8418</v>
      </c>
      <c r="J1525" s="292" t="s">
        <v>7074</v>
      </c>
      <c r="K1525" s="292" t="s">
        <v>7075</v>
      </c>
      <c r="L1525" s="292"/>
      <c r="M1525" s="292"/>
      <c r="N1525" s="292"/>
      <c r="O1525" s="292"/>
      <c r="P1525" s="292"/>
      <c r="Q1525" s="292"/>
      <c r="R1525" s="482"/>
    </row>
    <row r="1526" spans="1:18" ht="79.5">
      <c r="A1526" s="372" t="s">
        <v>3688</v>
      </c>
      <c r="B1526" s="293" t="s">
        <v>7011</v>
      </c>
      <c r="C1526" s="292" t="s">
        <v>4516</v>
      </c>
      <c r="D1526" s="292" t="s">
        <v>6772</v>
      </c>
      <c r="E1526" s="293">
        <v>1</v>
      </c>
      <c r="F1526" s="292" t="s">
        <v>3689</v>
      </c>
      <c r="G1526" s="293" t="s">
        <v>3689</v>
      </c>
      <c r="H1526" s="390">
        <v>10.45</v>
      </c>
      <c r="I1526" s="292" t="s">
        <v>8418</v>
      </c>
      <c r="J1526" s="292" t="s">
        <v>7074</v>
      </c>
      <c r="K1526" s="292" t="s">
        <v>7075</v>
      </c>
      <c r="L1526" s="292"/>
      <c r="M1526" s="292"/>
      <c r="N1526" s="292"/>
      <c r="O1526" s="292"/>
      <c r="P1526" s="292"/>
      <c r="Q1526" s="292"/>
      <c r="R1526" s="482"/>
    </row>
    <row r="1527" spans="1:18" ht="79.5">
      <c r="A1527" s="372" t="s">
        <v>3690</v>
      </c>
      <c r="B1527" s="293" t="s">
        <v>7012</v>
      </c>
      <c r="C1527" s="292" t="s">
        <v>4516</v>
      </c>
      <c r="D1527" s="292" t="s">
        <v>6772</v>
      </c>
      <c r="E1527" s="293">
        <v>1</v>
      </c>
      <c r="F1527" s="292" t="s">
        <v>5557</v>
      </c>
      <c r="G1527" s="293" t="s">
        <v>30</v>
      </c>
      <c r="H1527" s="390">
        <v>8.1</v>
      </c>
      <c r="I1527" s="292" t="s">
        <v>8418</v>
      </c>
      <c r="J1527" s="292" t="s">
        <v>7074</v>
      </c>
      <c r="K1527" s="292" t="s">
        <v>7075</v>
      </c>
      <c r="L1527" s="292"/>
      <c r="M1527" s="292"/>
      <c r="N1527" s="292"/>
      <c r="O1527" s="292"/>
      <c r="P1527" s="292"/>
      <c r="Q1527" s="292"/>
      <c r="R1527" s="482"/>
    </row>
    <row r="1528" spans="1:18" ht="79.5">
      <c r="A1528" s="372" t="s">
        <v>5558</v>
      </c>
      <c r="B1528" s="293" t="s">
        <v>7013</v>
      </c>
      <c r="C1528" s="292" t="s">
        <v>4516</v>
      </c>
      <c r="D1528" s="292" t="s">
        <v>6772</v>
      </c>
      <c r="E1528" s="293">
        <v>1</v>
      </c>
      <c r="F1528" s="292" t="s">
        <v>8081</v>
      </c>
      <c r="G1528" s="293" t="s">
        <v>8081</v>
      </c>
      <c r="H1528" s="390">
        <v>5.8</v>
      </c>
      <c r="I1528" s="292" t="s">
        <v>8418</v>
      </c>
      <c r="J1528" s="292" t="s">
        <v>7074</v>
      </c>
      <c r="K1528" s="292" t="s">
        <v>7075</v>
      </c>
      <c r="L1528" s="292"/>
      <c r="M1528" s="292"/>
      <c r="N1528" s="292"/>
      <c r="O1528" s="292"/>
      <c r="P1528" s="292"/>
      <c r="Q1528" s="292"/>
      <c r="R1528" s="482"/>
    </row>
    <row r="1529" spans="1:18" ht="79.5">
      <c r="A1529" s="372" t="s">
        <v>8082</v>
      </c>
      <c r="B1529" s="293" t="s">
        <v>7014</v>
      </c>
      <c r="C1529" s="292" t="s">
        <v>5823</v>
      </c>
      <c r="D1529" s="292" t="s">
        <v>6772</v>
      </c>
      <c r="E1529" s="293">
        <v>1</v>
      </c>
      <c r="F1529" s="292" t="s">
        <v>8757</v>
      </c>
      <c r="G1529" s="293" t="s">
        <v>8757</v>
      </c>
      <c r="H1529" s="390">
        <v>13.15</v>
      </c>
      <c r="I1529" s="292" t="s">
        <v>8418</v>
      </c>
      <c r="J1529" s="292" t="s">
        <v>7074</v>
      </c>
      <c r="K1529" s="292" t="s">
        <v>7075</v>
      </c>
      <c r="L1529" s="292"/>
      <c r="M1529" s="292"/>
      <c r="N1529" s="292"/>
      <c r="O1529" s="292"/>
      <c r="P1529" s="292"/>
      <c r="Q1529" s="292"/>
      <c r="R1529" s="482"/>
    </row>
    <row r="1530" spans="1:18" ht="79.5">
      <c r="A1530" s="372" t="s">
        <v>8758</v>
      </c>
      <c r="B1530" s="293" t="s">
        <v>7015</v>
      </c>
      <c r="C1530" s="292" t="s">
        <v>4519</v>
      </c>
      <c r="D1530" s="292" t="s">
        <v>6772</v>
      </c>
      <c r="E1530" s="293">
        <v>1</v>
      </c>
      <c r="F1530" s="292" t="s">
        <v>9748</v>
      </c>
      <c r="G1530" s="293" t="s">
        <v>9747</v>
      </c>
      <c r="H1530" s="390">
        <v>15.8</v>
      </c>
      <c r="I1530" s="292" t="s">
        <v>8418</v>
      </c>
      <c r="J1530" s="292" t="s">
        <v>7074</v>
      </c>
      <c r="K1530" s="292" t="s">
        <v>7075</v>
      </c>
      <c r="L1530" s="292"/>
      <c r="M1530" s="292"/>
      <c r="N1530" s="292"/>
      <c r="O1530" s="292"/>
      <c r="P1530" s="292"/>
      <c r="Q1530" s="292"/>
      <c r="R1530" s="482"/>
    </row>
    <row r="1531" spans="1:18" ht="79.5">
      <c r="A1531" s="372" t="s">
        <v>9749</v>
      </c>
      <c r="B1531" s="293" t="s">
        <v>9750</v>
      </c>
      <c r="C1531" s="292" t="s">
        <v>3916</v>
      </c>
      <c r="D1531" s="292" t="s">
        <v>6772</v>
      </c>
      <c r="E1531" s="293">
        <v>1</v>
      </c>
      <c r="F1531" s="292" t="s">
        <v>9763</v>
      </c>
      <c r="G1531" s="293" t="s">
        <v>9751</v>
      </c>
      <c r="H1531" s="390">
        <v>7.9</v>
      </c>
      <c r="I1531" s="292" t="s">
        <v>8418</v>
      </c>
      <c r="J1531" s="292" t="s">
        <v>7074</v>
      </c>
      <c r="K1531" s="292" t="s">
        <v>7075</v>
      </c>
      <c r="L1531" s="292"/>
      <c r="M1531" s="292"/>
      <c r="N1531" s="292"/>
      <c r="O1531" s="292"/>
      <c r="P1531" s="292"/>
      <c r="Q1531" s="292"/>
      <c r="R1531" s="482"/>
    </row>
    <row r="1532" spans="1:18" ht="79.5">
      <c r="A1532" s="372" t="s">
        <v>3755</v>
      </c>
      <c r="B1532" s="293" t="s">
        <v>7017</v>
      </c>
      <c r="C1532" s="292" t="s">
        <v>4516</v>
      </c>
      <c r="D1532" s="292" t="s">
        <v>6772</v>
      </c>
      <c r="E1532" s="293">
        <v>1</v>
      </c>
      <c r="F1532" s="292" t="s">
        <v>3756</v>
      </c>
      <c r="G1532" s="293" t="s">
        <v>3756</v>
      </c>
      <c r="H1532" s="390">
        <v>7.9</v>
      </c>
      <c r="I1532" s="292" t="s">
        <v>8418</v>
      </c>
      <c r="J1532" s="292" t="s">
        <v>7074</v>
      </c>
      <c r="K1532" s="292" t="s">
        <v>7075</v>
      </c>
      <c r="L1532" s="292"/>
      <c r="M1532" s="292"/>
      <c r="N1532" s="292"/>
      <c r="O1532" s="292"/>
      <c r="P1532" s="292"/>
      <c r="Q1532" s="292"/>
      <c r="R1532" s="482"/>
    </row>
    <row r="1533" spans="1:18" ht="79.5">
      <c r="A1533" s="372" t="s">
        <v>3889</v>
      </c>
      <c r="B1533" s="293" t="s">
        <v>7018</v>
      </c>
      <c r="C1533" s="292" t="s">
        <v>4516</v>
      </c>
      <c r="D1533" s="292" t="s">
        <v>6772</v>
      </c>
      <c r="E1533" s="293">
        <v>1</v>
      </c>
      <c r="F1533" s="292" t="s">
        <v>3890</v>
      </c>
      <c r="G1533" s="293" t="s">
        <v>31</v>
      </c>
      <c r="H1533" s="390">
        <v>7.35</v>
      </c>
      <c r="I1533" s="292" t="s">
        <v>8418</v>
      </c>
      <c r="J1533" s="292" t="s">
        <v>7074</v>
      </c>
      <c r="K1533" s="292" t="s">
        <v>7075</v>
      </c>
      <c r="L1533" s="292"/>
      <c r="M1533" s="292"/>
      <c r="N1533" s="292"/>
      <c r="O1533" s="292"/>
      <c r="P1533" s="292"/>
      <c r="Q1533" s="292"/>
      <c r="R1533" s="482"/>
    </row>
    <row r="1534" spans="1:18" ht="79.5">
      <c r="A1534" s="372" t="s">
        <v>3891</v>
      </c>
      <c r="B1534" s="293" t="s">
        <v>7019</v>
      </c>
      <c r="C1534" s="292" t="s">
        <v>4516</v>
      </c>
      <c r="D1534" s="292" t="s">
        <v>6772</v>
      </c>
      <c r="E1534" s="293">
        <v>1</v>
      </c>
      <c r="F1534" s="292" t="s">
        <v>3892</v>
      </c>
      <c r="G1534" s="293" t="s">
        <v>3892</v>
      </c>
      <c r="H1534" s="390">
        <v>7.35</v>
      </c>
      <c r="I1534" s="292" t="s">
        <v>8418</v>
      </c>
      <c r="J1534" s="292" t="s">
        <v>7074</v>
      </c>
      <c r="K1534" s="292" t="s">
        <v>7075</v>
      </c>
      <c r="L1534" s="292"/>
      <c r="M1534" s="292"/>
      <c r="N1534" s="292"/>
      <c r="O1534" s="292"/>
      <c r="P1534" s="292"/>
      <c r="Q1534" s="292"/>
      <c r="R1534" s="482"/>
    </row>
    <row r="1535" spans="1:18" ht="79.5">
      <c r="A1535" s="372" t="s">
        <v>3893</v>
      </c>
      <c r="B1535" s="293" t="s">
        <v>7020</v>
      </c>
      <c r="C1535" s="292" t="s">
        <v>4516</v>
      </c>
      <c r="D1535" s="292" t="s">
        <v>6772</v>
      </c>
      <c r="E1535" s="293">
        <v>1</v>
      </c>
      <c r="F1535" s="292" t="s">
        <v>3894</v>
      </c>
      <c r="G1535" s="293" t="s">
        <v>32</v>
      </c>
      <c r="H1535" s="390">
        <v>7.55</v>
      </c>
      <c r="I1535" s="292" t="s">
        <v>8418</v>
      </c>
      <c r="J1535" s="292" t="s">
        <v>7074</v>
      </c>
      <c r="K1535" s="292" t="s">
        <v>7075</v>
      </c>
      <c r="L1535" s="292"/>
      <c r="M1535" s="292"/>
      <c r="N1535" s="292"/>
      <c r="O1535" s="292"/>
      <c r="P1535" s="292"/>
      <c r="Q1535" s="292"/>
      <c r="R1535" s="482"/>
    </row>
    <row r="1536" spans="1:18" ht="79.5">
      <c r="A1536" s="372" t="s">
        <v>3895</v>
      </c>
      <c r="B1536" s="293" t="s">
        <v>7021</v>
      </c>
      <c r="C1536" s="292" t="s">
        <v>4516</v>
      </c>
      <c r="D1536" s="292" t="s">
        <v>6772</v>
      </c>
      <c r="E1536" s="293">
        <v>1</v>
      </c>
      <c r="F1536" s="292" t="s">
        <v>3896</v>
      </c>
      <c r="G1536" s="293" t="s">
        <v>33</v>
      </c>
      <c r="H1536" s="390">
        <v>2.2999999999999998</v>
      </c>
      <c r="I1536" s="292" t="s">
        <v>8418</v>
      </c>
      <c r="J1536" s="292" t="s">
        <v>7074</v>
      </c>
      <c r="K1536" s="292" t="s">
        <v>7075</v>
      </c>
      <c r="L1536" s="292"/>
      <c r="M1536" s="292"/>
      <c r="N1536" s="292"/>
      <c r="O1536" s="292"/>
      <c r="P1536" s="292"/>
      <c r="Q1536" s="292"/>
      <c r="R1536" s="482"/>
    </row>
    <row r="1537" spans="1:18" ht="79.5">
      <c r="A1537" s="372" t="s">
        <v>3897</v>
      </c>
      <c r="B1537" s="293" t="s">
        <v>7022</v>
      </c>
      <c r="C1537" s="292" t="s">
        <v>6902</v>
      </c>
      <c r="D1537" s="292" t="s">
        <v>6772</v>
      </c>
      <c r="E1537" s="293">
        <v>1</v>
      </c>
      <c r="F1537" s="292" t="s">
        <v>3898</v>
      </c>
      <c r="G1537" s="293" t="s">
        <v>3203</v>
      </c>
      <c r="H1537" s="390">
        <v>176.5</v>
      </c>
      <c r="I1537" s="292" t="s">
        <v>8418</v>
      </c>
      <c r="J1537" s="292" t="s">
        <v>7074</v>
      </c>
      <c r="K1537" s="292" t="s">
        <v>7075</v>
      </c>
      <c r="L1537" s="292"/>
      <c r="M1537" s="292"/>
      <c r="N1537" s="292"/>
      <c r="O1537" s="292"/>
      <c r="P1537" s="292"/>
      <c r="Q1537" s="292"/>
      <c r="R1537" s="482"/>
    </row>
    <row r="1538" spans="1:18" ht="79.5">
      <c r="A1538" s="372" t="s">
        <v>3899</v>
      </c>
      <c r="B1538" s="293" t="s">
        <v>7023</v>
      </c>
      <c r="C1538" s="292" t="s">
        <v>6902</v>
      </c>
      <c r="D1538" s="292" t="s">
        <v>6772</v>
      </c>
      <c r="E1538" s="293">
        <v>1</v>
      </c>
      <c r="F1538" s="292" t="s">
        <v>7974</v>
      </c>
      <c r="G1538" s="293" t="s">
        <v>7974</v>
      </c>
      <c r="H1538" s="390">
        <v>168.48</v>
      </c>
      <c r="I1538" s="292" t="s">
        <v>8418</v>
      </c>
      <c r="J1538" s="292" t="s">
        <v>7074</v>
      </c>
      <c r="K1538" s="292" t="s">
        <v>7075</v>
      </c>
      <c r="L1538" s="292"/>
      <c r="M1538" s="292"/>
      <c r="N1538" s="292"/>
      <c r="O1538" s="292"/>
      <c r="P1538" s="292"/>
      <c r="Q1538" s="292"/>
      <c r="R1538" s="482"/>
    </row>
    <row r="1539" spans="1:18" ht="79.5">
      <c r="A1539" s="372" t="s">
        <v>7975</v>
      </c>
      <c r="B1539" s="293" t="s">
        <v>7024</v>
      </c>
      <c r="C1539" s="292" t="s">
        <v>6902</v>
      </c>
      <c r="D1539" s="292" t="s">
        <v>6772</v>
      </c>
      <c r="E1539" s="293">
        <v>1</v>
      </c>
      <c r="F1539" s="292" t="s">
        <v>7976</v>
      </c>
      <c r="G1539" s="293" t="s">
        <v>7976</v>
      </c>
      <c r="H1539" s="390">
        <v>163.46</v>
      </c>
      <c r="I1539" s="292" t="s">
        <v>8418</v>
      </c>
      <c r="J1539" s="292" t="s">
        <v>7074</v>
      </c>
      <c r="K1539" s="292" t="s">
        <v>7075</v>
      </c>
      <c r="L1539" s="292"/>
      <c r="M1539" s="292"/>
      <c r="N1539" s="292"/>
      <c r="O1539" s="292"/>
      <c r="P1539" s="292"/>
      <c r="Q1539" s="292"/>
      <c r="R1539" s="482"/>
    </row>
    <row r="1540" spans="1:18" ht="79.5">
      <c r="A1540" s="372" t="s">
        <v>7977</v>
      </c>
      <c r="B1540" s="293" t="s">
        <v>7025</v>
      </c>
      <c r="C1540" s="292" t="s">
        <v>6902</v>
      </c>
      <c r="D1540" s="292" t="s">
        <v>6772</v>
      </c>
      <c r="E1540" s="293">
        <v>1</v>
      </c>
      <c r="F1540" s="292" t="s">
        <v>8580</v>
      </c>
      <c r="G1540" s="293" t="s">
        <v>8580</v>
      </c>
      <c r="H1540" s="390">
        <v>152.94</v>
      </c>
      <c r="I1540" s="292" t="s">
        <v>8418</v>
      </c>
      <c r="J1540" s="292" t="s">
        <v>7074</v>
      </c>
      <c r="K1540" s="292" t="s">
        <v>7075</v>
      </c>
      <c r="L1540" s="292"/>
      <c r="M1540" s="292"/>
      <c r="N1540" s="292"/>
      <c r="O1540" s="292"/>
      <c r="P1540" s="292"/>
      <c r="Q1540" s="292"/>
      <c r="R1540" s="482"/>
    </row>
    <row r="1541" spans="1:18" ht="79.5">
      <c r="A1541" s="372" t="s">
        <v>8581</v>
      </c>
      <c r="B1541" s="293" t="s">
        <v>7026</v>
      </c>
      <c r="C1541" s="292" t="s">
        <v>6902</v>
      </c>
      <c r="D1541" s="292" t="s">
        <v>6772</v>
      </c>
      <c r="E1541" s="293">
        <v>1</v>
      </c>
      <c r="F1541" s="292" t="s">
        <v>8582</v>
      </c>
      <c r="G1541" s="293" t="s">
        <v>8582</v>
      </c>
      <c r="H1541" s="390">
        <v>168.48</v>
      </c>
      <c r="I1541" s="292" t="s">
        <v>8418</v>
      </c>
      <c r="J1541" s="292" t="s">
        <v>7074</v>
      </c>
      <c r="K1541" s="292" t="s">
        <v>7075</v>
      </c>
      <c r="L1541" s="292"/>
      <c r="M1541" s="292"/>
      <c r="N1541" s="292"/>
      <c r="O1541" s="292"/>
      <c r="P1541" s="292"/>
      <c r="Q1541" s="292"/>
      <c r="R1541" s="482"/>
    </row>
    <row r="1542" spans="1:18" ht="79.5">
      <c r="A1542" s="372" t="s">
        <v>8583</v>
      </c>
      <c r="B1542" s="293" t="s">
        <v>2846</v>
      </c>
      <c r="C1542" s="292" t="s">
        <v>6902</v>
      </c>
      <c r="D1542" s="292" t="s">
        <v>6772</v>
      </c>
      <c r="E1542" s="293">
        <v>1</v>
      </c>
      <c r="F1542" s="292" t="s">
        <v>8584</v>
      </c>
      <c r="G1542" s="293" t="s">
        <v>8584</v>
      </c>
      <c r="H1542" s="390">
        <v>171.99</v>
      </c>
      <c r="I1542" s="292" t="s">
        <v>8418</v>
      </c>
      <c r="J1542" s="292" t="s">
        <v>7074</v>
      </c>
      <c r="K1542" s="292" t="s">
        <v>7075</v>
      </c>
      <c r="L1542" s="292"/>
      <c r="M1542" s="292"/>
      <c r="N1542" s="292"/>
      <c r="O1542" s="292"/>
      <c r="P1542" s="292"/>
      <c r="Q1542" s="292"/>
      <c r="R1542" s="482"/>
    </row>
    <row r="1543" spans="1:18" ht="79.5">
      <c r="A1543" s="372" t="s">
        <v>8585</v>
      </c>
      <c r="B1543" s="293" t="s">
        <v>2847</v>
      </c>
      <c r="C1543" s="292" t="s">
        <v>6902</v>
      </c>
      <c r="D1543" s="292" t="s">
        <v>6772</v>
      </c>
      <c r="E1543" s="293">
        <v>1</v>
      </c>
      <c r="F1543" s="292" t="s">
        <v>8586</v>
      </c>
      <c r="G1543" s="293" t="s">
        <v>3204</v>
      </c>
      <c r="H1543" s="390">
        <v>87.75</v>
      </c>
      <c r="I1543" s="292" t="s">
        <v>8418</v>
      </c>
      <c r="J1543" s="292" t="s">
        <v>7074</v>
      </c>
      <c r="K1543" s="292" t="s">
        <v>7075</v>
      </c>
      <c r="L1543" s="292"/>
      <c r="M1543" s="292"/>
      <c r="N1543" s="292"/>
      <c r="O1543" s="292"/>
      <c r="P1543" s="292"/>
      <c r="Q1543" s="292"/>
      <c r="R1543" s="482"/>
    </row>
    <row r="1544" spans="1:18" ht="79.5">
      <c r="A1544" s="372" t="s">
        <v>8587</v>
      </c>
      <c r="B1544" s="293" t="s">
        <v>2848</v>
      </c>
      <c r="C1544" s="292" t="s">
        <v>6902</v>
      </c>
      <c r="D1544" s="292" t="s">
        <v>6772</v>
      </c>
      <c r="E1544" s="293">
        <v>1</v>
      </c>
      <c r="F1544" s="292" t="s">
        <v>8588</v>
      </c>
      <c r="G1544" s="293" t="s">
        <v>3205</v>
      </c>
      <c r="H1544" s="390">
        <v>77.22</v>
      </c>
      <c r="I1544" s="292" t="s">
        <v>8418</v>
      </c>
      <c r="J1544" s="292" t="s">
        <v>7074</v>
      </c>
      <c r="K1544" s="292" t="s">
        <v>7075</v>
      </c>
      <c r="L1544" s="292"/>
      <c r="M1544" s="292"/>
      <c r="N1544" s="292"/>
      <c r="O1544" s="292"/>
      <c r="P1544" s="292"/>
      <c r="Q1544" s="292"/>
      <c r="R1544" s="482"/>
    </row>
    <row r="1545" spans="1:18" ht="79.5">
      <c r="A1545" s="372" t="s">
        <v>8589</v>
      </c>
      <c r="B1545" s="293" t="s">
        <v>2849</v>
      </c>
      <c r="C1545" s="292" t="s">
        <v>6902</v>
      </c>
      <c r="D1545" s="292" t="s">
        <v>6772</v>
      </c>
      <c r="E1545" s="293">
        <v>1</v>
      </c>
      <c r="F1545" s="292" t="s">
        <v>8588</v>
      </c>
      <c r="G1545" s="293" t="s">
        <v>3206</v>
      </c>
      <c r="H1545" s="390">
        <v>162.96</v>
      </c>
      <c r="I1545" s="292" t="s">
        <v>8418</v>
      </c>
      <c r="J1545" s="292" t="s">
        <v>7074</v>
      </c>
      <c r="K1545" s="292" t="s">
        <v>7075</v>
      </c>
      <c r="L1545" s="292"/>
      <c r="M1545" s="292"/>
      <c r="N1545" s="292"/>
      <c r="O1545" s="292"/>
      <c r="P1545" s="292"/>
      <c r="Q1545" s="292"/>
      <c r="R1545" s="482"/>
    </row>
    <row r="1546" spans="1:18" ht="79.5">
      <c r="A1546" s="372" t="s">
        <v>8590</v>
      </c>
      <c r="B1546" s="293" t="s">
        <v>2850</v>
      </c>
      <c r="C1546" s="292" t="s">
        <v>6902</v>
      </c>
      <c r="D1546" s="292" t="s">
        <v>6772</v>
      </c>
      <c r="E1546" s="293">
        <v>1</v>
      </c>
      <c r="F1546" s="292" t="s">
        <v>8588</v>
      </c>
      <c r="G1546" s="293" t="s">
        <v>3207</v>
      </c>
      <c r="H1546" s="390">
        <v>162.96</v>
      </c>
      <c r="I1546" s="292" t="s">
        <v>8418</v>
      </c>
      <c r="J1546" s="292" t="s">
        <v>7074</v>
      </c>
      <c r="K1546" s="292" t="s">
        <v>7075</v>
      </c>
      <c r="L1546" s="292"/>
      <c r="M1546" s="292"/>
      <c r="N1546" s="292"/>
      <c r="O1546" s="292"/>
      <c r="P1546" s="292"/>
      <c r="Q1546" s="292"/>
      <c r="R1546" s="482"/>
    </row>
    <row r="1547" spans="1:18" ht="90.75">
      <c r="A1547" s="372" t="s">
        <v>9629</v>
      </c>
      <c r="B1547" s="293" t="s">
        <v>9394</v>
      </c>
      <c r="C1547" s="292" t="s">
        <v>3916</v>
      </c>
      <c r="D1547" s="292" t="s">
        <v>6772</v>
      </c>
      <c r="E1547" s="293">
        <v>1</v>
      </c>
      <c r="F1547" s="292" t="s">
        <v>9584</v>
      </c>
      <c r="G1547" s="293" t="s">
        <v>9520</v>
      </c>
      <c r="H1547" s="390">
        <v>203.33</v>
      </c>
      <c r="I1547" s="293">
        <v>1</v>
      </c>
      <c r="J1547" s="292" t="s">
        <v>7074</v>
      </c>
      <c r="K1547" s="292" t="s">
        <v>7075</v>
      </c>
      <c r="L1547" s="292"/>
      <c r="M1547" s="292"/>
      <c r="N1547" s="292"/>
      <c r="O1547" s="292"/>
      <c r="P1547" s="292"/>
      <c r="Q1547" s="292"/>
      <c r="R1547" s="482"/>
    </row>
    <row r="1548" spans="1:18" ht="113.25">
      <c r="A1548" s="372" t="s">
        <v>9630</v>
      </c>
      <c r="B1548" s="293" t="s">
        <v>9395</v>
      </c>
      <c r="C1548" s="292" t="s">
        <v>9710</v>
      </c>
      <c r="D1548" s="292" t="s">
        <v>6772</v>
      </c>
      <c r="E1548" s="293">
        <v>1</v>
      </c>
      <c r="F1548" s="292" t="s">
        <v>9585</v>
      </c>
      <c r="G1548" s="293" t="s">
        <v>9676</v>
      </c>
      <c r="H1548" s="390">
        <v>2072.7399999999998</v>
      </c>
      <c r="I1548" s="293">
        <v>1</v>
      </c>
      <c r="J1548" s="292" t="s">
        <v>7074</v>
      </c>
      <c r="K1548" s="292" t="s">
        <v>7075</v>
      </c>
      <c r="L1548" s="292"/>
      <c r="M1548" s="292"/>
      <c r="N1548" s="292"/>
      <c r="O1548" s="292"/>
      <c r="P1548" s="292"/>
      <c r="Q1548" s="292"/>
      <c r="R1548" s="482"/>
    </row>
    <row r="1549" spans="1:18" ht="79.5">
      <c r="A1549" s="372" t="s">
        <v>8591</v>
      </c>
      <c r="B1549" s="293" t="s">
        <v>2851</v>
      </c>
      <c r="C1549" s="292" t="s">
        <v>6902</v>
      </c>
      <c r="D1549" s="292" t="s">
        <v>6772</v>
      </c>
      <c r="E1549" s="293">
        <v>1</v>
      </c>
      <c r="F1549" s="292" t="s">
        <v>8592</v>
      </c>
      <c r="G1549" s="293" t="s">
        <v>3208</v>
      </c>
      <c r="H1549" s="390">
        <v>215.11</v>
      </c>
      <c r="I1549" s="292" t="s">
        <v>8418</v>
      </c>
      <c r="J1549" s="292" t="s">
        <v>7074</v>
      </c>
      <c r="K1549" s="292" t="s">
        <v>7075</v>
      </c>
      <c r="L1549" s="292"/>
      <c r="M1549" s="292"/>
      <c r="N1549" s="292"/>
      <c r="O1549" s="292"/>
      <c r="P1549" s="292"/>
      <c r="Q1549" s="292"/>
      <c r="R1549" s="482"/>
    </row>
    <row r="1550" spans="1:18" ht="79.5">
      <c r="A1550" s="372" t="s">
        <v>8593</v>
      </c>
      <c r="B1550" s="293" t="s">
        <v>2852</v>
      </c>
      <c r="C1550" s="292" t="s">
        <v>6902</v>
      </c>
      <c r="D1550" s="292" t="s">
        <v>6772</v>
      </c>
      <c r="E1550" s="293">
        <v>1</v>
      </c>
      <c r="F1550" s="292" t="s">
        <v>8594</v>
      </c>
      <c r="G1550" s="293" t="s">
        <v>3209</v>
      </c>
      <c r="H1550" s="390">
        <v>173</v>
      </c>
      <c r="I1550" s="292" t="s">
        <v>8418</v>
      </c>
      <c r="J1550" s="292" t="s">
        <v>7074</v>
      </c>
      <c r="K1550" s="292" t="s">
        <v>7075</v>
      </c>
      <c r="L1550" s="292"/>
      <c r="M1550" s="292"/>
      <c r="N1550" s="292"/>
      <c r="O1550" s="292"/>
      <c r="P1550" s="292"/>
      <c r="Q1550" s="292"/>
      <c r="R1550" s="482"/>
    </row>
    <row r="1551" spans="1:18" ht="79.5">
      <c r="A1551" s="372" t="s">
        <v>8595</v>
      </c>
      <c r="B1551" s="293" t="s">
        <v>2853</v>
      </c>
      <c r="C1551" s="292" t="s">
        <v>6902</v>
      </c>
      <c r="D1551" s="292" t="s">
        <v>6772</v>
      </c>
      <c r="E1551" s="293">
        <v>1</v>
      </c>
      <c r="F1551" s="292" t="s">
        <v>8596</v>
      </c>
      <c r="G1551" s="293" t="s">
        <v>1844</v>
      </c>
      <c r="H1551" s="390">
        <v>156</v>
      </c>
      <c r="I1551" s="292" t="s">
        <v>8418</v>
      </c>
      <c r="J1551" s="292" t="s">
        <v>7074</v>
      </c>
      <c r="K1551" s="292" t="s">
        <v>7075</v>
      </c>
      <c r="L1551" s="292"/>
      <c r="M1551" s="292"/>
      <c r="N1551" s="292"/>
      <c r="O1551" s="292"/>
      <c r="P1551" s="292"/>
      <c r="Q1551" s="292"/>
      <c r="R1551" s="482"/>
    </row>
    <row r="1552" spans="1:18" ht="79.5">
      <c r="A1552" s="372" t="s">
        <v>8597</v>
      </c>
      <c r="B1552" s="293" t="s">
        <v>2854</v>
      </c>
      <c r="C1552" s="292" t="s">
        <v>6902</v>
      </c>
      <c r="D1552" s="292" t="s">
        <v>6772</v>
      </c>
      <c r="E1552" s="293">
        <v>1</v>
      </c>
      <c r="F1552" s="292" t="s">
        <v>8598</v>
      </c>
      <c r="G1552" s="293" t="s">
        <v>4626</v>
      </c>
      <c r="H1552" s="390">
        <v>156.44</v>
      </c>
      <c r="I1552" s="292" t="s">
        <v>8418</v>
      </c>
      <c r="J1552" s="292" t="s">
        <v>7074</v>
      </c>
      <c r="K1552" s="292" t="s">
        <v>7075</v>
      </c>
      <c r="L1552" s="292"/>
      <c r="M1552" s="292"/>
      <c r="N1552" s="292"/>
      <c r="O1552" s="292"/>
      <c r="P1552" s="292"/>
      <c r="Q1552" s="292"/>
      <c r="R1552" s="482"/>
    </row>
    <row r="1553" spans="1:18" ht="79.5">
      <c r="A1553" s="372" t="s">
        <v>8599</v>
      </c>
      <c r="B1553" s="293" t="s">
        <v>6713</v>
      </c>
      <c r="C1553" s="292" t="s">
        <v>6902</v>
      </c>
      <c r="D1553" s="292" t="s">
        <v>6772</v>
      </c>
      <c r="E1553" s="293">
        <v>1</v>
      </c>
      <c r="F1553" s="292" t="s">
        <v>7884</v>
      </c>
      <c r="G1553" s="293" t="s">
        <v>2984</v>
      </c>
      <c r="H1553" s="390">
        <v>126.36</v>
      </c>
      <c r="I1553" s="292" t="s">
        <v>8418</v>
      </c>
      <c r="J1553" s="292" t="s">
        <v>7074</v>
      </c>
      <c r="K1553" s="292" t="s">
        <v>7075</v>
      </c>
      <c r="L1553" s="292"/>
      <c r="M1553" s="292"/>
      <c r="N1553" s="292"/>
      <c r="O1553" s="292"/>
      <c r="P1553" s="292"/>
      <c r="Q1553" s="292"/>
      <c r="R1553" s="482"/>
    </row>
    <row r="1554" spans="1:18" ht="79.5">
      <c r="A1554" s="372" t="s">
        <v>7885</v>
      </c>
      <c r="B1554" s="293" t="s">
        <v>6714</v>
      </c>
      <c r="C1554" s="292" t="s">
        <v>6902</v>
      </c>
      <c r="D1554" s="292" t="s">
        <v>6772</v>
      </c>
      <c r="E1554" s="293">
        <v>1</v>
      </c>
      <c r="F1554" s="292" t="s">
        <v>7886</v>
      </c>
      <c r="G1554" s="293" t="s">
        <v>2985</v>
      </c>
      <c r="H1554" s="390">
        <v>151.93</v>
      </c>
      <c r="I1554" s="292" t="s">
        <v>8418</v>
      </c>
      <c r="J1554" s="292" t="s">
        <v>7074</v>
      </c>
      <c r="K1554" s="292" t="s">
        <v>7075</v>
      </c>
      <c r="L1554" s="292"/>
      <c r="M1554" s="292"/>
      <c r="N1554" s="292"/>
      <c r="O1554" s="292"/>
      <c r="P1554" s="292"/>
      <c r="Q1554" s="292"/>
      <c r="R1554" s="482"/>
    </row>
    <row r="1555" spans="1:18" ht="79.5">
      <c r="A1555" s="372" t="s">
        <v>7887</v>
      </c>
      <c r="B1555" s="293" t="s">
        <v>6715</v>
      </c>
      <c r="C1555" s="292" t="s">
        <v>6902</v>
      </c>
      <c r="D1555" s="292" t="s">
        <v>6772</v>
      </c>
      <c r="E1555" s="293">
        <v>1</v>
      </c>
      <c r="F1555" s="292" t="s">
        <v>7888</v>
      </c>
      <c r="G1555" s="293" t="s">
        <v>2986</v>
      </c>
      <c r="H1555" s="390">
        <v>126.36</v>
      </c>
      <c r="I1555" s="292" t="s">
        <v>8418</v>
      </c>
      <c r="J1555" s="292" t="s">
        <v>7074</v>
      </c>
      <c r="K1555" s="292" t="s">
        <v>7075</v>
      </c>
      <c r="L1555" s="292"/>
      <c r="M1555" s="292"/>
      <c r="N1555" s="292"/>
      <c r="O1555" s="292"/>
      <c r="P1555" s="292"/>
      <c r="Q1555" s="292"/>
      <c r="R1555" s="482"/>
    </row>
    <row r="1556" spans="1:18" ht="79.5">
      <c r="A1556" s="372" t="s">
        <v>7889</v>
      </c>
      <c r="B1556" s="293" t="s">
        <v>6716</v>
      </c>
      <c r="C1556" s="292" t="s">
        <v>6902</v>
      </c>
      <c r="D1556" s="292" t="s">
        <v>6772</v>
      </c>
      <c r="E1556" s="293">
        <v>1</v>
      </c>
      <c r="F1556" s="292" t="s">
        <v>7890</v>
      </c>
      <c r="G1556" s="293" t="s">
        <v>2987</v>
      </c>
      <c r="H1556" s="390">
        <v>149.93</v>
      </c>
      <c r="I1556" s="292" t="s">
        <v>8418</v>
      </c>
      <c r="J1556" s="292" t="s">
        <v>7074</v>
      </c>
      <c r="K1556" s="292" t="s">
        <v>7075</v>
      </c>
      <c r="L1556" s="292"/>
      <c r="M1556" s="292"/>
      <c r="N1556" s="292"/>
      <c r="O1556" s="292"/>
      <c r="P1556" s="292"/>
      <c r="Q1556" s="292"/>
      <c r="R1556" s="482"/>
    </row>
    <row r="1557" spans="1:18" ht="79.5">
      <c r="A1557" s="372" t="s">
        <v>7891</v>
      </c>
      <c r="B1557" s="293" t="s">
        <v>6717</v>
      </c>
      <c r="C1557" s="292" t="s">
        <v>6902</v>
      </c>
      <c r="D1557" s="292" t="s">
        <v>6772</v>
      </c>
      <c r="E1557" s="293">
        <v>1</v>
      </c>
      <c r="F1557" s="292" t="s">
        <v>7892</v>
      </c>
      <c r="G1557" s="293" t="s">
        <v>2988</v>
      </c>
      <c r="H1557" s="390">
        <v>151.93</v>
      </c>
      <c r="I1557" s="292" t="s">
        <v>8418</v>
      </c>
      <c r="J1557" s="292" t="s">
        <v>7074</v>
      </c>
      <c r="K1557" s="292" t="s">
        <v>7075</v>
      </c>
      <c r="L1557" s="292"/>
      <c r="M1557" s="292"/>
      <c r="N1557" s="292"/>
      <c r="O1557" s="292"/>
      <c r="P1557" s="292"/>
      <c r="Q1557" s="292"/>
      <c r="R1557" s="482"/>
    </row>
    <row r="1558" spans="1:18" ht="79.5">
      <c r="A1558" s="372" t="s">
        <v>7893</v>
      </c>
      <c r="B1558" s="293" t="s">
        <v>6718</v>
      </c>
      <c r="C1558" s="292" t="s">
        <v>6902</v>
      </c>
      <c r="D1558" s="292" t="s">
        <v>6772</v>
      </c>
      <c r="E1558" s="293">
        <v>1</v>
      </c>
      <c r="F1558" s="292" t="s">
        <v>7894</v>
      </c>
      <c r="G1558" s="293" t="s">
        <v>7894</v>
      </c>
      <c r="H1558" s="390">
        <v>29</v>
      </c>
      <c r="I1558" s="292" t="s">
        <v>8418</v>
      </c>
      <c r="J1558" s="292" t="s">
        <v>7074</v>
      </c>
      <c r="K1558" s="292" t="s">
        <v>7075</v>
      </c>
      <c r="L1558" s="292"/>
      <c r="M1558" s="292"/>
      <c r="N1558" s="292"/>
      <c r="O1558" s="292"/>
      <c r="P1558" s="292"/>
      <c r="Q1558" s="292"/>
      <c r="R1558" s="482"/>
    </row>
    <row r="1559" spans="1:18" ht="79.5">
      <c r="A1559" s="372" t="s">
        <v>7895</v>
      </c>
      <c r="B1559" s="293" t="s">
        <v>6719</v>
      </c>
      <c r="C1559" s="292" t="s">
        <v>6902</v>
      </c>
      <c r="D1559" s="292" t="s">
        <v>6772</v>
      </c>
      <c r="E1559" s="293">
        <v>1</v>
      </c>
      <c r="F1559" s="292" t="s">
        <v>7896</v>
      </c>
      <c r="G1559" s="293" t="s">
        <v>7896</v>
      </c>
      <c r="H1559" s="390">
        <v>29</v>
      </c>
      <c r="I1559" s="292" t="s">
        <v>8418</v>
      </c>
      <c r="J1559" s="292" t="s">
        <v>7074</v>
      </c>
      <c r="K1559" s="292" t="s">
        <v>7075</v>
      </c>
      <c r="L1559" s="292"/>
      <c r="M1559" s="292"/>
      <c r="N1559" s="292"/>
      <c r="O1559" s="292"/>
      <c r="P1559" s="292"/>
      <c r="Q1559" s="292"/>
      <c r="R1559" s="482"/>
    </row>
    <row r="1560" spans="1:18" ht="79.5">
      <c r="A1560" s="372" t="s">
        <v>7897</v>
      </c>
      <c r="B1560" s="293" t="s">
        <v>6720</v>
      </c>
      <c r="C1560" s="292" t="s">
        <v>6902</v>
      </c>
      <c r="D1560" s="292" t="s">
        <v>6772</v>
      </c>
      <c r="E1560" s="293">
        <v>1</v>
      </c>
      <c r="F1560" s="292" t="s">
        <v>7898</v>
      </c>
      <c r="G1560" s="293" t="s">
        <v>7898</v>
      </c>
      <c r="H1560" s="390">
        <v>25.3</v>
      </c>
      <c r="I1560" s="292" t="s">
        <v>8418</v>
      </c>
      <c r="J1560" s="292" t="s">
        <v>7074</v>
      </c>
      <c r="K1560" s="292" t="s">
        <v>7075</v>
      </c>
      <c r="L1560" s="292"/>
      <c r="M1560" s="292"/>
      <c r="N1560" s="292"/>
      <c r="O1560" s="292"/>
      <c r="P1560" s="292"/>
      <c r="Q1560" s="292"/>
      <c r="R1560" s="482"/>
    </row>
    <row r="1561" spans="1:18" ht="79.5">
      <c r="A1561" s="372" t="s">
        <v>7899</v>
      </c>
      <c r="B1561" s="293" t="s">
        <v>6721</v>
      </c>
      <c r="C1561" s="292" t="s">
        <v>6902</v>
      </c>
      <c r="D1561" s="292" t="s">
        <v>6772</v>
      </c>
      <c r="E1561" s="293">
        <v>1</v>
      </c>
      <c r="F1561" s="292" t="s">
        <v>7900</v>
      </c>
      <c r="G1561" s="293" t="s">
        <v>7900</v>
      </c>
      <c r="H1561" s="390">
        <v>28.5</v>
      </c>
      <c r="I1561" s="292" t="s">
        <v>8418</v>
      </c>
      <c r="J1561" s="292" t="s">
        <v>7074</v>
      </c>
      <c r="K1561" s="292" t="s">
        <v>7075</v>
      </c>
      <c r="L1561" s="292"/>
      <c r="M1561" s="292"/>
      <c r="N1561" s="292"/>
      <c r="O1561" s="292"/>
      <c r="P1561" s="292"/>
      <c r="Q1561" s="292"/>
      <c r="R1561" s="482"/>
    </row>
    <row r="1562" spans="1:18" ht="79.5">
      <c r="A1562" s="372" t="s">
        <v>7901</v>
      </c>
      <c r="B1562" s="293" t="s">
        <v>6722</v>
      </c>
      <c r="C1562" s="292" t="s">
        <v>6902</v>
      </c>
      <c r="D1562" s="292" t="s">
        <v>6772</v>
      </c>
      <c r="E1562" s="293">
        <v>1</v>
      </c>
      <c r="F1562" s="292" t="s">
        <v>7902</v>
      </c>
      <c r="G1562" s="293" t="s">
        <v>7902</v>
      </c>
      <c r="H1562" s="390">
        <v>29</v>
      </c>
      <c r="I1562" s="292" t="s">
        <v>8418</v>
      </c>
      <c r="J1562" s="292" t="s">
        <v>7074</v>
      </c>
      <c r="K1562" s="292" t="s">
        <v>7075</v>
      </c>
      <c r="L1562" s="292"/>
      <c r="M1562" s="292"/>
      <c r="N1562" s="292"/>
      <c r="O1562" s="292"/>
      <c r="P1562" s="292"/>
      <c r="Q1562" s="292"/>
      <c r="R1562" s="482"/>
    </row>
    <row r="1563" spans="1:18" ht="79.5">
      <c r="A1563" s="372" t="s">
        <v>7903</v>
      </c>
      <c r="B1563" s="293" t="s">
        <v>6723</v>
      </c>
      <c r="C1563" s="292" t="s">
        <v>6902</v>
      </c>
      <c r="D1563" s="292" t="s">
        <v>6772</v>
      </c>
      <c r="E1563" s="293">
        <v>1</v>
      </c>
      <c r="F1563" s="292" t="s">
        <v>6844</v>
      </c>
      <c r="G1563" s="293" t="s">
        <v>6844</v>
      </c>
      <c r="H1563" s="390">
        <v>26.35</v>
      </c>
      <c r="I1563" s="292" t="s">
        <v>8418</v>
      </c>
      <c r="J1563" s="292" t="s">
        <v>7074</v>
      </c>
      <c r="K1563" s="292" t="s">
        <v>7075</v>
      </c>
      <c r="L1563" s="292"/>
      <c r="M1563" s="292"/>
      <c r="N1563" s="292"/>
      <c r="O1563" s="292"/>
      <c r="P1563" s="292"/>
      <c r="Q1563" s="292"/>
      <c r="R1563" s="482"/>
    </row>
    <row r="1564" spans="1:18" ht="79.5">
      <c r="A1564" s="372" t="s">
        <v>6845</v>
      </c>
      <c r="B1564" s="293" t="s">
        <v>6724</v>
      </c>
      <c r="C1564" s="292" t="s">
        <v>6902</v>
      </c>
      <c r="D1564" s="292" t="s">
        <v>6772</v>
      </c>
      <c r="E1564" s="293">
        <v>1</v>
      </c>
      <c r="F1564" s="292" t="s">
        <v>6846</v>
      </c>
      <c r="G1564" s="293" t="s">
        <v>6846</v>
      </c>
      <c r="H1564" s="390">
        <v>25.3</v>
      </c>
      <c r="I1564" s="292" t="s">
        <v>8418</v>
      </c>
      <c r="J1564" s="292" t="s">
        <v>7074</v>
      </c>
      <c r="K1564" s="292" t="s">
        <v>7075</v>
      </c>
      <c r="L1564" s="292"/>
      <c r="M1564" s="292"/>
      <c r="N1564" s="292"/>
      <c r="O1564" s="292"/>
      <c r="P1564" s="292"/>
      <c r="Q1564" s="292"/>
      <c r="R1564" s="482"/>
    </row>
    <row r="1565" spans="1:18" ht="79.5">
      <c r="A1565" s="372" t="s">
        <v>6847</v>
      </c>
      <c r="B1565" s="293" t="s">
        <v>6725</v>
      </c>
      <c r="C1565" s="292" t="s">
        <v>6902</v>
      </c>
      <c r="D1565" s="292" t="s">
        <v>6772</v>
      </c>
      <c r="E1565" s="293">
        <v>1</v>
      </c>
      <c r="F1565" s="292" t="s">
        <v>6848</v>
      </c>
      <c r="G1565" s="293" t="s">
        <v>6848</v>
      </c>
      <c r="H1565" s="390">
        <v>25.85</v>
      </c>
      <c r="I1565" s="292" t="s">
        <v>8418</v>
      </c>
      <c r="J1565" s="292" t="s">
        <v>7074</v>
      </c>
      <c r="K1565" s="292" t="s">
        <v>7075</v>
      </c>
      <c r="L1565" s="292"/>
      <c r="M1565" s="292"/>
      <c r="N1565" s="292"/>
      <c r="O1565" s="292"/>
      <c r="P1565" s="292"/>
      <c r="Q1565" s="292"/>
      <c r="R1565" s="482"/>
    </row>
    <row r="1566" spans="1:18" ht="79.5">
      <c r="A1566" s="372" t="s">
        <v>6849</v>
      </c>
      <c r="B1566" s="293" t="s">
        <v>6726</v>
      </c>
      <c r="C1566" s="292" t="s">
        <v>6902</v>
      </c>
      <c r="D1566" s="292" t="s">
        <v>6772</v>
      </c>
      <c r="E1566" s="293">
        <v>1</v>
      </c>
      <c r="F1566" s="292" t="s">
        <v>6850</v>
      </c>
      <c r="G1566" s="293" t="s">
        <v>6850</v>
      </c>
      <c r="H1566" s="390">
        <v>29</v>
      </c>
      <c r="I1566" s="292" t="s">
        <v>8418</v>
      </c>
      <c r="J1566" s="292" t="s">
        <v>7074</v>
      </c>
      <c r="K1566" s="292" t="s">
        <v>7075</v>
      </c>
      <c r="L1566" s="292"/>
      <c r="M1566" s="292"/>
      <c r="N1566" s="292"/>
      <c r="O1566" s="292"/>
      <c r="P1566" s="292"/>
      <c r="Q1566" s="292"/>
      <c r="R1566" s="482"/>
    </row>
    <row r="1567" spans="1:18" ht="79.5">
      <c r="A1567" s="372" t="s">
        <v>6851</v>
      </c>
      <c r="B1567" s="293" t="s">
        <v>6727</v>
      </c>
      <c r="C1567" s="292" t="s">
        <v>6902</v>
      </c>
      <c r="D1567" s="292" t="s">
        <v>6772</v>
      </c>
      <c r="E1567" s="293">
        <v>1</v>
      </c>
      <c r="F1567" s="292" t="s">
        <v>6852</v>
      </c>
      <c r="G1567" s="293" t="s">
        <v>6852</v>
      </c>
      <c r="H1567" s="390">
        <v>120.85</v>
      </c>
      <c r="I1567" s="292" t="s">
        <v>8418</v>
      </c>
      <c r="J1567" s="292" t="s">
        <v>7074</v>
      </c>
      <c r="K1567" s="292" t="s">
        <v>7075</v>
      </c>
      <c r="L1567" s="292"/>
      <c r="M1567" s="292"/>
      <c r="N1567" s="292"/>
      <c r="O1567" s="292"/>
      <c r="P1567" s="292"/>
      <c r="Q1567" s="292"/>
      <c r="R1567" s="482"/>
    </row>
    <row r="1568" spans="1:18" ht="79.5">
      <c r="A1568" s="372" t="s">
        <v>6853</v>
      </c>
      <c r="B1568" s="293" t="s">
        <v>6728</v>
      </c>
      <c r="C1568" s="292" t="s">
        <v>6902</v>
      </c>
      <c r="D1568" s="292" t="s">
        <v>6772</v>
      </c>
      <c r="E1568" s="293">
        <v>1</v>
      </c>
      <c r="F1568" s="292" t="s">
        <v>6854</v>
      </c>
      <c r="G1568" s="293" t="s">
        <v>6854</v>
      </c>
      <c r="H1568" s="390">
        <v>119.34</v>
      </c>
      <c r="I1568" s="292" t="s">
        <v>8418</v>
      </c>
      <c r="J1568" s="292" t="s">
        <v>7074</v>
      </c>
      <c r="K1568" s="292" t="s">
        <v>7075</v>
      </c>
      <c r="L1568" s="292"/>
      <c r="M1568" s="292"/>
      <c r="N1568" s="292"/>
      <c r="O1568" s="292"/>
      <c r="P1568" s="292"/>
      <c r="Q1568" s="292"/>
      <c r="R1568" s="482"/>
    </row>
    <row r="1569" spans="1:18" ht="79.5">
      <c r="A1569" s="372" t="s">
        <v>6855</v>
      </c>
      <c r="B1569" s="293" t="s">
        <v>6729</v>
      </c>
      <c r="C1569" s="292" t="s">
        <v>6902</v>
      </c>
      <c r="D1569" s="292" t="s">
        <v>6772</v>
      </c>
      <c r="E1569" s="293">
        <v>1</v>
      </c>
      <c r="F1569" s="292" t="s">
        <v>6856</v>
      </c>
      <c r="G1569" s="293" t="s">
        <v>6856</v>
      </c>
      <c r="H1569" s="390">
        <v>161.46</v>
      </c>
      <c r="I1569" s="292" t="s">
        <v>8418</v>
      </c>
      <c r="J1569" s="292" t="s">
        <v>7074</v>
      </c>
      <c r="K1569" s="292" t="s">
        <v>7075</v>
      </c>
      <c r="L1569" s="292"/>
      <c r="M1569" s="292"/>
      <c r="N1569" s="292"/>
      <c r="O1569" s="292"/>
      <c r="P1569" s="292"/>
      <c r="Q1569" s="292"/>
      <c r="R1569" s="482"/>
    </row>
    <row r="1570" spans="1:18" ht="79.5">
      <c r="A1570" s="372" t="s">
        <v>6857</v>
      </c>
      <c r="B1570" s="293" t="s">
        <v>6730</v>
      </c>
      <c r="C1570" s="292" t="s">
        <v>6902</v>
      </c>
      <c r="D1570" s="292" t="s">
        <v>6772</v>
      </c>
      <c r="E1570" s="293">
        <v>1</v>
      </c>
      <c r="F1570" s="292" t="s">
        <v>6858</v>
      </c>
      <c r="G1570" s="293" t="s">
        <v>6858</v>
      </c>
      <c r="H1570" s="390">
        <v>195.05</v>
      </c>
      <c r="I1570" s="292" t="s">
        <v>8418</v>
      </c>
      <c r="J1570" s="292" t="s">
        <v>7074</v>
      </c>
      <c r="K1570" s="292" t="s">
        <v>7075</v>
      </c>
      <c r="L1570" s="292"/>
      <c r="M1570" s="292"/>
      <c r="N1570" s="292"/>
      <c r="O1570" s="292"/>
      <c r="P1570" s="292"/>
      <c r="Q1570" s="292"/>
      <c r="R1570" s="482"/>
    </row>
    <row r="1571" spans="1:18" ht="79.5">
      <c r="A1571" s="372" t="s">
        <v>6859</v>
      </c>
      <c r="B1571" s="293" t="s">
        <v>6731</v>
      </c>
      <c r="C1571" s="292" t="s">
        <v>6902</v>
      </c>
      <c r="D1571" s="292" t="s">
        <v>6772</v>
      </c>
      <c r="E1571" s="293">
        <v>1</v>
      </c>
      <c r="F1571" s="292" t="s">
        <v>6860</v>
      </c>
      <c r="G1571" s="293" t="s">
        <v>6860</v>
      </c>
      <c r="H1571" s="390">
        <v>166.97</v>
      </c>
      <c r="I1571" s="292" t="s">
        <v>8418</v>
      </c>
      <c r="J1571" s="292" t="s">
        <v>7074</v>
      </c>
      <c r="K1571" s="292" t="s">
        <v>7075</v>
      </c>
      <c r="L1571" s="292"/>
      <c r="M1571" s="292"/>
      <c r="N1571" s="292"/>
      <c r="O1571" s="292"/>
      <c r="P1571" s="292"/>
      <c r="Q1571" s="292"/>
      <c r="R1571" s="482"/>
    </row>
    <row r="1572" spans="1:18" ht="79.5">
      <c r="A1572" s="372" t="s">
        <v>6861</v>
      </c>
      <c r="B1572" s="293" t="s">
        <v>6455</v>
      </c>
      <c r="C1572" s="292" t="s">
        <v>6902</v>
      </c>
      <c r="D1572" s="292" t="s">
        <v>6772</v>
      </c>
      <c r="E1572" s="293">
        <v>1</v>
      </c>
      <c r="F1572" s="292" t="s">
        <v>383</v>
      </c>
      <c r="G1572" s="293" t="s">
        <v>383</v>
      </c>
      <c r="H1572" s="390">
        <v>129.87</v>
      </c>
      <c r="I1572" s="292" t="s">
        <v>8418</v>
      </c>
      <c r="J1572" s="292" t="s">
        <v>7074</v>
      </c>
      <c r="K1572" s="292" t="s">
        <v>7075</v>
      </c>
      <c r="L1572" s="292"/>
      <c r="M1572" s="292"/>
      <c r="N1572" s="292"/>
      <c r="O1572" s="292"/>
      <c r="P1572" s="292"/>
      <c r="Q1572" s="292"/>
      <c r="R1572" s="482"/>
    </row>
    <row r="1573" spans="1:18" ht="79.5">
      <c r="A1573" s="372" t="s">
        <v>384</v>
      </c>
      <c r="B1573" s="293" t="s">
        <v>6456</v>
      </c>
      <c r="C1573" s="292" t="s">
        <v>6902</v>
      </c>
      <c r="D1573" s="292" t="s">
        <v>6772</v>
      </c>
      <c r="E1573" s="293">
        <v>1</v>
      </c>
      <c r="F1573" s="292" t="s">
        <v>385</v>
      </c>
      <c r="G1573" s="293" t="s">
        <v>385</v>
      </c>
      <c r="H1573" s="390">
        <v>108.81</v>
      </c>
      <c r="I1573" s="292" t="s">
        <v>8418</v>
      </c>
      <c r="J1573" s="292" t="s">
        <v>7074</v>
      </c>
      <c r="K1573" s="292" t="s">
        <v>7075</v>
      </c>
      <c r="L1573" s="292"/>
      <c r="M1573" s="292"/>
      <c r="N1573" s="292"/>
      <c r="O1573" s="292"/>
      <c r="P1573" s="292"/>
      <c r="Q1573" s="292"/>
      <c r="R1573" s="482"/>
    </row>
    <row r="1574" spans="1:18" ht="79.5">
      <c r="A1574" s="372" t="s">
        <v>386</v>
      </c>
      <c r="B1574" s="293" t="s">
        <v>6457</v>
      </c>
      <c r="C1574" s="292" t="s">
        <v>6902</v>
      </c>
      <c r="D1574" s="292" t="s">
        <v>6772</v>
      </c>
      <c r="E1574" s="293">
        <v>1</v>
      </c>
      <c r="F1574" s="292" t="s">
        <v>387</v>
      </c>
      <c r="G1574" s="293" t="s">
        <v>387</v>
      </c>
      <c r="H1574" s="390">
        <v>161.46</v>
      </c>
      <c r="I1574" s="292" t="s">
        <v>8418</v>
      </c>
      <c r="J1574" s="292" t="s">
        <v>7074</v>
      </c>
      <c r="K1574" s="292" t="s">
        <v>7075</v>
      </c>
      <c r="L1574" s="292"/>
      <c r="M1574" s="292"/>
      <c r="N1574" s="292"/>
      <c r="O1574" s="292"/>
      <c r="P1574" s="292"/>
      <c r="Q1574" s="292"/>
      <c r="R1574" s="482"/>
    </row>
    <row r="1575" spans="1:18" ht="79.5">
      <c r="A1575" s="372" t="s">
        <v>388</v>
      </c>
      <c r="B1575" s="293" t="s">
        <v>6458</v>
      </c>
      <c r="C1575" s="292" t="s">
        <v>6902</v>
      </c>
      <c r="D1575" s="292" t="s">
        <v>6772</v>
      </c>
      <c r="E1575" s="293">
        <v>1</v>
      </c>
      <c r="F1575" s="292" t="s">
        <v>7784</v>
      </c>
      <c r="G1575" s="293" t="s">
        <v>2989</v>
      </c>
      <c r="H1575" s="390">
        <v>126.36</v>
      </c>
      <c r="I1575" s="292" t="s">
        <v>8418</v>
      </c>
      <c r="J1575" s="292" t="s">
        <v>7074</v>
      </c>
      <c r="K1575" s="292" t="s">
        <v>7075</v>
      </c>
      <c r="L1575" s="292"/>
      <c r="M1575" s="292"/>
      <c r="N1575" s="292"/>
      <c r="O1575" s="292"/>
      <c r="P1575" s="292"/>
      <c r="Q1575" s="292"/>
      <c r="R1575" s="482"/>
    </row>
    <row r="1576" spans="1:18" ht="79.5">
      <c r="A1576" s="372" t="s">
        <v>7785</v>
      </c>
      <c r="B1576" s="293" t="s">
        <v>6459</v>
      </c>
      <c r="C1576" s="292" t="s">
        <v>6902</v>
      </c>
      <c r="D1576" s="292" t="s">
        <v>6772</v>
      </c>
      <c r="E1576" s="293">
        <v>1</v>
      </c>
      <c r="F1576" s="292" t="s">
        <v>7786</v>
      </c>
      <c r="G1576" s="293" t="s">
        <v>7786</v>
      </c>
      <c r="H1576" s="390">
        <v>112.33</v>
      </c>
      <c r="I1576" s="292" t="s">
        <v>8418</v>
      </c>
      <c r="J1576" s="292" t="s">
        <v>7074</v>
      </c>
      <c r="K1576" s="292" t="s">
        <v>7075</v>
      </c>
      <c r="L1576" s="292"/>
      <c r="M1576" s="292"/>
      <c r="N1576" s="292"/>
      <c r="O1576" s="292"/>
      <c r="P1576" s="292"/>
      <c r="Q1576" s="292"/>
      <c r="R1576" s="482"/>
    </row>
    <row r="1577" spans="1:18" ht="79.5">
      <c r="A1577" s="372" t="s">
        <v>7787</v>
      </c>
      <c r="B1577" s="293" t="s">
        <v>6460</v>
      </c>
      <c r="C1577" s="292" t="s">
        <v>6902</v>
      </c>
      <c r="D1577" s="292" t="s">
        <v>6772</v>
      </c>
      <c r="E1577" s="293">
        <v>1</v>
      </c>
      <c r="F1577" s="292" t="s">
        <v>7819</v>
      </c>
      <c r="G1577" s="293" t="s">
        <v>7819</v>
      </c>
      <c r="H1577" s="390">
        <v>162.46</v>
      </c>
      <c r="I1577" s="292" t="s">
        <v>8418</v>
      </c>
      <c r="J1577" s="292" t="s">
        <v>7074</v>
      </c>
      <c r="K1577" s="292" t="s">
        <v>7075</v>
      </c>
      <c r="L1577" s="292"/>
      <c r="M1577" s="292"/>
      <c r="N1577" s="292"/>
      <c r="O1577" s="292"/>
      <c r="P1577" s="292"/>
      <c r="Q1577" s="292"/>
      <c r="R1577" s="482"/>
    </row>
    <row r="1578" spans="1:18" ht="79.5">
      <c r="A1578" s="372" t="s">
        <v>7820</v>
      </c>
      <c r="B1578" s="293" t="s">
        <v>6461</v>
      </c>
      <c r="C1578" s="292" t="s">
        <v>6902</v>
      </c>
      <c r="D1578" s="292" t="s">
        <v>6772</v>
      </c>
      <c r="E1578" s="293">
        <v>1</v>
      </c>
      <c r="F1578" s="292" t="s">
        <v>7821</v>
      </c>
      <c r="G1578" s="293" t="s">
        <v>4588</v>
      </c>
      <c r="H1578" s="390">
        <v>79.23</v>
      </c>
      <c r="I1578" s="292" t="s">
        <v>8418</v>
      </c>
      <c r="J1578" s="292" t="s">
        <v>7074</v>
      </c>
      <c r="K1578" s="292" t="s">
        <v>7075</v>
      </c>
      <c r="L1578" s="292"/>
      <c r="M1578" s="292"/>
      <c r="N1578" s="292"/>
      <c r="O1578" s="292"/>
      <c r="P1578" s="292"/>
      <c r="Q1578" s="292"/>
      <c r="R1578" s="482"/>
    </row>
    <row r="1579" spans="1:18" ht="79.5">
      <c r="A1579" s="372" t="s">
        <v>5321</v>
      </c>
      <c r="B1579" s="293" t="s">
        <v>6462</v>
      </c>
      <c r="C1579" s="292" t="s">
        <v>6902</v>
      </c>
      <c r="D1579" s="292" t="s">
        <v>6772</v>
      </c>
      <c r="E1579" s="293">
        <v>1</v>
      </c>
      <c r="F1579" s="292" t="s">
        <v>6937</v>
      </c>
      <c r="G1579" s="293" t="s">
        <v>9675</v>
      </c>
      <c r="H1579" s="390">
        <v>41</v>
      </c>
      <c r="I1579" s="292" t="s">
        <v>8418</v>
      </c>
      <c r="J1579" s="292" t="s">
        <v>7074</v>
      </c>
      <c r="K1579" s="292" t="s">
        <v>7075</v>
      </c>
      <c r="L1579" s="292"/>
      <c r="M1579" s="292"/>
      <c r="N1579" s="292"/>
      <c r="O1579" s="292"/>
      <c r="P1579" s="292"/>
      <c r="Q1579" s="292"/>
      <c r="R1579" s="482"/>
    </row>
    <row r="1580" spans="1:18" ht="79.5">
      <c r="A1580" s="372" t="s">
        <v>6938</v>
      </c>
      <c r="B1580" s="293" t="s">
        <v>6463</v>
      </c>
      <c r="C1580" s="292" t="s">
        <v>6902</v>
      </c>
      <c r="D1580" s="292" t="s">
        <v>6772</v>
      </c>
      <c r="E1580" s="293">
        <v>1</v>
      </c>
      <c r="F1580" s="292" t="s">
        <v>6939</v>
      </c>
      <c r="G1580" s="293" t="s">
        <v>6939</v>
      </c>
      <c r="H1580" s="390">
        <v>33.25</v>
      </c>
      <c r="I1580" s="292" t="s">
        <v>8418</v>
      </c>
      <c r="J1580" s="292" t="s">
        <v>7074</v>
      </c>
      <c r="K1580" s="292" t="s">
        <v>7075</v>
      </c>
      <c r="L1580" s="292"/>
      <c r="M1580" s="292"/>
      <c r="N1580" s="292"/>
      <c r="O1580" s="292"/>
      <c r="P1580" s="292"/>
      <c r="Q1580" s="292"/>
      <c r="R1580" s="482"/>
    </row>
    <row r="1581" spans="1:18" ht="79.5">
      <c r="A1581" s="372" t="s">
        <v>6940</v>
      </c>
      <c r="B1581" s="293" t="s">
        <v>6464</v>
      </c>
      <c r="C1581" s="292" t="s">
        <v>6902</v>
      </c>
      <c r="D1581" s="292" t="s">
        <v>6772</v>
      </c>
      <c r="E1581" s="293">
        <v>1</v>
      </c>
      <c r="F1581" s="292" t="s">
        <v>6941</v>
      </c>
      <c r="G1581" s="293" t="s">
        <v>6941</v>
      </c>
      <c r="H1581" s="390">
        <v>33.25</v>
      </c>
      <c r="I1581" s="292" t="s">
        <v>8418</v>
      </c>
      <c r="J1581" s="292" t="s">
        <v>7074</v>
      </c>
      <c r="K1581" s="292" t="s">
        <v>7075</v>
      </c>
      <c r="L1581" s="292"/>
      <c r="M1581" s="292"/>
      <c r="N1581" s="292"/>
      <c r="O1581" s="292"/>
      <c r="P1581" s="292"/>
      <c r="Q1581" s="292"/>
      <c r="R1581" s="482"/>
    </row>
    <row r="1582" spans="1:18" ht="79.5">
      <c r="A1582" s="372" t="s">
        <v>6942</v>
      </c>
      <c r="B1582" s="293" t="s">
        <v>6465</v>
      </c>
      <c r="C1582" s="292" t="s">
        <v>6902</v>
      </c>
      <c r="D1582" s="292" t="s">
        <v>6772</v>
      </c>
      <c r="E1582" s="293">
        <v>1</v>
      </c>
      <c r="F1582" s="292" t="s">
        <v>6943</v>
      </c>
      <c r="G1582" s="293" t="s">
        <v>6943</v>
      </c>
      <c r="H1582" s="390">
        <v>57.17</v>
      </c>
      <c r="I1582" s="292" t="s">
        <v>8418</v>
      </c>
      <c r="J1582" s="292" t="s">
        <v>7074</v>
      </c>
      <c r="K1582" s="292" t="s">
        <v>7075</v>
      </c>
      <c r="L1582" s="292"/>
      <c r="M1582" s="292"/>
      <c r="N1582" s="292"/>
      <c r="O1582" s="292"/>
      <c r="P1582" s="292"/>
      <c r="Q1582" s="292"/>
      <c r="R1582" s="482"/>
    </row>
    <row r="1583" spans="1:18" ht="79.5">
      <c r="A1583" s="372" t="s">
        <v>6944</v>
      </c>
      <c r="B1583" s="293" t="s">
        <v>6466</v>
      </c>
      <c r="C1583" s="292" t="s">
        <v>6902</v>
      </c>
      <c r="D1583" s="292" t="s">
        <v>6772</v>
      </c>
      <c r="E1583" s="293">
        <v>1</v>
      </c>
      <c r="F1583" s="292" t="s">
        <v>6945</v>
      </c>
      <c r="G1583" s="293" t="s">
        <v>4589</v>
      </c>
      <c r="H1583" s="390">
        <v>40</v>
      </c>
      <c r="I1583" s="292" t="s">
        <v>8418</v>
      </c>
      <c r="J1583" s="292" t="s">
        <v>7074</v>
      </c>
      <c r="K1583" s="292" t="s">
        <v>7075</v>
      </c>
      <c r="L1583" s="292"/>
      <c r="M1583" s="292"/>
      <c r="N1583" s="292"/>
      <c r="O1583" s="292"/>
      <c r="P1583" s="292"/>
      <c r="Q1583" s="292"/>
      <c r="R1583" s="482"/>
    </row>
    <row r="1584" spans="1:18" ht="79.5">
      <c r="A1584" s="372" t="s">
        <v>9325</v>
      </c>
      <c r="B1584" s="292" t="s">
        <v>8982</v>
      </c>
      <c r="C1584" s="374" t="s">
        <v>5716</v>
      </c>
      <c r="D1584" s="292" t="s">
        <v>6772</v>
      </c>
      <c r="E1584" s="293">
        <v>1</v>
      </c>
      <c r="F1584" s="292" t="s">
        <v>8967</v>
      </c>
      <c r="G1584" s="292" t="s">
        <v>8966</v>
      </c>
      <c r="H1584" s="390">
        <v>991.33</v>
      </c>
      <c r="I1584" s="292" t="s">
        <v>8418</v>
      </c>
      <c r="J1584" s="292" t="s">
        <v>7074</v>
      </c>
      <c r="K1584" s="292" t="s">
        <v>7075</v>
      </c>
      <c r="L1584" s="292"/>
      <c r="M1584" s="292"/>
      <c r="N1584" s="292"/>
      <c r="O1584" s="292"/>
      <c r="P1584" s="292"/>
      <c r="Q1584" s="292"/>
      <c r="R1584" s="482"/>
    </row>
    <row r="1585" spans="1:18" ht="79.5">
      <c r="A1585" s="372" t="s">
        <v>6946</v>
      </c>
      <c r="B1585" s="293" t="s">
        <v>6467</v>
      </c>
      <c r="C1585" s="292" t="s">
        <v>6902</v>
      </c>
      <c r="D1585" s="292" t="s">
        <v>6772</v>
      </c>
      <c r="E1585" s="293">
        <v>1</v>
      </c>
      <c r="F1585" s="292" t="s">
        <v>6947</v>
      </c>
      <c r="G1585" s="293" t="s">
        <v>6947</v>
      </c>
      <c r="H1585" s="390">
        <v>110.82</v>
      </c>
      <c r="I1585" s="292" t="s">
        <v>8418</v>
      </c>
      <c r="J1585" s="292" t="s">
        <v>7074</v>
      </c>
      <c r="K1585" s="292" t="s">
        <v>7075</v>
      </c>
      <c r="L1585" s="292"/>
      <c r="M1585" s="292"/>
      <c r="N1585" s="292"/>
      <c r="O1585" s="292"/>
      <c r="P1585" s="292"/>
      <c r="Q1585" s="292"/>
      <c r="R1585" s="482"/>
    </row>
    <row r="1586" spans="1:18" ht="79.5">
      <c r="A1586" s="372" t="s">
        <v>6948</v>
      </c>
      <c r="B1586" s="293" t="s">
        <v>6468</v>
      </c>
      <c r="C1586" s="292" t="s">
        <v>6902</v>
      </c>
      <c r="D1586" s="292" t="s">
        <v>6772</v>
      </c>
      <c r="E1586" s="293">
        <v>1</v>
      </c>
      <c r="F1586" s="292" t="s">
        <v>6949</v>
      </c>
      <c r="G1586" s="293" t="s">
        <v>4590</v>
      </c>
      <c r="H1586" s="390">
        <v>383.59</v>
      </c>
      <c r="I1586" s="292" t="s">
        <v>8418</v>
      </c>
      <c r="J1586" s="292" t="s">
        <v>7074</v>
      </c>
      <c r="K1586" s="292" t="s">
        <v>7075</v>
      </c>
      <c r="L1586" s="292"/>
      <c r="M1586" s="292"/>
      <c r="N1586" s="292"/>
      <c r="O1586" s="292"/>
      <c r="P1586" s="292"/>
      <c r="Q1586" s="292"/>
      <c r="R1586" s="482"/>
    </row>
    <row r="1587" spans="1:18" ht="79.5">
      <c r="A1587" s="372" t="s">
        <v>6950</v>
      </c>
      <c r="B1587" s="293" t="s">
        <v>6469</v>
      </c>
      <c r="C1587" s="292" t="s">
        <v>6902</v>
      </c>
      <c r="D1587" s="292" t="s">
        <v>6772</v>
      </c>
      <c r="E1587" s="293">
        <v>1</v>
      </c>
      <c r="F1587" s="292" t="s">
        <v>6949</v>
      </c>
      <c r="G1587" s="293" t="s">
        <v>4591</v>
      </c>
      <c r="H1587" s="390">
        <v>253.22</v>
      </c>
      <c r="I1587" s="292" t="s">
        <v>8418</v>
      </c>
      <c r="J1587" s="292" t="s">
        <v>7074</v>
      </c>
      <c r="K1587" s="292" t="s">
        <v>7075</v>
      </c>
      <c r="L1587" s="292"/>
      <c r="M1587" s="292"/>
      <c r="N1587" s="292"/>
      <c r="O1587" s="292"/>
      <c r="P1587" s="292"/>
      <c r="Q1587" s="292"/>
      <c r="R1587" s="482"/>
    </row>
    <row r="1588" spans="1:18" ht="79.5">
      <c r="A1588" s="372" t="s">
        <v>6951</v>
      </c>
      <c r="B1588" s="293" t="s">
        <v>6470</v>
      </c>
      <c r="C1588" s="292" t="s">
        <v>6902</v>
      </c>
      <c r="D1588" s="292" t="s">
        <v>6772</v>
      </c>
      <c r="E1588" s="293">
        <v>1</v>
      </c>
      <c r="F1588" s="292" t="s">
        <v>6949</v>
      </c>
      <c r="G1588" s="293" t="s">
        <v>4592</v>
      </c>
      <c r="H1588" s="390">
        <v>204.08</v>
      </c>
      <c r="I1588" s="292" t="s">
        <v>8418</v>
      </c>
      <c r="J1588" s="292" t="s">
        <v>7074</v>
      </c>
      <c r="K1588" s="292" t="s">
        <v>7075</v>
      </c>
      <c r="L1588" s="292"/>
      <c r="M1588" s="292"/>
      <c r="N1588" s="292"/>
      <c r="O1588" s="292"/>
      <c r="P1588" s="292"/>
      <c r="Q1588" s="292"/>
      <c r="R1588" s="482"/>
    </row>
    <row r="1589" spans="1:18" ht="79.5">
      <c r="A1589" s="372" t="s">
        <v>6952</v>
      </c>
      <c r="B1589" s="293" t="s">
        <v>6471</v>
      </c>
      <c r="C1589" s="292" t="s">
        <v>6902</v>
      </c>
      <c r="D1589" s="292" t="s">
        <v>6772</v>
      </c>
      <c r="E1589" s="293">
        <v>1</v>
      </c>
      <c r="F1589" s="292" t="s">
        <v>6949</v>
      </c>
      <c r="G1589" s="293" t="s">
        <v>4593</v>
      </c>
      <c r="H1589" s="390">
        <v>253.22</v>
      </c>
      <c r="I1589" s="292" t="s">
        <v>8418</v>
      </c>
      <c r="J1589" s="292" t="s">
        <v>7074</v>
      </c>
      <c r="K1589" s="292" t="s">
        <v>7075</v>
      </c>
      <c r="L1589" s="292"/>
      <c r="M1589" s="292"/>
      <c r="N1589" s="292"/>
      <c r="O1589" s="292"/>
      <c r="P1589" s="292"/>
      <c r="Q1589" s="292"/>
      <c r="R1589" s="482"/>
    </row>
    <row r="1590" spans="1:18" ht="79.5">
      <c r="A1590" s="372" t="s">
        <v>5451</v>
      </c>
      <c r="B1590" s="293" t="s">
        <v>6472</v>
      </c>
      <c r="C1590" s="292" t="s">
        <v>6902</v>
      </c>
      <c r="D1590" s="292" t="s">
        <v>6772</v>
      </c>
      <c r="E1590" s="293">
        <v>1</v>
      </c>
      <c r="F1590" s="292" t="s">
        <v>5452</v>
      </c>
      <c r="G1590" s="293" t="s">
        <v>3220</v>
      </c>
      <c r="H1590" s="390">
        <v>163.46</v>
      </c>
      <c r="I1590" s="292" t="s">
        <v>8418</v>
      </c>
      <c r="J1590" s="292" t="s">
        <v>7074</v>
      </c>
      <c r="K1590" s="292" t="s">
        <v>7075</v>
      </c>
      <c r="L1590" s="292"/>
      <c r="M1590" s="292"/>
      <c r="N1590" s="292"/>
      <c r="O1590" s="292"/>
      <c r="P1590" s="292"/>
      <c r="Q1590" s="292"/>
      <c r="R1590" s="482"/>
    </row>
    <row r="1591" spans="1:18" ht="79.5">
      <c r="A1591" s="372" t="s">
        <v>5453</v>
      </c>
      <c r="B1591" s="293" t="s">
        <v>6473</v>
      </c>
      <c r="C1591" s="292" t="s">
        <v>6902</v>
      </c>
      <c r="D1591" s="292" t="s">
        <v>6772</v>
      </c>
      <c r="E1591" s="293">
        <v>1</v>
      </c>
      <c r="F1591" s="292" t="s">
        <v>5454</v>
      </c>
      <c r="G1591" s="293" t="s">
        <v>5454</v>
      </c>
      <c r="H1591" s="390">
        <v>163.46</v>
      </c>
      <c r="I1591" s="292" t="s">
        <v>8418</v>
      </c>
      <c r="J1591" s="292" t="s">
        <v>7074</v>
      </c>
      <c r="K1591" s="292" t="s">
        <v>7075</v>
      </c>
      <c r="L1591" s="292"/>
      <c r="M1591" s="292"/>
      <c r="N1591" s="292"/>
      <c r="O1591" s="292"/>
      <c r="P1591" s="292"/>
      <c r="Q1591" s="292"/>
      <c r="R1591" s="482"/>
    </row>
    <row r="1592" spans="1:18" ht="79.5">
      <c r="A1592" s="372" t="s">
        <v>5455</v>
      </c>
      <c r="B1592" s="293" t="s">
        <v>6474</v>
      </c>
      <c r="C1592" s="292" t="s">
        <v>6902</v>
      </c>
      <c r="D1592" s="292" t="s">
        <v>6772</v>
      </c>
      <c r="E1592" s="293">
        <v>1</v>
      </c>
      <c r="F1592" s="292" t="s">
        <v>5456</v>
      </c>
      <c r="G1592" s="293" t="s">
        <v>5456</v>
      </c>
      <c r="H1592" s="390">
        <v>163.46</v>
      </c>
      <c r="I1592" s="292" t="s">
        <v>8418</v>
      </c>
      <c r="J1592" s="292" t="s">
        <v>7074</v>
      </c>
      <c r="K1592" s="292" t="s">
        <v>7075</v>
      </c>
      <c r="L1592" s="292"/>
      <c r="M1592" s="292"/>
      <c r="N1592" s="292"/>
      <c r="O1592" s="292"/>
      <c r="P1592" s="292"/>
      <c r="Q1592" s="292"/>
      <c r="R1592" s="482"/>
    </row>
    <row r="1593" spans="1:18" ht="79.5">
      <c r="A1593" s="372" t="s">
        <v>5457</v>
      </c>
      <c r="B1593" s="293" t="s">
        <v>6475</v>
      </c>
      <c r="C1593" s="292" t="s">
        <v>6902</v>
      </c>
      <c r="D1593" s="292" t="s">
        <v>6772</v>
      </c>
      <c r="E1593" s="293">
        <v>1</v>
      </c>
      <c r="F1593" s="292" t="s">
        <v>5458</v>
      </c>
      <c r="G1593" s="293" t="s">
        <v>5458</v>
      </c>
      <c r="H1593" s="390">
        <v>63.68</v>
      </c>
      <c r="I1593" s="292" t="s">
        <v>8418</v>
      </c>
      <c r="J1593" s="292" t="s">
        <v>7074</v>
      </c>
      <c r="K1593" s="292" t="s">
        <v>7075</v>
      </c>
      <c r="L1593" s="292"/>
      <c r="M1593" s="292"/>
      <c r="N1593" s="292"/>
      <c r="O1593" s="292"/>
      <c r="P1593" s="292"/>
      <c r="Q1593" s="292"/>
      <c r="R1593" s="482"/>
    </row>
    <row r="1594" spans="1:18" ht="79.5">
      <c r="A1594" s="372" t="s">
        <v>5459</v>
      </c>
      <c r="B1594" s="293" t="s">
        <v>6476</v>
      </c>
      <c r="C1594" s="292" t="s">
        <v>4516</v>
      </c>
      <c r="D1594" s="292" t="s">
        <v>6772</v>
      </c>
      <c r="E1594" s="293">
        <v>1</v>
      </c>
      <c r="F1594" s="292" t="s">
        <v>5460</v>
      </c>
      <c r="G1594" s="293" t="s">
        <v>5460</v>
      </c>
      <c r="H1594" s="390">
        <v>12.15</v>
      </c>
      <c r="I1594" s="292" t="s">
        <v>8418</v>
      </c>
      <c r="J1594" s="292" t="s">
        <v>7074</v>
      </c>
      <c r="K1594" s="292" t="s">
        <v>7075</v>
      </c>
      <c r="L1594" s="292"/>
      <c r="M1594" s="292"/>
      <c r="N1594" s="292"/>
      <c r="O1594" s="292"/>
      <c r="P1594" s="292"/>
      <c r="Q1594" s="292"/>
      <c r="R1594" s="482"/>
    </row>
    <row r="1595" spans="1:18" ht="79.5">
      <c r="A1595" s="372" t="s">
        <v>5461</v>
      </c>
      <c r="B1595" s="293" t="s">
        <v>6477</v>
      </c>
      <c r="C1595" s="292" t="s">
        <v>4519</v>
      </c>
      <c r="D1595" s="292" t="s">
        <v>6772</v>
      </c>
      <c r="E1595" s="293">
        <v>1</v>
      </c>
      <c r="F1595" s="292" t="s">
        <v>5462</v>
      </c>
      <c r="G1595" s="293" t="s">
        <v>5462</v>
      </c>
      <c r="H1595" s="390">
        <v>48.03</v>
      </c>
      <c r="I1595" s="292" t="s">
        <v>8418</v>
      </c>
      <c r="J1595" s="292" t="s">
        <v>7074</v>
      </c>
      <c r="K1595" s="292" t="s">
        <v>7075</v>
      </c>
      <c r="L1595" s="292"/>
      <c r="M1595" s="292"/>
      <c r="N1595" s="292"/>
      <c r="O1595" s="292"/>
      <c r="P1595" s="292"/>
      <c r="Q1595" s="292"/>
      <c r="R1595" s="482"/>
    </row>
    <row r="1596" spans="1:18" ht="79.5">
      <c r="A1596" s="372" t="s">
        <v>5463</v>
      </c>
      <c r="B1596" s="293" t="s">
        <v>6478</v>
      </c>
      <c r="C1596" s="292" t="s">
        <v>4519</v>
      </c>
      <c r="D1596" s="292" t="s">
        <v>6772</v>
      </c>
      <c r="E1596" s="293">
        <v>1</v>
      </c>
      <c r="F1596" s="292" t="s">
        <v>5464</v>
      </c>
      <c r="G1596" s="293" t="s">
        <v>3166</v>
      </c>
      <c r="H1596" s="390">
        <v>27.45</v>
      </c>
      <c r="I1596" s="292" t="s">
        <v>8418</v>
      </c>
      <c r="J1596" s="292" t="s">
        <v>7074</v>
      </c>
      <c r="K1596" s="292" t="s">
        <v>7075</v>
      </c>
      <c r="L1596" s="292"/>
      <c r="M1596" s="292"/>
      <c r="N1596" s="292"/>
      <c r="O1596" s="292"/>
      <c r="P1596" s="292"/>
      <c r="Q1596" s="292"/>
      <c r="R1596" s="482"/>
    </row>
    <row r="1597" spans="1:18" ht="79.5">
      <c r="A1597" s="372" t="s">
        <v>5465</v>
      </c>
      <c r="B1597" s="293" t="s">
        <v>6479</v>
      </c>
      <c r="C1597" s="292" t="s">
        <v>4516</v>
      </c>
      <c r="D1597" s="292" t="s">
        <v>6772</v>
      </c>
      <c r="E1597" s="293">
        <v>1</v>
      </c>
      <c r="F1597" s="292" t="s">
        <v>8502</v>
      </c>
      <c r="G1597" s="293" t="s">
        <v>8502</v>
      </c>
      <c r="H1597" s="390">
        <v>27.45</v>
      </c>
      <c r="I1597" s="292" t="s">
        <v>8418</v>
      </c>
      <c r="J1597" s="292" t="s">
        <v>7074</v>
      </c>
      <c r="K1597" s="292" t="s">
        <v>7075</v>
      </c>
      <c r="L1597" s="292"/>
      <c r="M1597" s="292"/>
      <c r="N1597" s="292"/>
      <c r="O1597" s="292"/>
      <c r="P1597" s="292"/>
      <c r="Q1597" s="292"/>
      <c r="R1597" s="482"/>
    </row>
    <row r="1598" spans="1:18" ht="79.5">
      <c r="A1598" s="372" t="s">
        <v>1498</v>
      </c>
      <c r="B1598" s="293" t="s">
        <v>6480</v>
      </c>
      <c r="C1598" s="292" t="s">
        <v>4516</v>
      </c>
      <c r="D1598" s="292" t="s">
        <v>6772</v>
      </c>
      <c r="E1598" s="293">
        <v>1</v>
      </c>
      <c r="F1598" s="292" t="s">
        <v>1499</v>
      </c>
      <c r="G1598" s="293" t="s">
        <v>3167</v>
      </c>
      <c r="H1598" s="390">
        <v>15.65</v>
      </c>
      <c r="I1598" s="292" t="s">
        <v>8418</v>
      </c>
      <c r="J1598" s="292" t="s">
        <v>7074</v>
      </c>
      <c r="K1598" s="292" t="s">
        <v>7075</v>
      </c>
      <c r="L1598" s="292"/>
      <c r="M1598" s="292"/>
      <c r="N1598" s="292"/>
      <c r="O1598" s="292"/>
      <c r="P1598" s="292"/>
      <c r="Q1598" s="292"/>
      <c r="R1598" s="482"/>
    </row>
    <row r="1599" spans="1:18" ht="79.5">
      <c r="A1599" s="372" t="s">
        <v>1500</v>
      </c>
      <c r="B1599" s="293" t="s">
        <v>6481</v>
      </c>
      <c r="C1599" s="292" t="s">
        <v>4516</v>
      </c>
      <c r="D1599" s="292" t="s">
        <v>6772</v>
      </c>
      <c r="E1599" s="293">
        <v>1</v>
      </c>
      <c r="F1599" s="292" t="s">
        <v>1501</v>
      </c>
      <c r="G1599" s="293" t="s">
        <v>3168</v>
      </c>
      <c r="H1599" s="390">
        <v>30.15</v>
      </c>
      <c r="I1599" s="292" t="s">
        <v>8418</v>
      </c>
      <c r="J1599" s="292" t="s">
        <v>7074</v>
      </c>
      <c r="K1599" s="292" t="s">
        <v>7075</v>
      </c>
      <c r="L1599" s="292"/>
      <c r="M1599" s="292"/>
      <c r="N1599" s="292"/>
      <c r="O1599" s="292"/>
      <c r="P1599" s="292"/>
      <c r="Q1599" s="292"/>
      <c r="R1599" s="482"/>
    </row>
    <row r="1600" spans="1:18" ht="79.5">
      <c r="A1600" s="372" t="s">
        <v>1502</v>
      </c>
      <c r="B1600" s="293" t="s">
        <v>6482</v>
      </c>
      <c r="C1600" s="292" t="s">
        <v>3916</v>
      </c>
      <c r="D1600" s="292" t="s">
        <v>6772</v>
      </c>
      <c r="E1600" s="293">
        <v>1</v>
      </c>
      <c r="F1600" s="292" t="s">
        <v>3563</v>
      </c>
      <c r="G1600" s="293" t="s">
        <v>3563</v>
      </c>
      <c r="H1600" s="390">
        <v>66.5</v>
      </c>
      <c r="I1600" s="292" t="s">
        <v>8418</v>
      </c>
      <c r="J1600" s="292" t="s">
        <v>7074</v>
      </c>
      <c r="K1600" s="292" t="s">
        <v>7075</v>
      </c>
      <c r="L1600" s="292"/>
      <c r="M1600" s="292"/>
      <c r="N1600" s="292"/>
      <c r="O1600" s="292"/>
      <c r="P1600" s="292"/>
      <c r="Q1600" s="292"/>
      <c r="R1600" s="482"/>
    </row>
    <row r="1601" spans="1:18" ht="79.5">
      <c r="A1601" s="372" t="s">
        <v>3564</v>
      </c>
      <c r="B1601" s="293" t="s">
        <v>6483</v>
      </c>
      <c r="C1601" s="292" t="s">
        <v>3916</v>
      </c>
      <c r="D1601" s="292" t="s">
        <v>6772</v>
      </c>
      <c r="E1601" s="293">
        <v>1</v>
      </c>
      <c r="F1601" s="292" t="s">
        <v>5363</v>
      </c>
      <c r="G1601" s="293" t="s">
        <v>5363</v>
      </c>
      <c r="H1601" s="390">
        <v>113.48</v>
      </c>
      <c r="I1601" s="292" t="s">
        <v>8418</v>
      </c>
      <c r="J1601" s="292" t="s">
        <v>7074</v>
      </c>
      <c r="K1601" s="292" t="s">
        <v>7075</v>
      </c>
      <c r="L1601" s="292"/>
      <c r="M1601" s="292"/>
      <c r="N1601" s="292"/>
      <c r="O1601" s="292"/>
      <c r="P1601" s="292"/>
      <c r="Q1601" s="292"/>
      <c r="R1601" s="482"/>
    </row>
    <row r="1602" spans="1:18" ht="79.5">
      <c r="A1602" s="372" t="s">
        <v>5364</v>
      </c>
      <c r="B1602" s="293" t="s">
        <v>6484</v>
      </c>
      <c r="C1602" s="292" t="s">
        <v>4516</v>
      </c>
      <c r="D1602" s="292" t="s">
        <v>6772</v>
      </c>
      <c r="E1602" s="293">
        <v>1</v>
      </c>
      <c r="F1602" s="292" t="s">
        <v>6022</v>
      </c>
      <c r="G1602" s="293" t="s">
        <v>6022</v>
      </c>
      <c r="H1602" s="390">
        <v>30.15</v>
      </c>
      <c r="I1602" s="292" t="s">
        <v>8418</v>
      </c>
      <c r="J1602" s="292" t="s">
        <v>7074</v>
      </c>
      <c r="K1602" s="292" t="s">
        <v>7075</v>
      </c>
      <c r="L1602" s="292"/>
      <c r="M1602" s="292"/>
      <c r="N1602" s="292"/>
      <c r="O1602" s="292"/>
      <c r="P1602" s="292"/>
      <c r="Q1602" s="292"/>
      <c r="R1602" s="482"/>
    </row>
    <row r="1603" spans="1:18" ht="79.5">
      <c r="A1603" s="372" t="s">
        <v>6023</v>
      </c>
      <c r="B1603" s="293" t="s">
        <v>6485</v>
      </c>
      <c r="C1603" s="292" t="s">
        <v>4516</v>
      </c>
      <c r="D1603" s="292" t="s">
        <v>6772</v>
      </c>
      <c r="E1603" s="293">
        <v>1</v>
      </c>
      <c r="F1603" s="292" t="s">
        <v>6024</v>
      </c>
      <c r="G1603" s="293" t="s">
        <v>6024</v>
      </c>
      <c r="H1603" s="390">
        <v>15.65</v>
      </c>
      <c r="I1603" s="292" t="s">
        <v>8418</v>
      </c>
      <c r="J1603" s="292" t="s">
        <v>7074</v>
      </c>
      <c r="K1603" s="292" t="s">
        <v>7075</v>
      </c>
      <c r="L1603" s="292"/>
      <c r="M1603" s="292"/>
      <c r="N1603" s="292"/>
      <c r="O1603" s="292"/>
      <c r="P1603" s="292"/>
      <c r="Q1603" s="292"/>
      <c r="R1603" s="482"/>
    </row>
    <row r="1604" spans="1:18" ht="79.5">
      <c r="A1604" s="372" t="s">
        <v>6025</v>
      </c>
      <c r="B1604" s="293" t="s">
        <v>6486</v>
      </c>
      <c r="C1604" s="292" t="s">
        <v>4516</v>
      </c>
      <c r="D1604" s="292" t="s">
        <v>6772</v>
      </c>
      <c r="E1604" s="293">
        <v>1</v>
      </c>
      <c r="F1604" s="292" t="s">
        <v>2622</v>
      </c>
      <c r="G1604" s="293" t="s">
        <v>2622</v>
      </c>
      <c r="H1604" s="390">
        <v>15.65</v>
      </c>
      <c r="I1604" s="292" t="s">
        <v>8418</v>
      </c>
      <c r="J1604" s="292" t="s">
        <v>7074</v>
      </c>
      <c r="K1604" s="292" t="s">
        <v>7075</v>
      </c>
      <c r="L1604" s="292"/>
      <c r="M1604" s="292"/>
      <c r="N1604" s="292"/>
      <c r="O1604" s="292"/>
      <c r="P1604" s="292"/>
      <c r="Q1604" s="292"/>
      <c r="R1604" s="482"/>
    </row>
    <row r="1605" spans="1:18" ht="79.5">
      <c r="A1605" s="372" t="s">
        <v>5813</v>
      </c>
      <c r="B1605" s="293" t="s">
        <v>6487</v>
      </c>
      <c r="C1605" s="292" t="s">
        <v>4516</v>
      </c>
      <c r="D1605" s="292" t="s">
        <v>6772</v>
      </c>
      <c r="E1605" s="293">
        <v>1</v>
      </c>
      <c r="F1605" s="292" t="s">
        <v>1000</v>
      </c>
      <c r="G1605" s="293" t="s">
        <v>1000</v>
      </c>
      <c r="H1605" s="390">
        <v>15.65</v>
      </c>
      <c r="I1605" s="292" t="s">
        <v>8418</v>
      </c>
      <c r="J1605" s="292" t="s">
        <v>7074</v>
      </c>
      <c r="K1605" s="292" t="s">
        <v>7075</v>
      </c>
      <c r="L1605" s="292"/>
      <c r="M1605" s="292"/>
      <c r="N1605" s="292"/>
      <c r="O1605" s="292"/>
      <c r="P1605" s="292"/>
      <c r="Q1605" s="292"/>
      <c r="R1605" s="482"/>
    </row>
    <row r="1606" spans="1:18" ht="79.5">
      <c r="A1606" s="372" t="s">
        <v>1001</v>
      </c>
      <c r="B1606" s="293" t="s">
        <v>6488</v>
      </c>
      <c r="C1606" s="292" t="s">
        <v>4516</v>
      </c>
      <c r="D1606" s="292" t="s">
        <v>6772</v>
      </c>
      <c r="E1606" s="293">
        <v>1</v>
      </c>
      <c r="F1606" s="292" t="s">
        <v>1002</v>
      </c>
      <c r="G1606" s="293" t="s">
        <v>1002</v>
      </c>
      <c r="H1606" s="390">
        <v>30.15</v>
      </c>
      <c r="I1606" s="292" t="s">
        <v>8418</v>
      </c>
      <c r="J1606" s="292" t="s">
        <v>7074</v>
      </c>
      <c r="K1606" s="292" t="s">
        <v>7075</v>
      </c>
      <c r="L1606" s="292"/>
      <c r="M1606" s="292"/>
      <c r="N1606" s="292"/>
      <c r="O1606" s="292"/>
      <c r="P1606" s="292"/>
      <c r="Q1606" s="292"/>
      <c r="R1606" s="482"/>
    </row>
    <row r="1607" spans="1:18" ht="79.5">
      <c r="A1607" s="372" t="s">
        <v>1003</v>
      </c>
      <c r="B1607" s="293" t="s">
        <v>6489</v>
      </c>
      <c r="C1607" s="292" t="s">
        <v>3916</v>
      </c>
      <c r="D1607" s="292" t="s">
        <v>6772</v>
      </c>
      <c r="E1607" s="293">
        <v>1</v>
      </c>
      <c r="F1607" s="292" t="s">
        <v>1004</v>
      </c>
      <c r="G1607" s="293" t="s">
        <v>1004</v>
      </c>
      <c r="H1607" s="390">
        <v>66.5</v>
      </c>
      <c r="I1607" s="292" t="s">
        <v>8418</v>
      </c>
      <c r="J1607" s="292" t="s">
        <v>7074</v>
      </c>
      <c r="K1607" s="292" t="s">
        <v>7075</v>
      </c>
      <c r="L1607" s="292"/>
      <c r="M1607" s="292"/>
      <c r="N1607" s="292"/>
      <c r="O1607" s="292"/>
      <c r="P1607" s="292"/>
      <c r="Q1607" s="292"/>
      <c r="R1607" s="482"/>
    </row>
    <row r="1608" spans="1:18" ht="79.5">
      <c r="A1608" s="372" t="s">
        <v>1005</v>
      </c>
      <c r="B1608" s="293" t="s">
        <v>6490</v>
      </c>
      <c r="C1608" s="292" t="s">
        <v>3916</v>
      </c>
      <c r="D1608" s="292" t="s">
        <v>6772</v>
      </c>
      <c r="E1608" s="293">
        <v>1</v>
      </c>
      <c r="F1608" s="292" t="s">
        <v>1006</v>
      </c>
      <c r="G1608" s="293" t="s">
        <v>1006</v>
      </c>
      <c r="H1608" s="390">
        <v>62.28</v>
      </c>
      <c r="I1608" s="292" t="s">
        <v>8418</v>
      </c>
      <c r="J1608" s="292" t="s">
        <v>7074</v>
      </c>
      <c r="K1608" s="292" t="s">
        <v>7075</v>
      </c>
      <c r="L1608" s="292"/>
      <c r="M1608" s="292"/>
      <c r="N1608" s="292"/>
      <c r="O1608" s="292"/>
      <c r="P1608" s="292"/>
      <c r="Q1608" s="292"/>
      <c r="R1608" s="482"/>
    </row>
    <row r="1609" spans="1:18" ht="79.5">
      <c r="A1609" s="372" t="s">
        <v>1007</v>
      </c>
      <c r="B1609" s="293" t="s">
        <v>6491</v>
      </c>
      <c r="C1609" s="292" t="s">
        <v>4516</v>
      </c>
      <c r="D1609" s="292" t="s">
        <v>6772</v>
      </c>
      <c r="E1609" s="293">
        <v>1</v>
      </c>
      <c r="F1609" s="292" t="s">
        <v>1008</v>
      </c>
      <c r="G1609" s="293" t="s">
        <v>1008</v>
      </c>
      <c r="H1609" s="390">
        <v>15.65</v>
      </c>
      <c r="I1609" s="292" t="s">
        <v>8418</v>
      </c>
      <c r="J1609" s="292" t="s">
        <v>7074</v>
      </c>
      <c r="K1609" s="292" t="s">
        <v>7075</v>
      </c>
      <c r="L1609" s="292"/>
      <c r="M1609" s="292"/>
      <c r="N1609" s="292"/>
      <c r="O1609" s="292"/>
      <c r="P1609" s="292"/>
      <c r="Q1609" s="292"/>
      <c r="R1609" s="482"/>
    </row>
    <row r="1610" spans="1:18" ht="79.5">
      <c r="A1610" s="372" t="s">
        <v>3648</v>
      </c>
      <c r="B1610" s="293" t="s">
        <v>6492</v>
      </c>
      <c r="C1610" s="292" t="s">
        <v>4516</v>
      </c>
      <c r="D1610" s="292" t="s">
        <v>6772</v>
      </c>
      <c r="E1610" s="293">
        <v>1</v>
      </c>
      <c r="F1610" s="292" t="s">
        <v>3649</v>
      </c>
      <c r="G1610" s="293" t="s">
        <v>3649</v>
      </c>
      <c r="H1610" s="390">
        <v>55.94</v>
      </c>
      <c r="I1610" s="292" t="s">
        <v>8418</v>
      </c>
      <c r="J1610" s="292" t="s">
        <v>7074</v>
      </c>
      <c r="K1610" s="292" t="s">
        <v>7075</v>
      </c>
      <c r="L1610" s="292"/>
      <c r="M1610" s="292"/>
      <c r="N1610" s="292"/>
      <c r="O1610" s="292"/>
      <c r="P1610" s="292"/>
      <c r="Q1610" s="292"/>
      <c r="R1610" s="482"/>
    </row>
    <row r="1611" spans="1:18" ht="79.5">
      <c r="A1611" s="372" t="s">
        <v>3650</v>
      </c>
      <c r="B1611" s="293" t="s">
        <v>8534</v>
      </c>
      <c r="C1611" s="292" t="s">
        <v>4516</v>
      </c>
      <c r="D1611" s="292" t="s">
        <v>6772</v>
      </c>
      <c r="E1611" s="293">
        <v>1</v>
      </c>
      <c r="F1611" s="292" t="s">
        <v>3651</v>
      </c>
      <c r="G1611" s="293" t="s">
        <v>3651</v>
      </c>
      <c r="H1611" s="390">
        <v>15.65</v>
      </c>
      <c r="I1611" s="292" t="s">
        <v>8418</v>
      </c>
      <c r="J1611" s="292" t="s">
        <v>7074</v>
      </c>
      <c r="K1611" s="292" t="s">
        <v>7075</v>
      </c>
      <c r="L1611" s="292"/>
      <c r="M1611" s="292"/>
      <c r="N1611" s="292"/>
      <c r="O1611" s="292"/>
      <c r="P1611" s="292"/>
      <c r="Q1611" s="292"/>
      <c r="R1611" s="482"/>
    </row>
    <row r="1612" spans="1:18" ht="79.5">
      <c r="A1612" s="372" t="s">
        <v>3652</v>
      </c>
      <c r="B1612" s="293" t="s">
        <v>8535</v>
      </c>
      <c r="C1612" s="292" t="s">
        <v>4516</v>
      </c>
      <c r="D1612" s="292" t="s">
        <v>6772</v>
      </c>
      <c r="E1612" s="293">
        <v>1</v>
      </c>
      <c r="F1612" s="292" t="s">
        <v>3653</v>
      </c>
      <c r="G1612" s="293" t="s">
        <v>3653</v>
      </c>
      <c r="H1612" s="390">
        <v>66.5</v>
      </c>
      <c r="I1612" s="292" t="s">
        <v>8418</v>
      </c>
      <c r="J1612" s="292" t="s">
        <v>7074</v>
      </c>
      <c r="K1612" s="292" t="s">
        <v>7075</v>
      </c>
      <c r="L1612" s="292"/>
      <c r="M1612" s="292"/>
      <c r="N1612" s="292"/>
      <c r="O1612" s="292"/>
      <c r="P1612" s="292"/>
      <c r="Q1612" s="292"/>
      <c r="R1612" s="482"/>
    </row>
    <row r="1613" spans="1:18" ht="79.5">
      <c r="A1613" s="372" t="s">
        <v>3654</v>
      </c>
      <c r="B1613" s="293" t="s">
        <v>8536</v>
      </c>
      <c r="C1613" s="292" t="s">
        <v>4516</v>
      </c>
      <c r="D1613" s="292" t="s">
        <v>6772</v>
      </c>
      <c r="E1613" s="293">
        <v>1</v>
      </c>
      <c r="F1613" s="292" t="s">
        <v>5370</v>
      </c>
      <c r="G1613" s="293" t="s">
        <v>5370</v>
      </c>
      <c r="H1613" s="390">
        <v>15.65</v>
      </c>
      <c r="I1613" s="292" t="s">
        <v>8418</v>
      </c>
      <c r="J1613" s="292" t="s">
        <v>7074</v>
      </c>
      <c r="K1613" s="292" t="s">
        <v>7075</v>
      </c>
      <c r="L1613" s="292"/>
      <c r="M1613" s="292"/>
      <c r="N1613" s="292"/>
      <c r="O1613" s="292"/>
      <c r="P1613" s="292"/>
      <c r="Q1613" s="292"/>
      <c r="R1613" s="482"/>
    </row>
    <row r="1614" spans="1:18" ht="79.5">
      <c r="A1614" s="372" t="s">
        <v>5371</v>
      </c>
      <c r="B1614" s="293" t="s">
        <v>8399</v>
      </c>
      <c r="C1614" s="292" t="s">
        <v>3916</v>
      </c>
      <c r="D1614" s="292" t="s">
        <v>6772</v>
      </c>
      <c r="E1614" s="293">
        <v>1</v>
      </c>
      <c r="F1614" s="292" t="s">
        <v>6787</v>
      </c>
      <c r="G1614" s="293" t="s">
        <v>6787</v>
      </c>
      <c r="H1614" s="390">
        <v>66.5</v>
      </c>
      <c r="I1614" s="292" t="s">
        <v>8418</v>
      </c>
      <c r="J1614" s="292" t="s">
        <v>7074</v>
      </c>
      <c r="K1614" s="292" t="s">
        <v>7075</v>
      </c>
      <c r="L1614" s="292"/>
      <c r="M1614" s="292"/>
      <c r="N1614" s="292"/>
      <c r="O1614" s="292"/>
      <c r="P1614" s="292"/>
      <c r="Q1614" s="292"/>
      <c r="R1614" s="482"/>
    </row>
    <row r="1615" spans="1:18" ht="79.5">
      <c r="A1615" s="372" t="s">
        <v>6788</v>
      </c>
      <c r="B1615" s="293" t="s">
        <v>8400</v>
      </c>
      <c r="C1615" s="292" t="s">
        <v>3916</v>
      </c>
      <c r="D1615" s="292" t="s">
        <v>6772</v>
      </c>
      <c r="E1615" s="293">
        <v>1</v>
      </c>
      <c r="F1615" s="292" t="s">
        <v>5819</v>
      </c>
      <c r="G1615" s="293" t="s">
        <v>5819</v>
      </c>
      <c r="H1615" s="390">
        <v>66.5</v>
      </c>
      <c r="I1615" s="292" t="s">
        <v>8418</v>
      </c>
      <c r="J1615" s="292" t="s">
        <v>7074</v>
      </c>
      <c r="K1615" s="292" t="s">
        <v>7075</v>
      </c>
      <c r="L1615" s="292"/>
      <c r="M1615" s="292"/>
      <c r="N1615" s="292"/>
      <c r="O1615" s="292"/>
      <c r="P1615" s="292"/>
      <c r="Q1615" s="292"/>
      <c r="R1615" s="482"/>
    </row>
    <row r="1616" spans="1:18" ht="79.5">
      <c r="A1616" s="372" t="s">
        <v>5820</v>
      </c>
      <c r="B1616" s="293" t="s">
        <v>8401</v>
      </c>
      <c r="C1616" s="292" t="s">
        <v>4516</v>
      </c>
      <c r="D1616" s="292" t="s">
        <v>6772</v>
      </c>
      <c r="E1616" s="293">
        <v>1</v>
      </c>
      <c r="F1616" s="292" t="s">
        <v>5821</v>
      </c>
      <c r="G1616" s="293" t="s">
        <v>5821</v>
      </c>
      <c r="H1616" s="390">
        <v>66.5</v>
      </c>
      <c r="I1616" s="292" t="s">
        <v>8418</v>
      </c>
      <c r="J1616" s="292" t="s">
        <v>7074</v>
      </c>
      <c r="K1616" s="292" t="s">
        <v>7075</v>
      </c>
      <c r="L1616" s="292"/>
      <c r="M1616" s="292"/>
      <c r="N1616" s="292"/>
      <c r="O1616" s="292"/>
      <c r="P1616" s="292"/>
      <c r="Q1616" s="292"/>
      <c r="R1616" s="482"/>
    </row>
    <row r="1617" spans="1:18" ht="79.5">
      <c r="A1617" s="372" t="s">
        <v>5822</v>
      </c>
      <c r="B1617" s="293" t="s">
        <v>8402</v>
      </c>
      <c r="C1617" s="292" t="s">
        <v>4516</v>
      </c>
      <c r="D1617" s="292" t="s">
        <v>6772</v>
      </c>
      <c r="E1617" s="293">
        <v>1</v>
      </c>
      <c r="F1617" s="292" t="s">
        <v>7674</v>
      </c>
      <c r="G1617" s="293" t="s">
        <v>7674</v>
      </c>
      <c r="H1617" s="390">
        <v>15.65</v>
      </c>
      <c r="I1617" s="292" t="s">
        <v>8418</v>
      </c>
      <c r="J1617" s="292" t="s">
        <v>7074</v>
      </c>
      <c r="K1617" s="292" t="s">
        <v>7075</v>
      </c>
      <c r="L1617" s="292"/>
      <c r="M1617" s="292"/>
      <c r="N1617" s="292"/>
      <c r="O1617" s="292"/>
      <c r="P1617" s="292"/>
      <c r="Q1617" s="292"/>
      <c r="R1617" s="482"/>
    </row>
    <row r="1618" spans="1:18" ht="79.5">
      <c r="A1618" s="372" t="s">
        <v>7675</v>
      </c>
      <c r="B1618" s="293" t="s">
        <v>8403</v>
      </c>
      <c r="C1618" s="292" t="s">
        <v>4516</v>
      </c>
      <c r="D1618" s="292" t="s">
        <v>6772</v>
      </c>
      <c r="E1618" s="293">
        <v>1</v>
      </c>
      <c r="F1618" s="292" t="s">
        <v>2597</v>
      </c>
      <c r="G1618" s="293" t="s">
        <v>2597</v>
      </c>
      <c r="H1618" s="390">
        <v>62.28</v>
      </c>
      <c r="I1618" s="292" t="s">
        <v>8418</v>
      </c>
      <c r="J1618" s="292" t="s">
        <v>7074</v>
      </c>
      <c r="K1618" s="292" t="s">
        <v>7075</v>
      </c>
      <c r="L1618" s="292"/>
      <c r="M1618" s="292"/>
      <c r="N1618" s="292"/>
      <c r="O1618" s="292"/>
      <c r="P1618" s="292"/>
      <c r="Q1618" s="292"/>
      <c r="R1618" s="482"/>
    </row>
    <row r="1619" spans="1:18" ht="79.5">
      <c r="A1619" s="372" t="s">
        <v>2598</v>
      </c>
      <c r="B1619" s="293" t="s">
        <v>8404</v>
      </c>
      <c r="C1619" s="292" t="s">
        <v>4516</v>
      </c>
      <c r="D1619" s="292" t="s">
        <v>6772</v>
      </c>
      <c r="E1619" s="293">
        <v>1</v>
      </c>
      <c r="F1619" s="292" t="s">
        <v>2599</v>
      </c>
      <c r="G1619" s="293" t="s">
        <v>2599</v>
      </c>
      <c r="H1619" s="390">
        <v>62.28</v>
      </c>
      <c r="I1619" s="292" t="s">
        <v>8418</v>
      </c>
      <c r="J1619" s="292" t="s">
        <v>7074</v>
      </c>
      <c r="K1619" s="292" t="s">
        <v>7075</v>
      </c>
      <c r="L1619" s="292"/>
      <c r="M1619" s="292"/>
      <c r="N1619" s="292"/>
      <c r="O1619" s="292"/>
      <c r="P1619" s="292"/>
      <c r="Q1619" s="292"/>
      <c r="R1619" s="482"/>
    </row>
    <row r="1620" spans="1:18" ht="79.5">
      <c r="A1620" s="372" t="s">
        <v>2600</v>
      </c>
      <c r="B1620" s="293" t="s">
        <v>8405</v>
      </c>
      <c r="C1620" s="292" t="s">
        <v>4516</v>
      </c>
      <c r="D1620" s="292" t="s">
        <v>6772</v>
      </c>
      <c r="E1620" s="293">
        <v>1</v>
      </c>
      <c r="F1620" s="292" t="s">
        <v>2601</v>
      </c>
      <c r="G1620" s="293" t="s">
        <v>2601</v>
      </c>
      <c r="H1620" s="390">
        <v>15.65</v>
      </c>
      <c r="I1620" s="292" t="s">
        <v>8418</v>
      </c>
      <c r="J1620" s="292" t="s">
        <v>7074</v>
      </c>
      <c r="K1620" s="292" t="s">
        <v>7075</v>
      </c>
      <c r="L1620" s="292"/>
      <c r="M1620" s="292"/>
      <c r="N1620" s="292"/>
      <c r="O1620" s="292"/>
      <c r="P1620" s="292"/>
      <c r="Q1620" s="292"/>
      <c r="R1620" s="482"/>
    </row>
    <row r="1621" spans="1:18" ht="79.5">
      <c r="A1621" s="372" t="s">
        <v>2602</v>
      </c>
      <c r="B1621" s="293" t="s">
        <v>8406</v>
      </c>
      <c r="C1621" s="292" t="s">
        <v>4516</v>
      </c>
      <c r="D1621" s="292" t="s">
        <v>6772</v>
      </c>
      <c r="E1621" s="293">
        <v>1</v>
      </c>
      <c r="F1621" s="292" t="s">
        <v>2603</v>
      </c>
      <c r="G1621" s="293" t="s">
        <v>2603</v>
      </c>
      <c r="H1621" s="390">
        <v>15.65</v>
      </c>
      <c r="I1621" s="292" t="s">
        <v>8418</v>
      </c>
      <c r="J1621" s="292" t="s">
        <v>7074</v>
      </c>
      <c r="K1621" s="292" t="s">
        <v>7075</v>
      </c>
      <c r="L1621" s="292"/>
      <c r="M1621" s="292"/>
      <c r="N1621" s="292"/>
      <c r="O1621" s="292"/>
      <c r="P1621" s="292"/>
      <c r="Q1621" s="292"/>
      <c r="R1621" s="482"/>
    </row>
    <row r="1622" spans="1:18" ht="79.5">
      <c r="A1622" s="372" t="s">
        <v>2604</v>
      </c>
      <c r="B1622" s="293" t="s">
        <v>8407</v>
      </c>
      <c r="C1622" s="292" t="s">
        <v>4516</v>
      </c>
      <c r="D1622" s="292" t="s">
        <v>6772</v>
      </c>
      <c r="E1622" s="293">
        <v>1</v>
      </c>
      <c r="F1622" s="292" t="s">
        <v>2820</v>
      </c>
      <c r="G1622" s="293" t="s">
        <v>2820</v>
      </c>
      <c r="H1622" s="390">
        <v>66.5</v>
      </c>
      <c r="I1622" s="292" t="s">
        <v>8418</v>
      </c>
      <c r="J1622" s="292" t="s">
        <v>7074</v>
      </c>
      <c r="K1622" s="292" t="s">
        <v>7075</v>
      </c>
      <c r="L1622" s="292"/>
      <c r="M1622" s="292"/>
      <c r="N1622" s="292"/>
      <c r="O1622" s="292"/>
      <c r="P1622" s="292"/>
      <c r="Q1622" s="292"/>
      <c r="R1622" s="482"/>
    </row>
    <row r="1623" spans="1:18" ht="79.5">
      <c r="A1623" s="372" t="s">
        <v>2821</v>
      </c>
      <c r="B1623" s="293" t="s">
        <v>8408</v>
      </c>
      <c r="C1623" s="292" t="s">
        <v>4516</v>
      </c>
      <c r="D1623" s="292" t="s">
        <v>6772</v>
      </c>
      <c r="E1623" s="293">
        <v>1</v>
      </c>
      <c r="F1623" s="292" t="s">
        <v>2822</v>
      </c>
      <c r="G1623" s="293" t="s">
        <v>2822</v>
      </c>
      <c r="H1623" s="390">
        <v>15.65</v>
      </c>
      <c r="I1623" s="292" t="s">
        <v>8418</v>
      </c>
      <c r="J1623" s="292" t="s">
        <v>7074</v>
      </c>
      <c r="K1623" s="292" t="s">
        <v>7075</v>
      </c>
      <c r="L1623" s="292"/>
      <c r="M1623" s="292"/>
      <c r="N1623" s="292"/>
      <c r="O1623" s="292"/>
      <c r="P1623" s="292"/>
      <c r="Q1623" s="292"/>
      <c r="R1623" s="482"/>
    </row>
    <row r="1624" spans="1:18" ht="79.5">
      <c r="A1624" s="372" t="s">
        <v>2823</v>
      </c>
      <c r="B1624" s="293" t="s">
        <v>8409</v>
      </c>
      <c r="C1624" s="292" t="s">
        <v>4516</v>
      </c>
      <c r="D1624" s="292" t="s">
        <v>6772</v>
      </c>
      <c r="E1624" s="293">
        <v>1</v>
      </c>
      <c r="F1624" s="292" t="s">
        <v>2824</v>
      </c>
      <c r="G1624" s="293" t="s">
        <v>2824</v>
      </c>
      <c r="H1624" s="390">
        <v>66.5</v>
      </c>
      <c r="I1624" s="292" t="s">
        <v>8418</v>
      </c>
      <c r="J1624" s="292" t="s">
        <v>7074</v>
      </c>
      <c r="K1624" s="292" t="s">
        <v>7075</v>
      </c>
      <c r="L1624" s="292"/>
      <c r="M1624" s="292"/>
      <c r="N1624" s="292"/>
      <c r="O1624" s="292"/>
      <c r="P1624" s="292"/>
      <c r="Q1624" s="292"/>
      <c r="R1624" s="482"/>
    </row>
    <row r="1625" spans="1:18" ht="79.5">
      <c r="A1625" s="372" t="s">
        <v>2825</v>
      </c>
      <c r="B1625" s="293" t="s">
        <v>8410</v>
      </c>
      <c r="C1625" s="292" t="s">
        <v>4516</v>
      </c>
      <c r="D1625" s="292" t="s">
        <v>6772</v>
      </c>
      <c r="E1625" s="293">
        <v>1</v>
      </c>
      <c r="F1625" s="292" t="s">
        <v>1883</v>
      </c>
      <c r="G1625" s="293" t="s">
        <v>1883</v>
      </c>
      <c r="H1625" s="390">
        <v>66.5</v>
      </c>
      <c r="I1625" s="292" t="s">
        <v>8418</v>
      </c>
      <c r="J1625" s="292" t="s">
        <v>7074</v>
      </c>
      <c r="K1625" s="292" t="s">
        <v>7075</v>
      </c>
      <c r="L1625" s="292"/>
      <c r="M1625" s="292"/>
      <c r="N1625" s="292"/>
      <c r="O1625" s="292"/>
      <c r="P1625" s="292"/>
      <c r="Q1625" s="292"/>
      <c r="R1625" s="482"/>
    </row>
    <row r="1626" spans="1:18" ht="79.5">
      <c r="A1626" s="372" t="s">
        <v>1884</v>
      </c>
      <c r="B1626" s="293" t="s">
        <v>8411</v>
      </c>
      <c r="C1626" s="292" t="s">
        <v>4516</v>
      </c>
      <c r="D1626" s="292" t="s">
        <v>6772</v>
      </c>
      <c r="E1626" s="293">
        <v>1</v>
      </c>
      <c r="F1626" s="292" t="s">
        <v>3574</v>
      </c>
      <c r="G1626" s="293" t="s">
        <v>3574</v>
      </c>
      <c r="H1626" s="390">
        <v>66.5</v>
      </c>
      <c r="I1626" s="292" t="s">
        <v>8418</v>
      </c>
      <c r="J1626" s="292" t="s">
        <v>7074</v>
      </c>
      <c r="K1626" s="292" t="s">
        <v>7075</v>
      </c>
      <c r="L1626" s="292"/>
      <c r="M1626" s="292"/>
      <c r="N1626" s="292"/>
      <c r="O1626" s="292"/>
      <c r="P1626" s="292"/>
      <c r="Q1626" s="292"/>
      <c r="R1626" s="482"/>
    </row>
    <row r="1627" spans="1:18" ht="79.5">
      <c r="A1627" s="372" t="s">
        <v>3575</v>
      </c>
      <c r="B1627" s="293" t="s">
        <v>8412</v>
      </c>
      <c r="C1627" s="292" t="s">
        <v>4516</v>
      </c>
      <c r="D1627" s="292" t="s">
        <v>6772</v>
      </c>
      <c r="E1627" s="293">
        <v>1</v>
      </c>
      <c r="F1627" s="292" t="s">
        <v>3576</v>
      </c>
      <c r="G1627" s="293" t="s">
        <v>3576</v>
      </c>
      <c r="H1627" s="390">
        <v>15.65</v>
      </c>
      <c r="I1627" s="292" t="s">
        <v>8418</v>
      </c>
      <c r="J1627" s="292" t="s">
        <v>7074</v>
      </c>
      <c r="K1627" s="292" t="s">
        <v>7075</v>
      </c>
      <c r="L1627" s="292"/>
      <c r="M1627" s="292"/>
      <c r="N1627" s="292"/>
      <c r="O1627" s="292"/>
      <c r="P1627" s="292"/>
      <c r="Q1627" s="292"/>
      <c r="R1627" s="482"/>
    </row>
    <row r="1628" spans="1:18" ht="79.5">
      <c r="A1628" s="372" t="s">
        <v>3577</v>
      </c>
      <c r="B1628" s="293" t="s">
        <v>8413</v>
      </c>
      <c r="C1628" s="292" t="s">
        <v>4516</v>
      </c>
      <c r="D1628" s="292" t="s">
        <v>6772</v>
      </c>
      <c r="E1628" s="293">
        <v>1</v>
      </c>
      <c r="F1628" s="292" t="s">
        <v>3578</v>
      </c>
      <c r="G1628" s="293" t="s">
        <v>3169</v>
      </c>
      <c r="H1628" s="390">
        <v>66.5</v>
      </c>
      <c r="I1628" s="292" t="s">
        <v>8418</v>
      </c>
      <c r="J1628" s="292" t="s">
        <v>7074</v>
      </c>
      <c r="K1628" s="292" t="s">
        <v>7075</v>
      </c>
      <c r="L1628" s="292"/>
      <c r="M1628" s="292"/>
      <c r="N1628" s="292"/>
      <c r="O1628" s="292"/>
      <c r="P1628" s="292"/>
      <c r="Q1628" s="292"/>
      <c r="R1628" s="482"/>
    </row>
    <row r="1629" spans="1:18" ht="79.5">
      <c r="A1629" s="372" t="s">
        <v>3579</v>
      </c>
      <c r="B1629" s="293" t="s">
        <v>8414</v>
      </c>
      <c r="C1629" s="292" t="s">
        <v>4516</v>
      </c>
      <c r="D1629" s="292" t="s">
        <v>6772</v>
      </c>
      <c r="E1629" s="293">
        <v>1</v>
      </c>
      <c r="F1629" s="292" t="s">
        <v>3580</v>
      </c>
      <c r="G1629" s="293" t="s">
        <v>3580</v>
      </c>
      <c r="H1629" s="390">
        <v>15.65</v>
      </c>
      <c r="I1629" s="292" t="s">
        <v>8418</v>
      </c>
      <c r="J1629" s="292" t="s">
        <v>7074</v>
      </c>
      <c r="K1629" s="292" t="s">
        <v>7075</v>
      </c>
      <c r="L1629" s="292"/>
      <c r="M1629" s="292"/>
      <c r="N1629" s="292"/>
      <c r="O1629" s="292"/>
      <c r="P1629" s="292"/>
      <c r="Q1629" s="292"/>
      <c r="R1629" s="482"/>
    </row>
    <row r="1630" spans="1:18" ht="79.5">
      <c r="A1630" s="372" t="s">
        <v>3581</v>
      </c>
      <c r="B1630" s="293" t="s">
        <v>7539</v>
      </c>
      <c r="C1630" s="292" t="s">
        <v>4516</v>
      </c>
      <c r="D1630" s="292" t="s">
        <v>6772</v>
      </c>
      <c r="E1630" s="293">
        <v>1</v>
      </c>
      <c r="F1630" s="292" t="s">
        <v>3582</v>
      </c>
      <c r="G1630" s="293" t="s">
        <v>3582</v>
      </c>
      <c r="H1630" s="390">
        <v>15.65</v>
      </c>
      <c r="I1630" s="292" t="s">
        <v>8418</v>
      </c>
      <c r="J1630" s="292" t="s">
        <v>7074</v>
      </c>
      <c r="K1630" s="292" t="s">
        <v>7075</v>
      </c>
      <c r="L1630" s="292"/>
      <c r="M1630" s="292"/>
      <c r="N1630" s="292"/>
      <c r="O1630" s="292"/>
      <c r="P1630" s="292"/>
      <c r="Q1630" s="292"/>
      <c r="R1630" s="482"/>
    </row>
    <row r="1631" spans="1:18" ht="79.5">
      <c r="A1631" s="372" t="s">
        <v>3583</v>
      </c>
      <c r="B1631" s="293" t="s">
        <v>7540</v>
      </c>
      <c r="C1631" s="292" t="s">
        <v>4516</v>
      </c>
      <c r="D1631" s="292" t="s">
        <v>6772</v>
      </c>
      <c r="E1631" s="293">
        <v>1</v>
      </c>
      <c r="F1631" s="292" t="s">
        <v>8673</v>
      </c>
      <c r="G1631" s="293" t="s">
        <v>8673</v>
      </c>
      <c r="H1631" s="390">
        <v>15.65</v>
      </c>
      <c r="I1631" s="292" t="s">
        <v>8418</v>
      </c>
      <c r="J1631" s="292" t="s">
        <v>7074</v>
      </c>
      <c r="K1631" s="292" t="s">
        <v>7075</v>
      </c>
      <c r="L1631" s="292"/>
      <c r="M1631" s="292"/>
      <c r="N1631" s="292"/>
      <c r="O1631" s="292"/>
      <c r="P1631" s="292"/>
      <c r="Q1631" s="292"/>
      <c r="R1631" s="482"/>
    </row>
    <row r="1632" spans="1:18" ht="79.5">
      <c r="A1632" s="372" t="s">
        <v>8674</v>
      </c>
      <c r="B1632" s="293" t="s">
        <v>7541</v>
      </c>
      <c r="C1632" s="292" t="s">
        <v>4516</v>
      </c>
      <c r="D1632" s="292" t="s">
        <v>6772</v>
      </c>
      <c r="E1632" s="293">
        <v>1</v>
      </c>
      <c r="F1632" s="292" t="s">
        <v>5875</v>
      </c>
      <c r="G1632" s="293" t="s">
        <v>5875</v>
      </c>
      <c r="H1632" s="390">
        <v>66.5</v>
      </c>
      <c r="I1632" s="292" t="s">
        <v>8418</v>
      </c>
      <c r="J1632" s="292" t="s">
        <v>7074</v>
      </c>
      <c r="K1632" s="292" t="s">
        <v>7075</v>
      </c>
      <c r="L1632" s="292"/>
      <c r="M1632" s="292"/>
      <c r="N1632" s="292"/>
      <c r="O1632" s="292"/>
      <c r="P1632" s="292"/>
      <c r="Q1632" s="292"/>
      <c r="R1632" s="482"/>
    </row>
    <row r="1633" spans="1:18" ht="79.5">
      <c r="A1633" s="372" t="s">
        <v>5876</v>
      </c>
      <c r="B1633" s="293" t="s">
        <v>7542</v>
      </c>
      <c r="C1633" s="292" t="s">
        <v>4516</v>
      </c>
      <c r="D1633" s="292" t="s">
        <v>6772</v>
      </c>
      <c r="E1633" s="293">
        <v>1</v>
      </c>
      <c r="F1633" s="292" t="s">
        <v>5877</v>
      </c>
      <c r="G1633" s="293" t="s">
        <v>5877</v>
      </c>
      <c r="H1633" s="390">
        <v>15.65</v>
      </c>
      <c r="I1633" s="292" t="s">
        <v>8418</v>
      </c>
      <c r="J1633" s="292" t="s">
        <v>7074</v>
      </c>
      <c r="K1633" s="292" t="s">
        <v>7075</v>
      </c>
      <c r="L1633" s="292"/>
      <c r="M1633" s="292"/>
      <c r="N1633" s="292"/>
      <c r="O1633" s="292"/>
      <c r="P1633" s="292"/>
      <c r="Q1633" s="292"/>
      <c r="R1633" s="482"/>
    </row>
    <row r="1634" spans="1:18" ht="79.5">
      <c r="A1634" s="372" t="s">
        <v>5878</v>
      </c>
      <c r="B1634" s="293" t="s">
        <v>7543</v>
      </c>
      <c r="C1634" s="292" t="s">
        <v>4516</v>
      </c>
      <c r="D1634" s="292" t="s">
        <v>6772</v>
      </c>
      <c r="E1634" s="293">
        <v>1</v>
      </c>
      <c r="F1634" s="292" t="s">
        <v>5879</v>
      </c>
      <c r="G1634" s="293" t="s">
        <v>5879</v>
      </c>
      <c r="H1634" s="390">
        <v>15.65</v>
      </c>
      <c r="I1634" s="292" t="s">
        <v>8418</v>
      </c>
      <c r="J1634" s="292" t="s">
        <v>7074</v>
      </c>
      <c r="K1634" s="292" t="s">
        <v>7075</v>
      </c>
      <c r="L1634" s="292"/>
      <c r="M1634" s="292"/>
      <c r="N1634" s="292"/>
      <c r="O1634" s="292"/>
      <c r="P1634" s="292"/>
      <c r="Q1634" s="292"/>
      <c r="R1634" s="482"/>
    </row>
    <row r="1635" spans="1:18" ht="79.5">
      <c r="A1635" s="372" t="s">
        <v>5880</v>
      </c>
      <c r="B1635" s="293" t="s">
        <v>7544</v>
      </c>
      <c r="C1635" s="292" t="s">
        <v>4516</v>
      </c>
      <c r="D1635" s="292" t="s">
        <v>6772</v>
      </c>
      <c r="E1635" s="293">
        <v>1</v>
      </c>
      <c r="F1635" s="292" t="s">
        <v>5881</v>
      </c>
      <c r="G1635" s="293" t="s">
        <v>5881</v>
      </c>
      <c r="H1635" s="390">
        <v>15.65</v>
      </c>
      <c r="I1635" s="292" t="s">
        <v>8418</v>
      </c>
      <c r="J1635" s="292" t="s">
        <v>7074</v>
      </c>
      <c r="K1635" s="292" t="s">
        <v>7075</v>
      </c>
      <c r="L1635" s="292"/>
      <c r="M1635" s="292"/>
      <c r="N1635" s="292"/>
      <c r="O1635" s="292"/>
      <c r="P1635" s="292"/>
      <c r="Q1635" s="292"/>
      <c r="R1635" s="482"/>
    </row>
    <row r="1636" spans="1:18" ht="79.5">
      <c r="A1636" s="372" t="s">
        <v>5882</v>
      </c>
      <c r="B1636" s="293" t="s">
        <v>7545</v>
      </c>
      <c r="C1636" s="292" t="s">
        <v>4516</v>
      </c>
      <c r="D1636" s="292" t="s">
        <v>6772</v>
      </c>
      <c r="E1636" s="293">
        <v>1</v>
      </c>
      <c r="F1636" s="292" t="s">
        <v>5883</v>
      </c>
      <c r="G1636" s="293" t="s">
        <v>5883</v>
      </c>
      <c r="H1636" s="390">
        <v>15.65</v>
      </c>
      <c r="I1636" s="292" t="s">
        <v>8418</v>
      </c>
      <c r="J1636" s="292" t="s">
        <v>7074</v>
      </c>
      <c r="K1636" s="292" t="s">
        <v>7075</v>
      </c>
      <c r="L1636" s="292"/>
      <c r="M1636" s="292"/>
      <c r="N1636" s="292"/>
      <c r="O1636" s="292"/>
      <c r="P1636" s="292"/>
      <c r="Q1636" s="292"/>
      <c r="R1636" s="482"/>
    </row>
    <row r="1637" spans="1:18" ht="79.5">
      <c r="A1637" s="372" t="s">
        <v>5884</v>
      </c>
      <c r="B1637" s="293" t="s">
        <v>7546</v>
      </c>
      <c r="C1637" s="292" t="s">
        <v>4516</v>
      </c>
      <c r="D1637" s="292" t="s">
        <v>6772</v>
      </c>
      <c r="E1637" s="293">
        <v>1</v>
      </c>
      <c r="F1637" s="292" t="s">
        <v>5885</v>
      </c>
      <c r="G1637" s="293" t="s">
        <v>5885</v>
      </c>
      <c r="H1637" s="390">
        <v>66.5</v>
      </c>
      <c r="I1637" s="292" t="s">
        <v>8418</v>
      </c>
      <c r="J1637" s="292" t="s">
        <v>7074</v>
      </c>
      <c r="K1637" s="292" t="s">
        <v>7075</v>
      </c>
      <c r="L1637" s="292"/>
      <c r="M1637" s="292"/>
      <c r="N1637" s="292"/>
      <c r="O1637" s="292"/>
      <c r="P1637" s="292"/>
      <c r="Q1637" s="292"/>
      <c r="R1637" s="482"/>
    </row>
    <row r="1638" spans="1:18" ht="79.5">
      <c r="A1638" s="372" t="s">
        <v>5886</v>
      </c>
      <c r="B1638" s="293" t="s">
        <v>7547</v>
      </c>
      <c r="C1638" s="292" t="s">
        <v>4516</v>
      </c>
      <c r="D1638" s="292" t="s">
        <v>6772</v>
      </c>
      <c r="E1638" s="293">
        <v>1</v>
      </c>
      <c r="F1638" s="292" t="s">
        <v>5887</v>
      </c>
      <c r="G1638" s="293" t="s">
        <v>5887</v>
      </c>
      <c r="H1638" s="390">
        <v>66.5</v>
      </c>
      <c r="I1638" s="292" t="s">
        <v>8418</v>
      </c>
      <c r="J1638" s="292" t="s">
        <v>7074</v>
      </c>
      <c r="K1638" s="292" t="s">
        <v>7075</v>
      </c>
      <c r="L1638" s="292"/>
      <c r="M1638" s="292"/>
      <c r="N1638" s="292"/>
      <c r="O1638" s="292"/>
      <c r="P1638" s="292"/>
      <c r="Q1638" s="292"/>
      <c r="R1638" s="482"/>
    </row>
    <row r="1639" spans="1:18" ht="79.5">
      <c r="A1639" s="372" t="s">
        <v>5888</v>
      </c>
      <c r="B1639" s="293" t="s">
        <v>7548</v>
      </c>
      <c r="C1639" s="292" t="s">
        <v>4516</v>
      </c>
      <c r="D1639" s="292" t="s">
        <v>6772</v>
      </c>
      <c r="E1639" s="293">
        <v>1</v>
      </c>
      <c r="F1639" s="292" t="s">
        <v>5889</v>
      </c>
      <c r="G1639" s="293" t="s">
        <v>5889</v>
      </c>
      <c r="H1639" s="390">
        <v>15.65</v>
      </c>
      <c r="I1639" s="292" t="s">
        <v>8418</v>
      </c>
      <c r="J1639" s="292" t="s">
        <v>7074</v>
      </c>
      <c r="K1639" s="292" t="s">
        <v>7075</v>
      </c>
      <c r="L1639" s="292"/>
      <c r="M1639" s="292"/>
      <c r="N1639" s="292"/>
      <c r="O1639" s="292"/>
      <c r="P1639" s="292"/>
      <c r="Q1639" s="292"/>
      <c r="R1639" s="482"/>
    </row>
    <row r="1640" spans="1:18" ht="79.5">
      <c r="A1640" s="372" t="s">
        <v>5890</v>
      </c>
      <c r="B1640" s="293" t="s">
        <v>7549</v>
      </c>
      <c r="C1640" s="292" t="s">
        <v>4516</v>
      </c>
      <c r="D1640" s="292" t="s">
        <v>6772</v>
      </c>
      <c r="E1640" s="293">
        <v>1</v>
      </c>
      <c r="F1640" s="292" t="s">
        <v>6885</v>
      </c>
      <c r="G1640" s="293" t="s">
        <v>6885</v>
      </c>
      <c r="H1640" s="390">
        <v>66.5</v>
      </c>
      <c r="I1640" s="292" t="s">
        <v>8418</v>
      </c>
      <c r="J1640" s="292" t="s">
        <v>7074</v>
      </c>
      <c r="K1640" s="292" t="s">
        <v>7075</v>
      </c>
      <c r="L1640" s="292"/>
      <c r="M1640" s="292"/>
      <c r="N1640" s="292"/>
      <c r="O1640" s="292"/>
      <c r="P1640" s="292"/>
      <c r="Q1640" s="292"/>
      <c r="R1640" s="482"/>
    </row>
    <row r="1641" spans="1:18" ht="79.5">
      <c r="A1641" s="372" t="s">
        <v>6886</v>
      </c>
      <c r="B1641" s="293" t="s">
        <v>7550</v>
      </c>
      <c r="C1641" s="292" t="s">
        <v>3916</v>
      </c>
      <c r="D1641" s="292" t="s">
        <v>6772</v>
      </c>
      <c r="E1641" s="293">
        <v>1</v>
      </c>
      <c r="F1641" s="292" t="s">
        <v>6889</v>
      </c>
      <c r="G1641" s="293" t="s">
        <v>1722</v>
      </c>
      <c r="H1641" s="390">
        <v>66.5</v>
      </c>
      <c r="I1641" s="292" t="s">
        <v>8418</v>
      </c>
      <c r="J1641" s="292" t="s">
        <v>7074</v>
      </c>
      <c r="K1641" s="292" t="s">
        <v>7075</v>
      </c>
      <c r="L1641" s="292"/>
      <c r="M1641" s="292"/>
      <c r="N1641" s="292"/>
      <c r="O1641" s="292"/>
      <c r="P1641" s="292"/>
      <c r="Q1641" s="292"/>
      <c r="R1641" s="482"/>
    </row>
    <row r="1642" spans="1:18" ht="79.5">
      <c r="A1642" s="372" t="s">
        <v>6890</v>
      </c>
      <c r="B1642" s="293" t="s">
        <v>7551</v>
      </c>
      <c r="C1642" s="292" t="s">
        <v>3916</v>
      </c>
      <c r="D1642" s="292" t="s">
        <v>6772</v>
      </c>
      <c r="E1642" s="293">
        <v>1</v>
      </c>
      <c r="F1642" s="292" t="s">
        <v>6891</v>
      </c>
      <c r="G1642" s="293" t="s">
        <v>6891</v>
      </c>
      <c r="H1642" s="390">
        <v>15.65</v>
      </c>
      <c r="I1642" s="292" t="s">
        <v>8418</v>
      </c>
      <c r="J1642" s="292" t="s">
        <v>7074</v>
      </c>
      <c r="K1642" s="292" t="s">
        <v>7075</v>
      </c>
      <c r="L1642" s="292"/>
      <c r="M1642" s="292"/>
      <c r="N1642" s="292"/>
      <c r="O1642" s="292"/>
      <c r="P1642" s="292"/>
      <c r="Q1642" s="292"/>
      <c r="R1642" s="482"/>
    </row>
    <row r="1643" spans="1:18" ht="79.5">
      <c r="A1643" s="372" t="s">
        <v>6892</v>
      </c>
      <c r="B1643" s="293" t="s">
        <v>7552</v>
      </c>
      <c r="C1643" s="292" t="s">
        <v>4516</v>
      </c>
      <c r="D1643" s="292" t="s">
        <v>6772</v>
      </c>
      <c r="E1643" s="293">
        <v>1</v>
      </c>
      <c r="F1643" s="292" t="s">
        <v>7092</v>
      </c>
      <c r="G1643" s="293" t="s">
        <v>7092</v>
      </c>
      <c r="H1643" s="390">
        <v>30.15</v>
      </c>
      <c r="I1643" s="292" t="s">
        <v>8418</v>
      </c>
      <c r="J1643" s="292" t="s">
        <v>7074</v>
      </c>
      <c r="K1643" s="292" t="s">
        <v>7075</v>
      </c>
      <c r="L1643" s="292"/>
      <c r="M1643" s="292"/>
      <c r="N1643" s="292"/>
      <c r="O1643" s="292"/>
      <c r="P1643" s="292"/>
      <c r="Q1643" s="292"/>
      <c r="R1643" s="482"/>
    </row>
    <row r="1644" spans="1:18" ht="79.5">
      <c r="A1644" s="372" t="s">
        <v>7093</v>
      </c>
      <c r="B1644" s="293" t="s">
        <v>7553</v>
      </c>
      <c r="C1644" s="292" t="s">
        <v>4516</v>
      </c>
      <c r="D1644" s="292" t="s">
        <v>6772</v>
      </c>
      <c r="E1644" s="293">
        <v>1</v>
      </c>
      <c r="F1644" s="292" t="s">
        <v>8566</v>
      </c>
      <c r="G1644" s="293" t="s">
        <v>8566</v>
      </c>
      <c r="H1644" s="390">
        <v>66.5</v>
      </c>
      <c r="I1644" s="292" t="s">
        <v>8418</v>
      </c>
      <c r="J1644" s="292" t="s">
        <v>7074</v>
      </c>
      <c r="K1644" s="292" t="s">
        <v>7075</v>
      </c>
      <c r="L1644" s="292"/>
      <c r="M1644" s="292"/>
      <c r="N1644" s="292"/>
      <c r="O1644" s="292"/>
      <c r="P1644" s="292"/>
      <c r="Q1644" s="292"/>
      <c r="R1644" s="482"/>
    </row>
    <row r="1645" spans="1:18" ht="79.5">
      <c r="A1645" s="372" t="s">
        <v>8567</v>
      </c>
      <c r="B1645" s="293" t="s">
        <v>7554</v>
      </c>
      <c r="C1645" s="292" t="s">
        <v>4516</v>
      </c>
      <c r="D1645" s="292" t="s">
        <v>6772</v>
      </c>
      <c r="E1645" s="293">
        <v>1</v>
      </c>
      <c r="F1645" s="292" t="s">
        <v>8568</v>
      </c>
      <c r="G1645" s="293" t="s">
        <v>8568</v>
      </c>
      <c r="H1645" s="390">
        <v>113.48</v>
      </c>
      <c r="I1645" s="292" t="s">
        <v>8418</v>
      </c>
      <c r="J1645" s="292" t="s">
        <v>7074</v>
      </c>
      <c r="K1645" s="292" t="s">
        <v>7075</v>
      </c>
      <c r="L1645" s="292"/>
      <c r="M1645" s="292"/>
      <c r="N1645" s="292"/>
      <c r="O1645" s="292"/>
      <c r="P1645" s="292"/>
      <c r="Q1645" s="292"/>
      <c r="R1645" s="482"/>
    </row>
    <row r="1646" spans="1:18" ht="79.5">
      <c r="A1646" s="372" t="s">
        <v>8569</v>
      </c>
      <c r="B1646" s="293" t="s">
        <v>7555</v>
      </c>
      <c r="C1646" s="292" t="s">
        <v>4516</v>
      </c>
      <c r="D1646" s="292" t="s">
        <v>6772</v>
      </c>
      <c r="E1646" s="293">
        <v>1</v>
      </c>
      <c r="F1646" s="292" t="s">
        <v>8570</v>
      </c>
      <c r="G1646" s="293" t="s">
        <v>8570</v>
      </c>
      <c r="H1646" s="390">
        <v>113.48</v>
      </c>
      <c r="I1646" s="292" t="s">
        <v>8418</v>
      </c>
      <c r="J1646" s="292" t="s">
        <v>7074</v>
      </c>
      <c r="K1646" s="292" t="s">
        <v>7075</v>
      </c>
      <c r="L1646" s="292"/>
      <c r="M1646" s="292"/>
      <c r="N1646" s="292"/>
      <c r="O1646" s="292"/>
      <c r="P1646" s="292"/>
      <c r="Q1646" s="292"/>
      <c r="R1646" s="482"/>
    </row>
    <row r="1647" spans="1:18" ht="79.5">
      <c r="A1647" s="372" t="s">
        <v>8571</v>
      </c>
      <c r="B1647" s="293" t="s">
        <v>7556</v>
      </c>
      <c r="C1647" s="292" t="s">
        <v>4516</v>
      </c>
      <c r="D1647" s="292" t="s">
        <v>6772</v>
      </c>
      <c r="E1647" s="293">
        <v>1</v>
      </c>
      <c r="F1647" s="292" t="s">
        <v>4363</v>
      </c>
      <c r="G1647" s="293" t="s">
        <v>4363</v>
      </c>
      <c r="H1647" s="390">
        <v>113.48</v>
      </c>
      <c r="I1647" s="292" t="s">
        <v>8418</v>
      </c>
      <c r="J1647" s="292" t="s">
        <v>7074</v>
      </c>
      <c r="K1647" s="292" t="s">
        <v>7075</v>
      </c>
      <c r="L1647" s="292"/>
      <c r="M1647" s="292"/>
      <c r="N1647" s="292"/>
      <c r="O1647" s="292"/>
      <c r="P1647" s="292"/>
      <c r="Q1647" s="292"/>
      <c r="R1647" s="482"/>
    </row>
    <row r="1648" spans="1:18" ht="79.5">
      <c r="A1648" s="372" t="s">
        <v>4364</v>
      </c>
      <c r="B1648" s="293" t="s">
        <v>7557</v>
      </c>
      <c r="C1648" s="292" t="s">
        <v>4516</v>
      </c>
      <c r="D1648" s="292" t="s">
        <v>6772</v>
      </c>
      <c r="E1648" s="293">
        <v>1</v>
      </c>
      <c r="F1648" s="292" t="s">
        <v>4365</v>
      </c>
      <c r="G1648" s="293" t="s">
        <v>4365</v>
      </c>
      <c r="H1648" s="390">
        <v>66.5</v>
      </c>
      <c r="I1648" s="292" t="s">
        <v>8418</v>
      </c>
      <c r="J1648" s="292" t="s">
        <v>7074</v>
      </c>
      <c r="K1648" s="292" t="s">
        <v>7075</v>
      </c>
      <c r="L1648" s="292"/>
      <c r="M1648" s="292"/>
      <c r="N1648" s="292"/>
      <c r="O1648" s="292"/>
      <c r="P1648" s="292"/>
      <c r="Q1648" s="292"/>
      <c r="R1648" s="482"/>
    </row>
    <row r="1649" spans="1:18" ht="79.5">
      <c r="A1649" s="372" t="s">
        <v>4366</v>
      </c>
      <c r="B1649" s="293" t="s">
        <v>7558</v>
      </c>
      <c r="C1649" s="292" t="s">
        <v>4516</v>
      </c>
      <c r="D1649" s="292" t="s">
        <v>6772</v>
      </c>
      <c r="E1649" s="293">
        <v>1</v>
      </c>
      <c r="F1649" s="292" t="s">
        <v>4367</v>
      </c>
      <c r="G1649" s="293" t="s">
        <v>4367</v>
      </c>
      <c r="H1649" s="390">
        <v>27.45</v>
      </c>
      <c r="I1649" s="292" t="s">
        <v>8418</v>
      </c>
      <c r="J1649" s="292" t="s">
        <v>7074</v>
      </c>
      <c r="K1649" s="292" t="s">
        <v>7075</v>
      </c>
      <c r="L1649" s="292"/>
      <c r="M1649" s="292"/>
      <c r="N1649" s="292"/>
      <c r="O1649" s="292"/>
      <c r="P1649" s="292"/>
      <c r="Q1649" s="292"/>
      <c r="R1649" s="482"/>
    </row>
    <row r="1650" spans="1:18" ht="79.5">
      <c r="A1650" s="372" t="s">
        <v>4368</v>
      </c>
      <c r="B1650" s="293" t="s">
        <v>7559</v>
      </c>
      <c r="C1650" s="292" t="s">
        <v>6902</v>
      </c>
      <c r="D1650" s="292" t="s">
        <v>6772</v>
      </c>
      <c r="E1650" s="293">
        <v>1</v>
      </c>
      <c r="F1650" s="292" t="s">
        <v>4369</v>
      </c>
      <c r="G1650" s="293" t="s">
        <v>3170</v>
      </c>
      <c r="H1650" s="390">
        <v>121.4</v>
      </c>
      <c r="I1650" s="292" t="s">
        <v>8418</v>
      </c>
      <c r="J1650" s="292" t="s">
        <v>7074</v>
      </c>
      <c r="K1650" s="292" t="s">
        <v>7075</v>
      </c>
      <c r="L1650" s="292"/>
      <c r="M1650" s="292"/>
      <c r="N1650" s="292"/>
      <c r="O1650" s="292"/>
      <c r="P1650" s="292"/>
      <c r="Q1650" s="292"/>
      <c r="R1650" s="482"/>
    </row>
    <row r="1651" spans="1:18" ht="68.25">
      <c r="A1651" s="372" t="s">
        <v>4370</v>
      </c>
      <c r="B1651" s="293" t="s">
        <v>7560</v>
      </c>
      <c r="C1651" s="292" t="s">
        <v>4516</v>
      </c>
      <c r="D1651" s="292" t="s">
        <v>6772</v>
      </c>
      <c r="E1651" s="293">
        <v>1</v>
      </c>
      <c r="F1651" s="292" t="s">
        <v>4371</v>
      </c>
      <c r="G1651" s="293" t="s">
        <v>4371</v>
      </c>
      <c r="H1651" s="390">
        <v>2.9</v>
      </c>
      <c r="I1651" s="292" t="s">
        <v>8418</v>
      </c>
      <c r="J1651" s="374" t="s">
        <v>5741</v>
      </c>
      <c r="K1651" s="374" t="s">
        <v>5742</v>
      </c>
      <c r="L1651" s="292"/>
      <c r="M1651" s="292"/>
      <c r="N1651" s="292"/>
      <c r="O1651" s="292"/>
      <c r="P1651" s="292"/>
      <c r="Q1651" s="292"/>
      <c r="R1651" s="482"/>
    </row>
    <row r="1652" spans="1:18" ht="79.5">
      <c r="A1652" s="372" t="s">
        <v>4372</v>
      </c>
      <c r="B1652" s="293" t="s">
        <v>7561</v>
      </c>
      <c r="C1652" s="292" t="s">
        <v>4516</v>
      </c>
      <c r="D1652" s="292" t="s">
        <v>6772</v>
      </c>
      <c r="E1652" s="293">
        <v>1</v>
      </c>
      <c r="F1652" s="292" t="s">
        <v>4373</v>
      </c>
      <c r="G1652" s="293" t="s">
        <v>4373</v>
      </c>
      <c r="H1652" s="390">
        <v>5.25</v>
      </c>
      <c r="I1652" s="292" t="s">
        <v>8418</v>
      </c>
      <c r="J1652" s="292" t="s">
        <v>7074</v>
      </c>
      <c r="K1652" s="292" t="s">
        <v>7075</v>
      </c>
      <c r="L1652" s="292"/>
      <c r="M1652" s="292"/>
      <c r="N1652" s="292"/>
      <c r="O1652" s="292"/>
      <c r="P1652" s="292"/>
      <c r="Q1652" s="292"/>
      <c r="R1652" s="482"/>
    </row>
    <row r="1653" spans="1:18" ht="79.5">
      <c r="A1653" s="372" t="s">
        <v>4374</v>
      </c>
      <c r="B1653" s="293" t="s">
        <v>7562</v>
      </c>
      <c r="C1653" s="292" t="s">
        <v>4516</v>
      </c>
      <c r="D1653" s="292" t="s">
        <v>6772</v>
      </c>
      <c r="E1653" s="293">
        <v>1</v>
      </c>
      <c r="F1653" s="292" t="s">
        <v>4375</v>
      </c>
      <c r="G1653" s="293" t="s">
        <v>4375</v>
      </c>
      <c r="H1653" s="390">
        <v>2.9</v>
      </c>
      <c r="I1653" s="292" t="s">
        <v>8418</v>
      </c>
      <c r="J1653" s="292" t="s">
        <v>7074</v>
      </c>
      <c r="K1653" s="292" t="s">
        <v>7075</v>
      </c>
      <c r="L1653" s="292"/>
      <c r="M1653" s="292"/>
      <c r="N1653" s="292"/>
      <c r="O1653" s="292"/>
      <c r="P1653" s="292"/>
      <c r="Q1653" s="292"/>
      <c r="R1653" s="482"/>
    </row>
    <row r="1654" spans="1:18" ht="79.5">
      <c r="A1654" s="372" t="s">
        <v>4376</v>
      </c>
      <c r="B1654" s="293" t="s">
        <v>7563</v>
      </c>
      <c r="C1654" s="292" t="s">
        <v>4516</v>
      </c>
      <c r="D1654" s="292" t="s">
        <v>6772</v>
      </c>
      <c r="E1654" s="293">
        <v>1</v>
      </c>
      <c r="F1654" s="292" t="s">
        <v>8002</v>
      </c>
      <c r="G1654" s="293" t="s">
        <v>1724</v>
      </c>
      <c r="H1654" s="390">
        <v>2.9</v>
      </c>
      <c r="I1654" s="292" t="s">
        <v>8418</v>
      </c>
      <c r="J1654" s="292" t="s">
        <v>7074</v>
      </c>
      <c r="K1654" s="292" t="s">
        <v>7075</v>
      </c>
      <c r="L1654" s="292"/>
      <c r="M1654" s="292"/>
      <c r="N1654" s="292"/>
      <c r="O1654" s="292"/>
      <c r="P1654" s="292"/>
      <c r="Q1654" s="292"/>
      <c r="R1654" s="482"/>
    </row>
    <row r="1655" spans="1:18" ht="79.5">
      <c r="A1655" s="372" t="s">
        <v>8003</v>
      </c>
      <c r="B1655" s="293" t="s">
        <v>7564</v>
      </c>
      <c r="C1655" s="292" t="s">
        <v>4516</v>
      </c>
      <c r="D1655" s="292" t="s">
        <v>6772</v>
      </c>
      <c r="E1655" s="293">
        <v>1</v>
      </c>
      <c r="F1655" s="292" t="s">
        <v>8004</v>
      </c>
      <c r="G1655" s="293" t="s">
        <v>8004</v>
      </c>
      <c r="H1655" s="390">
        <v>2.9</v>
      </c>
      <c r="I1655" s="292" t="s">
        <v>8418</v>
      </c>
      <c r="J1655" s="292" t="s">
        <v>7074</v>
      </c>
      <c r="K1655" s="292" t="s">
        <v>7075</v>
      </c>
      <c r="L1655" s="292"/>
      <c r="M1655" s="292"/>
      <c r="N1655" s="292"/>
      <c r="O1655" s="292"/>
      <c r="P1655" s="292"/>
      <c r="Q1655" s="292"/>
      <c r="R1655" s="482"/>
    </row>
    <row r="1656" spans="1:18" ht="68.25">
      <c r="A1656" s="372" t="s">
        <v>1489</v>
      </c>
      <c r="B1656" s="293" t="s">
        <v>7565</v>
      </c>
      <c r="C1656" s="292" t="s">
        <v>4516</v>
      </c>
      <c r="D1656" s="292" t="s">
        <v>6772</v>
      </c>
      <c r="E1656" s="293">
        <v>1</v>
      </c>
      <c r="F1656" s="292" t="s">
        <v>1490</v>
      </c>
      <c r="G1656" s="293" t="s">
        <v>1490</v>
      </c>
      <c r="H1656" s="390">
        <v>5.8</v>
      </c>
      <c r="I1656" s="292" t="s">
        <v>8418</v>
      </c>
      <c r="J1656" s="292" t="s">
        <v>2041</v>
      </c>
      <c r="K1656" s="292" t="s">
        <v>2042</v>
      </c>
      <c r="L1656" s="292"/>
      <c r="M1656" s="292"/>
      <c r="N1656" s="292"/>
      <c r="O1656" s="292"/>
      <c r="P1656" s="292"/>
      <c r="Q1656" s="292"/>
      <c r="R1656" s="482"/>
    </row>
    <row r="1657" spans="1:18" ht="68.25">
      <c r="A1657" s="372" t="s">
        <v>1491</v>
      </c>
      <c r="B1657" s="293" t="s">
        <v>7566</v>
      </c>
      <c r="C1657" s="374" t="s">
        <v>4519</v>
      </c>
      <c r="D1657" s="292" t="s">
        <v>1627</v>
      </c>
      <c r="E1657" s="293">
        <v>25</v>
      </c>
      <c r="F1657" s="293" t="s">
        <v>3555</v>
      </c>
      <c r="G1657" s="293" t="s">
        <v>9711</v>
      </c>
      <c r="H1657" s="390">
        <v>5.25</v>
      </c>
      <c r="I1657" s="292" t="s">
        <v>8418</v>
      </c>
      <c r="J1657" s="292" t="s">
        <v>2041</v>
      </c>
      <c r="K1657" s="292" t="s">
        <v>2042</v>
      </c>
      <c r="L1657" s="292"/>
      <c r="M1657" s="292"/>
      <c r="N1657" s="292"/>
      <c r="O1657" s="292"/>
      <c r="P1657" s="292"/>
      <c r="Q1657" s="292"/>
      <c r="R1657" s="482"/>
    </row>
    <row r="1658" spans="1:18" ht="68.25">
      <c r="A1658" s="372" t="s">
        <v>1493</v>
      </c>
      <c r="B1658" s="293" t="s">
        <v>7567</v>
      </c>
      <c r="C1658" s="292" t="s">
        <v>4516</v>
      </c>
      <c r="D1658" s="292" t="s">
        <v>6772</v>
      </c>
      <c r="E1658" s="293">
        <v>1</v>
      </c>
      <c r="F1658" s="292" t="s">
        <v>1494</v>
      </c>
      <c r="G1658" s="293" t="s">
        <v>1494</v>
      </c>
      <c r="H1658" s="390">
        <v>4.75</v>
      </c>
      <c r="I1658" s="292" t="s">
        <v>8418</v>
      </c>
      <c r="J1658" s="292" t="s">
        <v>2041</v>
      </c>
      <c r="K1658" s="292" t="s">
        <v>2042</v>
      </c>
      <c r="L1658" s="292"/>
      <c r="M1658" s="292"/>
      <c r="N1658" s="292"/>
      <c r="O1658" s="292"/>
      <c r="P1658" s="292"/>
      <c r="Q1658" s="292"/>
      <c r="R1658" s="482"/>
    </row>
    <row r="1659" spans="1:18" ht="23.25">
      <c r="A1659" s="372" t="s">
        <v>1495</v>
      </c>
      <c r="B1659" s="293" t="s">
        <v>7568</v>
      </c>
      <c r="C1659" s="374" t="s">
        <v>4519</v>
      </c>
      <c r="D1659" s="292" t="s">
        <v>6773</v>
      </c>
      <c r="E1659" s="293">
        <v>1</v>
      </c>
      <c r="F1659" s="293" t="s">
        <v>3556</v>
      </c>
      <c r="G1659" s="293" t="s">
        <v>1077</v>
      </c>
      <c r="H1659" s="390">
        <v>11.6</v>
      </c>
      <c r="I1659" s="292" t="s">
        <v>8418</v>
      </c>
      <c r="J1659" s="292" t="s">
        <v>2041</v>
      </c>
      <c r="K1659" s="292" t="s">
        <v>2042</v>
      </c>
      <c r="L1659" s="292"/>
      <c r="M1659" s="292"/>
      <c r="N1659" s="292"/>
      <c r="O1659" s="292"/>
      <c r="P1659" s="292"/>
      <c r="Q1659" s="292"/>
      <c r="R1659" s="482"/>
    </row>
    <row r="1660" spans="1:18" ht="68.25">
      <c r="A1660" s="372" t="s">
        <v>8112</v>
      </c>
      <c r="B1660" s="293" t="s">
        <v>7569</v>
      </c>
      <c r="C1660" s="292" t="s">
        <v>4519</v>
      </c>
      <c r="D1660" s="292" t="s">
        <v>6354</v>
      </c>
      <c r="E1660" s="293">
        <v>20</v>
      </c>
      <c r="F1660" s="292" t="s">
        <v>7065</v>
      </c>
      <c r="G1660" s="293" t="s">
        <v>7065</v>
      </c>
      <c r="H1660" s="390">
        <v>2.1</v>
      </c>
      <c r="I1660" s="292" t="s">
        <v>8418</v>
      </c>
      <c r="J1660" s="292" t="s">
        <v>2041</v>
      </c>
      <c r="K1660" s="292" t="s">
        <v>2042</v>
      </c>
      <c r="L1660" s="292"/>
      <c r="M1660" s="292"/>
      <c r="N1660" s="292"/>
      <c r="O1660" s="292"/>
      <c r="P1660" s="292"/>
      <c r="Q1660" s="292"/>
      <c r="R1660" s="482"/>
    </row>
    <row r="1661" spans="1:18" ht="34.5">
      <c r="A1661" s="372" t="s">
        <v>7066</v>
      </c>
      <c r="B1661" s="293" t="s">
        <v>7570</v>
      </c>
      <c r="C1661" s="292" t="s">
        <v>4516</v>
      </c>
      <c r="D1661" s="292" t="s">
        <v>6774</v>
      </c>
      <c r="E1661" s="293">
        <v>1</v>
      </c>
      <c r="F1661" s="292" t="s">
        <v>7067</v>
      </c>
      <c r="G1661" s="293" t="s">
        <v>7067</v>
      </c>
      <c r="H1661" s="390">
        <v>23.75</v>
      </c>
      <c r="I1661" s="292" t="s">
        <v>8418</v>
      </c>
      <c r="J1661" s="292" t="s">
        <v>2041</v>
      </c>
      <c r="K1661" s="292" t="s">
        <v>2042</v>
      </c>
      <c r="L1661" s="292"/>
      <c r="M1661" s="292"/>
      <c r="N1661" s="292"/>
      <c r="O1661" s="292"/>
      <c r="P1661" s="292"/>
      <c r="Q1661" s="292"/>
      <c r="R1661" s="482"/>
    </row>
    <row r="1662" spans="1:18" ht="68.25">
      <c r="A1662" s="372" t="s">
        <v>7176</v>
      </c>
      <c r="B1662" s="293" t="s">
        <v>7571</v>
      </c>
      <c r="C1662" s="292" t="s">
        <v>4721</v>
      </c>
      <c r="D1662" s="292" t="s">
        <v>6772</v>
      </c>
      <c r="E1662" s="293">
        <v>1</v>
      </c>
      <c r="F1662" s="292" t="s">
        <v>6763</v>
      </c>
      <c r="G1662" s="293" t="s">
        <v>6763</v>
      </c>
      <c r="H1662" s="390">
        <v>6.3</v>
      </c>
      <c r="I1662" s="292" t="s">
        <v>8418</v>
      </c>
      <c r="J1662" s="292" t="s">
        <v>2041</v>
      </c>
      <c r="K1662" s="292" t="s">
        <v>2042</v>
      </c>
      <c r="L1662" s="292"/>
      <c r="M1662" s="292"/>
      <c r="N1662" s="292"/>
      <c r="O1662" s="292"/>
      <c r="P1662" s="292"/>
      <c r="Q1662" s="292"/>
      <c r="R1662" s="482"/>
    </row>
    <row r="1663" spans="1:18" ht="23.25">
      <c r="A1663" s="372" t="s">
        <v>1600</v>
      </c>
      <c r="B1663" s="293" t="s">
        <v>7187</v>
      </c>
      <c r="C1663" s="292" t="s">
        <v>3916</v>
      </c>
      <c r="D1663" s="292" t="s">
        <v>6773</v>
      </c>
      <c r="E1663" s="293">
        <v>1</v>
      </c>
      <c r="F1663" s="292" t="s">
        <v>899</v>
      </c>
      <c r="G1663" s="292" t="s">
        <v>2120</v>
      </c>
      <c r="H1663" s="390">
        <v>13.85</v>
      </c>
      <c r="I1663" s="292" t="s">
        <v>8418</v>
      </c>
      <c r="J1663" s="292" t="s">
        <v>2041</v>
      </c>
      <c r="K1663" s="292" t="s">
        <v>2042</v>
      </c>
      <c r="L1663" s="292"/>
      <c r="M1663" s="292"/>
      <c r="N1663" s="292"/>
      <c r="O1663" s="292"/>
      <c r="P1663" s="292"/>
      <c r="Q1663" s="292"/>
      <c r="R1663" s="482"/>
    </row>
    <row r="1664" spans="1:18" ht="34.5">
      <c r="A1664" s="372" t="s">
        <v>2121</v>
      </c>
      <c r="B1664" s="293" t="s">
        <v>7188</v>
      </c>
      <c r="C1664" s="292" t="s">
        <v>3916</v>
      </c>
      <c r="D1664" s="292" t="s">
        <v>6352</v>
      </c>
      <c r="E1664" s="293">
        <v>1</v>
      </c>
      <c r="F1664" s="292" t="s">
        <v>900</v>
      </c>
      <c r="G1664" s="292" t="s">
        <v>2122</v>
      </c>
      <c r="H1664" s="390">
        <v>2.1</v>
      </c>
      <c r="I1664" s="292" t="s">
        <v>8418</v>
      </c>
      <c r="J1664" s="292" t="s">
        <v>2041</v>
      </c>
      <c r="K1664" s="292" t="s">
        <v>2042</v>
      </c>
      <c r="L1664" s="292"/>
      <c r="M1664" s="292"/>
      <c r="N1664" s="292"/>
      <c r="O1664" s="292"/>
      <c r="P1664" s="292"/>
      <c r="Q1664" s="292"/>
      <c r="R1664" s="482"/>
    </row>
    <row r="1665" spans="1:18" ht="68.25">
      <c r="A1665" s="372" t="s">
        <v>2077</v>
      </c>
      <c r="B1665" s="293" t="s">
        <v>7572</v>
      </c>
      <c r="C1665" s="292" t="s">
        <v>4516</v>
      </c>
      <c r="D1665" s="292" t="s">
        <v>6772</v>
      </c>
      <c r="E1665" s="293">
        <v>1</v>
      </c>
      <c r="F1665" s="292" t="s">
        <v>2078</v>
      </c>
      <c r="G1665" s="293" t="s">
        <v>2078</v>
      </c>
      <c r="H1665" s="390">
        <v>63.86</v>
      </c>
      <c r="I1665" s="292" t="s">
        <v>8418</v>
      </c>
      <c r="J1665" s="292" t="s">
        <v>3551</v>
      </c>
      <c r="K1665" s="292" t="s">
        <v>2074</v>
      </c>
      <c r="L1665" s="292"/>
      <c r="M1665" s="292"/>
      <c r="N1665" s="292"/>
      <c r="O1665" s="292"/>
      <c r="P1665" s="292"/>
      <c r="Q1665" s="292"/>
      <c r="R1665" s="482"/>
    </row>
    <row r="1666" spans="1:18" ht="68.25">
      <c r="A1666" s="372" t="s">
        <v>2079</v>
      </c>
      <c r="B1666" s="293" t="s">
        <v>7573</v>
      </c>
      <c r="C1666" s="292" t="s">
        <v>4516</v>
      </c>
      <c r="D1666" s="292" t="s">
        <v>6772</v>
      </c>
      <c r="E1666" s="293">
        <v>1</v>
      </c>
      <c r="F1666" s="292" t="s">
        <v>2080</v>
      </c>
      <c r="G1666" s="293" t="s">
        <v>2080</v>
      </c>
      <c r="H1666" s="390">
        <v>65.98</v>
      </c>
      <c r="I1666" s="292" t="s">
        <v>8418</v>
      </c>
      <c r="J1666" s="292" t="s">
        <v>3551</v>
      </c>
      <c r="K1666" s="292" t="s">
        <v>2074</v>
      </c>
      <c r="L1666" s="292"/>
      <c r="M1666" s="292"/>
      <c r="N1666" s="292"/>
      <c r="O1666" s="292"/>
      <c r="P1666" s="292"/>
      <c r="Q1666" s="292"/>
      <c r="R1666" s="482"/>
    </row>
    <row r="1667" spans="1:18" ht="68.25">
      <c r="A1667" s="372" t="s">
        <v>2081</v>
      </c>
      <c r="B1667" s="293" t="s">
        <v>7574</v>
      </c>
      <c r="C1667" s="292" t="s">
        <v>4516</v>
      </c>
      <c r="D1667" s="292" t="s">
        <v>6772</v>
      </c>
      <c r="E1667" s="293">
        <v>1</v>
      </c>
      <c r="F1667" s="292" t="s">
        <v>7246</v>
      </c>
      <c r="G1667" s="293" t="s">
        <v>7246</v>
      </c>
      <c r="H1667" s="390">
        <v>33.75</v>
      </c>
      <c r="I1667" s="292" t="s">
        <v>8418</v>
      </c>
      <c r="J1667" s="292" t="s">
        <v>3551</v>
      </c>
      <c r="K1667" s="292" t="s">
        <v>2074</v>
      </c>
      <c r="L1667" s="292"/>
      <c r="M1667" s="292"/>
      <c r="N1667" s="292"/>
      <c r="O1667" s="292"/>
      <c r="P1667" s="292"/>
      <c r="Q1667" s="292"/>
      <c r="R1667" s="482"/>
    </row>
    <row r="1668" spans="1:18" ht="68.25">
      <c r="A1668" s="372" t="s">
        <v>7247</v>
      </c>
      <c r="B1668" s="293" t="s">
        <v>7575</v>
      </c>
      <c r="C1668" s="292" t="s">
        <v>4516</v>
      </c>
      <c r="D1668" s="292" t="s">
        <v>6772</v>
      </c>
      <c r="E1668" s="293">
        <v>1</v>
      </c>
      <c r="F1668" s="292" t="s">
        <v>1858</v>
      </c>
      <c r="G1668" s="293" t="s">
        <v>1858</v>
      </c>
      <c r="H1668" s="390">
        <v>257.04000000000002</v>
      </c>
      <c r="I1668" s="292" t="s">
        <v>8418</v>
      </c>
      <c r="J1668" s="292" t="s">
        <v>3551</v>
      </c>
      <c r="K1668" s="292" t="s">
        <v>2074</v>
      </c>
      <c r="L1668" s="292"/>
      <c r="M1668" s="292"/>
      <c r="N1668" s="292"/>
      <c r="O1668" s="292"/>
      <c r="P1668" s="292"/>
      <c r="Q1668" s="292"/>
      <c r="R1668" s="482"/>
    </row>
    <row r="1669" spans="1:18" ht="68.25">
      <c r="A1669" s="372" t="s">
        <v>1859</v>
      </c>
      <c r="B1669" s="293" t="s">
        <v>7576</v>
      </c>
      <c r="C1669" s="292" t="s">
        <v>4516</v>
      </c>
      <c r="D1669" s="292" t="s">
        <v>6772</v>
      </c>
      <c r="E1669" s="293">
        <v>1</v>
      </c>
      <c r="F1669" s="292" t="s">
        <v>1860</v>
      </c>
      <c r="G1669" s="293" t="s">
        <v>3171</v>
      </c>
      <c r="H1669" s="390">
        <v>92.37</v>
      </c>
      <c r="I1669" s="292" t="s">
        <v>8418</v>
      </c>
      <c r="J1669" s="292" t="s">
        <v>3551</v>
      </c>
      <c r="K1669" s="292" t="s">
        <v>2074</v>
      </c>
      <c r="L1669" s="292"/>
      <c r="M1669" s="292"/>
      <c r="N1669" s="292"/>
      <c r="O1669" s="292"/>
      <c r="P1669" s="292"/>
      <c r="Q1669" s="292"/>
      <c r="R1669" s="482"/>
    </row>
    <row r="1670" spans="1:18" ht="68.25">
      <c r="A1670" s="372" t="s">
        <v>1861</v>
      </c>
      <c r="B1670" s="293" t="s">
        <v>7577</v>
      </c>
      <c r="C1670" s="292" t="s">
        <v>4516</v>
      </c>
      <c r="D1670" s="292" t="s">
        <v>6772</v>
      </c>
      <c r="E1670" s="293">
        <v>1</v>
      </c>
      <c r="F1670" s="292" t="s">
        <v>1862</v>
      </c>
      <c r="G1670" s="293" t="s">
        <v>3172</v>
      </c>
      <c r="H1670" s="390">
        <v>164.15</v>
      </c>
      <c r="I1670" s="292" t="s">
        <v>8418</v>
      </c>
      <c r="J1670" s="292" t="s">
        <v>3551</v>
      </c>
      <c r="K1670" s="292" t="s">
        <v>2074</v>
      </c>
      <c r="L1670" s="292"/>
      <c r="M1670" s="292"/>
      <c r="N1670" s="292"/>
      <c r="O1670" s="292"/>
      <c r="P1670" s="292"/>
      <c r="Q1670" s="292"/>
      <c r="R1670" s="482"/>
    </row>
    <row r="1671" spans="1:18" ht="68.25">
      <c r="A1671" s="372" t="s">
        <v>1863</v>
      </c>
      <c r="B1671" s="293" t="s">
        <v>7845</v>
      </c>
      <c r="C1671" s="292" t="s">
        <v>4516</v>
      </c>
      <c r="D1671" s="292" t="s">
        <v>6772</v>
      </c>
      <c r="E1671" s="293">
        <v>1</v>
      </c>
      <c r="F1671" s="292" t="s">
        <v>1739</v>
      </c>
      <c r="G1671" s="293" t="s">
        <v>1739</v>
      </c>
      <c r="H1671" s="390">
        <v>147.79</v>
      </c>
      <c r="I1671" s="292" t="s">
        <v>8418</v>
      </c>
      <c r="J1671" s="292" t="s">
        <v>3551</v>
      </c>
      <c r="K1671" s="292" t="s">
        <v>2074</v>
      </c>
      <c r="L1671" s="292"/>
      <c r="M1671" s="292"/>
      <c r="N1671" s="292"/>
      <c r="O1671" s="292"/>
      <c r="P1671" s="292"/>
      <c r="Q1671" s="292"/>
      <c r="R1671" s="482"/>
    </row>
    <row r="1672" spans="1:18" ht="68.25">
      <c r="A1672" s="372" t="s">
        <v>1892</v>
      </c>
      <c r="B1672" s="293" t="s">
        <v>7846</v>
      </c>
      <c r="C1672" s="292" t="s">
        <v>4516</v>
      </c>
      <c r="D1672" s="292" t="s">
        <v>6772</v>
      </c>
      <c r="E1672" s="293">
        <v>1</v>
      </c>
      <c r="F1672" s="292" t="s">
        <v>1893</v>
      </c>
      <c r="G1672" s="293" t="s">
        <v>4745</v>
      </c>
      <c r="H1672" s="390">
        <v>221.68</v>
      </c>
      <c r="I1672" s="292" t="s">
        <v>8418</v>
      </c>
      <c r="J1672" s="292" t="s">
        <v>3551</v>
      </c>
      <c r="K1672" s="292" t="s">
        <v>2074</v>
      </c>
      <c r="L1672" s="292"/>
      <c r="M1672" s="292"/>
      <c r="N1672" s="292"/>
      <c r="O1672" s="292"/>
      <c r="P1672" s="292"/>
      <c r="Q1672" s="292"/>
      <c r="R1672" s="482"/>
    </row>
    <row r="1673" spans="1:18" ht="68.25">
      <c r="A1673" s="372" t="s">
        <v>1894</v>
      </c>
      <c r="B1673" s="293" t="s">
        <v>7847</v>
      </c>
      <c r="C1673" s="292" t="s">
        <v>4516</v>
      </c>
      <c r="D1673" s="292" t="s">
        <v>6772</v>
      </c>
      <c r="E1673" s="293">
        <v>1</v>
      </c>
      <c r="F1673" s="292" t="s">
        <v>1895</v>
      </c>
      <c r="G1673" s="293" t="s">
        <v>237</v>
      </c>
      <c r="H1673" s="390">
        <v>26.35</v>
      </c>
      <c r="I1673" s="292" t="s">
        <v>8418</v>
      </c>
      <c r="J1673" s="292" t="s">
        <v>3551</v>
      </c>
      <c r="K1673" s="292" t="s">
        <v>2074</v>
      </c>
      <c r="L1673" s="292"/>
      <c r="M1673" s="292"/>
      <c r="N1673" s="292"/>
      <c r="O1673" s="292"/>
      <c r="P1673" s="292"/>
      <c r="Q1673" s="292"/>
      <c r="R1673" s="482"/>
    </row>
    <row r="1674" spans="1:18" ht="68.25">
      <c r="A1674" s="372" t="s">
        <v>1896</v>
      </c>
      <c r="B1674" s="293" t="s">
        <v>7848</v>
      </c>
      <c r="C1674" s="292" t="s">
        <v>4516</v>
      </c>
      <c r="D1674" s="292" t="s">
        <v>6772</v>
      </c>
      <c r="E1674" s="293">
        <v>1</v>
      </c>
      <c r="F1674" s="292" t="s">
        <v>1897</v>
      </c>
      <c r="G1674" s="293" t="s">
        <v>7293</v>
      </c>
      <c r="H1674" s="390">
        <v>81.28</v>
      </c>
      <c r="I1674" s="292" t="s">
        <v>8418</v>
      </c>
      <c r="J1674" s="292" t="s">
        <v>3551</v>
      </c>
      <c r="K1674" s="292" t="s">
        <v>2074</v>
      </c>
      <c r="L1674" s="292"/>
      <c r="M1674" s="292"/>
      <c r="N1674" s="292"/>
      <c r="O1674" s="292"/>
      <c r="P1674" s="292"/>
      <c r="Q1674" s="292"/>
      <c r="R1674" s="482"/>
    </row>
    <row r="1675" spans="1:18" ht="68.25">
      <c r="A1675" s="372" t="s">
        <v>1898</v>
      </c>
      <c r="B1675" s="293" t="s">
        <v>7849</v>
      </c>
      <c r="C1675" s="292" t="s">
        <v>4516</v>
      </c>
      <c r="D1675" s="292" t="s">
        <v>6772</v>
      </c>
      <c r="E1675" s="293">
        <v>1</v>
      </c>
      <c r="F1675" s="292" t="s">
        <v>1899</v>
      </c>
      <c r="G1675" s="293" t="s">
        <v>7294</v>
      </c>
      <c r="H1675" s="390">
        <v>23.2</v>
      </c>
      <c r="I1675" s="292" t="s">
        <v>8418</v>
      </c>
      <c r="J1675" s="292" t="s">
        <v>3551</v>
      </c>
      <c r="K1675" s="292" t="s">
        <v>2074</v>
      </c>
      <c r="L1675" s="292"/>
      <c r="M1675" s="292"/>
      <c r="N1675" s="292"/>
      <c r="O1675" s="292"/>
      <c r="P1675" s="292"/>
      <c r="Q1675" s="292"/>
      <c r="R1675" s="482"/>
    </row>
    <row r="1676" spans="1:18" ht="68.25">
      <c r="A1676" s="372" t="s">
        <v>1900</v>
      </c>
      <c r="B1676" s="293" t="s">
        <v>7850</v>
      </c>
      <c r="C1676" s="292" t="s">
        <v>4516</v>
      </c>
      <c r="D1676" s="292" t="s">
        <v>6772</v>
      </c>
      <c r="E1676" s="293">
        <v>1</v>
      </c>
      <c r="F1676" s="292" t="s">
        <v>1901</v>
      </c>
      <c r="G1676" s="293" t="s">
        <v>7295</v>
      </c>
      <c r="H1676" s="390">
        <v>160.44999999999999</v>
      </c>
      <c r="I1676" s="292" t="s">
        <v>8418</v>
      </c>
      <c r="J1676" s="292" t="s">
        <v>3551</v>
      </c>
      <c r="K1676" s="292" t="s">
        <v>2074</v>
      </c>
      <c r="L1676" s="292"/>
      <c r="M1676" s="292"/>
      <c r="N1676" s="292"/>
      <c r="O1676" s="292"/>
      <c r="P1676" s="292"/>
      <c r="Q1676" s="292"/>
      <c r="R1676" s="482"/>
    </row>
    <row r="1677" spans="1:18" ht="68.25">
      <c r="A1677" s="372" t="s">
        <v>1902</v>
      </c>
      <c r="B1677" s="293" t="s">
        <v>7851</v>
      </c>
      <c r="C1677" s="292" t="s">
        <v>4516</v>
      </c>
      <c r="D1677" s="292" t="s">
        <v>6772</v>
      </c>
      <c r="E1677" s="293">
        <v>1</v>
      </c>
      <c r="F1677" s="292" t="s">
        <v>1903</v>
      </c>
      <c r="G1677" s="293" t="s">
        <v>7296</v>
      </c>
      <c r="H1677" s="390">
        <v>106.09</v>
      </c>
      <c r="I1677" s="292" t="s">
        <v>8418</v>
      </c>
      <c r="J1677" s="292" t="s">
        <v>3551</v>
      </c>
      <c r="K1677" s="292" t="s">
        <v>2074</v>
      </c>
      <c r="L1677" s="292"/>
      <c r="M1677" s="292"/>
      <c r="N1677" s="292"/>
      <c r="O1677" s="292"/>
      <c r="P1677" s="292"/>
      <c r="Q1677" s="292"/>
      <c r="R1677" s="482"/>
    </row>
    <row r="1678" spans="1:18" ht="68.25">
      <c r="A1678" s="372" t="s">
        <v>1904</v>
      </c>
      <c r="B1678" s="293" t="s">
        <v>7852</v>
      </c>
      <c r="C1678" s="292" t="s">
        <v>4516</v>
      </c>
      <c r="D1678" s="292" t="s">
        <v>6772</v>
      </c>
      <c r="E1678" s="293">
        <v>1</v>
      </c>
      <c r="F1678" s="292" t="s">
        <v>1905</v>
      </c>
      <c r="G1678" s="293" t="s">
        <v>7167</v>
      </c>
      <c r="H1678" s="390">
        <v>58.59</v>
      </c>
      <c r="I1678" s="292" t="s">
        <v>8418</v>
      </c>
      <c r="J1678" s="292" t="s">
        <v>3551</v>
      </c>
      <c r="K1678" s="292" t="s">
        <v>2074</v>
      </c>
      <c r="L1678" s="292"/>
      <c r="M1678" s="292"/>
      <c r="N1678" s="292"/>
      <c r="O1678" s="292"/>
      <c r="P1678" s="292"/>
      <c r="Q1678" s="292"/>
      <c r="R1678" s="482"/>
    </row>
    <row r="1679" spans="1:18" ht="68.25">
      <c r="A1679" s="372" t="s">
        <v>1906</v>
      </c>
      <c r="B1679" s="293" t="s">
        <v>7853</v>
      </c>
      <c r="C1679" s="292" t="s">
        <v>4516</v>
      </c>
      <c r="D1679" s="292" t="s">
        <v>6772</v>
      </c>
      <c r="E1679" s="293">
        <v>1</v>
      </c>
      <c r="F1679" s="292" t="s">
        <v>1907</v>
      </c>
      <c r="G1679" s="293" t="s">
        <v>1907</v>
      </c>
      <c r="H1679" s="390">
        <v>91.32</v>
      </c>
      <c r="I1679" s="292" t="s">
        <v>8418</v>
      </c>
      <c r="J1679" s="292" t="s">
        <v>3551</v>
      </c>
      <c r="K1679" s="292" t="s">
        <v>2074</v>
      </c>
      <c r="L1679" s="292"/>
      <c r="M1679" s="292"/>
      <c r="N1679" s="292"/>
      <c r="O1679" s="292"/>
      <c r="P1679" s="292"/>
      <c r="Q1679" s="292"/>
      <c r="R1679" s="482"/>
    </row>
    <row r="1680" spans="1:18" ht="68.25">
      <c r="A1680" s="372" t="s">
        <v>1908</v>
      </c>
      <c r="B1680" s="293" t="s">
        <v>7854</v>
      </c>
      <c r="C1680" s="292" t="s">
        <v>4516</v>
      </c>
      <c r="D1680" s="292" t="s">
        <v>6772</v>
      </c>
      <c r="E1680" s="293">
        <v>1</v>
      </c>
      <c r="F1680" s="292" t="s">
        <v>1909</v>
      </c>
      <c r="G1680" s="293" t="s">
        <v>1909</v>
      </c>
      <c r="H1680" s="390">
        <v>73.89</v>
      </c>
      <c r="I1680" s="292" t="s">
        <v>8418</v>
      </c>
      <c r="J1680" s="292" t="s">
        <v>3551</v>
      </c>
      <c r="K1680" s="292" t="s">
        <v>2074</v>
      </c>
      <c r="L1680" s="292"/>
      <c r="M1680" s="292"/>
      <c r="N1680" s="292"/>
      <c r="O1680" s="292"/>
      <c r="P1680" s="292"/>
      <c r="Q1680" s="292"/>
      <c r="R1680" s="482"/>
    </row>
    <row r="1681" spans="1:18" ht="68.25">
      <c r="A1681" s="372" t="s">
        <v>1910</v>
      </c>
      <c r="B1681" s="293" t="s">
        <v>7855</v>
      </c>
      <c r="C1681" s="292" t="s">
        <v>4516</v>
      </c>
      <c r="D1681" s="292" t="s">
        <v>6772</v>
      </c>
      <c r="E1681" s="293">
        <v>1</v>
      </c>
      <c r="F1681" s="292" t="s">
        <v>1911</v>
      </c>
      <c r="G1681" s="293" t="s">
        <v>2419</v>
      </c>
      <c r="H1681" s="390">
        <v>133.01</v>
      </c>
      <c r="I1681" s="292" t="s">
        <v>8418</v>
      </c>
      <c r="J1681" s="292" t="s">
        <v>3551</v>
      </c>
      <c r="K1681" s="292" t="s">
        <v>2074</v>
      </c>
      <c r="L1681" s="292"/>
      <c r="M1681" s="292"/>
      <c r="N1681" s="292"/>
      <c r="O1681" s="292"/>
      <c r="P1681" s="292"/>
      <c r="Q1681" s="292"/>
      <c r="R1681" s="482"/>
    </row>
    <row r="1682" spans="1:18" ht="68.25">
      <c r="A1682" s="372" t="s">
        <v>1912</v>
      </c>
      <c r="B1682" s="293" t="s">
        <v>7856</v>
      </c>
      <c r="C1682" s="292" t="s">
        <v>4516</v>
      </c>
      <c r="D1682" s="292" t="s">
        <v>6772</v>
      </c>
      <c r="E1682" s="293">
        <v>1</v>
      </c>
      <c r="F1682" s="292" t="s">
        <v>1913</v>
      </c>
      <c r="G1682" s="293" t="s">
        <v>1913</v>
      </c>
      <c r="H1682" s="390">
        <v>147.79</v>
      </c>
      <c r="I1682" s="292" t="s">
        <v>8418</v>
      </c>
      <c r="J1682" s="292" t="s">
        <v>3551</v>
      </c>
      <c r="K1682" s="292" t="s">
        <v>2074</v>
      </c>
      <c r="L1682" s="292"/>
      <c r="M1682" s="292"/>
      <c r="N1682" s="292"/>
      <c r="O1682" s="292"/>
      <c r="P1682" s="292"/>
      <c r="Q1682" s="292"/>
      <c r="R1682" s="482"/>
    </row>
    <row r="1683" spans="1:18" ht="68.25">
      <c r="A1683" s="372" t="s">
        <v>1914</v>
      </c>
      <c r="B1683" s="293" t="s">
        <v>7857</v>
      </c>
      <c r="C1683" s="292" t="s">
        <v>4516</v>
      </c>
      <c r="D1683" s="292" t="s">
        <v>6772</v>
      </c>
      <c r="E1683" s="293">
        <v>1</v>
      </c>
      <c r="F1683" s="292" t="s">
        <v>1613</v>
      </c>
      <c r="G1683" s="293" t="s">
        <v>1613</v>
      </c>
      <c r="H1683" s="390">
        <v>87.62</v>
      </c>
      <c r="I1683" s="292" t="s">
        <v>8418</v>
      </c>
      <c r="J1683" s="292" t="s">
        <v>3551</v>
      </c>
      <c r="K1683" s="292" t="s">
        <v>2074</v>
      </c>
      <c r="L1683" s="292"/>
      <c r="M1683" s="292"/>
      <c r="N1683" s="292"/>
      <c r="O1683" s="292"/>
      <c r="P1683" s="292"/>
      <c r="Q1683" s="292"/>
      <c r="R1683" s="482"/>
    </row>
    <row r="1684" spans="1:18" ht="68.25">
      <c r="A1684" s="372" t="s">
        <v>1637</v>
      </c>
      <c r="B1684" s="293" t="s">
        <v>7858</v>
      </c>
      <c r="C1684" s="292" t="s">
        <v>4516</v>
      </c>
      <c r="D1684" s="292" t="s">
        <v>6772</v>
      </c>
      <c r="E1684" s="293">
        <v>1</v>
      </c>
      <c r="F1684" s="292" t="s">
        <v>6637</v>
      </c>
      <c r="G1684" s="293" t="s">
        <v>6637</v>
      </c>
      <c r="H1684" s="390">
        <v>267.08</v>
      </c>
      <c r="I1684" s="292" t="s">
        <v>8418</v>
      </c>
      <c r="J1684" s="292" t="s">
        <v>3551</v>
      </c>
      <c r="K1684" s="292" t="s">
        <v>2074</v>
      </c>
      <c r="L1684" s="292"/>
      <c r="M1684" s="292"/>
      <c r="N1684" s="292"/>
      <c r="O1684" s="292"/>
      <c r="P1684" s="292"/>
      <c r="Q1684" s="292"/>
      <c r="R1684" s="482"/>
    </row>
    <row r="1685" spans="1:18" ht="68.25">
      <c r="A1685" s="372" t="s">
        <v>1639</v>
      </c>
      <c r="B1685" s="293" t="s">
        <v>7859</v>
      </c>
      <c r="C1685" s="292" t="s">
        <v>4516</v>
      </c>
      <c r="D1685" s="292" t="s">
        <v>6772</v>
      </c>
      <c r="E1685" s="293">
        <v>1</v>
      </c>
      <c r="F1685" s="292" t="s">
        <v>1640</v>
      </c>
      <c r="G1685" s="293" t="s">
        <v>7383</v>
      </c>
      <c r="H1685" s="390">
        <v>73.89</v>
      </c>
      <c r="I1685" s="292" t="s">
        <v>8418</v>
      </c>
      <c r="J1685" s="292" t="s">
        <v>3551</v>
      </c>
      <c r="K1685" s="292" t="s">
        <v>2074</v>
      </c>
      <c r="L1685" s="292"/>
      <c r="M1685" s="292"/>
      <c r="N1685" s="292"/>
      <c r="O1685" s="292"/>
      <c r="P1685" s="292"/>
      <c r="Q1685" s="292"/>
      <c r="R1685" s="482"/>
    </row>
    <row r="1686" spans="1:18" ht="68.25">
      <c r="A1686" s="372" t="s">
        <v>1641</v>
      </c>
      <c r="B1686" s="293" t="s">
        <v>7860</v>
      </c>
      <c r="C1686" s="292" t="s">
        <v>4516</v>
      </c>
      <c r="D1686" s="292" t="s">
        <v>6772</v>
      </c>
      <c r="E1686" s="293">
        <v>1</v>
      </c>
      <c r="F1686" s="292" t="s">
        <v>1642</v>
      </c>
      <c r="G1686" s="293" t="s">
        <v>7384</v>
      </c>
      <c r="H1686" s="390">
        <v>140.4</v>
      </c>
      <c r="I1686" s="292" t="s">
        <v>8418</v>
      </c>
      <c r="J1686" s="292" t="s">
        <v>3551</v>
      </c>
      <c r="K1686" s="292" t="s">
        <v>2074</v>
      </c>
      <c r="L1686" s="292"/>
      <c r="M1686" s="292"/>
      <c r="N1686" s="292"/>
      <c r="O1686" s="292"/>
      <c r="P1686" s="292"/>
      <c r="Q1686" s="292"/>
      <c r="R1686" s="482"/>
    </row>
    <row r="1687" spans="1:18" ht="68.25">
      <c r="A1687" s="372" t="s">
        <v>1643</v>
      </c>
      <c r="B1687" s="293" t="s">
        <v>7861</v>
      </c>
      <c r="C1687" s="292" t="s">
        <v>4516</v>
      </c>
      <c r="D1687" s="292" t="s">
        <v>6772</v>
      </c>
      <c r="E1687" s="293">
        <v>1</v>
      </c>
      <c r="F1687" s="292" t="s">
        <v>1644</v>
      </c>
      <c r="G1687" s="293" t="s">
        <v>8438</v>
      </c>
      <c r="H1687" s="390">
        <v>184.74</v>
      </c>
      <c r="I1687" s="292" t="s">
        <v>8418</v>
      </c>
      <c r="J1687" s="292" t="s">
        <v>3551</v>
      </c>
      <c r="K1687" s="292" t="s">
        <v>2074</v>
      </c>
      <c r="L1687" s="292"/>
      <c r="M1687" s="292"/>
      <c r="N1687" s="292"/>
      <c r="O1687" s="292"/>
      <c r="P1687" s="292"/>
      <c r="Q1687" s="292"/>
      <c r="R1687" s="482"/>
    </row>
    <row r="1688" spans="1:18" ht="68.25">
      <c r="A1688" s="372" t="s">
        <v>1645</v>
      </c>
      <c r="B1688" s="293" t="s">
        <v>7862</v>
      </c>
      <c r="C1688" s="292" t="s">
        <v>4516</v>
      </c>
      <c r="D1688" s="292" t="s">
        <v>6772</v>
      </c>
      <c r="E1688" s="293">
        <v>1</v>
      </c>
      <c r="F1688" s="292" t="s">
        <v>1646</v>
      </c>
      <c r="G1688" s="293" t="s">
        <v>2504</v>
      </c>
      <c r="H1688" s="390">
        <v>128.79</v>
      </c>
      <c r="I1688" s="292" t="s">
        <v>8418</v>
      </c>
      <c r="J1688" s="292" t="s">
        <v>3551</v>
      </c>
      <c r="K1688" s="292" t="s">
        <v>2074</v>
      </c>
      <c r="L1688" s="292"/>
      <c r="M1688" s="292"/>
      <c r="N1688" s="292"/>
      <c r="O1688" s="292"/>
      <c r="P1688" s="292"/>
      <c r="Q1688" s="292"/>
      <c r="R1688" s="482"/>
    </row>
    <row r="1689" spans="1:18" ht="68.25">
      <c r="A1689" s="372" t="s">
        <v>1647</v>
      </c>
      <c r="B1689" s="293" t="s">
        <v>7863</v>
      </c>
      <c r="C1689" s="292" t="s">
        <v>4516</v>
      </c>
      <c r="D1689" s="292" t="s">
        <v>6772</v>
      </c>
      <c r="E1689" s="293">
        <v>1</v>
      </c>
      <c r="F1689" s="292" t="s">
        <v>1648</v>
      </c>
      <c r="G1689" s="293" t="s">
        <v>1648</v>
      </c>
      <c r="H1689" s="390">
        <v>155.18</v>
      </c>
      <c r="I1689" s="292" t="s">
        <v>8418</v>
      </c>
      <c r="J1689" s="292" t="s">
        <v>3551</v>
      </c>
      <c r="K1689" s="292" t="s">
        <v>2074</v>
      </c>
      <c r="L1689" s="292"/>
      <c r="M1689" s="292"/>
      <c r="N1689" s="292"/>
      <c r="O1689" s="292"/>
      <c r="P1689" s="292"/>
      <c r="Q1689" s="292"/>
      <c r="R1689" s="482"/>
    </row>
    <row r="1690" spans="1:18" ht="68.25">
      <c r="A1690" s="372" t="s">
        <v>1649</v>
      </c>
      <c r="B1690" s="293" t="s">
        <v>7864</v>
      </c>
      <c r="C1690" s="292" t="s">
        <v>2976</v>
      </c>
      <c r="D1690" s="292" t="s">
        <v>6772</v>
      </c>
      <c r="E1690" s="293">
        <v>1</v>
      </c>
      <c r="F1690" s="292" t="s">
        <v>2975</v>
      </c>
      <c r="G1690" s="293" t="s">
        <v>1482</v>
      </c>
      <c r="H1690" s="390">
        <v>1081.8599999999999</v>
      </c>
      <c r="I1690" s="292" t="s">
        <v>8418</v>
      </c>
      <c r="J1690" s="292" t="s">
        <v>3551</v>
      </c>
      <c r="K1690" s="292" t="s">
        <v>2074</v>
      </c>
      <c r="L1690" s="292"/>
      <c r="M1690" s="292"/>
      <c r="N1690" s="292"/>
      <c r="O1690" s="292"/>
      <c r="P1690" s="292"/>
      <c r="Q1690" s="292"/>
      <c r="R1690" s="482"/>
    </row>
    <row r="1691" spans="1:18" ht="68.25">
      <c r="A1691" s="372" t="s">
        <v>2977</v>
      </c>
      <c r="B1691" s="293" t="s">
        <v>7865</v>
      </c>
      <c r="C1691" s="292" t="s">
        <v>4516</v>
      </c>
      <c r="D1691" s="292" t="s">
        <v>6772</v>
      </c>
      <c r="E1691" s="293">
        <v>1</v>
      </c>
      <c r="F1691" s="292" t="s">
        <v>2978</v>
      </c>
      <c r="G1691" s="293" t="s">
        <v>2978</v>
      </c>
      <c r="H1691" s="390">
        <v>192.66</v>
      </c>
      <c r="I1691" s="292" t="s">
        <v>8418</v>
      </c>
      <c r="J1691" s="292" t="s">
        <v>3551</v>
      </c>
      <c r="K1691" s="292" t="s">
        <v>2074</v>
      </c>
      <c r="L1691" s="292"/>
      <c r="M1691" s="292"/>
      <c r="N1691" s="292"/>
      <c r="O1691" s="292"/>
      <c r="P1691" s="292"/>
      <c r="Q1691" s="292"/>
      <c r="R1691" s="482"/>
    </row>
    <row r="1692" spans="1:18" ht="68.25">
      <c r="A1692" s="372" t="s">
        <v>2979</v>
      </c>
      <c r="B1692" s="293" t="s">
        <v>7866</v>
      </c>
      <c r="C1692" s="292" t="s">
        <v>4516</v>
      </c>
      <c r="D1692" s="292" t="s">
        <v>6772</v>
      </c>
      <c r="E1692" s="293">
        <v>1</v>
      </c>
      <c r="F1692" s="292" t="s">
        <v>2980</v>
      </c>
      <c r="G1692" s="293" t="s">
        <v>6428</v>
      </c>
      <c r="H1692" s="390">
        <v>58.59</v>
      </c>
      <c r="I1692" s="292" t="s">
        <v>8418</v>
      </c>
      <c r="J1692" s="292" t="s">
        <v>3551</v>
      </c>
      <c r="K1692" s="292" t="s">
        <v>2074</v>
      </c>
      <c r="L1692" s="292"/>
      <c r="M1692" s="292"/>
      <c r="N1692" s="292"/>
      <c r="O1692" s="292"/>
      <c r="P1692" s="292"/>
      <c r="Q1692" s="292"/>
      <c r="R1692" s="482"/>
    </row>
    <row r="1693" spans="1:18" ht="68.25">
      <c r="A1693" s="372" t="s">
        <v>2981</v>
      </c>
      <c r="B1693" s="293" t="s">
        <v>7867</v>
      </c>
      <c r="C1693" s="292" t="s">
        <v>4516</v>
      </c>
      <c r="D1693" s="292" t="s">
        <v>6772</v>
      </c>
      <c r="E1693" s="293">
        <v>1</v>
      </c>
      <c r="F1693" s="292" t="s">
        <v>2982</v>
      </c>
      <c r="G1693" s="293" t="s">
        <v>2982</v>
      </c>
      <c r="H1693" s="390">
        <v>65.98</v>
      </c>
      <c r="I1693" s="292" t="s">
        <v>8418</v>
      </c>
      <c r="J1693" s="292" t="s">
        <v>3551</v>
      </c>
      <c r="K1693" s="292" t="s">
        <v>2074</v>
      </c>
      <c r="L1693" s="292"/>
      <c r="M1693" s="292"/>
      <c r="N1693" s="292"/>
      <c r="O1693" s="292"/>
      <c r="P1693" s="292"/>
      <c r="Q1693" s="292"/>
      <c r="R1693" s="482"/>
    </row>
    <row r="1694" spans="1:18" ht="68.25">
      <c r="A1694" s="372" t="s">
        <v>2983</v>
      </c>
      <c r="B1694" s="293" t="s">
        <v>7868</v>
      </c>
      <c r="C1694" s="292" t="s">
        <v>4516</v>
      </c>
      <c r="D1694" s="292" t="s">
        <v>6772</v>
      </c>
      <c r="E1694" s="293">
        <v>1</v>
      </c>
      <c r="F1694" s="292" t="s">
        <v>6429</v>
      </c>
      <c r="G1694" s="293" t="s">
        <v>6429</v>
      </c>
      <c r="H1694" s="390">
        <v>256.52</v>
      </c>
      <c r="I1694" s="292" t="s">
        <v>8418</v>
      </c>
      <c r="J1694" s="292" t="s">
        <v>3551</v>
      </c>
      <c r="K1694" s="292" t="s">
        <v>2074</v>
      </c>
      <c r="L1694" s="292"/>
      <c r="M1694" s="292"/>
      <c r="N1694" s="292"/>
      <c r="O1694" s="292"/>
      <c r="P1694" s="292"/>
      <c r="Q1694" s="292"/>
      <c r="R1694" s="482"/>
    </row>
    <row r="1695" spans="1:18" ht="68.25">
      <c r="A1695" s="372" t="s">
        <v>4605</v>
      </c>
      <c r="B1695" s="293" t="s">
        <v>7869</v>
      </c>
      <c r="C1695" s="292" t="s">
        <v>4516</v>
      </c>
      <c r="D1695" s="292" t="s">
        <v>6772</v>
      </c>
      <c r="E1695" s="293">
        <v>1</v>
      </c>
      <c r="F1695" s="292" t="s">
        <v>4606</v>
      </c>
      <c r="G1695" s="293" t="s">
        <v>4606</v>
      </c>
      <c r="H1695" s="390">
        <v>205.32</v>
      </c>
      <c r="I1695" s="292" t="s">
        <v>8418</v>
      </c>
      <c r="J1695" s="292" t="s">
        <v>3551</v>
      </c>
      <c r="K1695" s="292" t="s">
        <v>2074</v>
      </c>
      <c r="L1695" s="292"/>
      <c r="M1695" s="292"/>
      <c r="N1695" s="292"/>
      <c r="O1695" s="292"/>
      <c r="P1695" s="292"/>
      <c r="Q1695" s="292"/>
      <c r="R1695" s="482"/>
    </row>
    <row r="1696" spans="1:18" ht="68.25">
      <c r="A1696" s="372" t="s">
        <v>4607</v>
      </c>
      <c r="B1696" s="293" t="s">
        <v>7870</v>
      </c>
      <c r="C1696" s="292" t="s">
        <v>4516</v>
      </c>
      <c r="D1696" s="292" t="s">
        <v>6772</v>
      </c>
      <c r="E1696" s="293">
        <v>1</v>
      </c>
      <c r="F1696" s="293" t="s">
        <v>7755</v>
      </c>
      <c r="G1696" s="293" t="s">
        <v>7755</v>
      </c>
      <c r="H1696" s="390">
        <v>316.17</v>
      </c>
      <c r="I1696" s="292" t="s">
        <v>8418</v>
      </c>
      <c r="J1696" s="292" t="s">
        <v>3551</v>
      </c>
      <c r="K1696" s="292" t="s">
        <v>2074</v>
      </c>
      <c r="L1696" s="292"/>
      <c r="M1696" s="292"/>
      <c r="N1696" s="292"/>
      <c r="O1696" s="292"/>
      <c r="P1696" s="292"/>
      <c r="Q1696" s="292"/>
      <c r="R1696" s="482"/>
    </row>
    <row r="1697" spans="1:18" ht="68.25">
      <c r="A1697" s="372" t="s">
        <v>4609</v>
      </c>
      <c r="B1697" s="293" t="s">
        <v>7871</v>
      </c>
      <c r="C1697" s="292" t="s">
        <v>4516</v>
      </c>
      <c r="D1697" s="292" t="s">
        <v>6772</v>
      </c>
      <c r="E1697" s="293">
        <v>1</v>
      </c>
      <c r="F1697" s="292" t="s">
        <v>4610</v>
      </c>
      <c r="G1697" s="293" t="s">
        <v>4610</v>
      </c>
      <c r="H1697" s="390">
        <v>140.4</v>
      </c>
      <c r="I1697" s="292" t="s">
        <v>8418</v>
      </c>
      <c r="J1697" s="292" t="s">
        <v>3551</v>
      </c>
      <c r="K1697" s="292" t="s">
        <v>2074</v>
      </c>
      <c r="L1697" s="292"/>
      <c r="M1697" s="292"/>
      <c r="N1697" s="292"/>
      <c r="O1697" s="292"/>
      <c r="P1697" s="292"/>
      <c r="Q1697" s="292"/>
      <c r="R1697" s="482"/>
    </row>
    <row r="1698" spans="1:18" ht="68.25">
      <c r="A1698" s="372" t="s">
        <v>4611</v>
      </c>
      <c r="B1698" s="293" t="s">
        <v>7872</v>
      </c>
      <c r="C1698" s="292" t="s">
        <v>4516</v>
      </c>
      <c r="D1698" s="292" t="s">
        <v>6772</v>
      </c>
      <c r="E1698" s="293">
        <v>1</v>
      </c>
      <c r="F1698" s="292" t="s">
        <v>572</v>
      </c>
      <c r="G1698" s="293" t="s">
        <v>572</v>
      </c>
      <c r="H1698" s="390">
        <v>180.52</v>
      </c>
      <c r="I1698" s="292" t="s">
        <v>8418</v>
      </c>
      <c r="J1698" s="292" t="s">
        <v>3551</v>
      </c>
      <c r="K1698" s="292" t="s">
        <v>2074</v>
      </c>
      <c r="L1698" s="292"/>
      <c r="M1698" s="292"/>
      <c r="N1698" s="292"/>
      <c r="O1698" s="292"/>
      <c r="P1698" s="292"/>
      <c r="Q1698" s="292"/>
      <c r="R1698" s="482"/>
    </row>
    <row r="1699" spans="1:18" ht="68.25">
      <c r="A1699" s="372" t="s">
        <v>8820</v>
      </c>
      <c r="B1699" s="293" t="s">
        <v>7873</v>
      </c>
      <c r="C1699" s="292" t="s">
        <v>4516</v>
      </c>
      <c r="D1699" s="292" t="s">
        <v>6772</v>
      </c>
      <c r="E1699" s="293">
        <v>1</v>
      </c>
      <c r="F1699" s="292" t="s">
        <v>3713</v>
      </c>
      <c r="G1699" s="293" t="s">
        <v>6190</v>
      </c>
      <c r="H1699" s="390">
        <v>184.74</v>
      </c>
      <c r="I1699" s="292" t="s">
        <v>8418</v>
      </c>
      <c r="J1699" s="292" t="s">
        <v>3551</v>
      </c>
      <c r="K1699" s="292" t="s">
        <v>2074</v>
      </c>
      <c r="L1699" s="292"/>
      <c r="M1699" s="292"/>
      <c r="N1699" s="292"/>
      <c r="O1699" s="292"/>
      <c r="P1699" s="292"/>
      <c r="Q1699" s="292"/>
      <c r="R1699" s="482"/>
    </row>
    <row r="1700" spans="1:18" ht="68.25">
      <c r="A1700" s="372" t="s">
        <v>3714</v>
      </c>
      <c r="B1700" s="293" t="s">
        <v>7874</v>
      </c>
      <c r="C1700" s="292" t="s">
        <v>4516</v>
      </c>
      <c r="D1700" s="292" t="s">
        <v>6772</v>
      </c>
      <c r="E1700" s="293">
        <v>1</v>
      </c>
      <c r="F1700" s="292" t="s">
        <v>4743</v>
      </c>
      <c r="G1700" s="293" t="s">
        <v>4743</v>
      </c>
      <c r="H1700" s="390">
        <v>295.58</v>
      </c>
      <c r="I1700" s="292" t="s">
        <v>8418</v>
      </c>
      <c r="J1700" s="292" t="s">
        <v>3551</v>
      </c>
      <c r="K1700" s="292" t="s">
        <v>2074</v>
      </c>
      <c r="L1700" s="292"/>
      <c r="M1700" s="292"/>
      <c r="N1700" s="292"/>
      <c r="O1700" s="292"/>
      <c r="P1700" s="292"/>
      <c r="Q1700" s="292"/>
      <c r="R1700" s="482"/>
    </row>
    <row r="1701" spans="1:18" ht="68.25">
      <c r="A1701" s="372" t="s">
        <v>4744</v>
      </c>
      <c r="B1701" s="293" t="s">
        <v>7875</v>
      </c>
      <c r="C1701" s="292" t="s">
        <v>4516</v>
      </c>
      <c r="D1701" s="292" t="s">
        <v>6772</v>
      </c>
      <c r="E1701" s="293">
        <v>1</v>
      </c>
      <c r="F1701" s="292" t="s">
        <v>2998</v>
      </c>
      <c r="G1701" s="293" t="s">
        <v>2998</v>
      </c>
      <c r="H1701" s="390">
        <v>341.5</v>
      </c>
      <c r="I1701" s="292" t="s">
        <v>8418</v>
      </c>
      <c r="J1701" s="292" t="s">
        <v>3551</v>
      </c>
      <c r="K1701" s="292" t="s">
        <v>2074</v>
      </c>
      <c r="L1701" s="292"/>
      <c r="M1701" s="292"/>
      <c r="N1701" s="292"/>
      <c r="O1701" s="292"/>
      <c r="P1701" s="292"/>
      <c r="Q1701" s="292"/>
      <c r="R1701" s="482"/>
    </row>
    <row r="1702" spans="1:18" ht="68.25">
      <c r="A1702" s="372" t="s">
        <v>2999</v>
      </c>
      <c r="B1702" s="293" t="s">
        <v>7876</v>
      </c>
      <c r="C1702" s="292" t="s">
        <v>2976</v>
      </c>
      <c r="D1702" s="292" t="s">
        <v>6772</v>
      </c>
      <c r="E1702" s="293">
        <v>1</v>
      </c>
      <c r="F1702" s="292" t="s">
        <v>3000</v>
      </c>
      <c r="G1702" s="293" t="s">
        <v>8439</v>
      </c>
      <c r="H1702" s="390">
        <v>948.92</v>
      </c>
      <c r="I1702" s="292" t="s">
        <v>8418</v>
      </c>
      <c r="J1702" s="292" t="s">
        <v>3551</v>
      </c>
      <c r="K1702" s="292" t="s">
        <v>2074</v>
      </c>
      <c r="L1702" s="292"/>
      <c r="M1702" s="292"/>
      <c r="N1702" s="292"/>
      <c r="O1702" s="292"/>
      <c r="P1702" s="292"/>
      <c r="Q1702" s="292"/>
      <c r="R1702" s="482"/>
    </row>
    <row r="1703" spans="1:18" ht="68.25">
      <c r="A1703" s="372" t="s">
        <v>3001</v>
      </c>
      <c r="B1703" s="293" t="s">
        <v>2162</v>
      </c>
      <c r="C1703" s="292" t="s">
        <v>2976</v>
      </c>
      <c r="D1703" s="292" t="s">
        <v>6772</v>
      </c>
      <c r="E1703" s="293">
        <v>1</v>
      </c>
      <c r="F1703" s="292" t="s">
        <v>3000</v>
      </c>
      <c r="G1703" s="293" t="s">
        <v>8440</v>
      </c>
      <c r="H1703" s="390">
        <v>1081.8599999999999</v>
      </c>
      <c r="I1703" s="292" t="s">
        <v>8418</v>
      </c>
      <c r="J1703" s="292" t="s">
        <v>3551</v>
      </c>
      <c r="K1703" s="292" t="s">
        <v>2074</v>
      </c>
      <c r="L1703" s="292"/>
      <c r="M1703" s="292"/>
      <c r="N1703" s="292"/>
      <c r="O1703" s="292"/>
      <c r="P1703" s="292"/>
      <c r="Q1703" s="292"/>
      <c r="R1703" s="482"/>
    </row>
    <row r="1704" spans="1:18" ht="68.25">
      <c r="A1704" s="372" t="s">
        <v>3004</v>
      </c>
      <c r="B1704" s="293" t="s">
        <v>2164</v>
      </c>
      <c r="C1704" s="292" t="s">
        <v>4516</v>
      </c>
      <c r="D1704" s="292" t="s">
        <v>6772</v>
      </c>
      <c r="E1704" s="293">
        <v>1</v>
      </c>
      <c r="F1704" s="292" t="s">
        <v>3005</v>
      </c>
      <c r="G1704" s="293" t="s">
        <v>3005</v>
      </c>
      <c r="H1704" s="390">
        <v>82.34</v>
      </c>
      <c r="I1704" s="292" t="s">
        <v>8418</v>
      </c>
      <c r="J1704" s="292" t="s">
        <v>3551</v>
      </c>
      <c r="K1704" s="292" t="s">
        <v>2074</v>
      </c>
      <c r="L1704" s="292"/>
      <c r="M1704" s="292"/>
      <c r="N1704" s="292"/>
      <c r="O1704" s="292"/>
      <c r="P1704" s="292"/>
      <c r="Q1704" s="292"/>
      <c r="R1704" s="482"/>
    </row>
    <row r="1705" spans="1:18" ht="68.25">
      <c r="A1705" s="372" t="s">
        <v>3006</v>
      </c>
      <c r="B1705" s="293" t="s">
        <v>2165</v>
      </c>
      <c r="C1705" s="292" t="s">
        <v>4516</v>
      </c>
      <c r="D1705" s="292" t="s">
        <v>6772</v>
      </c>
      <c r="E1705" s="293">
        <v>1</v>
      </c>
      <c r="F1705" s="292" t="s">
        <v>3007</v>
      </c>
      <c r="G1705" s="293" t="s">
        <v>3007</v>
      </c>
      <c r="H1705" s="390">
        <v>111.9</v>
      </c>
      <c r="I1705" s="292" t="s">
        <v>8418</v>
      </c>
      <c r="J1705" s="292" t="s">
        <v>3551</v>
      </c>
      <c r="K1705" s="292" t="s">
        <v>2074</v>
      </c>
      <c r="L1705" s="292"/>
      <c r="M1705" s="292"/>
      <c r="N1705" s="292"/>
      <c r="O1705" s="292"/>
      <c r="P1705" s="292"/>
      <c r="Q1705" s="292"/>
      <c r="R1705" s="482"/>
    </row>
    <row r="1706" spans="1:18" ht="68.25">
      <c r="A1706" s="372" t="s">
        <v>3008</v>
      </c>
      <c r="B1706" s="293" t="s">
        <v>2166</v>
      </c>
      <c r="C1706" s="292" t="s">
        <v>4516</v>
      </c>
      <c r="D1706" s="292" t="s">
        <v>6772</v>
      </c>
      <c r="E1706" s="293">
        <v>1</v>
      </c>
      <c r="F1706" s="292" t="s">
        <v>3009</v>
      </c>
      <c r="G1706" s="293" t="s">
        <v>52</v>
      </c>
      <c r="H1706" s="390">
        <v>97.64</v>
      </c>
      <c r="I1706" s="292" t="s">
        <v>8418</v>
      </c>
      <c r="J1706" s="292" t="s">
        <v>3551</v>
      </c>
      <c r="K1706" s="292" t="s">
        <v>2074</v>
      </c>
      <c r="L1706" s="292"/>
      <c r="M1706" s="292"/>
      <c r="N1706" s="292"/>
      <c r="O1706" s="292"/>
      <c r="P1706" s="292"/>
      <c r="Q1706" s="292"/>
      <c r="R1706" s="482"/>
    </row>
    <row r="1707" spans="1:18" ht="68.25">
      <c r="A1707" s="372" t="s">
        <v>3010</v>
      </c>
      <c r="B1707" s="293" t="s">
        <v>2167</v>
      </c>
      <c r="C1707" s="292" t="s">
        <v>4516</v>
      </c>
      <c r="D1707" s="292" t="s">
        <v>6772</v>
      </c>
      <c r="E1707" s="293">
        <v>1</v>
      </c>
      <c r="F1707" s="292" t="s">
        <v>3011</v>
      </c>
      <c r="G1707" s="293" t="s">
        <v>3011</v>
      </c>
      <c r="H1707" s="390">
        <v>283.95999999999998</v>
      </c>
      <c r="I1707" s="292" t="s">
        <v>8418</v>
      </c>
      <c r="J1707" s="292" t="s">
        <v>3551</v>
      </c>
      <c r="K1707" s="292" t="s">
        <v>2074</v>
      </c>
      <c r="L1707" s="292"/>
      <c r="M1707" s="292"/>
      <c r="N1707" s="292"/>
      <c r="O1707" s="292"/>
      <c r="P1707" s="292"/>
      <c r="Q1707" s="292"/>
      <c r="R1707" s="482"/>
    </row>
    <row r="1708" spans="1:18" ht="68.25">
      <c r="A1708" s="372" t="s">
        <v>3012</v>
      </c>
      <c r="B1708" s="293" t="s">
        <v>2168</v>
      </c>
      <c r="C1708" s="292" t="s">
        <v>4516</v>
      </c>
      <c r="D1708" s="292" t="s">
        <v>6772</v>
      </c>
      <c r="E1708" s="293">
        <v>1</v>
      </c>
      <c r="F1708" s="292" t="s">
        <v>3013</v>
      </c>
      <c r="G1708" s="293" t="s">
        <v>5603</v>
      </c>
      <c r="H1708" s="390">
        <v>23.2</v>
      </c>
      <c r="I1708" s="292" t="s">
        <v>8418</v>
      </c>
      <c r="J1708" s="292" t="s">
        <v>3551</v>
      </c>
      <c r="K1708" s="292" t="s">
        <v>2074</v>
      </c>
      <c r="L1708" s="292"/>
      <c r="M1708" s="292"/>
      <c r="N1708" s="292"/>
      <c r="O1708" s="292"/>
      <c r="P1708" s="292"/>
      <c r="Q1708" s="292"/>
      <c r="R1708" s="482"/>
    </row>
    <row r="1709" spans="1:18" ht="68.25">
      <c r="A1709" s="372" t="s">
        <v>3014</v>
      </c>
      <c r="B1709" s="293" t="s">
        <v>2169</v>
      </c>
      <c r="C1709" s="292" t="s">
        <v>4516</v>
      </c>
      <c r="D1709" s="292" t="s">
        <v>6772</v>
      </c>
      <c r="E1709" s="293">
        <v>1</v>
      </c>
      <c r="F1709" s="292" t="s">
        <v>3145</v>
      </c>
      <c r="G1709" s="293" t="s">
        <v>3145</v>
      </c>
      <c r="H1709" s="390">
        <v>242.27</v>
      </c>
      <c r="I1709" s="292" t="s">
        <v>8418</v>
      </c>
      <c r="J1709" s="292" t="s">
        <v>3551</v>
      </c>
      <c r="K1709" s="292" t="s">
        <v>2074</v>
      </c>
      <c r="L1709" s="292"/>
      <c r="M1709" s="292"/>
      <c r="N1709" s="292"/>
      <c r="O1709" s="292"/>
      <c r="P1709" s="292"/>
      <c r="Q1709" s="292"/>
      <c r="R1709" s="482"/>
    </row>
    <row r="1710" spans="1:18" ht="68.25">
      <c r="A1710" s="372" t="s">
        <v>3146</v>
      </c>
      <c r="B1710" s="293" t="s">
        <v>2170</v>
      </c>
      <c r="C1710" s="292" t="s">
        <v>4516</v>
      </c>
      <c r="D1710" s="292" t="s">
        <v>6772</v>
      </c>
      <c r="E1710" s="293">
        <v>1</v>
      </c>
      <c r="F1710" s="292" t="s">
        <v>3147</v>
      </c>
      <c r="G1710" s="293" t="s">
        <v>1608</v>
      </c>
      <c r="H1710" s="390">
        <v>35.35</v>
      </c>
      <c r="I1710" s="292" t="s">
        <v>8418</v>
      </c>
      <c r="J1710" s="292" t="s">
        <v>3551</v>
      </c>
      <c r="K1710" s="292" t="s">
        <v>2074</v>
      </c>
      <c r="L1710" s="292"/>
      <c r="M1710" s="292"/>
      <c r="N1710" s="292"/>
      <c r="O1710" s="292"/>
      <c r="P1710" s="292"/>
      <c r="Q1710" s="292"/>
      <c r="R1710" s="482"/>
    </row>
    <row r="1711" spans="1:18" ht="68.25">
      <c r="A1711" s="372" t="s">
        <v>3148</v>
      </c>
      <c r="B1711" s="293" t="s">
        <v>2171</v>
      </c>
      <c r="C1711" s="292" t="s">
        <v>4516</v>
      </c>
      <c r="D1711" s="292" t="s">
        <v>6772</v>
      </c>
      <c r="E1711" s="293">
        <v>1</v>
      </c>
      <c r="F1711" s="292" t="s">
        <v>3149</v>
      </c>
      <c r="G1711" s="293" t="s">
        <v>3149</v>
      </c>
      <c r="H1711" s="390">
        <v>157.82</v>
      </c>
      <c r="I1711" s="292" t="s">
        <v>8418</v>
      </c>
      <c r="J1711" s="292" t="s">
        <v>3551</v>
      </c>
      <c r="K1711" s="292" t="s">
        <v>2074</v>
      </c>
      <c r="L1711" s="292"/>
      <c r="M1711" s="292"/>
      <c r="N1711" s="292"/>
      <c r="O1711" s="292"/>
      <c r="P1711" s="292"/>
      <c r="Q1711" s="292"/>
      <c r="R1711" s="482"/>
    </row>
    <row r="1712" spans="1:18" ht="68.25">
      <c r="A1712" s="372" t="s">
        <v>3150</v>
      </c>
      <c r="B1712" s="293" t="s">
        <v>2172</v>
      </c>
      <c r="C1712" s="292" t="s">
        <v>4516</v>
      </c>
      <c r="D1712" s="292" t="s">
        <v>6772</v>
      </c>
      <c r="E1712" s="293">
        <v>1</v>
      </c>
      <c r="F1712" s="292" t="s">
        <v>427</v>
      </c>
      <c r="G1712" s="293" t="s">
        <v>427</v>
      </c>
      <c r="H1712" s="390">
        <v>305.08</v>
      </c>
      <c r="I1712" s="292" t="s">
        <v>8418</v>
      </c>
      <c r="J1712" s="292" t="s">
        <v>3551</v>
      </c>
      <c r="K1712" s="292" t="s">
        <v>2074</v>
      </c>
      <c r="L1712" s="292"/>
      <c r="M1712" s="292"/>
      <c r="N1712" s="292"/>
      <c r="O1712" s="292"/>
      <c r="P1712" s="292"/>
      <c r="Q1712" s="292"/>
      <c r="R1712" s="482"/>
    </row>
    <row r="1713" spans="1:18" ht="68.25">
      <c r="A1713" s="372" t="s">
        <v>428</v>
      </c>
      <c r="B1713" s="293" t="s">
        <v>2173</v>
      </c>
      <c r="C1713" s="292" t="s">
        <v>4516</v>
      </c>
      <c r="D1713" s="292" t="s">
        <v>6772</v>
      </c>
      <c r="E1713" s="293">
        <v>1</v>
      </c>
      <c r="F1713" s="292" t="s">
        <v>429</v>
      </c>
      <c r="G1713" s="293" t="s">
        <v>429</v>
      </c>
      <c r="H1713" s="390">
        <v>161.52000000000001</v>
      </c>
      <c r="I1713" s="292" t="s">
        <v>8418</v>
      </c>
      <c r="J1713" s="292" t="s">
        <v>3551</v>
      </c>
      <c r="K1713" s="292" t="s">
        <v>2074</v>
      </c>
      <c r="L1713" s="292"/>
      <c r="M1713" s="292"/>
      <c r="N1713" s="292"/>
      <c r="O1713" s="292"/>
      <c r="P1713" s="292"/>
      <c r="Q1713" s="292"/>
      <c r="R1713" s="482"/>
    </row>
    <row r="1714" spans="1:18" ht="68.25">
      <c r="A1714" s="372" t="s">
        <v>430</v>
      </c>
      <c r="B1714" s="293" t="s">
        <v>2174</v>
      </c>
      <c r="C1714" s="292" t="s">
        <v>4516</v>
      </c>
      <c r="D1714" s="292" t="s">
        <v>6772</v>
      </c>
      <c r="E1714" s="293">
        <v>1</v>
      </c>
      <c r="F1714" s="292" t="s">
        <v>431</v>
      </c>
      <c r="G1714" s="293" t="s">
        <v>1131</v>
      </c>
      <c r="H1714" s="390">
        <v>195.29</v>
      </c>
      <c r="I1714" s="292" t="s">
        <v>8418</v>
      </c>
      <c r="J1714" s="292" t="s">
        <v>3551</v>
      </c>
      <c r="K1714" s="292" t="s">
        <v>2074</v>
      </c>
      <c r="L1714" s="292"/>
      <c r="M1714" s="292"/>
      <c r="N1714" s="292"/>
      <c r="O1714" s="292"/>
      <c r="P1714" s="292"/>
      <c r="Q1714" s="292"/>
      <c r="R1714" s="482"/>
    </row>
    <row r="1715" spans="1:18" ht="68.25">
      <c r="A1715" s="372" t="s">
        <v>432</v>
      </c>
      <c r="B1715" s="293" t="s">
        <v>2175</v>
      </c>
      <c r="C1715" s="292" t="s">
        <v>4516</v>
      </c>
      <c r="D1715" s="292" t="s">
        <v>6772</v>
      </c>
      <c r="E1715" s="293">
        <v>1</v>
      </c>
      <c r="F1715" s="292" t="s">
        <v>433</v>
      </c>
      <c r="G1715" s="293" t="s">
        <v>433</v>
      </c>
      <c r="H1715" s="390">
        <v>359.45</v>
      </c>
      <c r="I1715" s="292" t="s">
        <v>8418</v>
      </c>
      <c r="J1715" s="292" t="s">
        <v>3551</v>
      </c>
      <c r="K1715" s="292" t="s">
        <v>2074</v>
      </c>
      <c r="L1715" s="292"/>
      <c r="M1715" s="292"/>
      <c r="N1715" s="292"/>
      <c r="O1715" s="292"/>
      <c r="P1715" s="292"/>
      <c r="Q1715" s="292"/>
      <c r="R1715" s="482"/>
    </row>
    <row r="1716" spans="1:18" ht="68.25">
      <c r="A1716" s="372" t="s">
        <v>434</v>
      </c>
      <c r="B1716" s="293" t="s">
        <v>2176</v>
      </c>
      <c r="C1716" s="292" t="s">
        <v>4516</v>
      </c>
      <c r="D1716" s="292" t="s">
        <v>6772</v>
      </c>
      <c r="E1716" s="293">
        <v>1</v>
      </c>
      <c r="F1716" s="292" t="s">
        <v>435</v>
      </c>
      <c r="G1716" s="293" t="s">
        <v>435</v>
      </c>
      <c r="H1716" s="390">
        <v>359.45</v>
      </c>
      <c r="I1716" s="292" t="s">
        <v>8418</v>
      </c>
      <c r="J1716" s="292" t="s">
        <v>3551</v>
      </c>
      <c r="K1716" s="292" t="s">
        <v>2074</v>
      </c>
      <c r="L1716" s="292"/>
      <c r="M1716" s="292"/>
      <c r="N1716" s="292"/>
      <c r="O1716" s="292"/>
      <c r="P1716" s="292"/>
      <c r="Q1716" s="292"/>
      <c r="R1716" s="482"/>
    </row>
    <row r="1717" spans="1:18" ht="68.25">
      <c r="A1717" s="372" t="s">
        <v>436</v>
      </c>
      <c r="B1717" s="293" t="s">
        <v>2177</v>
      </c>
      <c r="C1717" s="292" t="s">
        <v>2976</v>
      </c>
      <c r="D1717" s="292" t="s">
        <v>6772</v>
      </c>
      <c r="E1717" s="293">
        <v>1</v>
      </c>
      <c r="F1717" s="292" t="s">
        <v>437</v>
      </c>
      <c r="G1717" s="293" t="s">
        <v>437</v>
      </c>
      <c r="H1717" s="390">
        <v>1081.8599999999999</v>
      </c>
      <c r="I1717" s="292" t="s">
        <v>8418</v>
      </c>
      <c r="J1717" s="292" t="s">
        <v>3551</v>
      </c>
      <c r="K1717" s="292" t="s">
        <v>2074</v>
      </c>
      <c r="L1717" s="292"/>
      <c r="M1717" s="292"/>
      <c r="N1717" s="292"/>
      <c r="O1717" s="292"/>
      <c r="P1717" s="292"/>
      <c r="Q1717" s="292"/>
      <c r="R1717" s="482"/>
    </row>
    <row r="1718" spans="1:18" ht="68.25">
      <c r="A1718" s="372" t="s">
        <v>438</v>
      </c>
      <c r="B1718" s="293" t="s">
        <v>2178</v>
      </c>
      <c r="C1718" s="292" t="s">
        <v>4516</v>
      </c>
      <c r="D1718" s="292" t="s">
        <v>6772</v>
      </c>
      <c r="E1718" s="293">
        <v>1</v>
      </c>
      <c r="F1718" s="292" t="s">
        <v>439</v>
      </c>
      <c r="G1718" s="293" t="s">
        <v>439</v>
      </c>
      <c r="H1718" s="390">
        <v>370.53</v>
      </c>
      <c r="I1718" s="292" t="s">
        <v>8418</v>
      </c>
      <c r="J1718" s="292" t="s">
        <v>3551</v>
      </c>
      <c r="K1718" s="292" t="s">
        <v>2074</v>
      </c>
      <c r="L1718" s="292"/>
      <c r="M1718" s="292"/>
      <c r="N1718" s="292"/>
      <c r="O1718" s="292"/>
      <c r="P1718" s="292"/>
      <c r="Q1718" s="292"/>
      <c r="R1718" s="482"/>
    </row>
    <row r="1719" spans="1:18" ht="68.25">
      <c r="A1719" s="372" t="s">
        <v>440</v>
      </c>
      <c r="B1719" s="293" t="s">
        <v>2179</v>
      </c>
      <c r="C1719" s="292" t="s">
        <v>4516</v>
      </c>
      <c r="D1719" s="292" t="s">
        <v>6772</v>
      </c>
      <c r="E1719" s="293">
        <v>1</v>
      </c>
      <c r="F1719" s="292" t="s">
        <v>441</v>
      </c>
      <c r="G1719" s="293" t="s">
        <v>441</v>
      </c>
      <c r="H1719" s="390">
        <v>419.61</v>
      </c>
      <c r="I1719" s="292" t="s">
        <v>8418</v>
      </c>
      <c r="J1719" s="292" t="s">
        <v>3551</v>
      </c>
      <c r="K1719" s="292" t="s">
        <v>2074</v>
      </c>
      <c r="L1719" s="292"/>
      <c r="M1719" s="292"/>
      <c r="N1719" s="292"/>
      <c r="O1719" s="292"/>
      <c r="P1719" s="292"/>
      <c r="Q1719" s="292"/>
      <c r="R1719" s="482"/>
    </row>
    <row r="1720" spans="1:18" ht="68.25">
      <c r="A1720" s="372" t="s">
        <v>442</v>
      </c>
      <c r="B1720" s="293" t="s">
        <v>2180</v>
      </c>
      <c r="C1720" s="292" t="s">
        <v>4516</v>
      </c>
      <c r="D1720" s="292" t="s">
        <v>6772</v>
      </c>
      <c r="E1720" s="293">
        <v>1</v>
      </c>
      <c r="F1720" s="292" t="s">
        <v>7266</v>
      </c>
      <c r="G1720" s="293" t="s">
        <v>7266</v>
      </c>
      <c r="H1720" s="390">
        <v>73.89</v>
      </c>
      <c r="I1720" s="292" t="s">
        <v>8418</v>
      </c>
      <c r="J1720" s="292" t="s">
        <v>3551</v>
      </c>
      <c r="K1720" s="292" t="s">
        <v>2074</v>
      </c>
      <c r="L1720" s="292"/>
      <c r="M1720" s="292"/>
      <c r="N1720" s="292"/>
      <c r="O1720" s="292"/>
      <c r="P1720" s="292"/>
      <c r="Q1720" s="292"/>
      <c r="R1720" s="482"/>
    </row>
    <row r="1721" spans="1:18" ht="68.25">
      <c r="A1721" s="372" t="s">
        <v>7267</v>
      </c>
      <c r="B1721" s="293" t="s">
        <v>2181</v>
      </c>
      <c r="C1721" s="292" t="s">
        <v>4516</v>
      </c>
      <c r="D1721" s="292" t="s">
        <v>6772</v>
      </c>
      <c r="E1721" s="293">
        <v>1</v>
      </c>
      <c r="F1721" s="292" t="s">
        <v>7268</v>
      </c>
      <c r="G1721" s="293" t="s">
        <v>7268</v>
      </c>
      <c r="H1721" s="390">
        <v>122.98</v>
      </c>
      <c r="I1721" s="292" t="s">
        <v>8418</v>
      </c>
      <c r="J1721" s="292" t="s">
        <v>3551</v>
      </c>
      <c r="K1721" s="292" t="s">
        <v>2074</v>
      </c>
      <c r="L1721" s="292"/>
      <c r="M1721" s="292"/>
      <c r="N1721" s="292"/>
      <c r="O1721" s="292"/>
      <c r="P1721" s="292"/>
      <c r="Q1721" s="292"/>
      <c r="R1721" s="482"/>
    </row>
    <row r="1722" spans="1:18" ht="68.25">
      <c r="A1722" s="372" t="s">
        <v>7269</v>
      </c>
      <c r="B1722" s="293" t="s">
        <v>2182</v>
      </c>
      <c r="C1722" s="292" t="s">
        <v>4516</v>
      </c>
      <c r="D1722" s="292" t="s">
        <v>6772</v>
      </c>
      <c r="E1722" s="293">
        <v>1</v>
      </c>
      <c r="F1722" s="292" t="s">
        <v>4594</v>
      </c>
      <c r="G1722" s="293" t="s">
        <v>1609</v>
      </c>
      <c r="H1722" s="390">
        <v>25.3</v>
      </c>
      <c r="I1722" s="292" t="s">
        <v>8418</v>
      </c>
      <c r="J1722" s="292" t="s">
        <v>3551</v>
      </c>
      <c r="K1722" s="292" t="s">
        <v>2074</v>
      </c>
      <c r="L1722" s="292"/>
      <c r="M1722" s="292"/>
      <c r="N1722" s="292"/>
      <c r="O1722" s="292"/>
      <c r="P1722" s="292"/>
      <c r="Q1722" s="292"/>
      <c r="R1722" s="482"/>
    </row>
    <row r="1723" spans="1:18" ht="68.25">
      <c r="A1723" s="372" t="s">
        <v>883</v>
      </c>
      <c r="B1723" s="293" t="s">
        <v>2183</v>
      </c>
      <c r="C1723" s="374" t="s">
        <v>4519</v>
      </c>
      <c r="D1723" s="292" t="s">
        <v>2593</v>
      </c>
      <c r="E1723" s="376" t="s">
        <v>9636</v>
      </c>
      <c r="F1723" s="293" t="s">
        <v>3560</v>
      </c>
      <c r="G1723" s="293" t="s">
        <v>2119</v>
      </c>
      <c r="H1723" s="390">
        <v>6.55</v>
      </c>
      <c r="I1723" s="292" t="s">
        <v>8418</v>
      </c>
      <c r="J1723" s="292" t="s">
        <v>7771</v>
      </c>
      <c r="K1723" s="292" t="s">
        <v>7772</v>
      </c>
      <c r="L1723" s="292"/>
      <c r="M1723" s="292"/>
      <c r="N1723" s="292"/>
      <c r="O1723" s="292"/>
      <c r="P1723" s="292"/>
      <c r="Q1723" s="292"/>
      <c r="R1723" s="482"/>
    </row>
    <row r="1724" spans="1:18" ht="68.25">
      <c r="A1724" s="372" t="s">
        <v>885</v>
      </c>
      <c r="B1724" s="293" t="s">
        <v>2184</v>
      </c>
      <c r="C1724" s="292" t="s">
        <v>4516</v>
      </c>
      <c r="D1724" s="292" t="s">
        <v>2593</v>
      </c>
      <c r="E1724" s="376" t="s">
        <v>9636</v>
      </c>
      <c r="F1724" s="292" t="s">
        <v>886</v>
      </c>
      <c r="G1724" s="293" t="s">
        <v>529</v>
      </c>
      <c r="H1724" s="390">
        <v>22.15</v>
      </c>
      <c r="I1724" s="292" t="s">
        <v>8418</v>
      </c>
      <c r="J1724" s="292" t="s">
        <v>7771</v>
      </c>
      <c r="K1724" s="292" t="s">
        <v>7772</v>
      </c>
      <c r="L1724" s="292"/>
      <c r="M1724" s="292"/>
      <c r="N1724" s="292"/>
      <c r="O1724" s="292"/>
      <c r="P1724" s="292"/>
      <c r="Q1724" s="292"/>
      <c r="R1724" s="482"/>
    </row>
    <row r="1725" spans="1:18" ht="68.25">
      <c r="A1725" s="372" t="s">
        <v>887</v>
      </c>
      <c r="B1725" s="293" t="s">
        <v>2185</v>
      </c>
      <c r="C1725" s="292" t="s">
        <v>4516</v>
      </c>
      <c r="D1725" s="292" t="s">
        <v>2593</v>
      </c>
      <c r="E1725" s="376" t="s">
        <v>9636</v>
      </c>
      <c r="F1725" s="292" t="s">
        <v>886</v>
      </c>
      <c r="G1725" s="293" t="s">
        <v>530</v>
      </c>
      <c r="H1725" s="390">
        <v>26.35</v>
      </c>
      <c r="I1725" s="292" t="s">
        <v>8418</v>
      </c>
      <c r="J1725" s="292" t="s">
        <v>7771</v>
      </c>
      <c r="K1725" s="292" t="s">
        <v>7772</v>
      </c>
      <c r="L1725" s="292"/>
      <c r="M1725" s="292"/>
      <c r="N1725" s="292"/>
      <c r="O1725" s="292"/>
      <c r="P1725" s="292"/>
      <c r="Q1725" s="292"/>
      <c r="R1725" s="482"/>
    </row>
    <row r="1726" spans="1:18" ht="68.25">
      <c r="A1726" s="372" t="s">
        <v>888</v>
      </c>
      <c r="B1726" s="293" t="s">
        <v>8601</v>
      </c>
      <c r="C1726" s="292" t="s">
        <v>4516</v>
      </c>
      <c r="D1726" s="292" t="s">
        <v>2593</v>
      </c>
      <c r="E1726" s="376" t="s">
        <v>9636</v>
      </c>
      <c r="F1726" s="292" t="s">
        <v>886</v>
      </c>
      <c r="G1726" s="293" t="s">
        <v>531</v>
      </c>
      <c r="H1726" s="390">
        <v>52.79</v>
      </c>
      <c r="I1726" s="292" t="s">
        <v>8418</v>
      </c>
      <c r="J1726" s="292" t="s">
        <v>7771</v>
      </c>
      <c r="K1726" s="292" t="s">
        <v>7772</v>
      </c>
      <c r="L1726" s="292"/>
      <c r="M1726" s="292"/>
      <c r="N1726" s="292"/>
      <c r="O1726" s="292"/>
      <c r="P1726" s="292"/>
      <c r="Q1726" s="292"/>
      <c r="R1726" s="482"/>
    </row>
    <row r="1727" spans="1:18" ht="68.25">
      <c r="A1727" s="372" t="s">
        <v>889</v>
      </c>
      <c r="B1727" s="293" t="s">
        <v>8602</v>
      </c>
      <c r="C1727" s="374" t="s">
        <v>4519</v>
      </c>
      <c r="D1727" s="292" t="s">
        <v>2593</v>
      </c>
      <c r="E1727" s="376" t="s">
        <v>9636</v>
      </c>
      <c r="F1727" s="293" t="s">
        <v>3557</v>
      </c>
      <c r="G1727" s="293" t="s">
        <v>7753</v>
      </c>
      <c r="H1727" s="390">
        <v>36.4</v>
      </c>
      <c r="I1727" s="292" t="s">
        <v>8418</v>
      </c>
      <c r="J1727" s="292" t="s">
        <v>7771</v>
      </c>
      <c r="K1727" s="292" t="s">
        <v>7772</v>
      </c>
      <c r="L1727" s="292"/>
      <c r="M1727" s="292"/>
      <c r="N1727" s="292"/>
      <c r="O1727" s="292"/>
      <c r="P1727" s="292"/>
      <c r="Q1727" s="292"/>
      <c r="R1727" s="482"/>
    </row>
    <row r="1728" spans="1:18" ht="68.25">
      <c r="A1728" s="372" t="s">
        <v>891</v>
      </c>
      <c r="B1728" s="293" t="s">
        <v>8603</v>
      </c>
      <c r="C1728" s="374" t="s">
        <v>4519</v>
      </c>
      <c r="D1728" s="292" t="s">
        <v>2593</v>
      </c>
      <c r="E1728" s="376" t="s">
        <v>9636</v>
      </c>
      <c r="F1728" s="293" t="s">
        <v>3558</v>
      </c>
      <c r="G1728" s="293" t="s">
        <v>7754</v>
      </c>
      <c r="H1728" s="390">
        <v>52.79</v>
      </c>
      <c r="I1728" s="292" t="s">
        <v>8418</v>
      </c>
      <c r="J1728" s="292" t="s">
        <v>7771</v>
      </c>
      <c r="K1728" s="292" t="s">
        <v>7772</v>
      </c>
      <c r="L1728" s="292"/>
      <c r="M1728" s="292"/>
      <c r="N1728" s="292"/>
      <c r="O1728" s="292"/>
      <c r="P1728" s="292"/>
      <c r="Q1728" s="292"/>
      <c r="R1728" s="482"/>
    </row>
    <row r="1729" spans="1:18" ht="68.25">
      <c r="A1729" s="372" t="s">
        <v>892</v>
      </c>
      <c r="B1729" s="293" t="s">
        <v>8604</v>
      </c>
      <c r="C1729" s="374" t="s">
        <v>4519</v>
      </c>
      <c r="D1729" s="292" t="s">
        <v>2593</v>
      </c>
      <c r="E1729" s="376" t="s">
        <v>9636</v>
      </c>
      <c r="F1729" s="293" t="s">
        <v>3561</v>
      </c>
      <c r="G1729" s="293" t="s">
        <v>8333</v>
      </c>
      <c r="H1729" s="390">
        <v>61.92</v>
      </c>
      <c r="I1729" s="292" t="s">
        <v>8418</v>
      </c>
      <c r="J1729" s="292" t="s">
        <v>7771</v>
      </c>
      <c r="K1729" s="292" t="s">
        <v>7772</v>
      </c>
      <c r="L1729" s="292"/>
      <c r="M1729" s="292"/>
      <c r="N1729" s="292"/>
      <c r="O1729" s="292"/>
      <c r="P1729" s="292"/>
      <c r="Q1729" s="292"/>
      <c r="R1729" s="482"/>
    </row>
    <row r="1730" spans="1:18" ht="68.25">
      <c r="A1730" s="372" t="s">
        <v>8334</v>
      </c>
      <c r="B1730" s="292" t="s">
        <v>8335</v>
      </c>
      <c r="C1730" s="292" t="s">
        <v>3916</v>
      </c>
      <c r="D1730" s="292" t="s">
        <v>2593</v>
      </c>
      <c r="E1730" s="376" t="s">
        <v>9636</v>
      </c>
      <c r="F1730" s="293" t="s">
        <v>2063</v>
      </c>
      <c r="G1730" s="293" t="s">
        <v>8336</v>
      </c>
      <c r="H1730" s="390">
        <v>72.56</v>
      </c>
      <c r="I1730" s="292" t="s">
        <v>8418</v>
      </c>
      <c r="J1730" s="292" t="s">
        <v>7771</v>
      </c>
      <c r="K1730" s="292" t="s">
        <v>7772</v>
      </c>
      <c r="L1730" s="292"/>
      <c r="M1730" s="292"/>
      <c r="N1730" s="292"/>
      <c r="O1730" s="292"/>
      <c r="P1730" s="292"/>
      <c r="Q1730" s="292"/>
      <c r="R1730" s="482"/>
    </row>
    <row r="1731" spans="1:18" ht="68.25">
      <c r="A1731" s="372" t="s">
        <v>8337</v>
      </c>
      <c r="B1731" s="292" t="s">
        <v>8338</v>
      </c>
      <c r="C1731" s="292" t="s">
        <v>3916</v>
      </c>
      <c r="D1731" s="292" t="s">
        <v>2593</v>
      </c>
      <c r="E1731" s="376" t="s">
        <v>9636</v>
      </c>
      <c r="F1731" s="293" t="s">
        <v>2064</v>
      </c>
      <c r="G1731" s="293" t="s">
        <v>8339</v>
      </c>
      <c r="H1731" s="390">
        <v>154.32</v>
      </c>
      <c r="I1731" s="292" t="s">
        <v>8418</v>
      </c>
      <c r="J1731" s="292" t="s">
        <v>7771</v>
      </c>
      <c r="K1731" s="292" t="s">
        <v>7772</v>
      </c>
      <c r="L1731" s="292"/>
      <c r="M1731" s="292"/>
      <c r="N1731" s="292"/>
      <c r="O1731" s="292"/>
      <c r="P1731" s="292"/>
      <c r="Q1731" s="292"/>
      <c r="R1731" s="482"/>
    </row>
    <row r="1732" spans="1:18" ht="68.25">
      <c r="A1732" s="372" t="s">
        <v>8340</v>
      </c>
      <c r="B1732" s="292" t="s">
        <v>8341</v>
      </c>
      <c r="C1732" s="292" t="s">
        <v>3916</v>
      </c>
      <c r="D1732" s="292" t="s">
        <v>6772</v>
      </c>
      <c r="E1732" s="376" t="s">
        <v>9636</v>
      </c>
      <c r="F1732" s="293" t="s">
        <v>8342</v>
      </c>
      <c r="G1732" s="293" t="s">
        <v>8342</v>
      </c>
      <c r="H1732" s="390">
        <v>291.39</v>
      </c>
      <c r="I1732" s="292" t="s">
        <v>8418</v>
      </c>
      <c r="J1732" s="292" t="s">
        <v>7771</v>
      </c>
      <c r="K1732" s="292" t="s">
        <v>7772</v>
      </c>
      <c r="L1732" s="292"/>
      <c r="M1732" s="292"/>
      <c r="N1732" s="292"/>
      <c r="O1732" s="292"/>
      <c r="P1732" s="292"/>
      <c r="Q1732" s="292"/>
      <c r="R1732" s="482"/>
    </row>
    <row r="1733" spans="1:18" ht="68.25">
      <c r="A1733" s="372" t="s">
        <v>8343</v>
      </c>
      <c r="B1733" s="292" t="s">
        <v>8344</v>
      </c>
      <c r="C1733" s="292" t="s">
        <v>3916</v>
      </c>
      <c r="D1733" s="292" t="s">
        <v>2593</v>
      </c>
      <c r="E1733" s="376" t="s">
        <v>9636</v>
      </c>
      <c r="F1733" s="293" t="s">
        <v>2065</v>
      </c>
      <c r="G1733" s="293" t="s">
        <v>6571</v>
      </c>
      <c r="H1733" s="390">
        <v>145.69999999999999</v>
      </c>
      <c r="I1733" s="292" t="s">
        <v>8418</v>
      </c>
      <c r="J1733" s="292" t="s">
        <v>7771</v>
      </c>
      <c r="K1733" s="292" t="s">
        <v>7772</v>
      </c>
      <c r="L1733" s="292"/>
      <c r="M1733" s="292"/>
      <c r="N1733" s="292"/>
      <c r="O1733" s="292"/>
      <c r="P1733" s="292"/>
      <c r="Q1733" s="292"/>
      <c r="R1733" s="482"/>
    </row>
    <row r="1734" spans="1:18" ht="68.25">
      <c r="A1734" s="372" t="s">
        <v>895</v>
      </c>
      <c r="B1734" s="293" t="s">
        <v>8606</v>
      </c>
      <c r="C1734" s="292" t="s">
        <v>4516</v>
      </c>
      <c r="D1734" s="292" t="s">
        <v>2593</v>
      </c>
      <c r="E1734" s="376" t="s">
        <v>9636</v>
      </c>
      <c r="F1734" s="292" t="s">
        <v>5449</v>
      </c>
      <c r="G1734" s="293" t="s">
        <v>532</v>
      </c>
      <c r="H1734" s="390">
        <v>39.06</v>
      </c>
      <c r="I1734" s="292" t="s">
        <v>8418</v>
      </c>
      <c r="J1734" s="292" t="s">
        <v>7771</v>
      </c>
      <c r="K1734" s="292" t="s">
        <v>7772</v>
      </c>
      <c r="L1734" s="292"/>
      <c r="M1734" s="292"/>
      <c r="N1734" s="292"/>
      <c r="O1734" s="292"/>
      <c r="P1734" s="292"/>
      <c r="Q1734" s="292"/>
      <c r="R1734" s="482"/>
    </row>
    <row r="1735" spans="1:18" ht="68.25">
      <c r="A1735" s="372" t="s">
        <v>5450</v>
      </c>
      <c r="B1735" s="293" t="s">
        <v>8607</v>
      </c>
      <c r="C1735" s="292" t="s">
        <v>2976</v>
      </c>
      <c r="D1735" s="292" t="s">
        <v>6772</v>
      </c>
      <c r="E1735" s="376" t="s">
        <v>9636</v>
      </c>
      <c r="F1735" s="292" t="s">
        <v>8113</v>
      </c>
      <c r="G1735" s="293" t="s">
        <v>4310</v>
      </c>
      <c r="H1735" s="390">
        <v>1076.75</v>
      </c>
      <c r="I1735" s="292" t="s">
        <v>8418</v>
      </c>
      <c r="J1735" s="292" t="s">
        <v>7771</v>
      </c>
      <c r="K1735" s="292" t="s">
        <v>7772</v>
      </c>
      <c r="L1735" s="292"/>
      <c r="M1735" s="292"/>
      <c r="N1735" s="292"/>
      <c r="O1735" s="292"/>
      <c r="P1735" s="292"/>
      <c r="Q1735" s="292"/>
      <c r="R1735" s="482"/>
    </row>
    <row r="1736" spans="1:18" ht="68.25">
      <c r="A1736" s="372" t="s">
        <v>8114</v>
      </c>
      <c r="B1736" s="293" t="s">
        <v>8608</v>
      </c>
      <c r="C1736" s="374" t="s">
        <v>4519</v>
      </c>
      <c r="D1736" s="292" t="s">
        <v>2593</v>
      </c>
      <c r="E1736" s="376" t="s">
        <v>9636</v>
      </c>
      <c r="F1736" s="293" t="s">
        <v>2714</v>
      </c>
      <c r="G1736" s="293" t="s">
        <v>2713</v>
      </c>
      <c r="H1736" s="390">
        <v>408.8</v>
      </c>
      <c r="I1736" s="292" t="s">
        <v>8418</v>
      </c>
      <c r="J1736" s="292" t="s">
        <v>7771</v>
      </c>
      <c r="K1736" s="292" t="s">
        <v>7772</v>
      </c>
      <c r="L1736" s="292"/>
      <c r="M1736" s="292"/>
      <c r="N1736" s="292"/>
      <c r="O1736" s="292"/>
      <c r="P1736" s="292"/>
      <c r="Q1736" s="292"/>
      <c r="R1736" s="482"/>
    </row>
    <row r="1737" spans="1:18" ht="68.25">
      <c r="A1737" s="372" t="s">
        <v>8655</v>
      </c>
      <c r="B1737" s="293" t="s">
        <v>8610</v>
      </c>
      <c r="C1737" s="374" t="s">
        <v>4519</v>
      </c>
      <c r="D1737" s="292" t="s">
        <v>2593</v>
      </c>
      <c r="E1737" s="376" t="s">
        <v>9636</v>
      </c>
      <c r="F1737" s="293" t="s">
        <v>3562</v>
      </c>
      <c r="G1737" s="293" t="s">
        <v>6206</v>
      </c>
      <c r="H1737" s="390">
        <v>193.16</v>
      </c>
      <c r="I1737" s="292" t="s">
        <v>8418</v>
      </c>
      <c r="J1737" s="292" t="s">
        <v>7771</v>
      </c>
      <c r="K1737" s="292" t="s">
        <v>7772</v>
      </c>
      <c r="L1737" s="292"/>
      <c r="M1737" s="292"/>
      <c r="N1737" s="292"/>
      <c r="O1737" s="292"/>
      <c r="P1737" s="292"/>
      <c r="Q1737" s="292"/>
      <c r="R1737" s="482"/>
    </row>
    <row r="1738" spans="1:18" ht="68.25">
      <c r="A1738" s="372" t="s">
        <v>8658</v>
      </c>
      <c r="B1738" s="293" t="s">
        <v>8612</v>
      </c>
      <c r="C1738" s="292" t="s">
        <v>4516</v>
      </c>
      <c r="D1738" s="292" t="s">
        <v>2593</v>
      </c>
      <c r="E1738" s="376" t="s">
        <v>9636</v>
      </c>
      <c r="F1738" s="292" t="s">
        <v>8659</v>
      </c>
      <c r="G1738" s="293" t="s">
        <v>1188</v>
      </c>
      <c r="H1738" s="390">
        <v>52.79</v>
      </c>
      <c r="I1738" s="292" t="s">
        <v>8418</v>
      </c>
      <c r="J1738" s="292" t="s">
        <v>7771</v>
      </c>
      <c r="K1738" s="292" t="s">
        <v>7772</v>
      </c>
      <c r="L1738" s="292"/>
      <c r="M1738" s="292"/>
      <c r="N1738" s="292"/>
      <c r="O1738" s="292"/>
      <c r="P1738" s="292"/>
      <c r="Q1738" s="292"/>
      <c r="R1738" s="482"/>
    </row>
    <row r="1739" spans="1:18" ht="68.25">
      <c r="A1739" s="372" t="s">
        <v>8660</v>
      </c>
      <c r="B1739" s="293" t="s">
        <v>8613</v>
      </c>
      <c r="C1739" s="292" t="s">
        <v>4516</v>
      </c>
      <c r="D1739" s="292" t="s">
        <v>6772</v>
      </c>
      <c r="E1739" s="293">
        <v>1</v>
      </c>
      <c r="F1739" s="292" t="s">
        <v>8661</v>
      </c>
      <c r="G1739" s="293" t="s">
        <v>1189</v>
      </c>
      <c r="H1739" s="390">
        <v>68.62</v>
      </c>
      <c r="I1739" s="292" t="s">
        <v>8418</v>
      </c>
      <c r="J1739" s="292" t="s">
        <v>3551</v>
      </c>
      <c r="K1739" s="292" t="s">
        <v>2074</v>
      </c>
      <c r="L1739" s="292"/>
      <c r="M1739" s="292"/>
      <c r="N1739" s="292"/>
      <c r="O1739" s="292"/>
      <c r="P1739" s="292"/>
      <c r="Q1739" s="292"/>
      <c r="R1739" s="482"/>
    </row>
    <row r="1740" spans="1:18" ht="68.25">
      <c r="A1740" s="372" t="s">
        <v>8662</v>
      </c>
      <c r="B1740" s="293" t="s">
        <v>7411</v>
      </c>
      <c r="C1740" s="292" t="s">
        <v>4516</v>
      </c>
      <c r="D1740" s="292" t="s">
        <v>6772</v>
      </c>
      <c r="E1740" s="293">
        <v>1</v>
      </c>
      <c r="F1740" s="292" t="s">
        <v>8661</v>
      </c>
      <c r="G1740" s="293" t="s">
        <v>1190</v>
      </c>
      <c r="H1740" s="390">
        <v>14.25</v>
      </c>
      <c r="I1740" s="292" t="s">
        <v>8418</v>
      </c>
      <c r="J1740" s="292" t="s">
        <v>3551</v>
      </c>
      <c r="K1740" s="292" t="s">
        <v>2074</v>
      </c>
      <c r="L1740" s="292"/>
      <c r="M1740" s="292"/>
      <c r="N1740" s="292"/>
      <c r="O1740" s="292"/>
      <c r="P1740" s="292"/>
      <c r="Q1740" s="292"/>
      <c r="R1740" s="482"/>
    </row>
    <row r="1741" spans="1:18" ht="68.25">
      <c r="A1741" s="372" t="s">
        <v>8663</v>
      </c>
      <c r="B1741" s="293" t="s">
        <v>7412</v>
      </c>
      <c r="C1741" s="292" t="s">
        <v>4516</v>
      </c>
      <c r="D1741" s="292" t="s">
        <v>6772</v>
      </c>
      <c r="E1741" s="293">
        <v>1</v>
      </c>
      <c r="F1741" s="292" t="s">
        <v>8664</v>
      </c>
      <c r="G1741" s="293" t="s">
        <v>8664</v>
      </c>
      <c r="H1741" s="390">
        <v>183.68</v>
      </c>
      <c r="I1741" s="292" t="s">
        <v>8418</v>
      </c>
      <c r="J1741" s="292" t="s">
        <v>3551</v>
      </c>
      <c r="K1741" s="292" t="s">
        <v>2074</v>
      </c>
      <c r="L1741" s="292"/>
      <c r="M1741" s="292"/>
      <c r="N1741" s="292"/>
      <c r="O1741" s="292"/>
      <c r="P1741" s="292"/>
      <c r="Q1741" s="292"/>
      <c r="R1741" s="482"/>
    </row>
    <row r="1742" spans="1:18" ht="68.25">
      <c r="A1742" s="372" t="s">
        <v>8665</v>
      </c>
      <c r="B1742" s="293" t="s">
        <v>7413</v>
      </c>
      <c r="C1742" s="292" t="s">
        <v>4516</v>
      </c>
      <c r="D1742" s="292" t="s">
        <v>6772</v>
      </c>
      <c r="E1742" s="293">
        <v>1</v>
      </c>
      <c r="F1742" s="292" t="s">
        <v>7029</v>
      </c>
      <c r="G1742" s="293" t="s">
        <v>1191</v>
      </c>
      <c r="H1742" s="390">
        <v>538.38</v>
      </c>
      <c r="I1742" s="292" t="s">
        <v>8418</v>
      </c>
      <c r="J1742" s="292" t="s">
        <v>3551</v>
      </c>
      <c r="K1742" s="292" t="s">
        <v>2074</v>
      </c>
      <c r="L1742" s="292"/>
      <c r="M1742" s="292"/>
      <c r="N1742" s="292"/>
      <c r="O1742" s="292"/>
      <c r="P1742" s="292"/>
      <c r="Q1742" s="292"/>
      <c r="R1742" s="482"/>
    </row>
    <row r="1743" spans="1:18" ht="68.25">
      <c r="A1743" s="372" t="s">
        <v>7030</v>
      </c>
      <c r="B1743" s="293" t="s">
        <v>7414</v>
      </c>
      <c r="C1743" s="292" t="s">
        <v>4516</v>
      </c>
      <c r="D1743" s="292" t="s">
        <v>6772</v>
      </c>
      <c r="E1743" s="293">
        <v>1</v>
      </c>
      <c r="F1743" s="292" t="s">
        <v>7029</v>
      </c>
      <c r="G1743" s="293" t="s">
        <v>1192</v>
      </c>
      <c r="H1743" s="390">
        <v>224.32</v>
      </c>
      <c r="I1743" s="292" t="s">
        <v>8418</v>
      </c>
      <c r="J1743" s="292" t="s">
        <v>3551</v>
      </c>
      <c r="K1743" s="292" t="s">
        <v>2074</v>
      </c>
      <c r="L1743" s="292"/>
      <c r="M1743" s="292"/>
      <c r="N1743" s="292"/>
      <c r="O1743" s="292"/>
      <c r="P1743" s="292"/>
      <c r="Q1743" s="292"/>
      <c r="R1743" s="482"/>
    </row>
    <row r="1744" spans="1:18" ht="68.25">
      <c r="A1744" s="372" t="s">
        <v>7031</v>
      </c>
      <c r="B1744" s="293" t="s">
        <v>7415</v>
      </c>
      <c r="C1744" s="292" t="s">
        <v>2976</v>
      </c>
      <c r="D1744" s="292" t="s">
        <v>6772</v>
      </c>
      <c r="E1744" s="293">
        <v>1</v>
      </c>
      <c r="F1744" s="292" t="s">
        <v>7032</v>
      </c>
      <c r="G1744" s="293" t="s">
        <v>7032</v>
      </c>
      <c r="H1744" s="390">
        <v>844.51</v>
      </c>
      <c r="I1744" s="292" t="s">
        <v>8418</v>
      </c>
      <c r="J1744" s="292" t="s">
        <v>3551</v>
      </c>
      <c r="K1744" s="292" t="s">
        <v>2074</v>
      </c>
      <c r="L1744" s="292"/>
      <c r="M1744" s="292"/>
      <c r="N1744" s="292"/>
      <c r="O1744" s="292"/>
      <c r="P1744" s="292"/>
      <c r="Q1744" s="292"/>
      <c r="R1744" s="482"/>
    </row>
    <row r="1745" spans="1:18" ht="68.25">
      <c r="A1745" s="372" t="s">
        <v>7033</v>
      </c>
      <c r="B1745" s="293" t="s">
        <v>7416</v>
      </c>
      <c r="C1745" s="374" t="s">
        <v>4519</v>
      </c>
      <c r="D1745" s="292" t="s">
        <v>6772</v>
      </c>
      <c r="E1745" s="376" t="s">
        <v>9636</v>
      </c>
      <c r="F1745" s="293" t="s">
        <v>7034</v>
      </c>
      <c r="G1745" s="293" t="s">
        <v>2521</v>
      </c>
      <c r="H1745" s="390">
        <v>43.71</v>
      </c>
      <c r="I1745" s="292" t="s">
        <v>8418</v>
      </c>
      <c r="J1745" s="292" t="s">
        <v>7771</v>
      </c>
      <c r="K1745" s="292" t="s">
        <v>7772</v>
      </c>
      <c r="L1745" s="292"/>
      <c r="M1745" s="292"/>
      <c r="N1745" s="292"/>
      <c r="O1745" s="292"/>
      <c r="P1745" s="292"/>
      <c r="Q1745" s="292"/>
      <c r="R1745" s="482"/>
    </row>
    <row r="1746" spans="1:18" ht="68.25">
      <c r="A1746" s="372" t="s">
        <v>877</v>
      </c>
      <c r="B1746" s="293" t="s">
        <v>7417</v>
      </c>
      <c r="C1746" s="292" t="s">
        <v>4516</v>
      </c>
      <c r="D1746" s="292" t="s">
        <v>6772</v>
      </c>
      <c r="E1746" s="376" t="s">
        <v>9636</v>
      </c>
      <c r="F1746" s="292" t="s">
        <v>7034</v>
      </c>
      <c r="G1746" s="293" t="s">
        <v>4820</v>
      </c>
      <c r="H1746" s="390">
        <v>101.99</v>
      </c>
      <c r="I1746" s="292" t="s">
        <v>8418</v>
      </c>
      <c r="J1746" s="292" t="s">
        <v>7771</v>
      </c>
      <c r="K1746" s="292" t="s">
        <v>7772</v>
      </c>
      <c r="L1746" s="292"/>
      <c r="M1746" s="292"/>
      <c r="N1746" s="292"/>
      <c r="O1746" s="292"/>
      <c r="P1746" s="292"/>
      <c r="Q1746" s="292"/>
      <c r="R1746" s="482"/>
    </row>
    <row r="1747" spans="1:18" ht="68.25">
      <c r="A1747" s="372" t="s">
        <v>878</v>
      </c>
      <c r="B1747" s="293" t="s">
        <v>7418</v>
      </c>
      <c r="C1747" s="292" t="s">
        <v>4516</v>
      </c>
      <c r="D1747" s="292" t="s">
        <v>6772</v>
      </c>
      <c r="E1747" s="376" t="s">
        <v>9636</v>
      </c>
      <c r="F1747" s="292" t="s">
        <v>7034</v>
      </c>
      <c r="G1747" s="293" t="s">
        <v>4821</v>
      </c>
      <c r="H1747" s="390">
        <v>132.94999999999999</v>
      </c>
      <c r="I1747" s="292" t="s">
        <v>8418</v>
      </c>
      <c r="J1747" s="292" t="s">
        <v>7771</v>
      </c>
      <c r="K1747" s="292" t="s">
        <v>7772</v>
      </c>
      <c r="L1747" s="292"/>
      <c r="M1747" s="292"/>
      <c r="N1747" s="292"/>
      <c r="O1747" s="292"/>
      <c r="P1747" s="292"/>
      <c r="Q1747" s="292"/>
      <c r="R1747" s="482"/>
    </row>
    <row r="1748" spans="1:18" ht="68.25">
      <c r="A1748" s="372" t="s">
        <v>879</v>
      </c>
      <c r="B1748" s="293" t="s">
        <v>7419</v>
      </c>
      <c r="C1748" s="292" t="s">
        <v>4516</v>
      </c>
      <c r="D1748" s="292" t="s">
        <v>6772</v>
      </c>
      <c r="E1748" s="376" t="s">
        <v>9636</v>
      </c>
      <c r="F1748" s="292" t="s">
        <v>66</v>
      </c>
      <c r="G1748" s="293" t="s">
        <v>4822</v>
      </c>
      <c r="H1748" s="390">
        <v>24.4</v>
      </c>
      <c r="I1748" s="292" t="s">
        <v>8418</v>
      </c>
      <c r="J1748" s="292" t="s">
        <v>7771</v>
      </c>
      <c r="K1748" s="292" t="s">
        <v>7772</v>
      </c>
      <c r="L1748" s="292"/>
      <c r="M1748" s="292"/>
      <c r="N1748" s="292"/>
      <c r="O1748" s="292"/>
      <c r="P1748" s="292"/>
      <c r="Q1748" s="292"/>
      <c r="R1748" s="482"/>
    </row>
    <row r="1749" spans="1:18" ht="68.25">
      <c r="A1749" s="372" t="s">
        <v>6019</v>
      </c>
      <c r="B1749" s="293" t="s">
        <v>7420</v>
      </c>
      <c r="C1749" s="292" t="s">
        <v>4516</v>
      </c>
      <c r="D1749" s="292" t="s">
        <v>6772</v>
      </c>
      <c r="E1749" s="376" t="s">
        <v>9636</v>
      </c>
      <c r="F1749" s="292" t="s">
        <v>6020</v>
      </c>
      <c r="G1749" s="293" t="s">
        <v>4823</v>
      </c>
      <c r="H1749" s="390">
        <v>72.849999999999994</v>
      </c>
      <c r="I1749" s="292" t="s">
        <v>8418</v>
      </c>
      <c r="J1749" s="292" t="s">
        <v>7771</v>
      </c>
      <c r="K1749" s="292" t="s">
        <v>7772</v>
      </c>
      <c r="L1749" s="292"/>
      <c r="M1749" s="292"/>
      <c r="N1749" s="292"/>
      <c r="O1749" s="292"/>
      <c r="P1749" s="292"/>
      <c r="Q1749" s="292"/>
      <c r="R1749" s="482"/>
    </row>
    <row r="1750" spans="1:18" ht="68.25">
      <c r="A1750" s="372" t="s">
        <v>6021</v>
      </c>
      <c r="B1750" s="293" t="s">
        <v>7421</v>
      </c>
      <c r="C1750" s="374" t="s">
        <v>4519</v>
      </c>
      <c r="D1750" s="292" t="s">
        <v>6772</v>
      </c>
      <c r="E1750" s="376" t="s">
        <v>9636</v>
      </c>
      <c r="F1750" s="293" t="s">
        <v>1473</v>
      </c>
      <c r="G1750" s="293" t="s">
        <v>1473</v>
      </c>
      <c r="H1750" s="390">
        <v>11.05</v>
      </c>
      <c r="I1750" s="292" t="s">
        <v>8418</v>
      </c>
      <c r="J1750" s="292" t="s">
        <v>7771</v>
      </c>
      <c r="K1750" s="292" t="s">
        <v>7772</v>
      </c>
      <c r="L1750" s="292"/>
      <c r="M1750" s="292"/>
      <c r="N1750" s="292"/>
      <c r="O1750" s="292"/>
      <c r="P1750" s="292"/>
      <c r="Q1750" s="292"/>
      <c r="R1750" s="482"/>
    </row>
    <row r="1751" spans="1:18" ht="68.25">
      <c r="A1751" s="372" t="s">
        <v>1474</v>
      </c>
      <c r="B1751" s="293" t="s">
        <v>7422</v>
      </c>
      <c r="C1751" s="292" t="s">
        <v>4516</v>
      </c>
      <c r="D1751" s="292" t="s">
        <v>6772</v>
      </c>
      <c r="E1751" s="376" t="s">
        <v>9636</v>
      </c>
      <c r="F1751" s="292" t="s">
        <v>1475</v>
      </c>
      <c r="G1751" s="293" t="s">
        <v>4824</v>
      </c>
      <c r="H1751" s="390">
        <v>51.1</v>
      </c>
      <c r="I1751" s="292" t="s">
        <v>8418</v>
      </c>
      <c r="J1751" s="292" t="s">
        <v>7771</v>
      </c>
      <c r="K1751" s="292" t="s">
        <v>7772</v>
      </c>
      <c r="L1751" s="292"/>
      <c r="M1751" s="292"/>
      <c r="N1751" s="292"/>
      <c r="O1751" s="292"/>
      <c r="P1751" s="292"/>
      <c r="Q1751" s="292"/>
      <c r="R1751" s="482"/>
    </row>
    <row r="1752" spans="1:18" ht="68.25">
      <c r="A1752" s="372" t="s">
        <v>1476</v>
      </c>
      <c r="B1752" s="293" t="s">
        <v>7423</v>
      </c>
      <c r="C1752" s="292" t="s">
        <v>4516</v>
      </c>
      <c r="D1752" s="292" t="s">
        <v>6772</v>
      </c>
      <c r="E1752" s="376" t="s">
        <v>9636</v>
      </c>
      <c r="F1752" s="292" t="s">
        <v>1477</v>
      </c>
      <c r="G1752" s="293" t="s">
        <v>1193</v>
      </c>
      <c r="H1752" s="390">
        <v>104.24</v>
      </c>
      <c r="I1752" s="292" t="s">
        <v>8418</v>
      </c>
      <c r="J1752" s="292" t="s">
        <v>7771</v>
      </c>
      <c r="K1752" s="292" t="s">
        <v>7772</v>
      </c>
      <c r="L1752" s="292"/>
      <c r="M1752" s="292"/>
      <c r="N1752" s="292"/>
      <c r="O1752" s="292"/>
      <c r="P1752" s="292"/>
      <c r="Q1752" s="292"/>
      <c r="R1752" s="482"/>
    </row>
    <row r="1753" spans="1:18" ht="68.25">
      <c r="A1753" s="372" t="s">
        <v>1478</v>
      </c>
      <c r="B1753" s="293" t="s">
        <v>7424</v>
      </c>
      <c r="C1753" s="374" t="s">
        <v>4519</v>
      </c>
      <c r="D1753" s="292" t="s">
        <v>6772</v>
      </c>
      <c r="E1753" s="376" t="s">
        <v>9636</v>
      </c>
      <c r="F1753" s="293" t="s">
        <v>3559</v>
      </c>
      <c r="G1753" s="293" t="s">
        <v>80</v>
      </c>
      <c r="H1753" s="390">
        <v>88.67</v>
      </c>
      <c r="I1753" s="292" t="s">
        <v>8418</v>
      </c>
      <c r="J1753" s="292" t="s">
        <v>7771</v>
      </c>
      <c r="K1753" s="292" t="s">
        <v>7772</v>
      </c>
      <c r="L1753" s="292"/>
      <c r="M1753" s="292"/>
      <c r="N1753" s="292"/>
      <c r="O1753" s="292"/>
      <c r="P1753" s="292"/>
      <c r="Q1753" s="292"/>
      <c r="R1753" s="482"/>
    </row>
    <row r="1754" spans="1:18" ht="135.75">
      <c r="A1754" s="372" t="s">
        <v>7345</v>
      </c>
      <c r="B1754" s="293" t="s">
        <v>7987</v>
      </c>
      <c r="C1754" s="292" t="s">
        <v>4516</v>
      </c>
      <c r="D1754" s="292" t="s">
        <v>6772</v>
      </c>
      <c r="E1754" s="293">
        <v>1</v>
      </c>
      <c r="F1754" s="292" t="s">
        <v>7346</v>
      </c>
      <c r="G1754" s="293" t="s">
        <v>1194</v>
      </c>
      <c r="H1754" s="390">
        <v>13.15</v>
      </c>
      <c r="I1754" s="374" t="s">
        <v>8418</v>
      </c>
      <c r="J1754" s="292" t="s">
        <v>7343</v>
      </c>
      <c r="K1754" s="292" t="s">
        <v>7344</v>
      </c>
      <c r="L1754" s="369"/>
      <c r="M1754" s="369"/>
      <c r="N1754" s="292"/>
      <c r="O1754" s="292"/>
      <c r="P1754" s="292"/>
      <c r="Q1754" s="292"/>
      <c r="R1754" s="482"/>
    </row>
    <row r="1755" spans="1:18" ht="135.75">
      <c r="A1755" s="372" t="s">
        <v>7347</v>
      </c>
      <c r="B1755" s="293" t="s">
        <v>2209</v>
      </c>
      <c r="C1755" s="292" t="s">
        <v>4516</v>
      </c>
      <c r="D1755" s="292" t="s">
        <v>6772</v>
      </c>
      <c r="E1755" s="293">
        <v>1</v>
      </c>
      <c r="F1755" s="292" t="s">
        <v>7348</v>
      </c>
      <c r="G1755" s="293" t="s">
        <v>1195</v>
      </c>
      <c r="H1755" s="390">
        <v>7.9</v>
      </c>
      <c r="I1755" s="374" t="s">
        <v>8418</v>
      </c>
      <c r="J1755" s="292" t="s">
        <v>7343</v>
      </c>
      <c r="K1755" s="292" t="s">
        <v>7344</v>
      </c>
      <c r="L1755" s="369"/>
      <c r="M1755" s="369"/>
      <c r="N1755" s="292"/>
      <c r="O1755" s="292"/>
      <c r="P1755" s="292"/>
      <c r="Q1755" s="292"/>
      <c r="R1755" s="482"/>
    </row>
    <row r="1756" spans="1:18" ht="135.75">
      <c r="A1756" s="372" t="s">
        <v>7349</v>
      </c>
      <c r="B1756" s="293" t="s">
        <v>2210</v>
      </c>
      <c r="C1756" s="292" t="s">
        <v>4516</v>
      </c>
      <c r="D1756" s="292" t="s">
        <v>6772</v>
      </c>
      <c r="E1756" s="293">
        <v>1</v>
      </c>
      <c r="F1756" s="292" t="s">
        <v>7350</v>
      </c>
      <c r="G1756" s="293" t="s">
        <v>1196</v>
      </c>
      <c r="H1756" s="390">
        <v>7.9</v>
      </c>
      <c r="I1756" s="374" t="s">
        <v>50</v>
      </c>
      <c r="J1756" s="292" t="s">
        <v>7343</v>
      </c>
      <c r="K1756" s="292" t="s">
        <v>7344</v>
      </c>
      <c r="L1756" s="292" t="s">
        <v>3784</v>
      </c>
      <c r="M1756" s="292" t="s">
        <v>3785</v>
      </c>
      <c r="N1756" s="369"/>
      <c r="O1756" s="369"/>
      <c r="P1756" s="292"/>
      <c r="Q1756" s="292"/>
      <c r="R1756" s="482"/>
    </row>
    <row r="1757" spans="1:18" ht="135.75">
      <c r="A1757" s="372" t="s">
        <v>7351</v>
      </c>
      <c r="B1757" s="293" t="s">
        <v>2211</v>
      </c>
      <c r="C1757" s="292" t="s">
        <v>4516</v>
      </c>
      <c r="D1757" s="292" t="s">
        <v>6772</v>
      </c>
      <c r="E1757" s="293">
        <v>1</v>
      </c>
      <c r="F1757" s="292" t="s">
        <v>7221</v>
      </c>
      <c r="G1757" s="293" t="s">
        <v>1197</v>
      </c>
      <c r="H1757" s="390">
        <v>7.9</v>
      </c>
      <c r="I1757" s="374" t="s">
        <v>50</v>
      </c>
      <c r="J1757" s="292" t="s">
        <v>7343</v>
      </c>
      <c r="K1757" s="292" t="s">
        <v>7344</v>
      </c>
      <c r="L1757" s="292" t="s">
        <v>3784</v>
      </c>
      <c r="M1757" s="292" t="s">
        <v>3785</v>
      </c>
      <c r="N1757" s="369"/>
      <c r="O1757" s="369"/>
      <c r="P1757" s="292"/>
      <c r="Q1757" s="292"/>
      <c r="R1757" s="482"/>
    </row>
    <row r="1758" spans="1:18" ht="135.75">
      <c r="A1758" s="372" t="s">
        <v>7226</v>
      </c>
      <c r="B1758" s="293" t="s">
        <v>2214</v>
      </c>
      <c r="C1758" s="292" t="s">
        <v>4516</v>
      </c>
      <c r="D1758" s="292" t="s">
        <v>6772</v>
      </c>
      <c r="E1758" s="293">
        <v>1</v>
      </c>
      <c r="F1758" s="292" t="s">
        <v>7227</v>
      </c>
      <c r="G1758" s="293" t="s">
        <v>3173</v>
      </c>
      <c r="H1758" s="390">
        <v>12.1</v>
      </c>
      <c r="I1758" s="374" t="s">
        <v>8418</v>
      </c>
      <c r="J1758" s="292" t="s">
        <v>7343</v>
      </c>
      <c r="K1758" s="292" t="s">
        <v>7344</v>
      </c>
      <c r="L1758" s="369"/>
      <c r="M1758" s="369"/>
      <c r="N1758" s="292"/>
      <c r="O1758" s="292"/>
      <c r="P1758" s="292"/>
      <c r="Q1758" s="292"/>
      <c r="R1758" s="482"/>
    </row>
    <row r="1759" spans="1:18" ht="135.75">
      <c r="A1759" s="372" t="s">
        <v>7228</v>
      </c>
      <c r="B1759" s="293" t="s">
        <v>2215</v>
      </c>
      <c r="C1759" s="292" t="s">
        <v>4516</v>
      </c>
      <c r="D1759" s="292" t="s">
        <v>6772</v>
      </c>
      <c r="E1759" s="293">
        <v>1</v>
      </c>
      <c r="F1759" s="292" t="s">
        <v>7227</v>
      </c>
      <c r="G1759" s="293" t="s">
        <v>1610</v>
      </c>
      <c r="H1759" s="390">
        <v>7.9</v>
      </c>
      <c r="I1759" s="374" t="s">
        <v>8418</v>
      </c>
      <c r="J1759" s="292" t="s">
        <v>7343</v>
      </c>
      <c r="K1759" s="292" t="s">
        <v>7344</v>
      </c>
      <c r="L1759" s="369"/>
      <c r="M1759" s="369"/>
      <c r="N1759" s="292"/>
      <c r="O1759" s="292"/>
      <c r="P1759" s="292"/>
      <c r="Q1759" s="292"/>
      <c r="R1759" s="482"/>
    </row>
    <row r="1760" spans="1:18" ht="135.75">
      <c r="A1760" s="372" t="s">
        <v>7229</v>
      </c>
      <c r="B1760" s="293" t="s">
        <v>2216</v>
      </c>
      <c r="C1760" s="292" t="s">
        <v>4516</v>
      </c>
      <c r="D1760" s="292" t="s">
        <v>6772</v>
      </c>
      <c r="E1760" s="293">
        <v>1</v>
      </c>
      <c r="F1760" s="292" t="s">
        <v>7230</v>
      </c>
      <c r="G1760" s="293" t="s">
        <v>7230</v>
      </c>
      <c r="H1760" s="390">
        <v>20.05</v>
      </c>
      <c r="I1760" s="374" t="s">
        <v>8418</v>
      </c>
      <c r="J1760" s="292" t="s">
        <v>7343</v>
      </c>
      <c r="K1760" s="292" t="s">
        <v>7344</v>
      </c>
      <c r="L1760" s="369"/>
      <c r="M1760" s="369"/>
      <c r="N1760" s="292"/>
      <c r="O1760" s="292"/>
      <c r="P1760" s="292"/>
      <c r="Q1760" s="292"/>
      <c r="R1760" s="482"/>
    </row>
    <row r="1761" spans="1:18" ht="135.75">
      <c r="A1761" s="372" t="s">
        <v>7231</v>
      </c>
      <c r="B1761" s="293" t="s">
        <v>2217</v>
      </c>
      <c r="C1761" s="292" t="s">
        <v>4516</v>
      </c>
      <c r="D1761" s="292" t="s">
        <v>6772</v>
      </c>
      <c r="E1761" s="293">
        <v>1</v>
      </c>
      <c r="F1761" s="292" t="s">
        <v>7232</v>
      </c>
      <c r="G1761" s="293" t="s">
        <v>7232</v>
      </c>
      <c r="H1761" s="390">
        <v>11.05</v>
      </c>
      <c r="I1761" s="374" t="s">
        <v>8418</v>
      </c>
      <c r="J1761" s="292" t="s">
        <v>7343</v>
      </c>
      <c r="K1761" s="292" t="s">
        <v>7344</v>
      </c>
      <c r="L1761" s="369"/>
      <c r="M1761" s="369"/>
      <c r="N1761" s="292"/>
      <c r="O1761" s="292"/>
      <c r="P1761" s="292"/>
      <c r="Q1761" s="292"/>
      <c r="R1761" s="482"/>
    </row>
    <row r="1762" spans="1:18" ht="135.75">
      <c r="A1762" s="372" t="s">
        <v>7233</v>
      </c>
      <c r="B1762" s="293" t="s">
        <v>2218</v>
      </c>
      <c r="C1762" s="292" t="s">
        <v>4516</v>
      </c>
      <c r="D1762" s="292" t="s">
        <v>6772</v>
      </c>
      <c r="E1762" s="293">
        <v>1</v>
      </c>
      <c r="F1762" s="292" t="s">
        <v>7234</v>
      </c>
      <c r="G1762" s="293" t="s">
        <v>7234</v>
      </c>
      <c r="H1762" s="390">
        <v>13.7</v>
      </c>
      <c r="I1762" s="292" t="s">
        <v>8418</v>
      </c>
      <c r="J1762" s="292" t="s">
        <v>7343</v>
      </c>
      <c r="K1762" s="292" t="s">
        <v>7344</v>
      </c>
      <c r="L1762" s="292"/>
      <c r="M1762" s="292"/>
      <c r="N1762" s="292"/>
      <c r="O1762" s="292"/>
      <c r="P1762" s="292"/>
      <c r="Q1762" s="292"/>
      <c r="R1762" s="482"/>
    </row>
    <row r="1763" spans="1:18" ht="135.75">
      <c r="A1763" s="372" t="s">
        <v>7235</v>
      </c>
      <c r="B1763" s="293" t="s">
        <v>2219</v>
      </c>
      <c r="C1763" s="292" t="s">
        <v>4516</v>
      </c>
      <c r="D1763" s="292" t="s">
        <v>6772</v>
      </c>
      <c r="E1763" s="293">
        <v>1</v>
      </c>
      <c r="F1763" s="292" t="s">
        <v>7236</v>
      </c>
      <c r="G1763" s="293" t="s">
        <v>7236</v>
      </c>
      <c r="H1763" s="390">
        <v>8.4</v>
      </c>
      <c r="I1763" s="292" t="s">
        <v>8418</v>
      </c>
      <c r="J1763" s="292" t="s">
        <v>7343</v>
      </c>
      <c r="K1763" s="292" t="s">
        <v>7344</v>
      </c>
      <c r="L1763" s="292"/>
      <c r="M1763" s="292"/>
      <c r="N1763" s="292"/>
      <c r="O1763" s="292"/>
      <c r="P1763" s="292"/>
      <c r="Q1763" s="292"/>
      <c r="R1763" s="482"/>
    </row>
    <row r="1764" spans="1:18" ht="135.75">
      <c r="A1764" s="372" t="s">
        <v>7237</v>
      </c>
      <c r="B1764" s="293" t="s">
        <v>2220</v>
      </c>
      <c r="C1764" s="292" t="s">
        <v>4516</v>
      </c>
      <c r="D1764" s="292" t="s">
        <v>6772</v>
      </c>
      <c r="E1764" s="293">
        <v>1</v>
      </c>
      <c r="F1764" s="292" t="s">
        <v>7238</v>
      </c>
      <c r="G1764" s="293" t="s">
        <v>7238</v>
      </c>
      <c r="H1764" s="390">
        <v>10</v>
      </c>
      <c r="I1764" s="292" t="s">
        <v>8418</v>
      </c>
      <c r="J1764" s="292" t="s">
        <v>7343</v>
      </c>
      <c r="K1764" s="292" t="s">
        <v>7344</v>
      </c>
      <c r="L1764" s="292"/>
      <c r="M1764" s="292"/>
      <c r="N1764" s="292"/>
      <c r="O1764" s="292"/>
      <c r="P1764" s="292"/>
      <c r="Q1764" s="292"/>
      <c r="R1764" s="482"/>
    </row>
    <row r="1765" spans="1:18" ht="135.75">
      <c r="A1765" s="372" t="s">
        <v>7239</v>
      </c>
      <c r="B1765" s="293" t="s">
        <v>2221</v>
      </c>
      <c r="C1765" s="292" t="s">
        <v>4516</v>
      </c>
      <c r="D1765" s="292" t="s">
        <v>6772</v>
      </c>
      <c r="E1765" s="293">
        <v>1</v>
      </c>
      <c r="F1765" s="292" t="s">
        <v>7240</v>
      </c>
      <c r="G1765" s="293" t="s">
        <v>2468</v>
      </c>
      <c r="H1765" s="390">
        <v>10.55</v>
      </c>
      <c r="I1765" s="292" t="s">
        <v>49</v>
      </c>
      <c r="J1765" s="292" t="s">
        <v>7343</v>
      </c>
      <c r="K1765" s="292" t="s">
        <v>7344</v>
      </c>
      <c r="L1765" s="292" t="s">
        <v>3784</v>
      </c>
      <c r="M1765" s="292" t="s">
        <v>3785</v>
      </c>
      <c r="N1765" s="292" t="s">
        <v>5164</v>
      </c>
      <c r="O1765" s="292" t="s">
        <v>5165</v>
      </c>
      <c r="P1765" s="292"/>
      <c r="Q1765" s="292"/>
      <c r="R1765" s="482"/>
    </row>
    <row r="1766" spans="1:18" ht="135.75">
      <c r="A1766" s="372" t="s">
        <v>7241</v>
      </c>
      <c r="B1766" s="293" t="s">
        <v>3052</v>
      </c>
      <c r="C1766" s="292" t="s">
        <v>4516</v>
      </c>
      <c r="D1766" s="292" t="s">
        <v>6772</v>
      </c>
      <c r="E1766" s="293">
        <v>1</v>
      </c>
      <c r="F1766" s="292" t="s">
        <v>7242</v>
      </c>
      <c r="G1766" s="293" t="s">
        <v>2469</v>
      </c>
      <c r="H1766" s="390">
        <v>10.55</v>
      </c>
      <c r="I1766" s="292" t="s">
        <v>49</v>
      </c>
      <c r="J1766" s="292" t="s">
        <v>7343</v>
      </c>
      <c r="K1766" s="292" t="s">
        <v>7344</v>
      </c>
      <c r="L1766" s="292" t="s">
        <v>3784</v>
      </c>
      <c r="M1766" s="292" t="s">
        <v>3785</v>
      </c>
      <c r="N1766" s="292" t="s">
        <v>5164</v>
      </c>
      <c r="O1766" s="292" t="s">
        <v>5165</v>
      </c>
      <c r="P1766" s="292"/>
      <c r="Q1766" s="292"/>
      <c r="R1766" s="482"/>
    </row>
    <row r="1767" spans="1:18" ht="135.75">
      <c r="A1767" s="372" t="s">
        <v>7243</v>
      </c>
      <c r="B1767" s="293" t="s">
        <v>3053</v>
      </c>
      <c r="C1767" s="292" t="s">
        <v>4516</v>
      </c>
      <c r="D1767" s="292" t="s">
        <v>6772</v>
      </c>
      <c r="E1767" s="293">
        <v>1</v>
      </c>
      <c r="F1767" s="292" t="s">
        <v>960</v>
      </c>
      <c r="G1767" s="293" t="s">
        <v>2470</v>
      </c>
      <c r="H1767" s="390">
        <v>10.55</v>
      </c>
      <c r="I1767" s="292" t="s">
        <v>49</v>
      </c>
      <c r="J1767" s="292" t="s">
        <v>7343</v>
      </c>
      <c r="K1767" s="292" t="s">
        <v>7344</v>
      </c>
      <c r="L1767" s="292" t="s">
        <v>3784</v>
      </c>
      <c r="M1767" s="292" t="s">
        <v>3785</v>
      </c>
      <c r="N1767" s="292" t="s">
        <v>5164</v>
      </c>
      <c r="O1767" s="292" t="s">
        <v>5165</v>
      </c>
      <c r="P1767" s="292"/>
      <c r="Q1767" s="292"/>
      <c r="R1767" s="482"/>
    </row>
    <row r="1768" spans="1:18" ht="135.75">
      <c r="A1768" s="372" t="s">
        <v>7244</v>
      </c>
      <c r="B1768" s="293" t="s">
        <v>961</v>
      </c>
      <c r="C1768" s="292" t="s">
        <v>4516</v>
      </c>
      <c r="D1768" s="292" t="s">
        <v>6772</v>
      </c>
      <c r="E1768" s="293">
        <v>1</v>
      </c>
      <c r="F1768" s="292" t="s">
        <v>7245</v>
      </c>
      <c r="G1768" s="293" t="s">
        <v>555</v>
      </c>
      <c r="H1768" s="390">
        <v>13.7</v>
      </c>
      <c r="I1768" s="292" t="s">
        <v>49</v>
      </c>
      <c r="J1768" s="292" t="s">
        <v>7343</v>
      </c>
      <c r="K1768" s="292" t="s">
        <v>7344</v>
      </c>
      <c r="L1768" s="292" t="s">
        <v>1496</v>
      </c>
      <c r="M1768" s="292" t="s">
        <v>1497</v>
      </c>
      <c r="N1768" s="292" t="s">
        <v>3784</v>
      </c>
      <c r="O1768" s="292" t="s">
        <v>3785</v>
      </c>
      <c r="P1768" s="292"/>
      <c r="Q1768" s="292"/>
      <c r="R1768" s="482"/>
    </row>
    <row r="1769" spans="1:18" ht="135.75">
      <c r="A1769" s="372" t="s">
        <v>5176</v>
      </c>
      <c r="B1769" s="293" t="s">
        <v>962</v>
      </c>
      <c r="C1769" s="292" t="s">
        <v>4516</v>
      </c>
      <c r="D1769" s="292" t="s">
        <v>6772</v>
      </c>
      <c r="E1769" s="293">
        <v>1</v>
      </c>
      <c r="F1769" s="292" t="s">
        <v>5177</v>
      </c>
      <c r="G1769" s="293" t="s">
        <v>556</v>
      </c>
      <c r="H1769" s="390">
        <v>10.55</v>
      </c>
      <c r="I1769" s="292" t="s">
        <v>49</v>
      </c>
      <c r="J1769" s="292" t="s">
        <v>7343</v>
      </c>
      <c r="K1769" s="292" t="s">
        <v>7344</v>
      </c>
      <c r="L1769" s="292" t="s">
        <v>3784</v>
      </c>
      <c r="M1769" s="292" t="s">
        <v>3785</v>
      </c>
      <c r="N1769" s="292" t="s">
        <v>5164</v>
      </c>
      <c r="O1769" s="292" t="s">
        <v>5165</v>
      </c>
      <c r="P1769" s="292"/>
      <c r="Q1769" s="292"/>
      <c r="R1769" s="482"/>
    </row>
    <row r="1770" spans="1:18" ht="68.25">
      <c r="A1770" s="372" t="s">
        <v>8644</v>
      </c>
      <c r="B1770" s="293" t="s">
        <v>963</v>
      </c>
      <c r="C1770" s="292" t="s">
        <v>4516</v>
      </c>
      <c r="D1770" s="292" t="s">
        <v>6772</v>
      </c>
      <c r="E1770" s="293">
        <v>1</v>
      </c>
      <c r="F1770" s="292" t="s">
        <v>7465</v>
      </c>
      <c r="G1770" s="293" t="s">
        <v>557</v>
      </c>
      <c r="H1770" s="390">
        <v>10.55</v>
      </c>
      <c r="I1770" s="292" t="s">
        <v>50</v>
      </c>
      <c r="J1770" s="292" t="s">
        <v>3784</v>
      </c>
      <c r="K1770" s="292" t="s">
        <v>3785</v>
      </c>
      <c r="L1770" s="292" t="s">
        <v>5164</v>
      </c>
      <c r="M1770" s="292" t="s">
        <v>5165</v>
      </c>
      <c r="N1770" s="292"/>
      <c r="O1770" s="292"/>
      <c r="P1770" s="292"/>
      <c r="Q1770" s="292"/>
      <c r="R1770" s="482"/>
    </row>
    <row r="1771" spans="1:18" ht="68.25">
      <c r="A1771" s="372" t="s">
        <v>7466</v>
      </c>
      <c r="B1771" s="293" t="s">
        <v>964</v>
      </c>
      <c r="C1771" s="292" t="s">
        <v>4516</v>
      </c>
      <c r="D1771" s="292" t="s">
        <v>6772</v>
      </c>
      <c r="E1771" s="293">
        <v>1</v>
      </c>
      <c r="F1771" s="292" t="s">
        <v>7467</v>
      </c>
      <c r="G1771" s="293" t="s">
        <v>558</v>
      </c>
      <c r="H1771" s="390">
        <v>10.55</v>
      </c>
      <c r="I1771" s="292" t="s">
        <v>8418</v>
      </c>
      <c r="J1771" s="292" t="s">
        <v>3784</v>
      </c>
      <c r="K1771" s="292" t="s">
        <v>3785</v>
      </c>
      <c r="L1771" s="292"/>
      <c r="M1771" s="292"/>
      <c r="N1771" s="292"/>
      <c r="O1771" s="292"/>
      <c r="P1771" s="292"/>
      <c r="Q1771" s="292"/>
      <c r="R1771" s="482"/>
    </row>
    <row r="1772" spans="1:18" ht="68.25">
      <c r="A1772" s="372" t="s">
        <v>7468</v>
      </c>
      <c r="B1772" s="293" t="s">
        <v>965</v>
      </c>
      <c r="C1772" s="292" t="s">
        <v>4516</v>
      </c>
      <c r="D1772" s="292" t="s">
        <v>6772</v>
      </c>
      <c r="E1772" s="293">
        <v>1</v>
      </c>
      <c r="F1772" s="292" t="s">
        <v>7469</v>
      </c>
      <c r="G1772" s="293" t="s">
        <v>559</v>
      </c>
      <c r="H1772" s="390">
        <v>10.55</v>
      </c>
      <c r="I1772" s="292" t="s">
        <v>50</v>
      </c>
      <c r="J1772" s="292" t="s">
        <v>3784</v>
      </c>
      <c r="K1772" s="292" t="s">
        <v>3785</v>
      </c>
      <c r="L1772" s="292" t="s">
        <v>5164</v>
      </c>
      <c r="M1772" s="292" t="s">
        <v>5165</v>
      </c>
      <c r="N1772" s="292"/>
      <c r="O1772" s="292"/>
      <c r="P1772" s="292"/>
      <c r="Q1772" s="292"/>
      <c r="R1772" s="482"/>
    </row>
    <row r="1773" spans="1:18" ht="135.75">
      <c r="A1773" s="372" t="s">
        <v>5178</v>
      </c>
      <c r="B1773" s="293" t="s">
        <v>966</v>
      </c>
      <c r="C1773" s="292" t="s">
        <v>4516</v>
      </c>
      <c r="D1773" s="292" t="s">
        <v>6772</v>
      </c>
      <c r="E1773" s="293">
        <v>1</v>
      </c>
      <c r="F1773" s="292" t="s">
        <v>8759</v>
      </c>
      <c r="G1773" s="293" t="s">
        <v>560</v>
      </c>
      <c r="H1773" s="390">
        <v>10.55</v>
      </c>
      <c r="I1773" s="292" t="s">
        <v>49</v>
      </c>
      <c r="J1773" s="292" t="s">
        <v>7343</v>
      </c>
      <c r="K1773" s="292" t="s">
        <v>7344</v>
      </c>
      <c r="L1773" s="292" t="s">
        <v>3784</v>
      </c>
      <c r="M1773" s="292" t="s">
        <v>3785</v>
      </c>
      <c r="N1773" s="292" t="s">
        <v>5164</v>
      </c>
      <c r="O1773" s="292" t="s">
        <v>5165</v>
      </c>
      <c r="P1773" s="292"/>
      <c r="Q1773" s="292"/>
      <c r="R1773" s="482"/>
    </row>
    <row r="1774" spans="1:18" ht="135.75">
      <c r="A1774" s="372" t="s">
        <v>8760</v>
      </c>
      <c r="B1774" s="293" t="s">
        <v>968</v>
      </c>
      <c r="C1774" s="292" t="s">
        <v>4516</v>
      </c>
      <c r="D1774" s="292" t="s">
        <v>6772</v>
      </c>
      <c r="E1774" s="293">
        <v>1</v>
      </c>
      <c r="F1774" s="292" t="s">
        <v>8761</v>
      </c>
      <c r="G1774" s="293" t="s">
        <v>561</v>
      </c>
      <c r="H1774" s="390">
        <v>10.55</v>
      </c>
      <c r="I1774" s="292" t="s">
        <v>49</v>
      </c>
      <c r="J1774" s="292" t="s">
        <v>7343</v>
      </c>
      <c r="K1774" s="292" t="s">
        <v>7344</v>
      </c>
      <c r="L1774" s="292" t="s">
        <v>3784</v>
      </c>
      <c r="M1774" s="292" t="s">
        <v>3785</v>
      </c>
      <c r="N1774" s="292" t="s">
        <v>5164</v>
      </c>
      <c r="O1774" s="292" t="s">
        <v>5165</v>
      </c>
      <c r="P1774" s="292"/>
      <c r="Q1774" s="292"/>
      <c r="R1774" s="482"/>
    </row>
    <row r="1775" spans="1:18" ht="135.75">
      <c r="A1775" s="372" t="s">
        <v>8762</v>
      </c>
      <c r="B1775" s="293" t="s">
        <v>969</v>
      </c>
      <c r="C1775" s="292" t="s">
        <v>4516</v>
      </c>
      <c r="D1775" s="292" t="s">
        <v>2341</v>
      </c>
      <c r="E1775" s="293">
        <v>10</v>
      </c>
      <c r="F1775" s="292" t="s">
        <v>8083</v>
      </c>
      <c r="G1775" s="293" t="s">
        <v>503</v>
      </c>
      <c r="H1775" s="390">
        <v>11.6</v>
      </c>
      <c r="I1775" s="374" t="s">
        <v>8418</v>
      </c>
      <c r="J1775" s="292" t="s">
        <v>7343</v>
      </c>
      <c r="K1775" s="292" t="s">
        <v>7344</v>
      </c>
      <c r="L1775" s="369"/>
      <c r="M1775" s="369"/>
      <c r="N1775" s="292"/>
      <c r="O1775" s="292"/>
      <c r="P1775" s="292"/>
      <c r="Q1775" s="292"/>
      <c r="R1775" s="482"/>
    </row>
    <row r="1776" spans="1:18" ht="135.75">
      <c r="A1776" s="372" t="s">
        <v>8018</v>
      </c>
      <c r="B1776" s="293" t="s">
        <v>3059</v>
      </c>
      <c r="C1776" s="292" t="s">
        <v>4516</v>
      </c>
      <c r="D1776" s="292" t="s">
        <v>2341</v>
      </c>
      <c r="E1776" s="293">
        <v>10</v>
      </c>
      <c r="F1776" s="292" t="s">
        <v>8019</v>
      </c>
      <c r="G1776" s="293" t="s">
        <v>504</v>
      </c>
      <c r="H1776" s="390">
        <v>9.5</v>
      </c>
      <c r="I1776" s="374" t="s">
        <v>8418</v>
      </c>
      <c r="J1776" s="292" t="s">
        <v>7343</v>
      </c>
      <c r="K1776" s="292" t="s">
        <v>7344</v>
      </c>
      <c r="L1776" s="369"/>
      <c r="M1776" s="369"/>
      <c r="N1776" s="292"/>
      <c r="O1776" s="292"/>
      <c r="P1776" s="292"/>
      <c r="Q1776" s="292"/>
      <c r="R1776" s="482"/>
    </row>
    <row r="1777" spans="1:18" ht="135.75">
      <c r="A1777" s="372" t="s">
        <v>8020</v>
      </c>
      <c r="B1777" s="293" t="s">
        <v>3060</v>
      </c>
      <c r="C1777" s="292" t="s">
        <v>4516</v>
      </c>
      <c r="D1777" s="292" t="s">
        <v>2341</v>
      </c>
      <c r="E1777" s="293">
        <v>10</v>
      </c>
      <c r="F1777" s="292" t="s">
        <v>7094</v>
      </c>
      <c r="G1777" s="293" t="s">
        <v>1315</v>
      </c>
      <c r="H1777" s="390">
        <v>8.9499999999999993</v>
      </c>
      <c r="I1777" s="374" t="s">
        <v>8418</v>
      </c>
      <c r="J1777" s="292" t="s">
        <v>7343</v>
      </c>
      <c r="K1777" s="292" t="s">
        <v>7344</v>
      </c>
      <c r="L1777" s="369"/>
      <c r="M1777" s="369"/>
      <c r="N1777" s="292"/>
      <c r="O1777" s="292"/>
      <c r="P1777" s="292"/>
      <c r="Q1777" s="292"/>
      <c r="R1777" s="482"/>
    </row>
    <row r="1778" spans="1:18" ht="135.75">
      <c r="A1778" s="372" t="s">
        <v>7095</v>
      </c>
      <c r="B1778" s="293" t="s">
        <v>3061</v>
      </c>
      <c r="C1778" s="292" t="s">
        <v>4516</v>
      </c>
      <c r="D1778" s="292" t="s">
        <v>2341</v>
      </c>
      <c r="E1778" s="293">
        <v>10</v>
      </c>
      <c r="F1778" s="292" t="s">
        <v>7096</v>
      </c>
      <c r="G1778" s="293" t="s">
        <v>1316</v>
      </c>
      <c r="H1778" s="390">
        <v>7.35</v>
      </c>
      <c r="I1778" s="374" t="s">
        <v>8418</v>
      </c>
      <c r="J1778" s="292" t="s">
        <v>7343</v>
      </c>
      <c r="K1778" s="292" t="s">
        <v>7344</v>
      </c>
      <c r="L1778" s="369"/>
      <c r="M1778" s="369"/>
      <c r="N1778" s="292"/>
      <c r="O1778" s="292"/>
      <c r="P1778" s="292"/>
      <c r="Q1778" s="292"/>
      <c r="R1778" s="482"/>
    </row>
    <row r="1779" spans="1:18" ht="135.75">
      <c r="A1779" s="372" t="s">
        <v>7097</v>
      </c>
      <c r="B1779" s="293" t="s">
        <v>3062</v>
      </c>
      <c r="C1779" s="292" t="s">
        <v>4516</v>
      </c>
      <c r="D1779" s="292" t="s">
        <v>2341</v>
      </c>
      <c r="E1779" s="293">
        <v>10</v>
      </c>
      <c r="F1779" s="292" t="s">
        <v>7098</v>
      </c>
      <c r="G1779" s="293" t="s">
        <v>579</v>
      </c>
      <c r="H1779" s="390">
        <v>5.25</v>
      </c>
      <c r="I1779" s="292" t="s">
        <v>8418</v>
      </c>
      <c r="J1779" s="292" t="s">
        <v>7343</v>
      </c>
      <c r="K1779" s="292" t="s">
        <v>7344</v>
      </c>
      <c r="L1779" s="292"/>
      <c r="M1779" s="292"/>
      <c r="N1779" s="292"/>
      <c r="O1779" s="292"/>
      <c r="P1779" s="292"/>
      <c r="Q1779" s="292"/>
      <c r="R1779" s="482"/>
    </row>
    <row r="1780" spans="1:18" ht="135.75">
      <c r="A1780" s="372" t="s">
        <v>7103</v>
      </c>
      <c r="B1780" s="293" t="s">
        <v>3065</v>
      </c>
      <c r="C1780" s="292" t="s">
        <v>4516</v>
      </c>
      <c r="D1780" s="292" t="s">
        <v>2341</v>
      </c>
      <c r="E1780" s="293">
        <v>10</v>
      </c>
      <c r="F1780" s="292" t="s">
        <v>7104</v>
      </c>
      <c r="G1780" s="293" t="s">
        <v>1819</v>
      </c>
      <c r="H1780" s="390">
        <v>11.6</v>
      </c>
      <c r="I1780" s="292" t="s">
        <v>8418</v>
      </c>
      <c r="J1780" s="292" t="s">
        <v>7343</v>
      </c>
      <c r="K1780" s="292" t="s">
        <v>7344</v>
      </c>
      <c r="L1780" s="292"/>
      <c r="M1780" s="292"/>
      <c r="N1780" s="292"/>
      <c r="O1780" s="292"/>
      <c r="P1780" s="292"/>
      <c r="Q1780" s="292"/>
      <c r="R1780" s="482"/>
    </row>
    <row r="1781" spans="1:18" ht="135.75">
      <c r="A1781" s="372" t="s">
        <v>7105</v>
      </c>
      <c r="B1781" s="293" t="s">
        <v>3066</v>
      </c>
      <c r="C1781" s="292" t="s">
        <v>4516</v>
      </c>
      <c r="D1781" s="292" t="s">
        <v>2341</v>
      </c>
      <c r="E1781" s="293">
        <v>10</v>
      </c>
      <c r="F1781" s="292" t="s">
        <v>7104</v>
      </c>
      <c r="G1781" s="293" t="s">
        <v>1820</v>
      </c>
      <c r="H1781" s="390">
        <v>3.7</v>
      </c>
      <c r="I1781" s="292" t="s">
        <v>8418</v>
      </c>
      <c r="J1781" s="292" t="s">
        <v>7343</v>
      </c>
      <c r="K1781" s="292" t="s">
        <v>7344</v>
      </c>
      <c r="L1781" s="292"/>
      <c r="M1781" s="292"/>
      <c r="N1781" s="292"/>
      <c r="O1781" s="292"/>
      <c r="P1781" s="292"/>
      <c r="Q1781" s="292"/>
      <c r="R1781" s="482"/>
    </row>
    <row r="1782" spans="1:18" ht="135.75">
      <c r="A1782" s="372" t="s">
        <v>7106</v>
      </c>
      <c r="B1782" s="293" t="s">
        <v>3067</v>
      </c>
      <c r="C1782" s="292" t="s">
        <v>4516</v>
      </c>
      <c r="D1782" s="292" t="s">
        <v>2341</v>
      </c>
      <c r="E1782" s="293">
        <v>10</v>
      </c>
      <c r="F1782" s="292" t="s">
        <v>7107</v>
      </c>
      <c r="G1782" s="293" t="s">
        <v>1821</v>
      </c>
      <c r="H1782" s="390">
        <v>10.55</v>
      </c>
      <c r="I1782" s="374" t="s">
        <v>8418</v>
      </c>
      <c r="J1782" s="292" t="s">
        <v>7343</v>
      </c>
      <c r="K1782" s="292" t="s">
        <v>7344</v>
      </c>
      <c r="L1782" s="369"/>
      <c r="M1782" s="369"/>
      <c r="N1782" s="292"/>
      <c r="O1782" s="292"/>
      <c r="P1782" s="292"/>
      <c r="Q1782" s="292"/>
      <c r="R1782" s="482"/>
    </row>
    <row r="1783" spans="1:18" ht="135.75">
      <c r="A1783" s="372" t="s">
        <v>7108</v>
      </c>
      <c r="B1783" s="293" t="s">
        <v>3068</v>
      </c>
      <c r="C1783" s="292" t="s">
        <v>4516</v>
      </c>
      <c r="D1783" s="292" t="s">
        <v>2341</v>
      </c>
      <c r="E1783" s="293">
        <v>10</v>
      </c>
      <c r="F1783" s="292" t="s">
        <v>7107</v>
      </c>
      <c r="G1783" s="293" t="s">
        <v>1822</v>
      </c>
      <c r="H1783" s="390">
        <v>4.75</v>
      </c>
      <c r="I1783" s="374" t="s">
        <v>8418</v>
      </c>
      <c r="J1783" s="292" t="s">
        <v>7343</v>
      </c>
      <c r="K1783" s="292" t="s">
        <v>7344</v>
      </c>
      <c r="L1783" s="369"/>
      <c r="M1783" s="369"/>
      <c r="N1783" s="292"/>
      <c r="O1783" s="292"/>
      <c r="P1783" s="292"/>
      <c r="Q1783" s="292"/>
      <c r="R1783" s="482"/>
    </row>
    <row r="1784" spans="1:18" ht="135.75">
      <c r="A1784" s="372" t="s">
        <v>7113</v>
      </c>
      <c r="B1784" s="293" t="s">
        <v>6143</v>
      </c>
      <c r="C1784" s="292" t="s">
        <v>4516</v>
      </c>
      <c r="D1784" s="292" t="s">
        <v>2341</v>
      </c>
      <c r="E1784" s="293">
        <v>10</v>
      </c>
      <c r="F1784" s="292" t="s">
        <v>7114</v>
      </c>
      <c r="G1784" s="293" t="s">
        <v>53</v>
      </c>
      <c r="H1784" s="390">
        <v>10.55</v>
      </c>
      <c r="I1784" s="374" t="s">
        <v>8418</v>
      </c>
      <c r="J1784" s="292" t="s">
        <v>7343</v>
      </c>
      <c r="K1784" s="292" t="s">
        <v>7344</v>
      </c>
      <c r="L1784" s="369"/>
      <c r="M1784" s="369"/>
      <c r="N1784" s="292"/>
      <c r="O1784" s="292"/>
      <c r="P1784" s="292"/>
      <c r="Q1784" s="292"/>
      <c r="R1784" s="482"/>
    </row>
    <row r="1785" spans="1:18" ht="135.75">
      <c r="A1785" s="372" t="s">
        <v>7115</v>
      </c>
      <c r="B1785" s="293" t="s">
        <v>6144</v>
      </c>
      <c r="C1785" s="292" t="s">
        <v>4516</v>
      </c>
      <c r="D1785" s="292" t="s">
        <v>2341</v>
      </c>
      <c r="E1785" s="293">
        <v>10</v>
      </c>
      <c r="F1785" s="292" t="s">
        <v>7114</v>
      </c>
      <c r="G1785" s="293" t="s">
        <v>54</v>
      </c>
      <c r="H1785" s="390">
        <v>2.6</v>
      </c>
      <c r="I1785" s="292" t="s">
        <v>50</v>
      </c>
      <c r="J1785" s="292" t="s">
        <v>7343</v>
      </c>
      <c r="K1785" s="292" t="s">
        <v>7344</v>
      </c>
      <c r="L1785" s="292" t="s">
        <v>5164</v>
      </c>
      <c r="M1785" s="292" t="s">
        <v>5165</v>
      </c>
      <c r="N1785" s="292"/>
      <c r="O1785" s="292"/>
      <c r="P1785" s="292"/>
      <c r="Q1785" s="292"/>
      <c r="R1785" s="482"/>
    </row>
    <row r="1786" spans="1:18" ht="135.75">
      <c r="A1786" s="372" t="s">
        <v>7116</v>
      </c>
      <c r="B1786" s="293" t="s">
        <v>6145</v>
      </c>
      <c r="C1786" s="292" t="s">
        <v>4516</v>
      </c>
      <c r="D1786" s="292" t="s">
        <v>2341</v>
      </c>
      <c r="E1786" s="293">
        <v>10</v>
      </c>
      <c r="F1786" s="292" t="s">
        <v>7117</v>
      </c>
      <c r="G1786" s="293" t="s">
        <v>55</v>
      </c>
      <c r="H1786" s="390">
        <v>4.2</v>
      </c>
      <c r="I1786" s="292" t="s">
        <v>8418</v>
      </c>
      <c r="J1786" s="292" t="s">
        <v>7343</v>
      </c>
      <c r="K1786" s="292" t="s">
        <v>7344</v>
      </c>
      <c r="L1786" s="292"/>
      <c r="M1786" s="292"/>
      <c r="N1786" s="292"/>
      <c r="O1786" s="292"/>
      <c r="P1786" s="292"/>
      <c r="Q1786" s="292"/>
      <c r="R1786" s="482"/>
    </row>
    <row r="1787" spans="1:18" ht="135.75">
      <c r="A1787" s="372" t="s">
        <v>7118</v>
      </c>
      <c r="B1787" s="293" t="s">
        <v>6146</v>
      </c>
      <c r="C1787" s="292" t="s">
        <v>4516</v>
      </c>
      <c r="D1787" s="292" t="s">
        <v>2341</v>
      </c>
      <c r="E1787" s="293">
        <v>10</v>
      </c>
      <c r="F1787" s="292" t="s">
        <v>7119</v>
      </c>
      <c r="G1787" s="293" t="s">
        <v>2581</v>
      </c>
      <c r="H1787" s="390">
        <v>7.35</v>
      </c>
      <c r="I1787" s="292" t="s">
        <v>8418</v>
      </c>
      <c r="J1787" s="292" t="s">
        <v>7343</v>
      </c>
      <c r="K1787" s="292" t="s">
        <v>7344</v>
      </c>
      <c r="L1787" s="292"/>
      <c r="M1787" s="292"/>
      <c r="N1787" s="292"/>
      <c r="O1787" s="292"/>
      <c r="P1787" s="292"/>
      <c r="Q1787" s="292"/>
      <c r="R1787" s="482"/>
    </row>
    <row r="1788" spans="1:18" ht="135.75">
      <c r="A1788" s="372" t="s">
        <v>7120</v>
      </c>
      <c r="B1788" s="293" t="s">
        <v>6147</v>
      </c>
      <c r="C1788" s="292" t="s">
        <v>4516</v>
      </c>
      <c r="D1788" s="292" t="s">
        <v>2341</v>
      </c>
      <c r="E1788" s="293">
        <v>10</v>
      </c>
      <c r="F1788" s="292" t="s">
        <v>7119</v>
      </c>
      <c r="G1788" s="293" t="s">
        <v>2996</v>
      </c>
      <c r="H1788" s="390">
        <v>2.1</v>
      </c>
      <c r="I1788" s="292" t="s">
        <v>8418</v>
      </c>
      <c r="J1788" s="292" t="s">
        <v>7343</v>
      </c>
      <c r="K1788" s="292" t="s">
        <v>7344</v>
      </c>
      <c r="L1788" s="292"/>
      <c r="M1788" s="292"/>
      <c r="N1788" s="292"/>
      <c r="O1788" s="292"/>
      <c r="P1788" s="292"/>
      <c r="Q1788" s="292"/>
      <c r="R1788" s="482"/>
    </row>
    <row r="1789" spans="1:18" ht="135.75">
      <c r="A1789" s="372" t="s">
        <v>7121</v>
      </c>
      <c r="B1789" s="293" t="s">
        <v>6148</v>
      </c>
      <c r="C1789" s="292" t="s">
        <v>4516</v>
      </c>
      <c r="D1789" s="292" t="s">
        <v>2341</v>
      </c>
      <c r="E1789" s="293">
        <v>10</v>
      </c>
      <c r="F1789" s="292" t="s">
        <v>7122</v>
      </c>
      <c r="G1789" s="293" t="s">
        <v>3212</v>
      </c>
      <c r="H1789" s="390">
        <v>2.6</v>
      </c>
      <c r="I1789" s="292" t="s">
        <v>8418</v>
      </c>
      <c r="J1789" s="292" t="s">
        <v>7343</v>
      </c>
      <c r="K1789" s="292" t="s">
        <v>7344</v>
      </c>
      <c r="L1789" s="292"/>
      <c r="M1789" s="292"/>
      <c r="N1789" s="292"/>
      <c r="O1789" s="292"/>
      <c r="P1789" s="292"/>
      <c r="Q1789" s="292"/>
      <c r="R1789" s="482"/>
    </row>
    <row r="1790" spans="1:18" ht="135.75">
      <c r="A1790" s="372" t="s">
        <v>7123</v>
      </c>
      <c r="B1790" s="293" t="s">
        <v>6149</v>
      </c>
      <c r="C1790" s="292" t="s">
        <v>4516</v>
      </c>
      <c r="D1790" s="292" t="s">
        <v>2593</v>
      </c>
      <c r="E1790" s="293">
        <v>1</v>
      </c>
      <c r="F1790" s="292" t="s">
        <v>7124</v>
      </c>
      <c r="G1790" s="293" t="s">
        <v>3213</v>
      </c>
      <c r="H1790" s="390">
        <v>13.15</v>
      </c>
      <c r="I1790" s="292" t="s">
        <v>8418</v>
      </c>
      <c r="J1790" s="292" t="s">
        <v>7343</v>
      </c>
      <c r="K1790" s="292" t="s">
        <v>7344</v>
      </c>
      <c r="L1790" s="292"/>
      <c r="M1790" s="292"/>
      <c r="N1790" s="292"/>
      <c r="O1790" s="292"/>
      <c r="P1790" s="292"/>
      <c r="Q1790" s="292"/>
      <c r="R1790" s="482"/>
    </row>
    <row r="1791" spans="1:18" ht="135.75">
      <c r="A1791" s="372" t="s">
        <v>7125</v>
      </c>
      <c r="B1791" s="293" t="s">
        <v>6150</v>
      </c>
      <c r="C1791" s="292" t="s">
        <v>4516</v>
      </c>
      <c r="D1791" s="292" t="s">
        <v>2593</v>
      </c>
      <c r="E1791" s="293">
        <v>1</v>
      </c>
      <c r="F1791" s="292" t="s">
        <v>7126</v>
      </c>
      <c r="G1791" s="293" t="s">
        <v>230</v>
      </c>
      <c r="H1791" s="390">
        <v>2.1</v>
      </c>
      <c r="I1791" s="292" t="s">
        <v>8418</v>
      </c>
      <c r="J1791" s="292" t="s">
        <v>7343</v>
      </c>
      <c r="K1791" s="292" t="s">
        <v>7344</v>
      </c>
      <c r="L1791" s="292"/>
      <c r="M1791" s="292"/>
      <c r="N1791" s="292"/>
      <c r="O1791" s="292"/>
      <c r="P1791" s="292"/>
      <c r="Q1791" s="292"/>
      <c r="R1791" s="482"/>
    </row>
    <row r="1792" spans="1:18" ht="135.75">
      <c r="A1792" s="372" t="s">
        <v>7127</v>
      </c>
      <c r="B1792" s="293" t="s">
        <v>6151</v>
      </c>
      <c r="C1792" s="292" t="s">
        <v>4516</v>
      </c>
      <c r="D1792" s="292" t="s">
        <v>2341</v>
      </c>
      <c r="E1792" s="293">
        <v>10</v>
      </c>
      <c r="F1792" s="292" t="s">
        <v>7128</v>
      </c>
      <c r="G1792" s="293" t="s">
        <v>231</v>
      </c>
      <c r="H1792" s="390">
        <v>2.6</v>
      </c>
      <c r="I1792" s="292" t="s">
        <v>8418</v>
      </c>
      <c r="J1792" s="292" t="s">
        <v>7343</v>
      </c>
      <c r="K1792" s="292" t="s">
        <v>7344</v>
      </c>
      <c r="L1792" s="292"/>
      <c r="M1792" s="292"/>
      <c r="N1792" s="292"/>
      <c r="O1792" s="292"/>
      <c r="P1792" s="292"/>
      <c r="Q1792" s="292"/>
      <c r="R1792" s="482"/>
    </row>
    <row r="1793" spans="1:18" ht="135.75">
      <c r="A1793" s="372" t="s">
        <v>7129</v>
      </c>
      <c r="B1793" s="293" t="s">
        <v>6152</v>
      </c>
      <c r="C1793" s="292" t="s">
        <v>4516</v>
      </c>
      <c r="D1793" s="292" t="s">
        <v>2593</v>
      </c>
      <c r="E1793" s="293">
        <v>1</v>
      </c>
      <c r="F1793" s="292" t="s">
        <v>7130</v>
      </c>
      <c r="G1793" s="293" t="s">
        <v>232</v>
      </c>
      <c r="H1793" s="390">
        <v>7.9</v>
      </c>
      <c r="I1793" s="292" t="s">
        <v>8418</v>
      </c>
      <c r="J1793" s="292" t="s">
        <v>7343</v>
      </c>
      <c r="K1793" s="292" t="s">
        <v>7344</v>
      </c>
      <c r="L1793" s="292"/>
      <c r="M1793" s="292"/>
      <c r="N1793" s="292"/>
      <c r="O1793" s="292"/>
      <c r="P1793" s="292"/>
      <c r="Q1793" s="292"/>
      <c r="R1793" s="482"/>
    </row>
    <row r="1794" spans="1:18" ht="135.75">
      <c r="A1794" s="372" t="s">
        <v>7133</v>
      </c>
      <c r="B1794" s="293" t="s">
        <v>6155</v>
      </c>
      <c r="C1794" s="292" t="s">
        <v>4516</v>
      </c>
      <c r="D1794" s="292" t="s">
        <v>2341</v>
      </c>
      <c r="E1794" s="293">
        <v>10</v>
      </c>
      <c r="F1794" s="292" t="s">
        <v>7134</v>
      </c>
      <c r="G1794" s="293" t="s">
        <v>1350</v>
      </c>
      <c r="H1794" s="390">
        <v>4.2</v>
      </c>
      <c r="I1794" s="292" t="s">
        <v>8418</v>
      </c>
      <c r="J1794" s="292" t="s">
        <v>7343</v>
      </c>
      <c r="K1794" s="292" t="s">
        <v>7344</v>
      </c>
      <c r="L1794" s="292"/>
      <c r="M1794" s="292"/>
      <c r="N1794" s="292"/>
      <c r="O1794" s="292"/>
      <c r="P1794" s="292"/>
      <c r="Q1794" s="292"/>
      <c r="R1794" s="482"/>
    </row>
    <row r="1795" spans="1:18" ht="135.75">
      <c r="A1795" s="372" t="s">
        <v>7135</v>
      </c>
      <c r="B1795" s="293" t="s">
        <v>6156</v>
      </c>
      <c r="C1795" s="292" t="s">
        <v>4516</v>
      </c>
      <c r="D1795" s="292" t="s">
        <v>2593</v>
      </c>
      <c r="E1795" s="293">
        <v>1</v>
      </c>
      <c r="F1795" s="292" t="s">
        <v>7136</v>
      </c>
      <c r="G1795" s="293" t="s">
        <v>1351</v>
      </c>
      <c r="H1795" s="390">
        <v>8.9499999999999993</v>
      </c>
      <c r="I1795" s="292" t="s">
        <v>8418</v>
      </c>
      <c r="J1795" s="292" t="s">
        <v>7343</v>
      </c>
      <c r="K1795" s="292" t="s">
        <v>7344</v>
      </c>
      <c r="L1795" s="292"/>
      <c r="M1795" s="292"/>
      <c r="N1795" s="292"/>
      <c r="O1795" s="292"/>
      <c r="P1795" s="292"/>
      <c r="Q1795" s="292"/>
      <c r="R1795" s="482"/>
    </row>
    <row r="1796" spans="1:18" ht="135.75">
      <c r="A1796" s="372" t="s">
        <v>7137</v>
      </c>
      <c r="B1796" s="293" t="s">
        <v>6157</v>
      </c>
      <c r="C1796" s="292" t="s">
        <v>4516</v>
      </c>
      <c r="D1796" s="292" t="s">
        <v>2341</v>
      </c>
      <c r="E1796" s="293">
        <v>10</v>
      </c>
      <c r="F1796" s="292" t="s">
        <v>7138</v>
      </c>
      <c r="G1796" s="293" t="s">
        <v>1352</v>
      </c>
      <c r="H1796" s="390">
        <v>4.75</v>
      </c>
      <c r="I1796" s="292" t="s">
        <v>8418</v>
      </c>
      <c r="J1796" s="292" t="s">
        <v>7343</v>
      </c>
      <c r="K1796" s="292" t="s">
        <v>7344</v>
      </c>
      <c r="L1796" s="292"/>
      <c r="M1796" s="292"/>
      <c r="N1796" s="292"/>
      <c r="O1796" s="292"/>
      <c r="P1796" s="292"/>
      <c r="Q1796" s="292"/>
      <c r="R1796" s="482"/>
    </row>
    <row r="1797" spans="1:18" ht="135.75">
      <c r="A1797" s="372" t="s">
        <v>7139</v>
      </c>
      <c r="B1797" s="293" t="s">
        <v>6158</v>
      </c>
      <c r="C1797" s="292" t="s">
        <v>4516</v>
      </c>
      <c r="D1797" s="292" t="s">
        <v>2341</v>
      </c>
      <c r="E1797" s="293">
        <v>10</v>
      </c>
      <c r="F1797" s="292" t="s">
        <v>4515</v>
      </c>
      <c r="G1797" s="293" t="s">
        <v>141</v>
      </c>
      <c r="H1797" s="390">
        <v>2.6</v>
      </c>
      <c r="I1797" s="292" t="s">
        <v>8418</v>
      </c>
      <c r="J1797" s="292" t="s">
        <v>7343</v>
      </c>
      <c r="K1797" s="292" t="s">
        <v>7344</v>
      </c>
      <c r="L1797" s="292"/>
      <c r="M1797" s="292"/>
      <c r="N1797" s="292"/>
      <c r="O1797" s="292"/>
      <c r="P1797" s="292"/>
      <c r="Q1797" s="292"/>
      <c r="R1797" s="482"/>
    </row>
    <row r="1798" spans="1:18" ht="135.75">
      <c r="A1798" s="372" t="s">
        <v>3917</v>
      </c>
      <c r="B1798" s="293" t="s">
        <v>6159</v>
      </c>
      <c r="C1798" s="292" t="s">
        <v>4516</v>
      </c>
      <c r="D1798" s="292" t="s">
        <v>2341</v>
      </c>
      <c r="E1798" s="293">
        <v>10</v>
      </c>
      <c r="F1798" s="292" t="s">
        <v>4515</v>
      </c>
      <c r="G1798" s="293" t="s">
        <v>154</v>
      </c>
      <c r="H1798" s="390">
        <v>2.6</v>
      </c>
      <c r="I1798" s="292" t="s">
        <v>50</v>
      </c>
      <c r="J1798" s="292" t="s">
        <v>3901</v>
      </c>
      <c r="K1798" s="292" t="s">
        <v>3902</v>
      </c>
      <c r="L1798" s="292" t="s">
        <v>7343</v>
      </c>
      <c r="M1798" s="292" t="s">
        <v>7344</v>
      </c>
      <c r="N1798" s="292"/>
      <c r="O1798" s="292"/>
      <c r="P1798" s="292"/>
      <c r="Q1798" s="292"/>
      <c r="R1798" s="482"/>
    </row>
    <row r="1799" spans="1:18" ht="135.75">
      <c r="A1799" s="372" t="s">
        <v>7140</v>
      </c>
      <c r="B1799" s="293" t="s">
        <v>6160</v>
      </c>
      <c r="C1799" s="292" t="s">
        <v>4516</v>
      </c>
      <c r="D1799" s="292" t="s">
        <v>2341</v>
      </c>
      <c r="E1799" s="293">
        <v>10</v>
      </c>
      <c r="F1799" s="292" t="s">
        <v>7141</v>
      </c>
      <c r="G1799" s="293" t="s">
        <v>155</v>
      </c>
      <c r="H1799" s="390">
        <v>2.6</v>
      </c>
      <c r="I1799" s="292" t="s">
        <v>8418</v>
      </c>
      <c r="J1799" s="292" t="s">
        <v>7343</v>
      </c>
      <c r="K1799" s="292" t="s">
        <v>7344</v>
      </c>
      <c r="L1799" s="292"/>
      <c r="M1799" s="292"/>
      <c r="N1799" s="292"/>
      <c r="O1799" s="292"/>
      <c r="P1799" s="292"/>
      <c r="Q1799" s="292"/>
      <c r="R1799" s="482"/>
    </row>
    <row r="1800" spans="1:18" ht="135.75">
      <c r="A1800" s="372" t="s">
        <v>7142</v>
      </c>
      <c r="B1800" s="293" t="s">
        <v>6161</v>
      </c>
      <c r="C1800" s="292" t="s">
        <v>4516</v>
      </c>
      <c r="D1800" s="292" t="s">
        <v>2341</v>
      </c>
      <c r="E1800" s="293">
        <v>10</v>
      </c>
      <c r="F1800" s="292" t="s">
        <v>7143</v>
      </c>
      <c r="G1800" s="293" t="s">
        <v>1024</v>
      </c>
      <c r="H1800" s="390">
        <v>2.6</v>
      </c>
      <c r="I1800" s="292" t="s">
        <v>8418</v>
      </c>
      <c r="J1800" s="292" t="s">
        <v>7343</v>
      </c>
      <c r="K1800" s="292" t="s">
        <v>7344</v>
      </c>
      <c r="L1800" s="292"/>
      <c r="M1800" s="292"/>
      <c r="N1800" s="292"/>
      <c r="O1800" s="292"/>
      <c r="P1800" s="292"/>
      <c r="Q1800" s="292"/>
      <c r="R1800" s="482"/>
    </row>
    <row r="1801" spans="1:18" ht="135.75">
      <c r="A1801" s="372" t="s">
        <v>7144</v>
      </c>
      <c r="B1801" s="293" t="s">
        <v>6162</v>
      </c>
      <c r="C1801" s="292" t="s">
        <v>4516</v>
      </c>
      <c r="D1801" s="292" t="s">
        <v>2341</v>
      </c>
      <c r="E1801" s="293">
        <v>10</v>
      </c>
      <c r="F1801" s="292" t="s">
        <v>7145</v>
      </c>
      <c r="G1801" s="293" t="s">
        <v>1025</v>
      </c>
      <c r="H1801" s="390">
        <v>1.55</v>
      </c>
      <c r="I1801" s="292" t="s">
        <v>8418</v>
      </c>
      <c r="J1801" s="292" t="s">
        <v>7343</v>
      </c>
      <c r="K1801" s="292" t="s">
        <v>7344</v>
      </c>
      <c r="L1801" s="292"/>
      <c r="M1801" s="292"/>
      <c r="N1801" s="292"/>
      <c r="O1801" s="292"/>
      <c r="P1801" s="292"/>
      <c r="Q1801" s="292"/>
      <c r="R1801" s="482"/>
    </row>
    <row r="1802" spans="1:18" ht="135.75">
      <c r="A1802" s="372" t="s">
        <v>7146</v>
      </c>
      <c r="B1802" s="293" t="s">
        <v>6163</v>
      </c>
      <c r="C1802" s="292" t="s">
        <v>4516</v>
      </c>
      <c r="D1802" s="292" t="s">
        <v>2341</v>
      </c>
      <c r="E1802" s="293">
        <v>10</v>
      </c>
      <c r="F1802" s="292" t="s">
        <v>7147</v>
      </c>
      <c r="G1802" s="293" t="s">
        <v>1026</v>
      </c>
      <c r="H1802" s="390">
        <v>1.55</v>
      </c>
      <c r="I1802" s="292" t="s">
        <v>8418</v>
      </c>
      <c r="J1802" s="292" t="s">
        <v>7343</v>
      </c>
      <c r="K1802" s="292" t="s">
        <v>7344</v>
      </c>
      <c r="L1802" s="292"/>
      <c r="M1802" s="292"/>
      <c r="N1802" s="292"/>
      <c r="O1802" s="292"/>
      <c r="P1802" s="292"/>
      <c r="Q1802" s="292"/>
      <c r="R1802" s="482"/>
    </row>
    <row r="1803" spans="1:18" ht="135.75">
      <c r="A1803" s="372" t="s">
        <v>7148</v>
      </c>
      <c r="B1803" s="293" t="s">
        <v>6164</v>
      </c>
      <c r="C1803" s="292" t="s">
        <v>4516</v>
      </c>
      <c r="D1803" s="292" t="s">
        <v>2341</v>
      </c>
      <c r="E1803" s="293">
        <v>10</v>
      </c>
      <c r="F1803" s="292" t="s">
        <v>7149</v>
      </c>
      <c r="G1803" s="293" t="s">
        <v>1027</v>
      </c>
      <c r="H1803" s="390">
        <v>4.2</v>
      </c>
      <c r="I1803" s="292" t="s">
        <v>8418</v>
      </c>
      <c r="J1803" s="292" t="s">
        <v>7343</v>
      </c>
      <c r="K1803" s="292" t="s">
        <v>7344</v>
      </c>
      <c r="L1803" s="292"/>
      <c r="M1803" s="292"/>
      <c r="N1803" s="292"/>
      <c r="O1803" s="292"/>
      <c r="P1803" s="292"/>
      <c r="Q1803" s="292"/>
      <c r="R1803" s="482"/>
    </row>
    <row r="1804" spans="1:18" ht="68.25">
      <c r="A1804" s="372" t="s">
        <v>3256</v>
      </c>
      <c r="B1804" s="293" t="s">
        <v>6169</v>
      </c>
      <c r="C1804" s="292" t="s">
        <v>4516</v>
      </c>
      <c r="D1804" s="292" t="s">
        <v>6772</v>
      </c>
      <c r="E1804" s="293">
        <v>1</v>
      </c>
      <c r="F1804" s="292" t="s">
        <v>3257</v>
      </c>
      <c r="G1804" s="293" t="s">
        <v>537</v>
      </c>
      <c r="H1804" s="390">
        <v>7.9</v>
      </c>
      <c r="I1804" s="292" t="s">
        <v>8418</v>
      </c>
      <c r="J1804" s="292" t="s">
        <v>4136</v>
      </c>
      <c r="K1804" s="292" t="s">
        <v>4137</v>
      </c>
      <c r="L1804" s="292"/>
      <c r="M1804" s="292"/>
      <c r="N1804" s="292"/>
      <c r="O1804" s="292"/>
      <c r="P1804" s="292"/>
      <c r="Q1804" s="292"/>
      <c r="R1804" s="482"/>
    </row>
    <row r="1805" spans="1:18" ht="68.25">
      <c r="A1805" s="372" t="s">
        <v>3258</v>
      </c>
      <c r="B1805" s="293" t="s">
        <v>2238</v>
      </c>
      <c r="C1805" s="292" t="s">
        <v>4516</v>
      </c>
      <c r="D1805" s="292" t="s">
        <v>6772</v>
      </c>
      <c r="E1805" s="293">
        <v>1</v>
      </c>
      <c r="F1805" s="292" t="s">
        <v>6046</v>
      </c>
      <c r="G1805" s="293" t="s">
        <v>6046</v>
      </c>
      <c r="H1805" s="390">
        <v>13.7</v>
      </c>
      <c r="I1805" s="292" t="s">
        <v>8418</v>
      </c>
      <c r="J1805" s="292" t="s">
        <v>4136</v>
      </c>
      <c r="K1805" s="292" t="s">
        <v>4137</v>
      </c>
      <c r="L1805" s="292"/>
      <c r="M1805" s="292"/>
      <c r="N1805" s="292"/>
      <c r="O1805" s="292"/>
      <c r="P1805" s="292"/>
      <c r="Q1805" s="292"/>
      <c r="R1805" s="482"/>
    </row>
    <row r="1806" spans="1:18" ht="68.25">
      <c r="A1806" s="372" t="s">
        <v>3517</v>
      </c>
      <c r="B1806" s="293" t="s">
        <v>2239</v>
      </c>
      <c r="C1806" s="292" t="s">
        <v>4516</v>
      </c>
      <c r="D1806" s="292" t="s">
        <v>6772</v>
      </c>
      <c r="E1806" s="293">
        <v>1</v>
      </c>
      <c r="F1806" s="292" t="s">
        <v>2719</v>
      </c>
      <c r="G1806" s="293" t="s">
        <v>2719</v>
      </c>
      <c r="H1806" s="390">
        <v>25.3</v>
      </c>
      <c r="I1806" s="292" t="s">
        <v>8418</v>
      </c>
      <c r="J1806" s="292" t="s">
        <v>4136</v>
      </c>
      <c r="K1806" s="292" t="s">
        <v>4137</v>
      </c>
      <c r="L1806" s="292"/>
      <c r="M1806" s="292"/>
      <c r="N1806" s="292"/>
      <c r="O1806" s="292"/>
      <c r="P1806" s="292"/>
      <c r="Q1806" s="292"/>
      <c r="R1806" s="482"/>
    </row>
    <row r="1807" spans="1:18" ht="68.25">
      <c r="A1807" s="372" t="s">
        <v>2720</v>
      </c>
      <c r="B1807" s="293" t="s">
        <v>2240</v>
      </c>
      <c r="C1807" s="292" t="s">
        <v>4516</v>
      </c>
      <c r="D1807" s="292" t="s">
        <v>6772</v>
      </c>
      <c r="E1807" s="293">
        <v>1</v>
      </c>
      <c r="F1807" s="292" t="s">
        <v>2721</v>
      </c>
      <c r="G1807" s="293" t="s">
        <v>2721</v>
      </c>
      <c r="H1807" s="390">
        <v>19</v>
      </c>
      <c r="I1807" s="292" t="s">
        <v>8418</v>
      </c>
      <c r="J1807" s="292" t="s">
        <v>4136</v>
      </c>
      <c r="K1807" s="292" t="s">
        <v>4137</v>
      </c>
      <c r="L1807" s="292"/>
      <c r="M1807" s="292"/>
      <c r="N1807" s="292"/>
      <c r="O1807" s="292"/>
      <c r="P1807" s="292"/>
      <c r="Q1807" s="292"/>
      <c r="R1807" s="482"/>
    </row>
    <row r="1808" spans="1:18" ht="68.25">
      <c r="A1808" s="372" t="s">
        <v>2722</v>
      </c>
      <c r="B1808" s="293" t="s">
        <v>2241</v>
      </c>
      <c r="C1808" s="292" t="s">
        <v>4516</v>
      </c>
      <c r="D1808" s="292" t="s">
        <v>6772</v>
      </c>
      <c r="E1808" s="293">
        <v>1</v>
      </c>
      <c r="F1808" s="292" t="s">
        <v>2723</v>
      </c>
      <c r="G1808" s="293" t="s">
        <v>2723</v>
      </c>
      <c r="H1808" s="390">
        <v>12.65</v>
      </c>
      <c r="I1808" s="292" t="s">
        <v>8418</v>
      </c>
      <c r="J1808" s="292" t="s">
        <v>4136</v>
      </c>
      <c r="K1808" s="292" t="s">
        <v>4137</v>
      </c>
      <c r="L1808" s="292"/>
      <c r="M1808" s="292"/>
      <c r="N1808" s="292"/>
      <c r="O1808" s="292"/>
      <c r="P1808" s="292"/>
      <c r="Q1808" s="292"/>
      <c r="R1808" s="482"/>
    </row>
    <row r="1809" spans="1:18" ht="68.25">
      <c r="A1809" s="372" t="s">
        <v>2724</v>
      </c>
      <c r="B1809" s="293" t="s">
        <v>4455</v>
      </c>
      <c r="C1809" s="292" t="s">
        <v>4516</v>
      </c>
      <c r="D1809" s="292" t="s">
        <v>6772</v>
      </c>
      <c r="E1809" s="293">
        <v>1</v>
      </c>
      <c r="F1809" s="292" t="s">
        <v>2725</v>
      </c>
      <c r="G1809" s="293" t="s">
        <v>2725</v>
      </c>
      <c r="H1809" s="390">
        <v>23.2</v>
      </c>
      <c r="I1809" s="292" t="s">
        <v>8418</v>
      </c>
      <c r="J1809" s="292" t="s">
        <v>4136</v>
      </c>
      <c r="K1809" s="292" t="s">
        <v>4137</v>
      </c>
      <c r="L1809" s="292"/>
      <c r="M1809" s="292"/>
      <c r="N1809" s="292"/>
      <c r="O1809" s="292"/>
      <c r="P1809" s="292"/>
      <c r="Q1809" s="292"/>
      <c r="R1809" s="482"/>
    </row>
    <row r="1810" spans="1:18" ht="68.25">
      <c r="A1810" s="372" t="s">
        <v>2726</v>
      </c>
      <c r="B1810" s="293" t="s">
        <v>4456</v>
      </c>
      <c r="C1810" s="292" t="s">
        <v>4516</v>
      </c>
      <c r="D1810" s="292" t="s">
        <v>6772</v>
      </c>
      <c r="E1810" s="293">
        <v>1</v>
      </c>
      <c r="F1810" s="292" t="s">
        <v>2727</v>
      </c>
      <c r="G1810" s="293" t="s">
        <v>2727</v>
      </c>
      <c r="H1810" s="390">
        <v>11.6</v>
      </c>
      <c r="I1810" s="292" t="s">
        <v>8418</v>
      </c>
      <c r="J1810" s="292" t="s">
        <v>4136</v>
      </c>
      <c r="K1810" s="292" t="s">
        <v>4137</v>
      </c>
      <c r="L1810" s="292"/>
      <c r="M1810" s="292"/>
      <c r="N1810" s="292"/>
      <c r="O1810" s="292"/>
      <c r="P1810" s="292"/>
      <c r="Q1810" s="292"/>
      <c r="R1810" s="482"/>
    </row>
    <row r="1811" spans="1:18" ht="68.25">
      <c r="A1811" s="372" t="s">
        <v>2728</v>
      </c>
      <c r="B1811" s="293" t="s">
        <v>4457</v>
      </c>
      <c r="C1811" s="292" t="s">
        <v>4516</v>
      </c>
      <c r="D1811" s="292" t="s">
        <v>6772</v>
      </c>
      <c r="E1811" s="293">
        <v>1</v>
      </c>
      <c r="F1811" s="292" t="s">
        <v>2729</v>
      </c>
      <c r="G1811" s="293" t="s">
        <v>538</v>
      </c>
      <c r="H1811" s="390">
        <v>5.8</v>
      </c>
      <c r="I1811" s="292" t="s">
        <v>8418</v>
      </c>
      <c r="J1811" s="292" t="s">
        <v>4136</v>
      </c>
      <c r="K1811" s="292" t="s">
        <v>4137</v>
      </c>
      <c r="L1811" s="292"/>
      <c r="M1811" s="292"/>
      <c r="N1811" s="292"/>
      <c r="O1811" s="292"/>
      <c r="P1811" s="292"/>
      <c r="Q1811" s="292"/>
      <c r="R1811" s="482"/>
    </row>
    <row r="1812" spans="1:18" ht="68.25">
      <c r="A1812" s="372" t="s">
        <v>2730</v>
      </c>
      <c r="B1812" s="293" t="s">
        <v>4458</v>
      </c>
      <c r="C1812" s="292" t="s">
        <v>4516</v>
      </c>
      <c r="D1812" s="292" t="s">
        <v>6772</v>
      </c>
      <c r="E1812" s="293">
        <v>1</v>
      </c>
      <c r="F1812" s="292" t="s">
        <v>2731</v>
      </c>
      <c r="G1812" s="293" t="s">
        <v>2731</v>
      </c>
      <c r="H1812" s="390">
        <v>3.7</v>
      </c>
      <c r="I1812" s="292" t="s">
        <v>50</v>
      </c>
      <c r="J1812" s="292" t="s">
        <v>4136</v>
      </c>
      <c r="K1812" s="292" t="s">
        <v>4137</v>
      </c>
      <c r="L1812" s="292" t="s">
        <v>5741</v>
      </c>
      <c r="M1812" s="292" t="s">
        <v>5742</v>
      </c>
      <c r="N1812" s="292"/>
      <c r="O1812" s="292"/>
      <c r="P1812" s="292"/>
      <c r="Q1812" s="292"/>
      <c r="R1812" s="482"/>
    </row>
    <row r="1813" spans="1:18" ht="68.25">
      <c r="A1813" s="372" t="s">
        <v>2732</v>
      </c>
      <c r="B1813" s="293" t="s">
        <v>4459</v>
      </c>
      <c r="C1813" s="292" t="s">
        <v>4516</v>
      </c>
      <c r="D1813" s="292" t="s">
        <v>6772</v>
      </c>
      <c r="E1813" s="293">
        <v>1</v>
      </c>
      <c r="F1813" s="292" t="s">
        <v>6887</v>
      </c>
      <c r="G1813" s="293" t="s">
        <v>6887</v>
      </c>
      <c r="H1813" s="390">
        <v>25.3</v>
      </c>
      <c r="I1813" s="292" t="s">
        <v>8418</v>
      </c>
      <c r="J1813" s="292" t="s">
        <v>4136</v>
      </c>
      <c r="K1813" s="292" t="s">
        <v>4137</v>
      </c>
      <c r="L1813" s="292"/>
      <c r="M1813" s="292"/>
      <c r="N1813" s="292"/>
      <c r="O1813" s="292"/>
      <c r="P1813" s="292"/>
      <c r="Q1813" s="292"/>
      <c r="R1813" s="482"/>
    </row>
    <row r="1814" spans="1:18" ht="68.25">
      <c r="A1814" s="372" t="s">
        <v>6888</v>
      </c>
      <c r="B1814" s="293" t="s">
        <v>4460</v>
      </c>
      <c r="C1814" s="292" t="s">
        <v>4516</v>
      </c>
      <c r="D1814" s="292" t="s">
        <v>6772</v>
      </c>
      <c r="E1814" s="293">
        <v>1</v>
      </c>
      <c r="F1814" s="292" t="s">
        <v>8916</v>
      </c>
      <c r="G1814" s="293" t="s">
        <v>8916</v>
      </c>
      <c r="H1814" s="390">
        <v>21.6</v>
      </c>
      <c r="I1814" s="292" t="s">
        <v>8418</v>
      </c>
      <c r="J1814" s="292" t="s">
        <v>4136</v>
      </c>
      <c r="K1814" s="292" t="s">
        <v>4137</v>
      </c>
      <c r="L1814" s="292"/>
      <c r="M1814" s="292"/>
      <c r="N1814" s="292"/>
      <c r="O1814" s="292"/>
      <c r="P1814" s="292"/>
      <c r="Q1814" s="292"/>
      <c r="R1814" s="482"/>
    </row>
    <row r="1815" spans="1:18" ht="68.25">
      <c r="A1815" s="372" t="s">
        <v>8917</v>
      </c>
      <c r="B1815" s="293" t="s">
        <v>4461</v>
      </c>
      <c r="C1815" s="292" t="s">
        <v>4516</v>
      </c>
      <c r="D1815" s="292" t="s">
        <v>6772</v>
      </c>
      <c r="E1815" s="293">
        <v>1</v>
      </c>
      <c r="F1815" s="292" t="s">
        <v>8918</v>
      </c>
      <c r="G1815" s="293" t="s">
        <v>8918</v>
      </c>
      <c r="H1815" s="390">
        <v>7.9</v>
      </c>
      <c r="I1815" s="292" t="s">
        <v>8418</v>
      </c>
      <c r="J1815" s="292" t="s">
        <v>4136</v>
      </c>
      <c r="K1815" s="292" t="s">
        <v>4137</v>
      </c>
      <c r="L1815" s="292"/>
      <c r="M1815" s="292"/>
      <c r="N1815" s="292"/>
      <c r="O1815" s="292"/>
      <c r="P1815" s="292"/>
      <c r="Q1815" s="292"/>
      <c r="R1815" s="482"/>
    </row>
    <row r="1816" spans="1:18" ht="68.25">
      <c r="A1816" s="372" t="s">
        <v>8919</v>
      </c>
      <c r="B1816" s="293" t="s">
        <v>4462</v>
      </c>
      <c r="C1816" s="292" t="s">
        <v>4516</v>
      </c>
      <c r="D1816" s="292" t="s">
        <v>6772</v>
      </c>
      <c r="E1816" s="293">
        <v>1</v>
      </c>
      <c r="F1816" s="292" t="s">
        <v>6925</v>
      </c>
      <c r="G1816" s="293" t="s">
        <v>6925</v>
      </c>
      <c r="H1816" s="390">
        <v>13.7</v>
      </c>
      <c r="I1816" s="292" t="s">
        <v>8418</v>
      </c>
      <c r="J1816" s="292" t="s">
        <v>4136</v>
      </c>
      <c r="K1816" s="292" t="s">
        <v>4137</v>
      </c>
      <c r="L1816" s="292"/>
      <c r="M1816" s="292"/>
      <c r="N1816" s="292"/>
      <c r="O1816" s="292"/>
      <c r="P1816" s="292"/>
      <c r="Q1816" s="292"/>
      <c r="R1816" s="482"/>
    </row>
    <row r="1817" spans="1:18" ht="68.25">
      <c r="A1817" s="372" t="s">
        <v>6926</v>
      </c>
      <c r="B1817" s="293" t="s">
        <v>4463</v>
      </c>
      <c r="C1817" s="292" t="s">
        <v>4516</v>
      </c>
      <c r="D1817" s="292" t="s">
        <v>6772</v>
      </c>
      <c r="E1817" s="293">
        <v>1</v>
      </c>
      <c r="F1817" s="292" t="s">
        <v>6927</v>
      </c>
      <c r="G1817" s="293" t="s">
        <v>6927</v>
      </c>
      <c r="H1817" s="390">
        <v>21.6</v>
      </c>
      <c r="I1817" s="292" t="s">
        <v>8418</v>
      </c>
      <c r="J1817" s="292" t="s">
        <v>4136</v>
      </c>
      <c r="K1817" s="292" t="s">
        <v>4137</v>
      </c>
      <c r="L1817" s="292"/>
      <c r="M1817" s="292"/>
      <c r="N1817" s="292"/>
      <c r="O1817" s="292"/>
      <c r="P1817" s="292"/>
      <c r="Q1817" s="292"/>
      <c r="R1817" s="482"/>
    </row>
    <row r="1818" spans="1:18" ht="68.25">
      <c r="A1818" s="372" t="s">
        <v>6928</v>
      </c>
      <c r="B1818" s="293" t="s">
        <v>4464</v>
      </c>
      <c r="C1818" s="292" t="s">
        <v>4516</v>
      </c>
      <c r="D1818" s="292" t="s">
        <v>6772</v>
      </c>
      <c r="E1818" s="293">
        <v>1</v>
      </c>
      <c r="F1818" s="292" t="s">
        <v>6929</v>
      </c>
      <c r="G1818" s="293" t="s">
        <v>539</v>
      </c>
      <c r="H1818" s="390">
        <v>17.399999999999999</v>
      </c>
      <c r="I1818" s="292" t="s">
        <v>8418</v>
      </c>
      <c r="J1818" s="292" t="s">
        <v>4136</v>
      </c>
      <c r="K1818" s="292" t="s">
        <v>4137</v>
      </c>
      <c r="L1818" s="292"/>
      <c r="M1818" s="292"/>
      <c r="N1818" s="292"/>
      <c r="O1818" s="292"/>
      <c r="P1818" s="292"/>
      <c r="Q1818" s="292"/>
      <c r="R1818" s="482"/>
    </row>
    <row r="1819" spans="1:18" ht="68.25">
      <c r="A1819" s="372" t="s">
        <v>2031</v>
      </c>
      <c r="B1819" s="293" t="s">
        <v>4465</v>
      </c>
      <c r="C1819" s="292" t="s">
        <v>4516</v>
      </c>
      <c r="D1819" s="292" t="s">
        <v>6772</v>
      </c>
      <c r="E1819" s="293">
        <v>1</v>
      </c>
      <c r="F1819" s="292" t="s">
        <v>2032</v>
      </c>
      <c r="G1819" s="293" t="s">
        <v>1634</v>
      </c>
      <c r="H1819" s="390">
        <v>9.5</v>
      </c>
      <c r="I1819" s="292" t="s">
        <v>8418</v>
      </c>
      <c r="J1819" s="292" t="s">
        <v>595</v>
      </c>
      <c r="K1819" s="292" t="s">
        <v>596</v>
      </c>
      <c r="L1819" s="292"/>
      <c r="M1819" s="292"/>
      <c r="N1819" s="292"/>
      <c r="O1819" s="292"/>
      <c r="P1819" s="292"/>
      <c r="Q1819" s="292"/>
      <c r="R1819" s="482"/>
    </row>
    <row r="1820" spans="1:18" ht="135.75">
      <c r="A1820" s="372" t="s">
        <v>7150</v>
      </c>
      <c r="B1820" s="293" t="s">
        <v>4466</v>
      </c>
      <c r="C1820" s="292" t="s">
        <v>4516</v>
      </c>
      <c r="D1820" s="292" t="s">
        <v>2341</v>
      </c>
      <c r="E1820" s="293">
        <v>10</v>
      </c>
      <c r="F1820" s="292" t="s">
        <v>7151</v>
      </c>
      <c r="G1820" s="293" t="s">
        <v>540</v>
      </c>
      <c r="H1820" s="390">
        <v>8.9499999999999993</v>
      </c>
      <c r="I1820" s="374" t="s">
        <v>8418</v>
      </c>
      <c r="J1820" s="292" t="s">
        <v>7343</v>
      </c>
      <c r="K1820" s="292" t="s">
        <v>7344</v>
      </c>
      <c r="L1820" s="369"/>
      <c r="M1820" s="369"/>
      <c r="N1820" s="292"/>
      <c r="O1820" s="292"/>
      <c r="P1820" s="292"/>
      <c r="Q1820" s="292"/>
      <c r="R1820" s="482"/>
    </row>
    <row r="1821" spans="1:18" ht="135.75">
      <c r="A1821" s="372" t="s">
        <v>7152</v>
      </c>
      <c r="B1821" s="293" t="s">
        <v>4467</v>
      </c>
      <c r="C1821" s="292" t="s">
        <v>4516</v>
      </c>
      <c r="D1821" s="292" t="s">
        <v>2341</v>
      </c>
      <c r="E1821" s="293">
        <v>10</v>
      </c>
      <c r="F1821" s="292" t="s">
        <v>7151</v>
      </c>
      <c r="G1821" s="293" t="s">
        <v>541</v>
      </c>
      <c r="H1821" s="390">
        <v>2.1</v>
      </c>
      <c r="I1821" s="374" t="s">
        <v>8418</v>
      </c>
      <c r="J1821" s="292" t="s">
        <v>7343</v>
      </c>
      <c r="K1821" s="292" t="s">
        <v>7344</v>
      </c>
      <c r="L1821" s="369"/>
      <c r="M1821" s="369"/>
      <c r="N1821" s="292"/>
      <c r="O1821" s="292"/>
      <c r="P1821" s="292"/>
      <c r="Q1821" s="292"/>
      <c r="R1821" s="482"/>
    </row>
    <row r="1822" spans="1:18" ht="135.75">
      <c r="A1822" s="372" t="s">
        <v>7153</v>
      </c>
      <c r="B1822" s="293" t="s">
        <v>4468</v>
      </c>
      <c r="C1822" s="292" t="s">
        <v>4516</v>
      </c>
      <c r="D1822" s="292" t="s">
        <v>2341</v>
      </c>
      <c r="E1822" s="293">
        <v>10</v>
      </c>
      <c r="F1822" s="292" t="s">
        <v>6679</v>
      </c>
      <c r="G1822" s="293" t="s">
        <v>542</v>
      </c>
      <c r="H1822" s="390">
        <v>8.9499999999999993</v>
      </c>
      <c r="I1822" s="374" t="s">
        <v>8418</v>
      </c>
      <c r="J1822" s="292" t="s">
        <v>7343</v>
      </c>
      <c r="K1822" s="292" t="s">
        <v>7344</v>
      </c>
      <c r="L1822" s="369"/>
      <c r="M1822" s="369"/>
      <c r="N1822" s="292"/>
      <c r="O1822" s="292"/>
      <c r="P1822" s="292"/>
      <c r="Q1822" s="292"/>
      <c r="R1822" s="482"/>
    </row>
    <row r="1823" spans="1:18" ht="135.75">
      <c r="A1823" s="372" t="s">
        <v>6680</v>
      </c>
      <c r="B1823" s="293" t="s">
        <v>4469</v>
      </c>
      <c r="C1823" s="292" t="s">
        <v>4516</v>
      </c>
      <c r="D1823" s="292" t="s">
        <v>2341</v>
      </c>
      <c r="E1823" s="293">
        <v>10</v>
      </c>
      <c r="F1823" s="292" t="s">
        <v>6679</v>
      </c>
      <c r="G1823" s="293" t="s">
        <v>543</v>
      </c>
      <c r="H1823" s="390">
        <v>2.1</v>
      </c>
      <c r="I1823" s="374" t="s">
        <v>8418</v>
      </c>
      <c r="J1823" s="292" t="s">
        <v>7343</v>
      </c>
      <c r="K1823" s="292" t="s">
        <v>7344</v>
      </c>
      <c r="L1823" s="369"/>
      <c r="M1823" s="369"/>
      <c r="N1823" s="292"/>
      <c r="O1823" s="292"/>
      <c r="P1823" s="292"/>
      <c r="Q1823" s="292"/>
      <c r="R1823" s="482"/>
    </row>
    <row r="1824" spans="1:18" ht="135.75">
      <c r="A1824" s="372" t="s">
        <v>6681</v>
      </c>
      <c r="B1824" s="293" t="s">
        <v>4470</v>
      </c>
      <c r="C1824" s="292" t="s">
        <v>4519</v>
      </c>
      <c r="D1824" s="292" t="s">
        <v>2341</v>
      </c>
      <c r="E1824" s="293">
        <v>10</v>
      </c>
      <c r="F1824" s="292" t="s">
        <v>6682</v>
      </c>
      <c r="G1824" s="293" t="s">
        <v>544</v>
      </c>
      <c r="H1824" s="390">
        <v>8.9499999999999993</v>
      </c>
      <c r="I1824" s="374" t="s">
        <v>8418</v>
      </c>
      <c r="J1824" s="292" t="s">
        <v>7343</v>
      </c>
      <c r="K1824" s="292" t="s">
        <v>7344</v>
      </c>
      <c r="L1824" s="369"/>
      <c r="M1824" s="369"/>
      <c r="N1824" s="292"/>
      <c r="O1824" s="292"/>
      <c r="P1824" s="292"/>
      <c r="Q1824" s="292"/>
      <c r="R1824" s="482"/>
    </row>
    <row r="1825" spans="1:18" ht="135.75">
      <c r="A1825" s="372" t="s">
        <v>7154</v>
      </c>
      <c r="B1825" s="293" t="s">
        <v>4471</v>
      </c>
      <c r="C1825" s="292" t="s">
        <v>4519</v>
      </c>
      <c r="D1825" s="292" t="s">
        <v>2341</v>
      </c>
      <c r="E1825" s="293">
        <v>10</v>
      </c>
      <c r="F1825" s="292" t="s">
        <v>6682</v>
      </c>
      <c r="G1825" s="293" t="s">
        <v>545</v>
      </c>
      <c r="H1825" s="390">
        <v>2.1</v>
      </c>
      <c r="I1825" s="374" t="s">
        <v>8418</v>
      </c>
      <c r="J1825" s="292" t="s">
        <v>7343</v>
      </c>
      <c r="K1825" s="292" t="s">
        <v>7344</v>
      </c>
      <c r="L1825" s="369"/>
      <c r="M1825" s="369"/>
      <c r="N1825" s="292"/>
      <c r="O1825" s="292"/>
      <c r="P1825" s="292"/>
      <c r="Q1825" s="292"/>
      <c r="R1825" s="482"/>
    </row>
    <row r="1826" spans="1:18" ht="135.75">
      <c r="A1826" s="372" t="s">
        <v>7155</v>
      </c>
      <c r="B1826" s="293" t="s">
        <v>4472</v>
      </c>
      <c r="C1826" s="292" t="s">
        <v>4516</v>
      </c>
      <c r="D1826" s="292" t="s">
        <v>2341</v>
      </c>
      <c r="E1826" s="293">
        <v>10</v>
      </c>
      <c r="F1826" s="292" t="s">
        <v>7156</v>
      </c>
      <c r="G1826" s="293" t="s">
        <v>546</v>
      </c>
      <c r="H1826" s="390">
        <v>8.9499999999999993</v>
      </c>
      <c r="I1826" s="292" t="s">
        <v>8418</v>
      </c>
      <c r="J1826" s="292" t="s">
        <v>7343</v>
      </c>
      <c r="K1826" s="292" t="s">
        <v>7344</v>
      </c>
      <c r="L1826" s="292"/>
      <c r="M1826" s="292"/>
      <c r="N1826" s="292"/>
      <c r="O1826" s="292"/>
      <c r="P1826" s="292"/>
      <c r="Q1826" s="292"/>
      <c r="R1826" s="482"/>
    </row>
    <row r="1827" spans="1:18" ht="135.75">
      <c r="A1827" s="372" t="s">
        <v>7157</v>
      </c>
      <c r="B1827" s="293" t="s">
        <v>4473</v>
      </c>
      <c r="C1827" s="292" t="s">
        <v>4516</v>
      </c>
      <c r="D1827" s="292" t="s">
        <v>2341</v>
      </c>
      <c r="E1827" s="293">
        <v>10</v>
      </c>
      <c r="F1827" s="292" t="s">
        <v>7156</v>
      </c>
      <c r="G1827" s="293" t="s">
        <v>547</v>
      </c>
      <c r="H1827" s="390">
        <v>2.1</v>
      </c>
      <c r="I1827" s="292" t="s">
        <v>8418</v>
      </c>
      <c r="J1827" s="292" t="s">
        <v>7343</v>
      </c>
      <c r="K1827" s="292" t="s">
        <v>7344</v>
      </c>
      <c r="L1827" s="292"/>
      <c r="M1827" s="292"/>
      <c r="N1827" s="292"/>
      <c r="O1827" s="292"/>
      <c r="P1827" s="292"/>
      <c r="Q1827" s="292"/>
      <c r="R1827" s="482"/>
    </row>
    <row r="1828" spans="1:18" ht="45.75">
      <c r="A1828" s="372" t="s">
        <v>4487</v>
      </c>
      <c r="B1828" s="293" t="s">
        <v>4474</v>
      </c>
      <c r="C1828" s="292" t="s">
        <v>4519</v>
      </c>
      <c r="D1828" s="292" t="s">
        <v>2341</v>
      </c>
      <c r="E1828" s="293">
        <v>10</v>
      </c>
      <c r="F1828" s="292" t="s">
        <v>4488</v>
      </c>
      <c r="G1828" s="293" t="s">
        <v>548</v>
      </c>
      <c r="H1828" s="390">
        <v>4.2</v>
      </c>
      <c r="I1828" s="292" t="s">
        <v>8418</v>
      </c>
      <c r="J1828" s="292" t="s">
        <v>5741</v>
      </c>
      <c r="K1828" s="292" t="s">
        <v>5742</v>
      </c>
      <c r="L1828" s="292"/>
      <c r="M1828" s="292"/>
      <c r="N1828" s="292"/>
      <c r="O1828" s="292"/>
      <c r="P1828" s="292"/>
      <c r="Q1828" s="292"/>
      <c r="R1828" s="482"/>
    </row>
    <row r="1829" spans="1:18" ht="45.75">
      <c r="A1829" s="372" t="s">
        <v>4489</v>
      </c>
      <c r="B1829" s="293" t="s">
        <v>4475</v>
      </c>
      <c r="C1829" s="292" t="s">
        <v>4519</v>
      </c>
      <c r="D1829" s="292" t="s">
        <v>2341</v>
      </c>
      <c r="E1829" s="293">
        <v>10</v>
      </c>
      <c r="F1829" s="292" t="s">
        <v>4488</v>
      </c>
      <c r="G1829" s="293" t="s">
        <v>1033</v>
      </c>
      <c r="H1829" s="390">
        <v>1.05</v>
      </c>
      <c r="I1829" s="292" t="s">
        <v>8418</v>
      </c>
      <c r="J1829" s="292" t="s">
        <v>5741</v>
      </c>
      <c r="K1829" s="292" t="s">
        <v>5742</v>
      </c>
      <c r="L1829" s="292"/>
      <c r="M1829" s="292"/>
      <c r="N1829" s="292"/>
      <c r="O1829" s="292"/>
      <c r="P1829" s="292"/>
      <c r="Q1829" s="292"/>
      <c r="R1829" s="482"/>
    </row>
    <row r="1830" spans="1:18" ht="135.75">
      <c r="A1830" s="372" t="s">
        <v>574</v>
      </c>
      <c r="B1830" s="293" t="s">
        <v>4477</v>
      </c>
      <c r="C1830" s="292" t="s">
        <v>4516</v>
      </c>
      <c r="D1830" s="292" t="s">
        <v>2341</v>
      </c>
      <c r="E1830" s="293">
        <v>10</v>
      </c>
      <c r="F1830" s="292" t="s">
        <v>573</v>
      </c>
      <c r="G1830" s="293" t="s">
        <v>3222</v>
      </c>
      <c r="H1830" s="390">
        <v>1.55</v>
      </c>
      <c r="I1830" s="374" t="s">
        <v>8418</v>
      </c>
      <c r="J1830" s="292" t="s">
        <v>7343</v>
      </c>
      <c r="K1830" s="292" t="s">
        <v>7344</v>
      </c>
      <c r="L1830" s="369"/>
      <c r="M1830" s="369"/>
      <c r="N1830" s="292"/>
      <c r="O1830" s="292"/>
      <c r="P1830" s="292"/>
      <c r="Q1830" s="292"/>
      <c r="R1830" s="482"/>
    </row>
    <row r="1831" spans="1:18" ht="135.75">
      <c r="A1831" s="372" t="s">
        <v>575</v>
      </c>
      <c r="B1831" s="293" t="s">
        <v>4479</v>
      </c>
      <c r="C1831" s="292" t="s">
        <v>4516</v>
      </c>
      <c r="D1831" s="292" t="s">
        <v>2340</v>
      </c>
      <c r="E1831" s="293">
        <v>6</v>
      </c>
      <c r="F1831" s="292" t="s">
        <v>576</v>
      </c>
      <c r="G1831" s="293" t="s">
        <v>3223</v>
      </c>
      <c r="H1831" s="390">
        <v>8.9499999999999993</v>
      </c>
      <c r="I1831" s="292" t="s">
        <v>77</v>
      </c>
      <c r="J1831" s="292" t="s">
        <v>7343</v>
      </c>
      <c r="K1831" s="292" t="s">
        <v>7344</v>
      </c>
      <c r="L1831" s="292" t="s">
        <v>3784</v>
      </c>
      <c r="M1831" s="292" t="s">
        <v>3785</v>
      </c>
      <c r="N1831" s="292" t="s">
        <v>707</v>
      </c>
      <c r="O1831" s="292" t="s">
        <v>708</v>
      </c>
      <c r="P1831" s="292" t="s">
        <v>5164</v>
      </c>
      <c r="Q1831" s="292" t="s">
        <v>5165</v>
      </c>
      <c r="R1831" s="482"/>
    </row>
    <row r="1832" spans="1:18" ht="135.75">
      <c r="A1832" s="372" t="s">
        <v>577</v>
      </c>
      <c r="B1832" s="293" t="s">
        <v>6176</v>
      </c>
      <c r="C1832" s="292" t="s">
        <v>4516</v>
      </c>
      <c r="D1832" s="292" t="s">
        <v>2341</v>
      </c>
      <c r="E1832" s="293">
        <v>10</v>
      </c>
      <c r="F1832" s="292" t="s">
        <v>578</v>
      </c>
      <c r="G1832" s="293" t="s">
        <v>3224</v>
      </c>
      <c r="H1832" s="390">
        <v>8.9499999999999993</v>
      </c>
      <c r="I1832" s="374" t="s">
        <v>50</v>
      </c>
      <c r="J1832" s="292" t="s">
        <v>7343</v>
      </c>
      <c r="K1832" s="292" t="s">
        <v>7344</v>
      </c>
      <c r="L1832" s="292" t="s">
        <v>3784</v>
      </c>
      <c r="M1832" s="292" t="s">
        <v>3785</v>
      </c>
      <c r="N1832" s="369"/>
      <c r="O1832" s="369"/>
      <c r="P1832" s="292"/>
      <c r="Q1832" s="292"/>
      <c r="R1832" s="482"/>
    </row>
    <row r="1833" spans="1:18" ht="135.75">
      <c r="A1833" s="372" t="s">
        <v>7248</v>
      </c>
      <c r="B1833" s="293" t="s">
        <v>6177</v>
      </c>
      <c r="C1833" s="292" t="s">
        <v>4516</v>
      </c>
      <c r="D1833" s="292" t="s">
        <v>2341</v>
      </c>
      <c r="E1833" s="293">
        <v>10</v>
      </c>
      <c r="F1833" s="292" t="s">
        <v>578</v>
      </c>
      <c r="G1833" s="293" t="s">
        <v>3225</v>
      </c>
      <c r="H1833" s="390">
        <v>2.1</v>
      </c>
      <c r="I1833" s="374" t="s">
        <v>50</v>
      </c>
      <c r="J1833" s="292" t="s">
        <v>7343</v>
      </c>
      <c r="K1833" s="292" t="s">
        <v>7344</v>
      </c>
      <c r="L1833" s="292" t="s">
        <v>3784</v>
      </c>
      <c r="M1833" s="292" t="s">
        <v>3785</v>
      </c>
      <c r="N1833" s="369"/>
      <c r="O1833" s="369"/>
      <c r="P1833" s="292"/>
      <c r="Q1833" s="292"/>
      <c r="R1833" s="482"/>
    </row>
    <row r="1834" spans="1:18" ht="45.75">
      <c r="A1834" s="372" t="s">
        <v>4520</v>
      </c>
      <c r="B1834" s="293" t="s">
        <v>6181</v>
      </c>
      <c r="C1834" s="292" t="s">
        <v>3916</v>
      </c>
      <c r="D1834" s="292" t="s">
        <v>2593</v>
      </c>
      <c r="E1834" s="293">
        <v>1</v>
      </c>
      <c r="F1834" s="292" t="s">
        <v>4518</v>
      </c>
      <c r="G1834" s="293" t="s">
        <v>229</v>
      </c>
      <c r="H1834" s="390">
        <v>92.37</v>
      </c>
      <c r="I1834" s="292" t="s">
        <v>8418</v>
      </c>
      <c r="J1834" s="292" t="s">
        <v>3901</v>
      </c>
      <c r="K1834" s="292" t="s">
        <v>3902</v>
      </c>
      <c r="L1834" s="292"/>
      <c r="M1834" s="292"/>
      <c r="N1834" s="292"/>
      <c r="O1834" s="292"/>
      <c r="P1834" s="292"/>
      <c r="Q1834" s="292"/>
      <c r="R1834" s="482"/>
    </row>
    <row r="1835" spans="1:18" ht="135.75">
      <c r="A1835" s="372" t="s">
        <v>7249</v>
      </c>
      <c r="B1835" s="293" t="s">
        <v>6182</v>
      </c>
      <c r="C1835" s="292" t="s">
        <v>3916</v>
      </c>
      <c r="D1835" s="292" t="s">
        <v>6772</v>
      </c>
      <c r="E1835" s="293">
        <v>1</v>
      </c>
      <c r="F1835" s="292" t="s">
        <v>7250</v>
      </c>
      <c r="G1835" s="293" t="s">
        <v>1418</v>
      </c>
      <c r="H1835" s="390">
        <v>18.45</v>
      </c>
      <c r="I1835" s="292" t="s">
        <v>8418</v>
      </c>
      <c r="J1835" s="292" t="s">
        <v>7343</v>
      </c>
      <c r="K1835" s="292" t="s">
        <v>7344</v>
      </c>
      <c r="L1835" s="292"/>
      <c r="M1835" s="292"/>
      <c r="N1835" s="292"/>
      <c r="O1835" s="292"/>
      <c r="P1835" s="292"/>
      <c r="Q1835" s="292"/>
      <c r="R1835" s="482"/>
    </row>
    <row r="1836" spans="1:18" ht="135.75">
      <c r="A1836" s="372" t="s">
        <v>7251</v>
      </c>
      <c r="B1836" s="293" t="s">
        <v>6183</v>
      </c>
      <c r="C1836" s="292" t="s">
        <v>3916</v>
      </c>
      <c r="D1836" s="292" t="s">
        <v>6772</v>
      </c>
      <c r="E1836" s="293">
        <v>1</v>
      </c>
      <c r="F1836" s="292" t="s">
        <v>7252</v>
      </c>
      <c r="G1836" s="293" t="s">
        <v>1419</v>
      </c>
      <c r="H1836" s="390">
        <v>7.9</v>
      </c>
      <c r="I1836" s="292" t="s">
        <v>8418</v>
      </c>
      <c r="J1836" s="292" t="s">
        <v>7343</v>
      </c>
      <c r="K1836" s="292" t="s">
        <v>7344</v>
      </c>
      <c r="L1836" s="292"/>
      <c r="M1836" s="292"/>
      <c r="N1836" s="292"/>
      <c r="O1836" s="292"/>
      <c r="P1836" s="292"/>
      <c r="Q1836" s="292"/>
      <c r="R1836" s="482"/>
    </row>
    <row r="1837" spans="1:18" ht="135.75">
      <c r="A1837" s="372" t="s">
        <v>7253</v>
      </c>
      <c r="B1837" s="293" t="s">
        <v>6184</v>
      </c>
      <c r="C1837" s="292" t="s">
        <v>3916</v>
      </c>
      <c r="D1837" s="292" t="s">
        <v>6772</v>
      </c>
      <c r="E1837" s="293">
        <v>1</v>
      </c>
      <c r="F1837" s="292" t="s">
        <v>7254</v>
      </c>
      <c r="G1837" s="293" t="s">
        <v>1420</v>
      </c>
      <c r="H1837" s="390">
        <v>13.15</v>
      </c>
      <c r="I1837" s="292" t="s">
        <v>8418</v>
      </c>
      <c r="J1837" s="292" t="s">
        <v>7343</v>
      </c>
      <c r="K1837" s="292" t="s">
        <v>7344</v>
      </c>
      <c r="L1837" s="292"/>
      <c r="M1837" s="292"/>
      <c r="N1837" s="292"/>
      <c r="O1837" s="292"/>
      <c r="P1837" s="292"/>
      <c r="Q1837" s="292"/>
      <c r="R1837" s="482"/>
    </row>
    <row r="1838" spans="1:18" ht="45.75">
      <c r="A1838" s="372" t="s">
        <v>2187</v>
      </c>
      <c r="B1838" s="293" t="s">
        <v>6186</v>
      </c>
      <c r="C1838" s="292" t="s">
        <v>4516</v>
      </c>
      <c r="D1838" s="292" t="s">
        <v>2593</v>
      </c>
      <c r="E1838" s="293">
        <v>1</v>
      </c>
      <c r="F1838" s="292" t="s">
        <v>2188</v>
      </c>
      <c r="G1838" s="293" t="s">
        <v>1422</v>
      </c>
      <c r="H1838" s="390">
        <v>7.9</v>
      </c>
      <c r="I1838" s="292" t="s">
        <v>8418</v>
      </c>
      <c r="J1838" s="292" t="s">
        <v>6646</v>
      </c>
      <c r="K1838" s="292" t="s">
        <v>6647</v>
      </c>
      <c r="L1838" s="292"/>
      <c r="M1838" s="292"/>
      <c r="N1838" s="292"/>
      <c r="O1838" s="292"/>
      <c r="P1838" s="292"/>
      <c r="Q1838" s="292"/>
      <c r="R1838" s="482"/>
    </row>
    <row r="1839" spans="1:18" ht="68.25">
      <c r="A1839" s="372" t="s">
        <v>2696</v>
      </c>
      <c r="B1839" s="293" t="s">
        <v>6187</v>
      </c>
      <c r="C1839" s="292" t="s">
        <v>4516</v>
      </c>
      <c r="D1839" s="292" t="s">
        <v>6772</v>
      </c>
      <c r="E1839" s="293">
        <v>1</v>
      </c>
      <c r="F1839" s="292" t="s">
        <v>2697</v>
      </c>
      <c r="G1839" s="293" t="s">
        <v>2697</v>
      </c>
      <c r="H1839" s="390">
        <v>9.5</v>
      </c>
      <c r="I1839" s="374" t="s">
        <v>8418</v>
      </c>
      <c r="J1839" s="292" t="s">
        <v>2191</v>
      </c>
      <c r="K1839" s="292" t="s">
        <v>2695</v>
      </c>
      <c r="L1839" s="369"/>
      <c r="M1839" s="369"/>
      <c r="N1839" s="292"/>
      <c r="O1839" s="292"/>
      <c r="P1839" s="292"/>
      <c r="Q1839" s="292"/>
      <c r="R1839" s="482"/>
    </row>
    <row r="1840" spans="1:18" ht="68.25">
      <c r="A1840" s="372" t="s">
        <v>7470</v>
      </c>
      <c r="B1840" s="293" t="s">
        <v>2957</v>
      </c>
      <c r="C1840" s="292" t="s">
        <v>4516</v>
      </c>
      <c r="D1840" s="292" t="s">
        <v>6772</v>
      </c>
      <c r="E1840" s="293">
        <v>1</v>
      </c>
      <c r="F1840" s="292" t="s">
        <v>7485</v>
      </c>
      <c r="G1840" s="293" t="s">
        <v>1423</v>
      </c>
      <c r="H1840" s="390">
        <v>15.8</v>
      </c>
      <c r="I1840" s="374" t="s">
        <v>50</v>
      </c>
      <c r="J1840" s="292" t="s">
        <v>3784</v>
      </c>
      <c r="K1840" s="292" t="s">
        <v>3785</v>
      </c>
      <c r="L1840" s="292" t="s">
        <v>2191</v>
      </c>
      <c r="M1840" s="292" t="s">
        <v>2695</v>
      </c>
      <c r="N1840" s="369"/>
      <c r="O1840" s="369"/>
      <c r="P1840" s="292"/>
      <c r="Q1840" s="292"/>
      <c r="R1840" s="482"/>
    </row>
    <row r="1841" spans="1:18" ht="68.25">
      <c r="A1841" s="372" t="s">
        <v>7486</v>
      </c>
      <c r="B1841" s="293" t="s">
        <v>2958</v>
      </c>
      <c r="C1841" s="292" t="s">
        <v>4516</v>
      </c>
      <c r="D1841" s="292" t="s">
        <v>6772</v>
      </c>
      <c r="E1841" s="293">
        <v>1</v>
      </c>
      <c r="F1841" s="292" t="s">
        <v>7487</v>
      </c>
      <c r="G1841" s="293" t="s">
        <v>292</v>
      </c>
      <c r="H1841" s="390">
        <v>5.8</v>
      </c>
      <c r="I1841" s="374" t="s">
        <v>50</v>
      </c>
      <c r="J1841" s="292" t="s">
        <v>3784</v>
      </c>
      <c r="K1841" s="292" t="s">
        <v>3785</v>
      </c>
      <c r="L1841" s="292" t="s">
        <v>2191</v>
      </c>
      <c r="M1841" s="292" t="s">
        <v>2695</v>
      </c>
      <c r="N1841" s="369"/>
      <c r="O1841" s="369"/>
      <c r="P1841" s="292"/>
      <c r="Q1841" s="292"/>
      <c r="R1841" s="482"/>
    </row>
    <row r="1842" spans="1:18" ht="68.25">
      <c r="A1842" s="372" t="s">
        <v>7488</v>
      </c>
      <c r="B1842" s="293" t="s">
        <v>2959</v>
      </c>
      <c r="C1842" s="292" t="s">
        <v>4516</v>
      </c>
      <c r="D1842" s="292" t="s">
        <v>6772</v>
      </c>
      <c r="E1842" s="293">
        <v>1</v>
      </c>
      <c r="F1842" s="292" t="s">
        <v>7489</v>
      </c>
      <c r="G1842" s="293" t="s">
        <v>7489</v>
      </c>
      <c r="H1842" s="390">
        <v>5.8</v>
      </c>
      <c r="I1842" s="374" t="s">
        <v>50</v>
      </c>
      <c r="J1842" s="292" t="s">
        <v>3784</v>
      </c>
      <c r="K1842" s="292" t="s">
        <v>3785</v>
      </c>
      <c r="L1842" s="292" t="s">
        <v>2191</v>
      </c>
      <c r="M1842" s="292" t="s">
        <v>2695</v>
      </c>
      <c r="N1842" s="369"/>
      <c r="O1842" s="369"/>
      <c r="P1842" s="292"/>
      <c r="Q1842" s="292"/>
      <c r="R1842" s="482"/>
    </row>
    <row r="1843" spans="1:18" ht="68.25">
      <c r="A1843" s="372" t="s">
        <v>7490</v>
      </c>
      <c r="B1843" s="293" t="s">
        <v>2960</v>
      </c>
      <c r="C1843" s="292" t="s">
        <v>4516</v>
      </c>
      <c r="D1843" s="292" t="s">
        <v>6772</v>
      </c>
      <c r="E1843" s="293">
        <v>1</v>
      </c>
      <c r="F1843" s="292" t="s">
        <v>7491</v>
      </c>
      <c r="G1843" s="293" t="s">
        <v>5556</v>
      </c>
      <c r="H1843" s="390">
        <v>5.8</v>
      </c>
      <c r="I1843" s="374" t="s">
        <v>50</v>
      </c>
      <c r="J1843" s="292" t="s">
        <v>3784</v>
      </c>
      <c r="K1843" s="292" t="s">
        <v>3785</v>
      </c>
      <c r="L1843" s="292" t="s">
        <v>2191</v>
      </c>
      <c r="M1843" s="292" t="s">
        <v>2695</v>
      </c>
      <c r="N1843" s="369"/>
      <c r="O1843" s="369"/>
      <c r="P1843" s="292"/>
      <c r="Q1843" s="292"/>
      <c r="R1843" s="482"/>
    </row>
    <row r="1844" spans="1:18" ht="68.25">
      <c r="A1844" s="372" t="s">
        <v>7492</v>
      </c>
      <c r="B1844" s="293" t="s">
        <v>2961</v>
      </c>
      <c r="C1844" s="292" t="s">
        <v>4516</v>
      </c>
      <c r="D1844" s="292" t="s">
        <v>6772</v>
      </c>
      <c r="E1844" s="293">
        <v>1</v>
      </c>
      <c r="F1844" s="292" t="s">
        <v>7444</v>
      </c>
      <c r="G1844" s="293" t="s">
        <v>7444</v>
      </c>
      <c r="H1844" s="390">
        <v>5.8</v>
      </c>
      <c r="I1844" s="374" t="s">
        <v>50</v>
      </c>
      <c r="J1844" s="292" t="s">
        <v>3784</v>
      </c>
      <c r="K1844" s="292" t="s">
        <v>3785</v>
      </c>
      <c r="L1844" s="292" t="s">
        <v>2191</v>
      </c>
      <c r="M1844" s="292" t="s">
        <v>2695</v>
      </c>
      <c r="N1844" s="369"/>
      <c r="O1844" s="369"/>
      <c r="P1844" s="292"/>
      <c r="Q1844" s="292"/>
      <c r="R1844" s="482"/>
    </row>
    <row r="1845" spans="1:18" ht="68.25">
      <c r="A1845" s="372" t="s">
        <v>2698</v>
      </c>
      <c r="B1845" s="293" t="s">
        <v>2962</v>
      </c>
      <c r="C1845" s="292" t="s">
        <v>4519</v>
      </c>
      <c r="D1845" s="292" t="s">
        <v>6772</v>
      </c>
      <c r="E1845" s="293">
        <v>1</v>
      </c>
      <c r="F1845" s="292" t="s">
        <v>2699</v>
      </c>
      <c r="G1845" s="293" t="s">
        <v>293</v>
      </c>
      <c r="H1845" s="390">
        <v>7.9</v>
      </c>
      <c r="I1845" s="374" t="s">
        <v>8418</v>
      </c>
      <c r="J1845" s="292" t="s">
        <v>2191</v>
      </c>
      <c r="K1845" s="292" t="s">
        <v>2695</v>
      </c>
      <c r="L1845" s="369"/>
      <c r="M1845" s="369"/>
      <c r="N1845" s="292"/>
      <c r="O1845" s="292"/>
      <c r="P1845" s="292"/>
      <c r="Q1845" s="292"/>
      <c r="R1845" s="482"/>
    </row>
    <row r="1846" spans="1:18" ht="68.25">
      <c r="A1846" s="372" t="s">
        <v>7445</v>
      </c>
      <c r="B1846" s="293" t="s">
        <v>2963</v>
      </c>
      <c r="C1846" s="292" t="s">
        <v>4516</v>
      </c>
      <c r="D1846" s="292" t="s">
        <v>6772</v>
      </c>
      <c r="E1846" s="293">
        <v>1</v>
      </c>
      <c r="F1846" s="292" t="s">
        <v>7446</v>
      </c>
      <c r="G1846" s="293" t="s">
        <v>294</v>
      </c>
      <c r="H1846" s="390">
        <v>27.45</v>
      </c>
      <c r="I1846" s="374" t="s">
        <v>8418</v>
      </c>
      <c r="J1846" s="292" t="s">
        <v>3784</v>
      </c>
      <c r="K1846" s="292" t="s">
        <v>3785</v>
      </c>
      <c r="L1846" s="369"/>
      <c r="M1846" s="369"/>
      <c r="N1846" s="292"/>
      <c r="O1846" s="292"/>
      <c r="P1846" s="292"/>
      <c r="Q1846" s="292"/>
      <c r="R1846" s="482"/>
    </row>
    <row r="1847" spans="1:18" ht="68.25">
      <c r="A1847" s="372" t="s">
        <v>2700</v>
      </c>
      <c r="B1847" s="293" t="s">
        <v>2964</v>
      </c>
      <c r="C1847" s="292" t="s">
        <v>4516</v>
      </c>
      <c r="D1847" s="292" t="s">
        <v>6772</v>
      </c>
      <c r="E1847" s="293">
        <v>1</v>
      </c>
      <c r="F1847" s="292" t="s">
        <v>2701</v>
      </c>
      <c r="G1847" s="293" t="s">
        <v>2701</v>
      </c>
      <c r="H1847" s="390">
        <v>5.8</v>
      </c>
      <c r="I1847" s="374" t="s">
        <v>8418</v>
      </c>
      <c r="J1847" s="292" t="s">
        <v>2191</v>
      </c>
      <c r="K1847" s="292" t="s">
        <v>2695</v>
      </c>
      <c r="L1847" s="369"/>
      <c r="M1847" s="369"/>
      <c r="N1847" s="292"/>
      <c r="O1847" s="292"/>
      <c r="P1847" s="292"/>
      <c r="Q1847" s="292"/>
      <c r="R1847" s="482"/>
    </row>
    <row r="1848" spans="1:18" ht="68.25">
      <c r="A1848" s="372" t="s">
        <v>2702</v>
      </c>
      <c r="B1848" s="293" t="s">
        <v>2965</v>
      </c>
      <c r="C1848" s="292" t="s">
        <v>4516</v>
      </c>
      <c r="D1848" s="292" t="s">
        <v>6772</v>
      </c>
      <c r="E1848" s="293">
        <v>1</v>
      </c>
      <c r="F1848" s="292" t="s">
        <v>2703</v>
      </c>
      <c r="G1848" s="293" t="s">
        <v>2703</v>
      </c>
      <c r="H1848" s="390">
        <v>5.8</v>
      </c>
      <c r="I1848" s="374" t="s">
        <v>8418</v>
      </c>
      <c r="J1848" s="292" t="s">
        <v>2191</v>
      </c>
      <c r="K1848" s="292" t="s">
        <v>2695</v>
      </c>
      <c r="L1848" s="369"/>
      <c r="M1848" s="369"/>
      <c r="N1848" s="292"/>
      <c r="O1848" s="292"/>
      <c r="P1848" s="292"/>
      <c r="Q1848" s="292"/>
      <c r="R1848" s="482"/>
    </row>
    <row r="1849" spans="1:18" ht="68.25">
      <c r="A1849" s="372" t="s">
        <v>2706</v>
      </c>
      <c r="B1849" s="293" t="s">
        <v>2968</v>
      </c>
      <c r="C1849" s="292" t="s">
        <v>4519</v>
      </c>
      <c r="D1849" s="292" t="s">
        <v>6772</v>
      </c>
      <c r="E1849" s="293">
        <v>1</v>
      </c>
      <c r="F1849" s="292" t="s">
        <v>2707</v>
      </c>
      <c r="G1849" s="293" t="s">
        <v>2707</v>
      </c>
      <c r="H1849" s="390">
        <v>17.899999999999999</v>
      </c>
      <c r="I1849" s="374" t="s">
        <v>8418</v>
      </c>
      <c r="J1849" s="292" t="s">
        <v>2191</v>
      </c>
      <c r="K1849" s="292" t="s">
        <v>2695</v>
      </c>
      <c r="L1849" s="369"/>
      <c r="M1849" s="369"/>
      <c r="N1849" s="292"/>
      <c r="O1849" s="292"/>
      <c r="P1849" s="292"/>
      <c r="Q1849" s="292"/>
      <c r="R1849" s="482"/>
    </row>
    <row r="1850" spans="1:18" ht="68.25">
      <c r="A1850" s="372" t="s">
        <v>2708</v>
      </c>
      <c r="B1850" s="293" t="s">
        <v>2969</v>
      </c>
      <c r="C1850" s="292" t="s">
        <v>4519</v>
      </c>
      <c r="D1850" s="292" t="s">
        <v>6772</v>
      </c>
      <c r="E1850" s="293">
        <v>1</v>
      </c>
      <c r="F1850" s="292" t="s">
        <v>6421</v>
      </c>
      <c r="G1850" s="293" t="s">
        <v>6421</v>
      </c>
      <c r="H1850" s="390">
        <v>22.5</v>
      </c>
      <c r="I1850" s="374" t="s">
        <v>8418</v>
      </c>
      <c r="J1850" s="292" t="s">
        <v>2191</v>
      </c>
      <c r="K1850" s="292" t="s">
        <v>2695</v>
      </c>
      <c r="L1850" s="369"/>
      <c r="M1850" s="369"/>
      <c r="N1850" s="292"/>
      <c r="O1850" s="292"/>
      <c r="P1850" s="292"/>
      <c r="Q1850" s="292"/>
      <c r="R1850" s="482"/>
    </row>
    <row r="1851" spans="1:18" ht="68.25">
      <c r="A1851" s="372" t="s">
        <v>3847</v>
      </c>
      <c r="B1851" s="293" t="s">
        <v>3973</v>
      </c>
      <c r="C1851" s="292" t="s">
        <v>3916</v>
      </c>
      <c r="D1851" s="292" t="s">
        <v>6772</v>
      </c>
      <c r="E1851" s="293">
        <v>1</v>
      </c>
      <c r="F1851" s="292" t="s">
        <v>3935</v>
      </c>
      <c r="G1851" s="293" t="s">
        <v>3974</v>
      </c>
      <c r="H1851" s="390">
        <v>17.899999999999999</v>
      </c>
      <c r="I1851" s="373">
        <v>1</v>
      </c>
      <c r="J1851" s="292" t="s">
        <v>7449</v>
      </c>
      <c r="K1851" s="292" t="s">
        <v>7450</v>
      </c>
      <c r="L1851" s="292"/>
      <c r="M1851" s="292"/>
      <c r="N1851" s="292"/>
      <c r="O1851" s="292"/>
      <c r="P1851" s="292"/>
      <c r="Q1851" s="292"/>
      <c r="R1851" s="482"/>
    </row>
    <row r="1852" spans="1:18" ht="68.25">
      <c r="A1852" s="372" t="s">
        <v>1292</v>
      </c>
      <c r="B1852" s="293" t="s">
        <v>4548</v>
      </c>
      <c r="C1852" s="292" t="s">
        <v>4516</v>
      </c>
      <c r="D1852" s="292" t="s">
        <v>6772</v>
      </c>
      <c r="E1852" s="293">
        <v>1</v>
      </c>
      <c r="F1852" s="292" t="s">
        <v>1293</v>
      </c>
      <c r="G1852" s="293" t="s">
        <v>1293</v>
      </c>
      <c r="H1852" s="390">
        <v>82.86</v>
      </c>
      <c r="I1852" s="293" t="s">
        <v>8418</v>
      </c>
      <c r="J1852" s="292" t="s">
        <v>7449</v>
      </c>
      <c r="K1852" s="292" t="s">
        <v>7450</v>
      </c>
      <c r="L1852" s="292"/>
      <c r="M1852" s="292"/>
      <c r="N1852" s="292"/>
      <c r="O1852" s="292"/>
      <c r="P1852" s="292"/>
      <c r="Q1852" s="292"/>
      <c r="R1852" s="482"/>
    </row>
    <row r="1853" spans="1:18" ht="68.25">
      <c r="A1853" s="372" t="s">
        <v>1300</v>
      </c>
      <c r="B1853" s="293" t="s">
        <v>4552</v>
      </c>
      <c r="C1853" s="292" t="s">
        <v>4516</v>
      </c>
      <c r="D1853" s="292" t="s">
        <v>6772</v>
      </c>
      <c r="E1853" s="293">
        <v>1</v>
      </c>
      <c r="F1853" s="292" t="s">
        <v>1301</v>
      </c>
      <c r="G1853" s="293" t="s">
        <v>1301</v>
      </c>
      <c r="H1853" s="390">
        <v>7.9</v>
      </c>
      <c r="I1853" s="293" t="s">
        <v>8418</v>
      </c>
      <c r="J1853" s="292" t="s">
        <v>7449</v>
      </c>
      <c r="K1853" s="292" t="s">
        <v>7450</v>
      </c>
      <c r="L1853" s="292"/>
      <c r="M1853" s="292"/>
      <c r="N1853" s="292"/>
      <c r="O1853" s="292"/>
      <c r="P1853" s="292"/>
      <c r="Q1853" s="292"/>
      <c r="R1853" s="482"/>
    </row>
    <row r="1854" spans="1:18" ht="68.25">
      <c r="A1854" s="372" t="s">
        <v>1302</v>
      </c>
      <c r="B1854" s="293" t="s">
        <v>4553</v>
      </c>
      <c r="C1854" s="292" t="s">
        <v>4516</v>
      </c>
      <c r="D1854" s="292" t="s">
        <v>6772</v>
      </c>
      <c r="E1854" s="293">
        <v>1</v>
      </c>
      <c r="F1854" s="292" t="s">
        <v>1303</v>
      </c>
      <c r="G1854" s="293" t="s">
        <v>4642</v>
      </c>
      <c r="H1854" s="390">
        <v>7.9</v>
      </c>
      <c r="I1854" s="293" t="s">
        <v>8418</v>
      </c>
      <c r="J1854" s="292" t="s">
        <v>7449</v>
      </c>
      <c r="K1854" s="292" t="s">
        <v>7450</v>
      </c>
      <c r="L1854" s="292"/>
      <c r="M1854" s="292"/>
      <c r="N1854" s="292"/>
      <c r="O1854" s="292"/>
      <c r="P1854" s="292"/>
      <c r="Q1854" s="292"/>
      <c r="R1854" s="482"/>
    </row>
    <row r="1855" spans="1:18" ht="68.25">
      <c r="A1855" s="372" t="s">
        <v>1304</v>
      </c>
      <c r="B1855" s="293" t="s">
        <v>4554</v>
      </c>
      <c r="C1855" s="292" t="s">
        <v>4516</v>
      </c>
      <c r="D1855" s="292" t="s">
        <v>6772</v>
      </c>
      <c r="E1855" s="293">
        <v>1</v>
      </c>
      <c r="F1855" s="292" t="s">
        <v>1305</v>
      </c>
      <c r="G1855" s="293" t="s">
        <v>1305</v>
      </c>
      <c r="H1855" s="390">
        <v>7.9</v>
      </c>
      <c r="I1855" s="293" t="s">
        <v>8418</v>
      </c>
      <c r="J1855" s="292" t="s">
        <v>7449</v>
      </c>
      <c r="K1855" s="292" t="s">
        <v>7450</v>
      </c>
      <c r="L1855" s="292"/>
      <c r="M1855" s="292"/>
      <c r="N1855" s="292"/>
      <c r="O1855" s="292"/>
      <c r="P1855" s="292"/>
      <c r="Q1855" s="292"/>
      <c r="R1855" s="482"/>
    </row>
    <row r="1856" spans="1:18" ht="68.25">
      <c r="A1856" s="372" t="s">
        <v>1306</v>
      </c>
      <c r="B1856" s="293" t="s">
        <v>4555</v>
      </c>
      <c r="C1856" s="292" t="s">
        <v>4516</v>
      </c>
      <c r="D1856" s="292" t="s">
        <v>6772</v>
      </c>
      <c r="E1856" s="293">
        <v>1</v>
      </c>
      <c r="F1856" s="292" t="s">
        <v>1307</v>
      </c>
      <c r="G1856" s="293" t="s">
        <v>1307</v>
      </c>
      <c r="H1856" s="390">
        <v>7.9</v>
      </c>
      <c r="I1856" s="293" t="s">
        <v>8418</v>
      </c>
      <c r="J1856" s="292" t="s">
        <v>7449</v>
      </c>
      <c r="K1856" s="292" t="s">
        <v>7450</v>
      </c>
      <c r="L1856" s="292"/>
      <c r="M1856" s="292"/>
      <c r="N1856" s="292"/>
      <c r="O1856" s="292"/>
      <c r="P1856" s="292"/>
      <c r="Q1856" s="292"/>
      <c r="R1856" s="482"/>
    </row>
    <row r="1857" spans="1:18" ht="68.25">
      <c r="A1857" s="372" t="s">
        <v>1310</v>
      </c>
      <c r="B1857" s="293" t="s">
        <v>4557</v>
      </c>
      <c r="C1857" s="292" t="s">
        <v>4516</v>
      </c>
      <c r="D1857" s="292" t="s">
        <v>6772</v>
      </c>
      <c r="E1857" s="293">
        <v>1</v>
      </c>
      <c r="F1857" s="292" t="s">
        <v>6765</v>
      </c>
      <c r="G1857" s="293" t="s">
        <v>6765</v>
      </c>
      <c r="H1857" s="390">
        <v>3.7</v>
      </c>
      <c r="I1857" s="293" t="s">
        <v>8418</v>
      </c>
      <c r="J1857" s="292" t="s">
        <v>7449</v>
      </c>
      <c r="K1857" s="292" t="s">
        <v>7450</v>
      </c>
      <c r="L1857" s="292"/>
      <c r="M1857" s="292"/>
      <c r="N1857" s="292"/>
      <c r="O1857" s="292"/>
      <c r="P1857" s="292"/>
      <c r="Q1857" s="292"/>
      <c r="R1857" s="482"/>
    </row>
    <row r="1858" spans="1:18" ht="68.25">
      <c r="A1858" s="372" t="s">
        <v>3498</v>
      </c>
      <c r="B1858" s="293" t="s">
        <v>4560</v>
      </c>
      <c r="C1858" s="292" t="s">
        <v>4516</v>
      </c>
      <c r="D1858" s="292" t="s">
        <v>6772</v>
      </c>
      <c r="E1858" s="293">
        <v>1</v>
      </c>
      <c r="F1858" s="292" t="s">
        <v>3499</v>
      </c>
      <c r="G1858" s="293" t="s">
        <v>3499</v>
      </c>
      <c r="H1858" s="390">
        <v>55.42</v>
      </c>
      <c r="I1858" s="293" t="s">
        <v>8418</v>
      </c>
      <c r="J1858" s="292" t="s">
        <v>7449</v>
      </c>
      <c r="K1858" s="292" t="s">
        <v>7450</v>
      </c>
      <c r="L1858" s="292"/>
      <c r="M1858" s="292"/>
      <c r="N1858" s="292"/>
      <c r="O1858" s="292"/>
      <c r="P1858" s="292"/>
      <c r="Q1858" s="292"/>
      <c r="R1858" s="482"/>
    </row>
    <row r="1859" spans="1:18" ht="68.25">
      <c r="A1859" s="372" t="s">
        <v>3500</v>
      </c>
      <c r="B1859" s="293" t="s">
        <v>4561</v>
      </c>
      <c r="C1859" s="292" t="s">
        <v>4516</v>
      </c>
      <c r="D1859" s="292" t="s">
        <v>6772</v>
      </c>
      <c r="E1859" s="293">
        <v>1</v>
      </c>
      <c r="F1859" s="292" t="s">
        <v>3501</v>
      </c>
      <c r="G1859" s="293" t="s">
        <v>589</v>
      </c>
      <c r="H1859" s="390">
        <v>31.65</v>
      </c>
      <c r="I1859" s="293" t="s">
        <v>8418</v>
      </c>
      <c r="J1859" s="292" t="s">
        <v>7449</v>
      </c>
      <c r="K1859" s="292" t="s">
        <v>7450</v>
      </c>
      <c r="L1859" s="292"/>
      <c r="M1859" s="292"/>
      <c r="N1859" s="292"/>
      <c r="O1859" s="292"/>
      <c r="P1859" s="292"/>
      <c r="Q1859" s="292"/>
      <c r="R1859" s="482"/>
    </row>
    <row r="1860" spans="1:18" ht="68.25">
      <c r="A1860" s="372" t="s">
        <v>3512</v>
      </c>
      <c r="B1860" s="293" t="s">
        <v>8212</v>
      </c>
      <c r="C1860" s="292" t="s">
        <v>4516</v>
      </c>
      <c r="D1860" s="292" t="s">
        <v>6772</v>
      </c>
      <c r="E1860" s="293">
        <v>1</v>
      </c>
      <c r="F1860" s="292" t="s">
        <v>3513</v>
      </c>
      <c r="G1860" s="293" t="s">
        <v>3513</v>
      </c>
      <c r="H1860" s="390">
        <v>7.9</v>
      </c>
      <c r="I1860" s="293" t="s">
        <v>8418</v>
      </c>
      <c r="J1860" s="292" t="s">
        <v>7449</v>
      </c>
      <c r="K1860" s="292" t="s">
        <v>7450</v>
      </c>
      <c r="L1860" s="292"/>
      <c r="M1860" s="292"/>
      <c r="N1860" s="292"/>
      <c r="O1860" s="292"/>
      <c r="P1860" s="292"/>
      <c r="Q1860" s="292"/>
      <c r="R1860" s="482"/>
    </row>
    <row r="1861" spans="1:18" ht="68.25">
      <c r="A1861" s="372" t="s">
        <v>4105</v>
      </c>
      <c r="B1861" s="293" t="s">
        <v>8213</v>
      </c>
      <c r="C1861" s="292" t="s">
        <v>4516</v>
      </c>
      <c r="D1861" s="292" t="s">
        <v>6772</v>
      </c>
      <c r="E1861" s="293">
        <v>1</v>
      </c>
      <c r="F1861" s="292" t="s">
        <v>4106</v>
      </c>
      <c r="G1861" s="293" t="s">
        <v>4106</v>
      </c>
      <c r="H1861" s="390">
        <v>18.45</v>
      </c>
      <c r="I1861" s="293" t="s">
        <v>50</v>
      </c>
      <c r="J1861" s="292" t="s">
        <v>707</v>
      </c>
      <c r="K1861" s="292" t="s">
        <v>708</v>
      </c>
      <c r="L1861" s="292" t="s">
        <v>5164</v>
      </c>
      <c r="M1861" s="292" t="s">
        <v>5165</v>
      </c>
      <c r="N1861" s="292"/>
      <c r="O1861" s="292"/>
      <c r="P1861" s="292"/>
      <c r="Q1861" s="292"/>
      <c r="R1861" s="482"/>
    </row>
    <row r="1862" spans="1:18" ht="68.25">
      <c r="A1862" s="372" t="s">
        <v>4107</v>
      </c>
      <c r="B1862" s="293" t="s">
        <v>8214</v>
      </c>
      <c r="C1862" s="292" t="s">
        <v>4516</v>
      </c>
      <c r="D1862" s="292" t="s">
        <v>6772</v>
      </c>
      <c r="E1862" s="293">
        <v>1</v>
      </c>
      <c r="F1862" s="292" t="s">
        <v>4108</v>
      </c>
      <c r="G1862" s="293" t="s">
        <v>4108</v>
      </c>
      <c r="H1862" s="390">
        <v>26.35</v>
      </c>
      <c r="I1862" s="293" t="s">
        <v>50</v>
      </c>
      <c r="J1862" s="292" t="s">
        <v>707</v>
      </c>
      <c r="K1862" s="292" t="s">
        <v>708</v>
      </c>
      <c r="L1862" s="292" t="s">
        <v>5164</v>
      </c>
      <c r="M1862" s="292" t="s">
        <v>5165</v>
      </c>
      <c r="N1862" s="292"/>
      <c r="O1862" s="292"/>
      <c r="P1862" s="292"/>
      <c r="Q1862" s="292"/>
      <c r="R1862" s="482"/>
    </row>
    <row r="1863" spans="1:18" ht="68.25">
      <c r="A1863" s="372" t="s">
        <v>4109</v>
      </c>
      <c r="B1863" s="293" t="s">
        <v>8218</v>
      </c>
      <c r="C1863" s="292" t="s">
        <v>4516</v>
      </c>
      <c r="D1863" s="292" t="s">
        <v>6772</v>
      </c>
      <c r="E1863" s="293">
        <v>1</v>
      </c>
      <c r="F1863" s="292" t="s">
        <v>5814</v>
      </c>
      <c r="G1863" s="293" t="s">
        <v>5814</v>
      </c>
      <c r="H1863" s="390">
        <v>9.5</v>
      </c>
      <c r="I1863" s="293" t="s">
        <v>50</v>
      </c>
      <c r="J1863" s="292" t="s">
        <v>707</v>
      </c>
      <c r="K1863" s="292" t="s">
        <v>708</v>
      </c>
      <c r="L1863" s="292" t="s">
        <v>5164</v>
      </c>
      <c r="M1863" s="292" t="s">
        <v>5165</v>
      </c>
      <c r="N1863" s="292"/>
      <c r="O1863" s="292"/>
      <c r="P1863" s="292"/>
      <c r="Q1863" s="292"/>
      <c r="R1863" s="482"/>
    </row>
    <row r="1864" spans="1:18" ht="68.25">
      <c r="A1864" s="372" t="s">
        <v>5815</v>
      </c>
      <c r="B1864" s="293" t="s">
        <v>8219</v>
      </c>
      <c r="C1864" s="292" t="s">
        <v>4516</v>
      </c>
      <c r="D1864" s="292" t="s">
        <v>6772</v>
      </c>
      <c r="E1864" s="293">
        <v>1</v>
      </c>
      <c r="F1864" s="292" t="s">
        <v>320</v>
      </c>
      <c r="G1864" s="293" t="s">
        <v>320</v>
      </c>
      <c r="H1864" s="390">
        <v>9.5</v>
      </c>
      <c r="I1864" s="293" t="s">
        <v>50</v>
      </c>
      <c r="J1864" s="292" t="s">
        <v>707</v>
      </c>
      <c r="K1864" s="292" t="s">
        <v>708</v>
      </c>
      <c r="L1864" s="292" t="s">
        <v>5164</v>
      </c>
      <c r="M1864" s="292" t="s">
        <v>5165</v>
      </c>
      <c r="N1864" s="292"/>
      <c r="O1864" s="292"/>
      <c r="P1864" s="292"/>
      <c r="Q1864" s="292"/>
      <c r="R1864" s="482"/>
    </row>
    <row r="1865" spans="1:18" ht="68.25">
      <c r="A1865" s="372" t="s">
        <v>321</v>
      </c>
      <c r="B1865" s="293" t="s">
        <v>8220</v>
      </c>
      <c r="C1865" s="292" t="s">
        <v>4516</v>
      </c>
      <c r="D1865" s="292" t="s">
        <v>6772</v>
      </c>
      <c r="E1865" s="293">
        <v>1</v>
      </c>
      <c r="F1865" s="292" t="s">
        <v>322</v>
      </c>
      <c r="G1865" s="293" t="s">
        <v>322</v>
      </c>
      <c r="H1865" s="390">
        <v>21.1</v>
      </c>
      <c r="I1865" s="293" t="s">
        <v>50</v>
      </c>
      <c r="J1865" s="292" t="s">
        <v>707</v>
      </c>
      <c r="K1865" s="292" t="s">
        <v>708</v>
      </c>
      <c r="L1865" s="292" t="s">
        <v>5164</v>
      </c>
      <c r="M1865" s="292" t="s">
        <v>5165</v>
      </c>
      <c r="N1865" s="292"/>
      <c r="O1865" s="292"/>
      <c r="P1865" s="292"/>
      <c r="Q1865" s="292"/>
      <c r="R1865" s="482"/>
    </row>
    <row r="1866" spans="1:18" ht="68.25">
      <c r="A1866" s="372" t="s">
        <v>323</v>
      </c>
      <c r="B1866" s="293" t="s">
        <v>8221</v>
      </c>
      <c r="C1866" s="292" t="s">
        <v>4516</v>
      </c>
      <c r="D1866" s="292" t="s">
        <v>6772</v>
      </c>
      <c r="E1866" s="293">
        <v>1</v>
      </c>
      <c r="F1866" s="292" t="s">
        <v>324</v>
      </c>
      <c r="G1866" s="293" t="s">
        <v>324</v>
      </c>
      <c r="H1866" s="390">
        <v>12.1</v>
      </c>
      <c r="I1866" s="293" t="s">
        <v>50</v>
      </c>
      <c r="J1866" s="292" t="s">
        <v>707</v>
      </c>
      <c r="K1866" s="292" t="s">
        <v>708</v>
      </c>
      <c r="L1866" s="292" t="s">
        <v>5164</v>
      </c>
      <c r="M1866" s="292" t="s">
        <v>5165</v>
      </c>
      <c r="N1866" s="292"/>
      <c r="O1866" s="292"/>
      <c r="P1866" s="292"/>
      <c r="Q1866" s="292"/>
      <c r="R1866" s="482"/>
    </row>
    <row r="1867" spans="1:18" ht="68.25">
      <c r="A1867" s="372" t="s">
        <v>329</v>
      </c>
      <c r="B1867" s="293" t="s">
        <v>2871</v>
      </c>
      <c r="C1867" s="292" t="s">
        <v>4516</v>
      </c>
      <c r="D1867" s="292" t="s">
        <v>6772</v>
      </c>
      <c r="E1867" s="293">
        <v>1</v>
      </c>
      <c r="F1867" s="292" t="s">
        <v>330</v>
      </c>
      <c r="G1867" s="293" t="s">
        <v>2537</v>
      </c>
      <c r="H1867" s="390">
        <v>16.350000000000001</v>
      </c>
      <c r="I1867" s="293" t="s">
        <v>8418</v>
      </c>
      <c r="J1867" s="292" t="s">
        <v>707</v>
      </c>
      <c r="K1867" s="292" t="s">
        <v>708</v>
      </c>
      <c r="L1867" s="292"/>
      <c r="M1867" s="292"/>
      <c r="N1867" s="292"/>
      <c r="O1867" s="292"/>
      <c r="P1867" s="292"/>
      <c r="Q1867" s="292"/>
      <c r="R1867" s="482"/>
    </row>
    <row r="1868" spans="1:18" ht="68.25">
      <c r="A1868" s="372" t="s">
        <v>331</v>
      </c>
      <c r="B1868" s="293" t="s">
        <v>2872</v>
      </c>
      <c r="C1868" s="292" t="s">
        <v>4516</v>
      </c>
      <c r="D1868" s="292" t="s">
        <v>6772</v>
      </c>
      <c r="E1868" s="293">
        <v>1</v>
      </c>
      <c r="F1868" s="292" t="s">
        <v>332</v>
      </c>
      <c r="G1868" s="293" t="s">
        <v>2538</v>
      </c>
      <c r="H1868" s="390">
        <v>16.350000000000001</v>
      </c>
      <c r="I1868" s="293" t="s">
        <v>8418</v>
      </c>
      <c r="J1868" s="292" t="s">
        <v>707</v>
      </c>
      <c r="K1868" s="292" t="s">
        <v>708</v>
      </c>
      <c r="L1868" s="292"/>
      <c r="M1868" s="292"/>
      <c r="N1868" s="292"/>
      <c r="O1868" s="292"/>
      <c r="P1868" s="292"/>
      <c r="Q1868" s="292"/>
      <c r="R1868" s="482"/>
    </row>
    <row r="1869" spans="1:18" ht="68.25">
      <c r="A1869" s="372" t="s">
        <v>3569</v>
      </c>
      <c r="B1869" s="293" t="s">
        <v>2876</v>
      </c>
      <c r="C1869" s="292" t="s">
        <v>4516</v>
      </c>
      <c r="D1869" s="292" t="s">
        <v>6772</v>
      </c>
      <c r="E1869" s="293">
        <v>1</v>
      </c>
      <c r="F1869" s="292" t="s">
        <v>3570</v>
      </c>
      <c r="G1869" s="293" t="s">
        <v>143</v>
      </c>
      <c r="H1869" s="390">
        <v>12.1</v>
      </c>
      <c r="I1869" s="293" t="s">
        <v>8418</v>
      </c>
      <c r="J1869" s="292" t="s">
        <v>707</v>
      </c>
      <c r="K1869" s="292" t="s">
        <v>708</v>
      </c>
      <c r="L1869" s="292"/>
      <c r="M1869" s="292"/>
      <c r="N1869" s="292"/>
      <c r="O1869" s="292"/>
      <c r="P1869" s="292"/>
      <c r="Q1869" s="292"/>
      <c r="R1869" s="482"/>
    </row>
    <row r="1870" spans="1:18" ht="68.25">
      <c r="A1870" s="372" t="s">
        <v>3571</v>
      </c>
      <c r="B1870" s="293" t="s">
        <v>2877</v>
      </c>
      <c r="C1870" s="292" t="s">
        <v>4516</v>
      </c>
      <c r="D1870" s="292" t="s">
        <v>6772</v>
      </c>
      <c r="E1870" s="293">
        <v>1</v>
      </c>
      <c r="F1870" s="292" t="s">
        <v>3572</v>
      </c>
      <c r="G1870" s="293" t="s">
        <v>3572</v>
      </c>
      <c r="H1870" s="390">
        <v>9.5</v>
      </c>
      <c r="I1870" s="293" t="s">
        <v>8418</v>
      </c>
      <c r="J1870" s="292" t="s">
        <v>707</v>
      </c>
      <c r="K1870" s="292" t="s">
        <v>708</v>
      </c>
      <c r="L1870" s="292"/>
      <c r="M1870" s="292"/>
      <c r="N1870" s="292"/>
      <c r="O1870" s="292"/>
      <c r="P1870" s="292"/>
      <c r="Q1870" s="292"/>
      <c r="R1870" s="482"/>
    </row>
    <row r="1871" spans="1:18" ht="68.25">
      <c r="A1871" s="372" t="s">
        <v>3573</v>
      </c>
      <c r="B1871" s="293" t="s">
        <v>2878</v>
      </c>
      <c r="C1871" s="292" t="s">
        <v>4516</v>
      </c>
      <c r="D1871" s="292" t="s">
        <v>6772</v>
      </c>
      <c r="E1871" s="293">
        <v>1</v>
      </c>
      <c r="F1871" s="292" t="s">
        <v>8532</v>
      </c>
      <c r="G1871" s="293" t="s">
        <v>8532</v>
      </c>
      <c r="H1871" s="390">
        <v>12.1</v>
      </c>
      <c r="I1871" s="293" t="s">
        <v>8418</v>
      </c>
      <c r="J1871" s="292" t="s">
        <v>707</v>
      </c>
      <c r="K1871" s="292" t="s">
        <v>708</v>
      </c>
      <c r="L1871" s="292"/>
      <c r="M1871" s="292"/>
      <c r="N1871" s="292"/>
      <c r="O1871" s="292"/>
      <c r="P1871" s="292"/>
      <c r="Q1871" s="292"/>
      <c r="R1871" s="482"/>
    </row>
    <row r="1872" spans="1:18" ht="68.25">
      <c r="A1872" s="372" t="s">
        <v>8533</v>
      </c>
      <c r="B1872" s="293" t="s">
        <v>2879</v>
      </c>
      <c r="C1872" s="292" t="s">
        <v>4516</v>
      </c>
      <c r="D1872" s="292" t="s">
        <v>6772</v>
      </c>
      <c r="E1872" s="293">
        <v>1</v>
      </c>
      <c r="F1872" s="292" t="s">
        <v>8647</v>
      </c>
      <c r="G1872" s="293" t="s">
        <v>8647</v>
      </c>
      <c r="H1872" s="390">
        <v>23.75</v>
      </c>
      <c r="I1872" s="293" t="s">
        <v>8418</v>
      </c>
      <c r="J1872" s="292" t="s">
        <v>707</v>
      </c>
      <c r="K1872" s="292" t="s">
        <v>708</v>
      </c>
      <c r="L1872" s="292"/>
      <c r="M1872" s="292"/>
      <c r="N1872" s="292"/>
      <c r="O1872" s="292"/>
      <c r="P1872" s="292"/>
      <c r="Q1872" s="292"/>
      <c r="R1872" s="482"/>
    </row>
    <row r="1873" spans="1:18" ht="68.25">
      <c r="A1873" s="372" t="s">
        <v>790</v>
      </c>
      <c r="B1873" s="293" t="s">
        <v>7758</v>
      </c>
      <c r="C1873" s="292" t="s">
        <v>4516</v>
      </c>
      <c r="D1873" s="292" t="s">
        <v>6772</v>
      </c>
      <c r="E1873" s="293">
        <v>1</v>
      </c>
      <c r="F1873" s="292" t="s">
        <v>791</v>
      </c>
      <c r="G1873" s="293" t="s">
        <v>3161</v>
      </c>
      <c r="H1873" s="390">
        <v>9.5</v>
      </c>
      <c r="I1873" s="293" t="s">
        <v>8418</v>
      </c>
      <c r="J1873" s="292" t="s">
        <v>374</v>
      </c>
      <c r="K1873" s="292" t="s">
        <v>375</v>
      </c>
      <c r="L1873" s="292"/>
      <c r="M1873" s="292"/>
      <c r="N1873" s="292"/>
      <c r="O1873" s="292"/>
      <c r="P1873" s="292"/>
      <c r="Q1873" s="292"/>
      <c r="R1873" s="482"/>
    </row>
    <row r="1874" spans="1:18" ht="68.25">
      <c r="A1874" s="372" t="s">
        <v>792</v>
      </c>
      <c r="B1874" s="293" t="s">
        <v>6578</v>
      </c>
      <c r="C1874" s="292" t="s">
        <v>4516</v>
      </c>
      <c r="D1874" s="292" t="s">
        <v>6772</v>
      </c>
      <c r="E1874" s="293">
        <v>1</v>
      </c>
      <c r="F1874" s="292" t="s">
        <v>793</v>
      </c>
      <c r="G1874" s="293" t="s">
        <v>793</v>
      </c>
      <c r="H1874" s="390">
        <v>3.7</v>
      </c>
      <c r="I1874" s="293" t="s">
        <v>8418</v>
      </c>
      <c r="J1874" s="292" t="s">
        <v>374</v>
      </c>
      <c r="K1874" s="292" t="s">
        <v>375</v>
      </c>
      <c r="L1874" s="292"/>
      <c r="M1874" s="292"/>
      <c r="N1874" s="292"/>
      <c r="O1874" s="292"/>
      <c r="P1874" s="292"/>
      <c r="Q1874" s="292"/>
      <c r="R1874" s="482"/>
    </row>
    <row r="1875" spans="1:18" ht="68.25">
      <c r="A1875" s="372" t="s">
        <v>794</v>
      </c>
      <c r="B1875" s="293" t="s">
        <v>6579</v>
      </c>
      <c r="C1875" s="292" t="s">
        <v>4516</v>
      </c>
      <c r="D1875" s="292" t="s">
        <v>2593</v>
      </c>
      <c r="E1875" s="293">
        <v>1</v>
      </c>
      <c r="F1875" s="292" t="s">
        <v>795</v>
      </c>
      <c r="G1875" s="293" t="s">
        <v>148</v>
      </c>
      <c r="H1875" s="390">
        <v>5.8</v>
      </c>
      <c r="I1875" s="293" t="s">
        <v>8418</v>
      </c>
      <c r="J1875" s="292" t="s">
        <v>374</v>
      </c>
      <c r="K1875" s="292" t="s">
        <v>375</v>
      </c>
      <c r="L1875" s="292"/>
      <c r="M1875" s="292"/>
      <c r="N1875" s="292"/>
      <c r="O1875" s="292"/>
      <c r="P1875" s="292"/>
      <c r="Q1875" s="292"/>
      <c r="R1875" s="482"/>
    </row>
    <row r="1876" spans="1:18" ht="68.25">
      <c r="A1876" s="372" t="s">
        <v>4936</v>
      </c>
      <c r="B1876" s="292" t="s">
        <v>4937</v>
      </c>
      <c r="C1876" s="292" t="s">
        <v>456</v>
      </c>
      <c r="D1876" s="292" t="s">
        <v>6772</v>
      </c>
      <c r="E1876" s="293">
        <v>1</v>
      </c>
      <c r="F1876" s="293" t="s">
        <v>2066</v>
      </c>
      <c r="G1876" s="293" t="s">
        <v>1836</v>
      </c>
      <c r="H1876" s="390">
        <v>10.55</v>
      </c>
      <c r="I1876" s="293" t="s">
        <v>8418</v>
      </c>
      <c r="J1876" s="292" t="s">
        <v>5741</v>
      </c>
      <c r="K1876" s="292" t="s">
        <v>5742</v>
      </c>
      <c r="L1876" s="292"/>
      <c r="M1876" s="292"/>
      <c r="N1876" s="292"/>
      <c r="O1876" s="292"/>
      <c r="P1876" s="292"/>
      <c r="Q1876" s="292"/>
      <c r="R1876" s="482"/>
    </row>
    <row r="1877" spans="1:18" ht="68.25">
      <c r="A1877" s="372" t="s">
        <v>4939</v>
      </c>
      <c r="B1877" s="292" t="s">
        <v>4940</v>
      </c>
      <c r="C1877" s="292" t="s">
        <v>456</v>
      </c>
      <c r="D1877" s="292" t="s">
        <v>6772</v>
      </c>
      <c r="E1877" s="293">
        <v>1</v>
      </c>
      <c r="F1877" s="293" t="s">
        <v>8293</v>
      </c>
      <c r="G1877" s="293" t="s">
        <v>8294</v>
      </c>
      <c r="H1877" s="390">
        <v>19.5</v>
      </c>
      <c r="I1877" s="293" t="s">
        <v>8418</v>
      </c>
      <c r="J1877" s="292" t="s">
        <v>5741</v>
      </c>
      <c r="K1877" s="292" t="s">
        <v>5742</v>
      </c>
      <c r="L1877" s="292"/>
      <c r="M1877" s="292"/>
      <c r="N1877" s="292"/>
      <c r="O1877" s="292"/>
      <c r="P1877" s="292"/>
      <c r="Q1877" s="292"/>
      <c r="R1877" s="482"/>
    </row>
    <row r="1878" spans="1:18" ht="68.25">
      <c r="A1878" s="372" t="s">
        <v>4941</v>
      </c>
      <c r="B1878" s="292" t="s">
        <v>4942</v>
      </c>
      <c r="C1878" s="292" t="s">
        <v>456</v>
      </c>
      <c r="D1878" s="292" t="s">
        <v>6772</v>
      </c>
      <c r="E1878" s="293">
        <v>1</v>
      </c>
      <c r="F1878" s="293" t="s">
        <v>859</v>
      </c>
      <c r="G1878" s="293" t="s">
        <v>1837</v>
      </c>
      <c r="H1878" s="390">
        <v>32.049999999999997</v>
      </c>
      <c r="I1878" s="293" t="s">
        <v>8418</v>
      </c>
      <c r="J1878" s="292" t="s">
        <v>5741</v>
      </c>
      <c r="K1878" s="292" t="s">
        <v>5742</v>
      </c>
      <c r="L1878" s="292"/>
      <c r="M1878" s="292"/>
      <c r="N1878" s="292"/>
      <c r="O1878" s="292"/>
      <c r="P1878" s="292"/>
      <c r="Q1878" s="292"/>
      <c r="R1878" s="482"/>
    </row>
    <row r="1879" spans="1:18" ht="68.25">
      <c r="A1879" s="372" t="s">
        <v>4944</v>
      </c>
      <c r="B1879" s="292" t="s">
        <v>4947</v>
      </c>
      <c r="C1879" s="292" t="s">
        <v>456</v>
      </c>
      <c r="D1879" s="292" t="s">
        <v>6772</v>
      </c>
      <c r="E1879" s="293">
        <v>1</v>
      </c>
      <c r="F1879" s="293" t="s">
        <v>860</v>
      </c>
      <c r="G1879" s="293" t="s">
        <v>1838</v>
      </c>
      <c r="H1879" s="390">
        <v>58.66</v>
      </c>
      <c r="I1879" s="293" t="s">
        <v>8418</v>
      </c>
      <c r="J1879" s="292" t="s">
        <v>5741</v>
      </c>
      <c r="K1879" s="292" t="s">
        <v>5742</v>
      </c>
      <c r="L1879" s="292"/>
      <c r="M1879" s="292"/>
      <c r="N1879" s="292"/>
      <c r="O1879" s="292"/>
      <c r="P1879" s="292"/>
      <c r="Q1879" s="292"/>
      <c r="R1879" s="482"/>
    </row>
    <row r="1880" spans="1:18" ht="68.25">
      <c r="A1880" s="372" t="s">
        <v>4945</v>
      </c>
      <c r="B1880" s="292" t="s">
        <v>4948</v>
      </c>
      <c r="C1880" s="292" t="s">
        <v>456</v>
      </c>
      <c r="D1880" s="292" t="s">
        <v>6772</v>
      </c>
      <c r="E1880" s="293">
        <v>1</v>
      </c>
      <c r="F1880" s="293" t="s">
        <v>67</v>
      </c>
      <c r="G1880" s="293" t="s">
        <v>611</v>
      </c>
      <c r="H1880" s="390">
        <v>61.71</v>
      </c>
      <c r="I1880" s="293" t="s">
        <v>8418</v>
      </c>
      <c r="J1880" s="292" t="s">
        <v>5741</v>
      </c>
      <c r="K1880" s="292" t="s">
        <v>5742</v>
      </c>
      <c r="L1880" s="292"/>
      <c r="M1880" s="292"/>
      <c r="N1880" s="292"/>
      <c r="O1880" s="292"/>
      <c r="P1880" s="292"/>
      <c r="Q1880" s="292"/>
      <c r="R1880" s="482"/>
    </row>
    <row r="1881" spans="1:18" ht="90.75">
      <c r="A1881" s="372" t="s">
        <v>4946</v>
      </c>
      <c r="B1881" s="292" t="s">
        <v>4949</v>
      </c>
      <c r="C1881" s="292" t="s">
        <v>456</v>
      </c>
      <c r="D1881" s="292" t="s">
        <v>6772</v>
      </c>
      <c r="E1881" s="293">
        <v>1</v>
      </c>
      <c r="F1881" s="293" t="s">
        <v>898</v>
      </c>
      <c r="G1881" s="293" t="s">
        <v>5727</v>
      </c>
      <c r="H1881" s="390">
        <v>125.12</v>
      </c>
      <c r="I1881" s="293" t="s">
        <v>8418</v>
      </c>
      <c r="J1881" s="292" t="s">
        <v>5741</v>
      </c>
      <c r="K1881" s="292" t="s">
        <v>5742</v>
      </c>
      <c r="L1881" s="292"/>
      <c r="M1881" s="292"/>
      <c r="N1881" s="292"/>
      <c r="O1881" s="292"/>
      <c r="P1881" s="292"/>
      <c r="Q1881" s="292"/>
      <c r="R1881" s="482"/>
    </row>
    <row r="1882" spans="1:18" ht="68.25">
      <c r="A1882" s="372" t="s">
        <v>7661</v>
      </c>
      <c r="B1882" s="293" t="s">
        <v>6583</v>
      </c>
      <c r="C1882" s="292" t="s">
        <v>4516</v>
      </c>
      <c r="D1882" s="292" t="s">
        <v>6772</v>
      </c>
      <c r="E1882" s="293">
        <v>1</v>
      </c>
      <c r="F1882" s="292" t="s">
        <v>7270</v>
      </c>
      <c r="G1882" s="293" t="s">
        <v>234</v>
      </c>
      <c r="H1882" s="390">
        <v>15.8</v>
      </c>
      <c r="I1882" s="293" t="s">
        <v>8418</v>
      </c>
      <c r="J1882" s="292" t="s">
        <v>7262</v>
      </c>
      <c r="K1882" s="292" t="s">
        <v>7263</v>
      </c>
      <c r="L1882" s="292"/>
      <c r="M1882" s="292"/>
      <c r="N1882" s="292"/>
      <c r="O1882" s="292"/>
      <c r="P1882" s="292"/>
      <c r="Q1882" s="292"/>
      <c r="R1882" s="482"/>
    </row>
    <row r="1883" spans="1:18" ht="135.75">
      <c r="A1883" s="372" t="s">
        <v>7255</v>
      </c>
      <c r="B1883" s="293" t="s">
        <v>6612</v>
      </c>
      <c r="C1883" s="292" t="s">
        <v>456</v>
      </c>
      <c r="D1883" s="292" t="s">
        <v>6356</v>
      </c>
      <c r="E1883" s="293">
        <v>1</v>
      </c>
      <c r="F1883" s="374" t="s">
        <v>6613</v>
      </c>
      <c r="G1883" s="293" t="s">
        <v>1170</v>
      </c>
      <c r="H1883" s="390">
        <v>63.33</v>
      </c>
      <c r="I1883" s="293" t="s">
        <v>50</v>
      </c>
      <c r="J1883" s="292" t="s">
        <v>7343</v>
      </c>
      <c r="K1883" s="292" t="s">
        <v>7344</v>
      </c>
      <c r="L1883" s="292" t="s">
        <v>4136</v>
      </c>
      <c r="M1883" s="292" t="s">
        <v>4137</v>
      </c>
      <c r="N1883" s="292"/>
      <c r="O1883" s="292"/>
      <c r="P1883" s="292"/>
      <c r="Q1883" s="292"/>
      <c r="R1883" s="482"/>
    </row>
    <row r="1884" spans="1:18" ht="135.75">
      <c r="A1884" s="372" t="s">
        <v>1715</v>
      </c>
      <c r="B1884" s="293" t="s">
        <v>6615</v>
      </c>
      <c r="C1884" s="292" t="s">
        <v>3916</v>
      </c>
      <c r="D1884" s="292" t="s">
        <v>6356</v>
      </c>
      <c r="E1884" s="293">
        <v>1</v>
      </c>
      <c r="F1884" s="292" t="s">
        <v>6616</v>
      </c>
      <c r="G1884" s="293" t="s">
        <v>1171</v>
      </c>
      <c r="H1884" s="390">
        <v>33.700000000000003</v>
      </c>
      <c r="I1884" s="293" t="s">
        <v>50</v>
      </c>
      <c r="J1884" s="292" t="s">
        <v>7343</v>
      </c>
      <c r="K1884" s="292" t="s">
        <v>7344</v>
      </c>
      <c r="L1884" s="292" t="s">
        <v>4136</v>
      </c>
      <c r="M1884" s="292" t="s">
        <v>4137</v>
      </c>
      <c r="N1884" s="292"/>
      <c r="O1884" s="292"/>
      <c r="P1884" s="292"/>
      <c r="Q1884" s="292"/>
      <c r="R1884" s="482"/>
    </row>
    <row r="1885" spans="1:18" ht="79.5">
      <c r="A1885" s="372" t="s">
        <v>8005</v>
      </c>
      <c r="B1885" s="293" t="s">
        <v>6617</v>
      </c>
      <c r="C1885" s="292" t="s">
        <v>4516</v>
      </c>
      <c r="D1885" s="292" t="s">
        <v>6772</v>
      </c>
      <c r="E1885" s="293">
        <v>1</v>
      </c>
      <c r="F1885" s="292" t="s">
        <v>8006</v>
      </c>
      <c r="G1885" s="293" t="s">
        <v>8006</v>
      </c>
      <c r="H1885" s="390">
        <v>12.1</v>
      </c>
      <c r="I1885" s="293" t="s">
        <v>8418</v>
      </c>
      <c r="J1885" s="292" t="s">
        <v>7074</v>
      </c>
      <c r="K1885" s="292" t="s">
        <v>7075</v>
      </c>
      <c r="L1885" s="292"/>
      <c r="M1885" s="292"/>
      <c r="N1885" s="292"/>
      <c r="O1885" s="292"/>
      <c r="P1885" s="292"/>
      <c r="Q1885" s="292"/>
      <c r="R1885" s="482"/>
    </row>
    <row r="1886" spans="1:18" ht="79.5">
      <c r="A1886" s="372" t="s">
        <v>8007</v>
      </c>
      <c r="B1886" s="293" t="s">
        <v>6618</v>
      </c>
      <c r="C1886" s="292" t="s">
        <v>3905</v>
      </c>
      <c r="D1886" s="292" t="s">
        <v>6772</v>
      </c>
      <c r="E1886" s="293">
        <v>1</v>
      </c>
      <c r="F1886" s="292" t="s">
        <v>8008</v>
      </c>
      <c r="G1886" s="293" t="s">
        <v>8008</v>
      </c>
      <c r="H1886" s="390">
        <v>26.35</v>
      </c>
      <c r="I1886" s="293" t="s">
        <v>8418</v>
      </c>
      <c r="J1886" s="292" t="s">
        <v>7074</v>
      </c>
      <c r="K1886" s="292" t="s">
        <v>7075</v>
      </c>
      <c r="L1886" s="292"/>
      <c r="M1886" s="292"/>
      <c r="N1886" s="292"/>
      <c r="O1886" s="292"/>
      <c r="P1886" s="292"/>
      <c r="Q1886" s="292"/>
      <c r="R1886" s="482"/>
    </row>
    <row r="1887" spans="1:18" ht="68.25">
      <c r="A1887" s="372" t="s">
        <v>2950</v>
      </c>
      <c r="B1887" s="293" t="s">
        <v>6621</v>
      </c>
      <c r="C1887" s="292" t="s">
        <v>4516</v>
      </c>
      <c r="D1887" s="292" t="s">
        <v>6772</v>
      </c>
      <c r="E1887" s="293">
        <v>1</v>
      </c>
      <c r="F1887" s="292" t="s">
        <v>2951</v>
      </c>
      <c r="G1887" s="293" t="s">
        <v>2951</v>
      </c>
      <c r="H1887" s="390">
        <v>11.6</v>
      </c>
      <c r="I1887" s="293" t="s">
        <v>8418</v>
      </c>
      <c r="J1887" s="292" t="s">
        <v>5741</v>
      </c>
      <c r="K1887" s="292" t="s">
        <v>5742</v>
      </c>
      <c r="L1887" s="292"/>
      <c r="M1887" s="292"/>
      <c r="N1887" s="292"/>
      <c r="O1887" s="292"/>
      <c r="P1887" s="292"/>
      <c r="Q1887" s="292"/>
      <c r="R1887" s="482"/>
    </row>
    <row r="1888" spans="1:18" ht="68.25">
      <c r="A1888" s="372" t="s">
        <v>195</v>
      </c>
      <c r="B1888" s="293" t="s">
        <v>8228</v>
      </c>
      <c r="C1888" s="292" t="s">
        <v>4516</v>
      </c>
      <c r="D1888" s="292" t="s">
        <v>6772</v>
      </c>
      <c r="E1888" s="293">
        <v>1</v>
      </c>
      <c r="F1888" s="292" t="s">
        <v>3413</v>
      </c>
      <c r="G1888" s="293" t="s">
        <v>3413</v>
      </c>
      <c r="H1888" s="390">
        <v>11.6</v>
      </c>
      <c r="I1888" s="293" t="s">
        <v>8418</v>
      </c>
      <c r="J1888" s="292" t="s">
        <v>804</v>
      </c>
      <c r="K1888" s="292" t="s">
        <v>805</v>
      </c>
      <c r="L1888" s="292"/>
      <c r="M1888" s="292"/>
      <c r="N1888" s="292"/>
      <c r="O1888" s="292"/>
      <c r="P1888" s="292"/>
      <c r="Q1888" s="292"/>
      <c r="R1888" s="482"/>
    </row>
    <row r="1889" spans="1:18" ht="68.25">
      <c r="A1889" s="372" t="s">
        <v>7279</v>
      </c>
      <c r="B1889" s="293" t="s">
        <v>8231</v>
      </c>
      <c r="C1889" s="292" t="s">
        <v>4516</v>
      </c>
      <c r="D1889" s="292" t="s">
        <v>6772</v>
      </c>
      <c r="E1889" s="293">
        <v>1</v>
      </c>
      <c r="F1889" s="292" t="s">
        <v>7280</v>
      </c>
      <c r="G1889" s="293" t="s">
        <v>7839</v>
      </c>
      <c r="H1889" s="390">
        <v>10</v>
      </c>
      <c r="I1889" s="293" t="s">
        <v>8418</v>
      </c>
      <c r="J1889" s="292" t="s">
        <v>7273</v>
      </c>
      <c r="K1889" s="292" t="s">
        <v>7274</v>
      </c>
      <c r="L1889" s="292"/>
      <c r="M1889" s="292"/>
      <c r="N1889" s="292"/>
      <c r="O1889" s="292"/>
      <c r="P1889" s="292"/>
      <c r="Q1889" s="292"/>
      <c r="R1889" s="482"/>
    </row>
    <row r="1890" spans="1:18" ht="68.25">
      <c r="A1890" s="372" t="s">
        <v>7823</v>
      </c>
      <c r="B1890" s="293" t="s">
        <v>8232</v>
      </c>
      <c r="C1890" s="292" t="s">
        <v>4516</v>
      </c>
      <c r="D1890" s="292" t="s">
        <v>6772</v>
      </c>
      <c r="E1890" s="293">
        <v>1</v>
      </c>
      <c r="F1890" s="292" t="s">
        <v>7877</v>
      </c>
      <c r="G1890" s="293" t="s">
        <v>7877</v>
      </c>
      <c r="H1890" s="390">
        <v>10</v>
      </c>
      <c r="I1890" s="293" t="s">
        <v>50</v>
      </c>
      <c r="J1890" s="292" t="s">
        <v>7312</v>
      </c>
      <c r="K1890" s="292" t="s">
        <v>7313</v>
      </c>
      <c r="L1890" s="292" t="s">
        <v>2033</v>
      </c>
      <c r="M1890" s="292" t="s">
        <v>2034</v>
      </c>
      <c r="N1890" s="292"/>
      <c r="O1890" s="292"/>
      <c r="P1890" s="292"/>
      <c r="Q1890" s="292"/>
      <c r="R1890" s="482"/>
    </row>
    <row r="1891" spans="1:18" ht="68.25">
      <c r="A1891" s="372" t="s">
        <v>1462</v>
      </c>
      <c r="B1891" s="293" t="s">
        <v>8233</v>
      </c>
      <c r="C1891" s="292" t="s">
        <v>4516</v>
      </c>
      <c r="D1891" s="292" t="s">
        <v>6772</v>
      </c>
      <c r="E1891" s="293">
        <v>1</v>
      </c>
      <c r="F1891" s="292" t="s">
        <v>2195</v>
      </c>
      <c r="G1891" s="293" t="s">
        <v>2195</v>
      </c>
      <c r="H1891" s="390">
        <v>6.3</v>
      </c>
      <c r="I1891" s="293" t="s">
        <v>8418</v>
      </c>
      <c r="J1891" s="292" t="s">
        <v>1496</v>
      </c>
      <c r="K1891" s="292" t="s">
        <v>1497</v>
      </c>
      <c r="L1891" s="292"/>
      <c r="M1891" s="292"/>
      <c r="N1891" s="292"/>
      <c r="O1891" s="292"/>
      <c r="P1891" s="292"/>
      <c r="Q1891" s="292"/>
      <c r="R1891" s="482"/>
    </row>
    <row r="1892" spans="1:18" ht="68.25">
      <c r="A1892" s="372" t="s">
        <v>2196</v>
      </c>
      <c r="B1892" s="293" t="s">
        <v>8234</v>
      </c>
      <c r="C1892" s="292" t="s">
        <v>4516</v>
      </c>
      <c r="D1892" s="292" t="s">
        <v>6772</v>
      </c>
      <c r="E1892" s="293">
        <v>1</v>
      </c>
      <c r="F1892" s="292" t="s">
        <v>7676</v>
      </c>
      <c r="G1892" s="293" t="s">
        <v>7676</v>
      </c>
      <c r="H1892" s="390">
        <v>6.3</v>
      </c>
      <c r="I1892" s="293" t="s">
        <v>8418</v>
      </c>
      <c r="J1892" s="292" t="s">
        <v>1496</v>
      </c>
      <c r="K1892" s="292" t="s">
        <v>1497</v>
      </c>
      <c r="L1892" s="292"/>
      <c r="M1892" s="292"/>
      <c r="N1892" s="292"/>
      <c r="O1892" s="292"/>
      <c r="P1892" s="292"/>
      <c r="Q1892" s="292"/>
      <c r="R1892" s="482"/>
    </row>
    <row r="1893" spans="1:18" ht="68.25">
      <c r="A1893" s="372" t="s">
        <v>7677</v>
      </c>
      <c r="B1893" s="293" t="s">
        <v>8235</v>
      </c>
      <c r="C1893" s="292" t="s">
        <v>4516</v>
      </c>
      <c r="D1893" s="292" t="s">
        <v>6772</v>
      </c>
      <c r="E1893" s="293">
        <v>1</v>
      </c>
      <c r="F1893" s="292" t="s">
        <v>5734</v>
      </c>
      <c r="G1893" s="293" t="s">
        <v>5734</v>
      </c>
      <c r="H1893" s="390">
        <v>7.9</v>
      </c>
      <c r="I1893" s="293" t="s">
        <v>8418</v>
      </c>
      <c r="J1893" s="292" t="s">
        <v>1496</v>
      </c>
      <c r="K1893" s="292" t="s">
        <v>1497</v>
      </c>
      <c r="L1893" s="292"/>
      <c r="M1893" s="292"/>
      <c r="N1893" s="292"/>
      <c r="O1893" s="292"/>
      <c r="P1893" s="292"/>
      <c r="Q1893" s="292"/>
      <c r="R1893" s="482"/>
    </row>
    <row r="1894" spans="1:18" ht="68.25">
      <c r="A1894" s="372" t="s">
        <v>2107</v>
      </c>
      <c r="B1894" s="293" t="s">
        <v>8236</v>
      </c>
      <c r="C1894" s="292" t="s">
        <v>4516</v>
      </c>
      <c r="D1894" s="292" t="s">
        <v>6772</v>
      </c>
      <c r="E1894" s="293">
        <v>1</v>
      </c>
      <c r="F1894" s="292" t="s">
        <v>7285</v>
      </c>
      <c r="G1894" s="293" t="s">
        <v>7285</v>
      </c>
      <c r="H1894" s="390">
        <v>7.9</v>
      </c>
      <c r="I1894" s="293" t="s">
        <v>8418</v>
      </c>
      <c r="J1894" s="292" t="s">
        <v>4136</v>
      </c>
      <c r="K1894" s="292" t="s">
        <v>4137</v>
      </c>
      <c r="L1894" s="292"/>
      <c r="M1894" s="292"/>
      <c r="N1894" s="292"/>
      <c r="O1894" s="292"/>
      <c r="P1894" s="292"/>
      <c r="Q1894" s="292"/>
      <c r="R1894" s="482"/>
    </row>
    <row r="1895" spans="1:18" ht="68.25">
      <c r="A1895" s="372" t="s">
        <v>3154</v>
      </c>
      <c r="B1895" s="293" t="s">
        <v>8237</v>
      </c>
      <c r="C1895" s="292" t="s">
        <v>4519</v>
      </c>
      <c r="D1895" s="292" t="s">
        <v>6772</v>
      </c>
      <c r="E1895" s="293">
        <v>1</v>
      </c>
      <c r="F1895" s="292" t="s">
        <v>7943</v>
      </c>
      <c r="G1895" s="293" t="s">
        <v>7943</v>
      </c>
      <c r="H1895" s="390">
        <v>6.85</v>
      </c>
      <c r="I1895" s="293" t="s">
        <v>8418</v>
      </c>
      <c r="J1895" s="292" t="s">
        <v>3901</v>
      </c>
      <c r="K1895" s="292" t="s">
        <v>3902</v>
      </c>
      <c r="L1895" s="292"/>
      <c r="M1895" s="292"/>
      <c r="N1895" s="292"/>
      <c r="O1895" s="292"/>
      <c r="P1895" s="292"/>
      <c r="Q1895" s="292"/>
      <c r="R1895" s="482"/>
    </row>
    <row r="1896" spans="1:18" ht="68.25">
      <c r="A1896" s="372" t="s">
        <v>5735</v>
      </c>
      <c r="B1896" s="293" t="s">
        <v>8238</v>
      </c>
      <c r="C1896" s="292" t="s">
        <v>4516</v>
      </c>
      <c r="D1896" s="292" t="s">
        <v>6772</v>
      </c>
      <c r="E1896" s="293">
        <v>1</v>
      </c>
      <c r="F1896" s="292" t="s">
        <v>5736</v>
      </c>
      <c r="G1896" s="293" t="s">
        <v>5736</v>
      </c>
      <c r="H1896" s="390">
        <v>7.9</v>
      </c>
      <c r="I1896" s="293" t="s">
        <v>8418</v>
      </c>
      <c r="J1896" s="292" t="s">
        <v>1496</v>
      </c>
      <c r="K1896" s="292" t="s">
        <v>1497</v>
      </c>
      <c r="L1896" s="292"/>
      <c r="M1896" s="292"/>
      <c r="N1896" s="292"/>
      <c r="O1896" s="292"/>
      <c r="P1896" s="292"/>
      <c r="Q1896" s="292"/>
      <c r="R1896" s="482"/>
    </row>
    <row r="1897" spans="1:18" ht="68.25">
      <c r="A1897" s="372" t="s">
        <v>7447</v>
      </c>
      <c r="B1897" s="293" t="s">
        <v>8239</v>
      </c>
      <c r="C1897" s="292" t="s">
        <v>4516</v>
      </c>
      <c r="D1897" s="292" t="s">
        <v>6772</v>
      </c>
      <c r="E1897" s="293">
        <v>1</v>
      </c>
      <c r="F1897" s="292" t="s">
        <v>7448</v>
      </c>
      <c r="G1897" s="293" t="s">
        <v>7448</v>
      </c>
      <c r="H1897" s="390">
        <v>9.5</v>
      </c>
      <c r="I1897" s="293" t="s">
        <v>8418</v>
      </c>
      <c r="J1897" s="292" t="s">
        <v>3784</v>
      </c>
      <c r="K1897" s="292" t="s">
        <v>3785</v>
      </c>
      <c r="L1897" s="292"/>
      <c r="M1897" s="292"/>
      <c r="N1897" s="292"/>
      <c r="O1897" s="292"/>
      <c r="P1897" s="292"/>
      <c r="Q1897" s="292"/>
      <c r="R1897" s="482"/>
    </row>
    <row r="1898" spans="1:18" ht="68.25">
      <c r="A1898" s="372" t="s">
        <v>3825</v>
      </c>
      <c r="B1898" s="293" t="s">
        <v>5642</v>
      </c>
      <c r="C1898" s="292" t="s">
        <v>4519</v>
      </c>
      <c r="D1898" s="292" t="s">
        <v>6772</v>
      </c>
      <c r="E1898" s="293">
        <v>1</v>
      </c>
      <c r="F1898" s="292" t="s">
        <v>5643</v>
      </c>
      <c r="G1898" s="293" t="s">
        <v>5643</v>
      </c>
      <c r="H1898" s="390">
        <v>6</v>
      </c>
      <c r="I1898" s="373">
        <v>1</v>
      </c>
      <c r="J1898" s="292" t="s">
        <v>5741</v>
      </c>
      <c r="K1898" s="292" t="s">
        <v>5742</v>
      </c>
      <c r="L1898" s="292"/>
      <c r="M1898" s="292"/>
      <c r="N1898" s="292"/>
      <c r="O1898" s="292"/>
      <c r="P1898" s="292"/>
      <c r="Q1898" s="292"/>
      <c r="R1898" s="498"/>
    </row>
    <row r="1899" spans="1:18" ht="79.5">
      <c r="A1899" s="372" t="s">
        <v>8015</v>
      </c>
      <c r="B1899" s="293" t="s">
        <v>8246</v>
      </c>
      <c r="C1899" s="292" t="s">
        <v>3905</v>
      </c>
      <c r="D1899" s="292" t="s">
        <v>6772</v>
      </c>
      <c r="E1899" s="293">
        <v>1</v>
      </c>
      <c r="F1899" s="292" t="s">
        <v>8016</v>
      </c>
      <c r="G1899" s="293" t="s">
        <v>8016</v>
      </c>
      <c r="H1899" s="390">
        <v>62.81</v>
      </c>
      <c r="I1899" s="293" t="s">
        <v>8418</v>
      </c>
      <c r="J1899" s="292" t="s">
        <v>7074</v>
      </c>
      <c r="K1899" s="292" t="s">
        <v>7075</v>
      </c>
      <c r="L1899" s="292"/>
      <c r="M1899" s="292"/>
      <c r="N1899" s="292"/>
      <c r="O1899" s="292"/>
      <c r="P1899" s="292"/>
      <c r="Q1899" s="292"/>
      <c r="R1899" s="482"/>
    </row>
    <row r="1900" spans="1:18" ht="90.75">
      <c r="A1900" s="372" t="s">
        <v>9152</v>
      </c>
      <c r="B1900" s="370" t="s">
        <v>9011</v>
      </c>
      <c r="C1900" s="374" t="s">
        <v>9012</v>
      </c>
      <c r="D1900" s="374" t="s">
        <v>6772</v>
      </c>
      <c r="E1900" s="370">
        <v>1</v>
      </c>
      <c r="F1900" s="374" t="s">
        <v>9013</v>
      </c>
      <c r="G1900" s="374" t="s">
        <v>9014</v>
      </c>
      <c r="H1900" s="390">
        <v>1500</v>
      </c>
      <c r="I1900" s="370">
        <v>1</v>
      </c>
      <c r="J1900" s="374" t="s">
        <v>7074</v>
      </c>
      <c r="K1900" s="374" t="s">
        <v>7075</v>
      </c>
      <c r="L1900" s="374"/>
      <c r="M1900" s="374"/>
      <c r="N1900" s="374"/>
      <c r="O1900" s="374"/>
      <c r="P1900" s="374"/>
      <c r="Q1900" s="374"/>
      <c r="R1900" s="482"/>
    </row>
    <row r="1901" spans="1:18" ht="68.25">
      <c r="A1901" s="372" t="s">
        <v>2126</v>
      </c>
      <c r="B1901" s="293" t="s">
        <v>4389</v>
      </c>
      <c r="C1901" s="292" t="s">
        <v>2127</v>
      </c>
      <c r="D1901" s="292" t="s">
        <v>6772</v>
      </c>
      <c r="E1901" s="293">
        <v>1</v>
      </c>
      <c r="F1901" s="293" t="s">
        <v>4390</v>
      </c>
      <c r="G1901" s="293" t="s">
        <v>4390</v>
      </c>
      <c r="H1901" s="390">
        <v>17.95</v>
      </c>
      <c r="I1901" s="293" t="s">
        <v>8418</v>
      </c>
      <c r="J1901" s="292" t="s">
        <v>2041</v>
      </c>
      <c r="K1901" s="292" t="s">
        <v>2042</v>
      </c>
      <c r="L1901" s="292"/>
      <c r="M1901" s="292"/>
      <c r="N1901" s="292"/>
      <c r="O1901" s="292"/>
      <c r="P1901" s="292"/>
      <c r="Q1901" s="292"/>
      <c r="R1901" s="482"/>
    </row>
    <row r="1902" spans="1:18" ht="68.25">
      <c r="A1902" s="372" t="s">
        <v>800</v>
      </c>
      <c r="B1902" s="293" t="s">
        <v>8140</v>
      </c>
      <c r="C1902" s="292" t="s">
        <v>4516</v>
      </c>
      <c r="D1902" s="292" t="s">
        <v>6772</v>
      </c>
      <c r="E1902" s="293">
        <v>1</v>
      </c>
      <c r="F1902" s="292" t="s">
        <v>801</v>
      </c>
      <c r="G1902" s="293" t="s">
        <v>801</v>
      </c>
      <c r="H1902" s="390">
        <v>13.7</v>
      </c>
      <c r="I1902" s="293" t="s">
        <v>8418</v>
      </c>
      <c r="J1902" s="292" t="s">
        <v>374</v>
      </c>
      <c r="K1902" s="292" t="s">
        <v>375</v>
      </c>
      <c r="L1902" s="292"/>
      <c r="M1902" s="292"/>
      <c r="N1902" s="292"/>
      <c r="O1902" s="292"/>
      <c r="P1902" s="292"/>
      <c r="Q1902" s="292"/>
      <c r="R1902" s="482"/>
    </row>
    <row r="1903" spans="1:18" ht="68.25">
      <c r="A1903" s="372" t="s">
        <v>802</v>
      </c>
      <c r="B1903" s="293" t="s">
        <v>8141</v>
      </c>
      <c r="C1903" s="292" t="s">
        <v>4516</v>
      </c>
      <c r="D1903" s="292" t="s">
        <v>6772</v>
      </c>
      <c r="E1903" s="293">
        <v>1</v>
      </c>
      <c r="F1903" s="292" t="s">
        <v>803</v>
      </c>
      <c r="G1903" s="293" t="s">
        <v>36</v>
      </c>
      <c r="H1903" s="390">
        <v>13.7</v>
      </c>
      <c r="I1903" s="293" t="s">
        <v>8418</v>
      </c>
      <c r="J1903" s="292" t="s">
        <v>374</v>
      </c>
      <c r="K1903" s="292" t="s">
        <v>375</v>
      </c>
      <c r="L1903" s="292"/>
      <c r="M1903" s="292"/>
      <c r="N1903" s="292"/>
      <c r="O1903" s="292"/>
      <c r="P1903" s="292"/>
      <c r="Q1903" s="292"/>
      <c r="R1903" s="482"/>
    </row>
    <row r="1904" spans="1:18" ht="135.75">
      <c r="A1904" s="372" t="s">
        <v>7260</v>
      </c>
      <c r="B1904" s="293" t="s">
        <v>8142</v>
      </c>
      <c r="C1904" s="292" t="s">
        <v>4516</v>
      </c>
      <c r="D1904" s="292" t="s">
        <v>2593</v>
      </c>
      <c r="E1904" s="293">
        <v>1</v>
      </c>
      <c r="F1904" s="292" t="s">
        <v>7261</v>
      </c>
      <c r="G1904" s="293" t="s">
        <v>37</v>
      </c>
      <c r="H1904" s="390">
        <v>3.15</v>
      </c>
      <c r="I1904" s="293" t="s">
        <v>8418</v>
      </c>
      <c r="J1904" s="292" t="s">
        <v>7343</v>
      </c>
      <c r="K1904" s="292" t="s">
        <v>7344</v>
      </c>
      <c r="L1904" s="292"/>
      <c r="M1904" s="292"/>
      <c r="N1904" s="292"/>
      <c r="O1904" s="292"/>
      <c r="P1904" s="292"/>
      <c r="Q1904" s="292"/>
      <c r="R1904" s="482"/>
    </row>
    <row r="1905" spans="1:18" ht="102">
      <c r="A1905" s="372" t="s">
        <v>8943</v>
      </c>
      <c r="B1905" s="293" t="s">
        <v>8944</v>
      </c>
      <c r="C1905" s="292" t="s">
        <v>4721</v>
      </c>
      <c r="D1905" s="292" t="s">
        <v>8961</v>
      </c>
      <c r="E1905" s="293">
        <v>25</v>
      </c>
      <c r="F1905" s="292" t="s">
        <v>8945</v>
      </c>
      <c r="G1905" s="293" t="s">
        <v>8945</v>
      </c>
      <c r="H1905" s="390">
        <v>115</v>
      </c>
      <c r="I1905" s="293">
        <v>1</v>
      </c>
      <c r="J1905" s="292" t="s">
        <v>7262</v>
      </c>
      <c r="K1905" s="292" t="s">
        <v>7263</v>
      </c>
      <c r="L1905" s="292"/>
      <c r="M1905" s="292"/>
      <c r="N1905" s="292"/>
      <c r="O1905" s="292"/>
      <c r="P1905" s="292"/>
      <c r="Q1905" s="292"/>
      <c r="R1905" s="482"/>
    </row>
    <row r="1906" spans="1:18" ht="90.75">
      <c r="A1906" s="372" t="s">
        <v>8958</v>
      </c>
      <c r="B1906" s="293" t="s">
        <v>8949</v>
      </c>
      <c r="C1906" s="292" t="s">
        <v>4721</v>
      </c>
      <c r="D1906" s="292" t="s">
        <v>6772</v>
      </c>
      <c r="E1906" s="293">
        <v>1</v>
      </c>
      <c r="F1906" s="292" t="s">
        <v>8954</v>
      </c>
      <c r="G1906" s="292" t="s">
        <v>8954</v>
      </c>
      <c r="H1906" s="390">
        <v>750</v>
      </c>
      <c r="I1906" s="293" t="s">
        <v>8418</v>
      </c>
      <c r="J1906" s="292" t="s">
        <v>3449</v>
      </c>
      <c r="K1906" s="292" t="s">
        <v>1353</v>
      </c>
      <c r="L1906" s="292"/>
      <c r="M1906" s="292"/>
      <c r="N1906" s="292"/>
      <c r="O1906" s="292"/>
      <c r="P1906" s="292"/>
      <c r="Q1906" s="292"/>
      <c r="R1906" s="482"/>
    </row>
    <row r="1907" spans="1:18" ht="90.75">
      <c r="A1907" s="372" t="s">
        <v>8946</v>
      </c>
      <c r="B1907" s="293" t="s">
        <v>8950</v>
      </c>
      <c r="C1907" s="292" t="s">
        <v>4721</v>
      </c>
      <c r="D1907" s="292" t="s">
        <v>6772</v>
      </c>
      <c r="E1907" s="293">
        <v>1</v>
      </c>
      <c r="F1907" s="292" t="s">
        <v>8955</v>
      </c>
      <c r="G1907" s="292" t="s">
        <v>8955</v>
      </c>
      <c r="H1907" s="390">
        <v>850</v>
      </c>
      <c r="I1907" s="293" t="s">
        <v>8418</v>
      </c>
      <c r="J1907" s="292" t="s">
        <v>3449</v>
      </c>
      <c r="K1907" s="292" t="s">
        <v>1353</v>
      </c>
      <c r="L1907" s="292"/>
      <c r="M1907" s="292"/>
      <c r="N1907" s="292"/>
      <c r="O1907" s="292"/>
      <c r="P1907" s="292"/>
      <c r="Q1907" s="292"/>
      <c r="R1907" s="482"/>
    </row>
    <row r="1908" spans="1:18" ht="90.75">
      <c r="A1908" s="372" t="s">
        <v>8947</v>
      </c>
      <c r="B1908" s="293" t="s">
        <v>8951</v>
      </c>
      <c r="C1908" s="292" t="s">
        <v>4721</v>
      </c>
      <c r="D1908" s="292" t="s">
        <v>6772</v>
      </c>
      <c r="E1908" s="293">
        <v>1</v>
      </c>
      <c r="F1908" s="292" t="s">
        <v>8956</v>
      </c>
      <c r="G1908" s="292" t="s">
        <v>8956</v>
      </c>
      <c r="H1908" s="390">
        <v>750</v>
      </c>
      <c r="I1908" s="293" t="s">
        <v>8418</v>
      </c>
      <c r="J1908" s="292" t="s">
        <v>3449</v>
      </c>
      <c r="K1908" s="292" t="s">
        <v>1353</v>
      </c>
      <c r="L1908" s="292"/>
      <c r="M1908" s="292"/>
      <c r="N1908" s="292"/>
      <c r="O1908" s="292"/>
      <c r="P1908" s="292"/>
      <c r="Q1908" s="292"/>
      <c r="R1908" s="482"/>
    </row>
    <row r="1909" spans="1:18" ht="90.75">
      <c r="A1909" s="372" t="s">
        <v>8948</v>
      </c>
      <c r="B1909" s="293" t="s">
        <v>8952</v>
      </c>
      <c r="C1909" s="292" t="s">
        <v>4721</v>
      </c>
      <c r="D1909" s="292" t="s">
        <v>6772</v>
      </c>
      <c r="E1909" s="293">
        <v>1</v>
      </c>
      <c r="F1909" s="292" t="s">
        <v>8957</v>
      </c>
      <c r="G1909" s="292" t="s">
        <v>8957</v>
      </c>
      <c r="H1909" s="390">
        <v>850</v>
      </c>
      <c r="I1909" s="293" t="s">
        <v>8418</v>
      </c>
      <c r="J1909" s="292" t="s">
        <v>3449</v>
      </c>
      <c r="K1909" s="292" t="s">
        <v>1353</v>
      </c>
      <c r="L1909" s="292"/>
      <c r="M1909" s="292"/>
      <c r="N1909" s="292"/>
      <c r="O1909" s="292"/>
      <c r="P1909" s="292"/>
      <c r="Q1909" s="292"/>
      <c r="R1909" s="482"/>
    </row>
    <row r="1910" spans="1:18" ht="79.5">
      <c r="A1910" s="372" t="s">
        <v>2243</v>
      </c>
      <c r="B1910" s="293" t="s">
        <v>2421</v>
      </c>
      <c r="C1910" s="292" t="s">
        <v>9712</v>
      </c>
      <c r="D1910" s="292" t="s">
        <v>6772</v>
      </c>
      <c r="E1910" s="293">
        <v>1</v>
      </c>
      <c r="F1910" s="292" t="s">
        <v>2422</v>
      </c>
      <c r="G1910" s="293" t="s">
        <v>9713</v>
      </c>
      <c r="H1910" s="390">
        <v>78.34</v>
      </c>
      <c r="I1910" s="293" t="s">
        <v>50</v>
      </c>
      <c r="J1910" s="292" t="s">
        <v>4595</v>
      </c>
      <c r="K1910" s="292" t="s">
        <v>4596</v>
      </c>
      <c r="L1910" s="292" t="s">
        <v>7312</v>
      </c>
      <c r="M1910" s="292" t="s">
        <v>7313</v>
      </c>
      <c r="N1910" s="292"/>
      <c r="O1910" s="292"/>
      <c r="P1910" s="292"/>
      <c r="Q1910" s="292"/>
      <c r="R1910" s="482"/>
    </row>
    <row r="1911" spans="1:18" ht="90.75">
      <c r="A1911" s="372" t="s">
        <v>2423</v>
      </c>
      <c r="B1911" s="293" t="s">
        <v>2424</v>
      </c>
      <c r="C1911" s="292" t="s">
        <v>3916</v>
      </c>
      <c r="D1911" s="292" t="s">
        <v>6772</v>
      </c>
      <c r="E1911" s="293">
        <v>1</v>
      </c>
      <c r="F1911" s="292" t="s">
        <v>2425</v>
      </c>
      <c r="G1911" s="293" t="s">
        <v>3310</v>
      </c>
      <c r="H1911" s="390">
        <v>77.8</v>
      </c>
      <c r="I1911" s="293" t="s">
        <v>50</v>
      </c>
      <c r="J1911" s="292" t="s">
        <v>4595</v>
      </c>
      <c r="K1911" s="292" t="s">
        <v>4596</v>
      </c>
      <c r="L1911" s="292" t="s">
        <v>3449</v>
      </c>
      <c r="M1911" s="292" t="s">
        <v>1353</v>
      </c>
      <c r="N1911" s="292"/>
      <c r="O1911" s="292"/>
      <c r="P1911" s="292"/>
      <c r="Q1911" s="292"/>
      <c r="R1911" s="482"/>
    </row>
    <row r="1912" spans="1:18" ht="79.5">
      <c r="A1912" s="372" t="s">
        <v>2426</v>
      </c>
      <c r="B1912" s="293" t="s">
        <v>2427</v>
      </c>
      <c r="C1912" s="292" t="s">
        <v>3916</v>
      </c>
      <c r="D1912" s="292" t="s">
        <v>6772</v>
      </c>
      <c r="E1912" s="293">
        <v>1</v>
      </c>
      <c r="F1912" s="292" t="s">
        <v>2428</v>
      </c>
      <c r="G1912" s="293" t="s">
        <v>1140</v>
      </c>
      <c r="H1912" s="390">
        <v>58.27</v>
      </c>
      <c r="I1912" s="293" t="s">
        <v>8418</v>
      </c>
      <c r="J1912" s="292" t="s">
        <v>4595</v>
      </c>
      <c r="K1912" s="292" t="s">
        <v>4596</v>
      </c>
      <c r="L1912" s="292"/>
      <c r="M1912" s="292"/>
      <c r="N1912" s="292"/>
      <c r="O1912" s="292"/>
      <c r="P1912" s="292"/>
      <c r="Q1912" s="292"/>
      <c r="R1912" s="482"/>
    </row>
    <row r="1913" spans="1:18" ht="79.5">
      <c r="A1913" s="372" t="s">
        <v>2429</v>
      </c>
      <c r="B1913" s="293" t="s">
        <v>2430</v>
      </c>
      <c r="C1913" s="292" t="s">
        <v>3916</v>
      </c>
      <c r="D1913" s="292" t="s">
        <v>6772</v>
      </c>
      <c r="E1913" s="293">
        <v>1</v>
      </c>
      <c r="F1913" s="292" t="s">
        <v>2431</v>
      </c>
      <c r="G1913" s="293" t="s">
        <v>1146</v>
      </c>
      <c r="H1913" s="390">
        <v>58.27</v>
      </c>
      <c r="I1913" s="293" t="s">
        <v>50</v>
      </c>
      <c r="J1913" s="292" t="s">
        <v>4595</v>
      </c>
      <c r="K1913" s="292" t="s">
        <v>4596</v>
      </c>
      <c r="L1913" s="292" t="s">
        <v>2033</v>
      </c>
      <c r="M1913" s="292" t="s">
        <v>2034</v>
      </c>
      <c r="N1913" s="292"/>
      <c r="O1913" s="292"/>
      <c r="P1913" s="292"/>
      <c r="Q1913" s="292"/>
      <c r="R1913" s="482"/>
    </row>
    <row r="1914" spans="1:18" ht="68.25">
      <c r="A1914" s="372" t="s">
        <v>3835</v>
      </c>
      <c r="B1914" s="293" t="s">
        <v>5662</v>
      </c>
      <c r="C1914" s="292" t="s">
        <v>3916</v>
      </c>
      <c r="D1914" s="292" t="s">
        <v>6772</v>
      </c>
      <c r="E1914" s="293">
        <v>1</v>
      </c>
      <c r="F1914" s="292" t="s">
        <v>5663</v>
      </c>
      <c r="G1914" s="293" t="s">
        <v>5663</v>
      </c>
      <c r="H1914" s="390">
        <v>17.899999999999999</v>
      </c>
      <c r="I1914" s="292">
        <v>1</v>
      </c>
      <c r="J1914" s="292" t="s">
        <v>3551</v>
      </c>
      <c r="K1914" s="292" t="s">
        <v>2074</v>
      </c>
      <c r="L1914" s="369"/>
      <c r="M1914" s="369"/>
      <c r="N1914" s="292"/>
      <c r="O1914" s="292"/>
      <c r="P1914" s="292"/>
      <c r="Q1914" s="292"/>
      <c r="R1914" s="482"/>
    </row>
    <row r="1915" spans="1:18" ht="68.25">
      <c r="A1915" s="372" t="s">
        <v>3836</v>
      </c>
      <c r="B1915" s="293" t="s">
        <v>5664</v>
      </c>
      <c r="C1915" s="292" t="s">
        <v>3916</v>
      </c>
      <c r="D1915" s="292" t="s">
        <v>6772</v>
      </c>
      <c r="E1915" s="293">
        <v>1</v>
      </c>
      <c r="F1915" s="292" t="s">
        <v>3932</v>
      </c>
      <c r="G1915" s="293" t="s">
        <v>3952</v>
      </c>
      <c r="H1915" s="390">
        <v>17.899999999999999</v>
      </c>
      <c r="I1915" s="292">
        <v>1</v>
      </c>
      <c r="J1915" s="292" t="s">
        <v>7262</v>
      </c>
      <c r="K1915" s="292" t="s">
        <v>7263</v>
      </c>
      <c r="L1915" s="369"/>
      <c r="M1915" s="369"/>
      <c r="N1915" s="292"/>
      <c r="O1915" s="292"/>
      <c r="P1915" s="292"/>
      <c r="Q1915" s="292"/>
      <c r="R1915" s="482"/>
    </row>
    <row r="1916" spans="1:18" ht="68.25">
      <c r="A1916" s="372" t="s">
        <v>3837</v>
      </c>
      <c r="B1916" s="293" t="s">
        <v>3953</v>
      </c>
      <c r="C1916" s="292" t="s">
        <v>3916</v>
      </c>
      <c r="D1916" s="292" t="s">
        <v>6772</v>
      </c>
      <c r="E1916" s="293">
        <v>1</v>
      </c>
      <c r="F1916" s="292" t="s">
        <v>3954</v>
      </c>
      <c r="G1916" s="293" t="s">
        <v>3954</v>
      </c>
      <c r="H1916" s="390">
        <v>17.899999999999999</v>
      </c>
      <c r="I1916" s="292">
        <v>1</v>
      </c>
      <c r="J1916" s="292" t="s">
        <v>374</v>
      </c>
      <c r="K1916" s="292" t="s">
        <v>375</v>
      </c>
      <c r="L1916" s="369"/>
      <c r="M1916" s="369"/>
      <c r="N1916" s="292"/>
      <c r="O1916" s="292"/>
      <c r="P1916" s="292"/>
      <c r="Q1916" s="292"/>
      <c r="R1916" s="482"/>
    </row>
    <row r="1917" spans="1:18" ht="68.25">
      <c r="A1917" s="372" t="s">
        <v>3838</v>
      </c>
      <c r="B1917" s="293" t="s">
        <v>3955</v>
      </c>
      <c r="C1917" s="292" t="s">
        <v>3916</v>
      </c>
      <c r="D1917" s="292" t="s">
        <v>6772</v>
      </c>
      <c r="E1917" s="293">
        <v>1</v>
      </c>
      <c r="F1917" s="292" t="s">
        <v>3956</v>
      </c>
      <c r="G1917" s="293" t="s">
        <v>3956</v>
      </c>
      <c r="H1917" s="390">
        <v>17.899999999999999</v>
      </c>
      <c r="I1917" s="292">
        <v>1</v>
      </c>
      <c r="J1917" s="292" t="s">
        <v>804</v>
      </c>
      <c r="K1917" s="292" t="s">
        <v>805</v>
      </c>
      <c r="L1917" s="369"/>
      <c r="M1917" s="369"/>
      <c r="N1917" s="292"/>
      <c r="O1917" s="292"/>
      <c r="P1917" s="292"/>
      <c r="Q1917" s="292"/>
      <c r="R1917" s="482"/>
    </row>
    <row r="1918" spans="1:18" ht="68.25">
      <c r="A1918" s="372" t="s">
        <v>3839</v>
      </c>
      <c r="B1918" s="293" t="s">
        <v>3957</v>
      </c>
      <c r="C1918" s="292" t="s">
        <v>3916</v>
      </c>
      <c r="D1918" s="292" t="s">
        <v>6772</v>
      </c>
      <c r="E1918" s="293">
        <v>1</v>
      </c>
      <c r="F1918" s="292" t="s">
        <v>3958</v>
      </c>
      <c r="G1918" s="293" t="s">
        <v>3958</v>
      </c>
      <c r="H1918" s="390">
        <v>17.899999999999999</v>
      </c>
      <c r="I1918" s="292">
        <v>1</v>
      </c>
      <c r="J1918" s="292" t="s">
        <v>4136</v>
      </c>
      <c r="K1918" s="292" t="s">
        <v>4137</v>
      </c>
      <c r="L1918" s="369"/>
      <c r="M1918" s="369"/>
      <c r="N1918" s="292"/>
      <c r="O1918" s="292"/>
      <c r="P1918" s="292"/>
      <c r="Q1918" s="292"/>
      <c r="R1918" s="482"/>
    </row>
    <row r="1919" spans="1:18" ht="68.25">
      <c r="A1919" s="372" t="s">
        <v>3840</v>
      </c>
      <c r="B1919" s="293" t="s">
        <v>3959</v>
      </c>
      <c r="C1919" s="292" t="s">
        <v>3916</v>
      </c>
      <c r="D1919" s="292" t="s">
        <v>6772</v>
      </c>
      <c r="E1919" s="293">
        <v>1</v>
      </c>
      <c r="F1919" s="292" t="s">
        <v>3960</v>
      </c>
      <c r="G1919" s="293" t="s">
        <v>3960</v>
      </c>
      <c r="H1919" s="390">
        <v>17.899999999999999</v>
      </c>
      <c r="I1919" s="292">
        <v>1</v>
      </c>
      <c r="J1919" s="292" t="s">
        <v>707</v>
      </c>
      <c r="K1919" s="292" t="s">
        <v>708</v>
      </c>
      <c r="L1919" s="369"/>
      <c r="M1919" s="369"/>
      <c r="N1919" s="292"/>
      <c r="O1919" s="292"/>
      <c r="P1919" s="292"/>
      <c r="Q1919" s="292"/>
      <c r="R1919" s="482"/>
    </row>
    <row r="1920" spans="1:18" ht="68.25">
      <c r="A1920" s="372" t="s">
        <v>3841</v>
      </c>
      <c r="B1920" s="293" t="s">
        <v>3961</v>
      </c>
      <c r="C1920" s="292" t="s">
        <v>3916</v>
      </c>
      <c r="D1920" s="292" t="s">
        <v>6772</v>
      </c>
      <c r="E1920" s="293">
        <v>1</v>
      </c>
      <c r="F1920" s="292" t="s">
        <v>3962</v>
      </c>
      <c r="G1920" s="293" t="s">
        <v>3962</v>
      </c>
      <c r="H1920" s="390">
        <v>17.899999999999999</v>
      </c>
      <c r="I1920" s="292">
        <v>1</v>
      </c>
      <c r="J1920" s="292" t="s">
        <v>6646</v>
      </c>
      <c r="K1920" s="292" t="s">
        <v>6647</v>
      </c>
      <c r="L1920" s="369"/>
      <c r="M1920" s="369"/>
      <c r="N1920" s="292"/>
      <c r="O1920" s="292"/>
      <c r="P1920" s="292"/>
      <c r="Q1920" s="292"/>
      <c r="R1920" s="482"/>
    </row>
    <row r="1921" spans="1:18" ht="68.25">
      <c r="A1921" s="372" t="s">
        <v>3842</v>
      </c>
      <c r="B1921" s="293" t="s">
        <v>3963</v>
      </c>
      <c r="C1921" s="292" t="s">
        <v>3916</v>
      </c>
      <c r="D1921" s="292" t="s">
        <v>6772</v>
      </c>
      <c r="E1921" s="376" t="s">
        <v>9636</v>
      </c>
      <c r="F1921" s="292" t="s">
        <v>3964</v>
      </c>
      <c r="G1921" s="293" t="s">
        <v>3964</v>
      </c>
      <c r="H1921" s="390">
        <v>17.899999999999999</v>
      </c>
      <c r="I1921" s="292">
        <v>1</v>
      </c>
      <c r="J1921" s="292" t="s">
        <v>7771</v>
      </c>
      <c r="K1921" s="292" t="s">
        <v>7772</v>
      </c>
      <c r="L1921" s="369"/>
      <c r="M1921" s="369"/>
      <c r="N1921" s="292"/>
      <c r="O1921" s="292"/>
      <c r="P1921" s="292"/>
      <c r="Q1921" s="292"/>
      <c r="R1921" s="482"/>
    </row>
    <row r="1922" spans="1:18" ht="68.25">
      <c r="A1922" s="372" t="s">
        <v>3843</v>
      </c>
      <c r="B1922" s="293" t="s">
        <v>3965</v>
      </c>
      <c r="C1922" s="292" t="s">
        <v>3916</v>
      </c>
      <c r="D1922" s="292" t="s">
        <v>6772</v>
      </c>
      <c r="E1922" s="293">
        <v>1</v>
      </c>
      <c r="F1922" s="292" t="s">
        <v>9637</v>
      </c>
      <c r="G1922" s="293" t="s">
        <v>3966</v>
      </c>
      <c r="H1922" s="390">
        <v>17.899999999999999</v>
      </c>
      <c r="I1922" s="292">
        <v>1</v>
      </c>
      <c r="J1922" s="292" t="s">
        <v>1496</v>
      </c>
      <c r="K1922" s="292" t="s">
        <v>1497</v>
      </c>
      <c r="L1922" s="369"/>
      <c r="M1922" s="369"/>
      <c r="N1922" s="292"/>
      <c r="O1922" s="292"/>
      <c r="P1922" s="292"/>
      <c r="Q1922" s="292"/>
      <c r="R1922" s="482"/>
    </row>
    <row r="1923" spans="1:18" ht="68.25">
      <c r="A1923" s="372" t="s">
        <v>7948</v>
      </c>
      <c r="B1923" s="293" t="s">
        <v>3629</v>
      </c>
      <c r="C1923" s="292" t="s">
        <v>3916</v>
      </c>
      <c r="D1923" s="292" t="s">
        <v>6772</v>
      </c>
      <c r="E1923" s="293">
        <v>1</v>
      </c>
      <c r="F1923" s="292" t="s">
        <v>7949</v>
      </c>
      <c r="G1923" s="293" t="s">
        <v>7949</v>
      </c>
      <c r="H1923" s="390">
        <v>52.79</v>
      </c>
      <c r="I1923" s="292" t="s">
        <v>8418</v>
      </c>
      <c r="J1923" s="292" t="s">
        <v>7312</v>
      </c>
      <c r="K1923" s="292" t="s">
        <v>7313</v>
      </c>
      <c r="L1923" s="369"/>
      <c r="M1923" s="369"/>
      <c r="N1923" s="292"/>
      <c r="O1923" s="292"/>
      <c r="P1923" s="292"/>
      <c r="Q1923" s="292"/>
      <c r="R1923" s="482"/>
    </row>
    <row r="1924" spans="1:18" ht="68.25">
      <c r="A1924" s="372" t="s">
        <v>3850</v>
      </c>
      <c r="B1924" s="293" t="s">
        <v>3981</v>
      </c>
      <c r="C1924" s="292" t="s">
        <v>3916</v>
      </c>
      <c r="D1924" s="292" t="s">
        <v>6772</v>
      </c>
      <c r="E1924" s="293">
        <v>1</v>
      </c>
      <c r="F1924" s="292" t="s">
        <v>175</v>
      </c>
      <c r="G1924" s="293" t="s">
        <v>3982</v>
      </c>
      <c r="H1924" s="390">
        <v>22.5</v>
      </c>
      <c r="I1924" s="292">
        <v>1</v>
      </c>
      <c r="J1924" s="292" t="s">
        <v>3901</v>
      </c>
      <c r="K1924" s="292" t="s">
        <v>3902</v>
      </c>
      <c r="L1924" s="292"/>
      <c r="M1924" s="292"/>
      <c r="N1924" s="292"/>
      <c r="O1924" s="292"/>
      <c r="P1924" s="292"/>
      <c r="Q1924" s="292"/>
      <c r="R1924" s="482"/>
    </row>
    <row r="1925" spans="1:18" ht="68.25">
      <c r="A1925" s="372" t="s">
        <v>3851</v>
      </c>
      <c r="B1925" s="293" t="s">
        <v>3983</v>
      </c>
      <c r="C1925" s="292" t="s">
        <v>3916</v>
      </c>
      <c r="D1925" s="292" t="s">
        <v>6772</v>
      </c>
      <c r="E1925" s="293">
        <v>1</v>
      </c>
      <c r="F1925" s="292" t="s">
        <v>3984</v>
      </c>
      <c r="G1925" s="293" t="s">
        <v>3984</v>
      </c>
      <c r="H1925" s="390">
        <v>22.5</v>
      </c>
      <c r="I1925" s="292">
        <v>1</v>
      </c>
      <c r="J1925" s="292" t="s">
        <v>2033</v>
      </c>
      <c r="K1925" s="292" t="s">
        <v>2034</v>
      </c>
      <c r="L1925" s="292"/>
      <c r="M1925" s="292"/>
      <c r="N1925" s="292"/>
      <c r="O1925" s="292"/>
      <c r="P1925" s="292"/>
      <c r="Q1925" s="292"/>
      <c r="R1925" s="482"/>
    </row>
    <row r="1926" spans="1:18" ht="68.25">
      <c r="A1926" s="372" t="s">
        <v>3852</v>
      </c>
      <c r="B1926" s="293" t="s">
        <v>3985</v>
      </c>
      <c r="C1926" s="292" t="s">
        <v>456</v>
      </c>
      <c r="D1926" s="292" t="s">
        <v>6772</v>
      </c>
      <c r="E1926" s="293">
        <v>1</v>
      </c>
      <c r="F1926" s="292" t="s">
        <v>176</v>
      </c>
      <c r="G1926" s="293" t="s">
        <v>1734</v>
      </c>
      <c r="H1926" s="390">
        <v>22.5</v>
      </c>
      <c r="I1926" s="292">
        <v>1</v>
      </c>
      <c r="J1926" s="292" t="s">
        <v>7312</v>
      </c>
      <c r="K1926" s="292" t="s">
        <v>7313</v>
      </c>
      <c r="L1926" s="292"/>
      <c r="M1926" s="292"/>
      <c r="N1926" s="292"/>
      <c r="O1926" s="292"/>
      <c r="P1926" s="292"/>
      <c r="Q1926" s="292"/>
      <c r="R1926" s="482"/>
    </row>
    <row r="1927" spans="1:18" ht="68.25">
      <c r="A1927" s="372" t="s">
        <v>3853</v>
      </c>
      <c r="B1927" s="293" t="s">
        <v>3986</v>
      </c>
      <c r="C1927" s="292" t="s">
        <v>3916</v>
      </c>
      <c r="D1927" s="292" t="s">
        <v>6772</v>
      </c>
      <c r="E1927" s="293">
        <v>1</v>
      </c>
      <c r="F1927" s="292" t="s">
        <v>3987</v>
      </c>
      <c r="G1927" s="293" t="s">
        <v>3987</v>
      </c>
      <c r="H1927" s="390">
        <v>22.5</v>
      </c>
      <c r="I1927" s="292">
        <v>1</v>
      </c>
      <c r="J1927" s="292" t="s">
        <v>7878</v>
      </c>
      <c r="K1927" s="292" t="s">
        <v>7300</v>
      </c>
      <c r="L1927" s="292"/>
      <c r="M1927" s="292"/>
      <c r="N1927" s="292"/>
      <c r="O1927" s="292"/>
      <c r="P1927" s="292"/>
      <c r="Q1927" s="292"/>
      <c r="R1927" s="482"/>
    </row>
    <row r="1928" spans="1:18" ht="68.25">
      <c r="A1928" s="372" t="s">
        <v>3854</v>
      </c>
      <c r="B1928" s="293" t="s">
        <v>3988</v>
      </c>
      <c r="C1928" s="292" t="s">
        <v>3916</v>
      </c>
      <c r="D1928" s="292" t="s">
        <v>6772</v>
      </c>
      <c r="E1928" s="293">
        <v>1</v>
      </c>
      <c r="F1928" s="292" t="s">
        <v>3989</v>
      </c>
      <c r="G1928" s="293" t="s">
        <v>3989</v>
      </c>
      <c r="H1928" s="390">
        <v>22.5</v>
      </c>
      <c r="I1928" s="292">
        <v>1</v>
      </c>
      <c r="J1928" s="292" t="s">
        <v>595</v>
      </c>
      <c r="K1928" s="292" t="s">
        <v>596</v>
      </c>
      <c r="L1928" s="292"/>
      <c r="M1928" s="292"/>
      <c r="N1928" s="292"/>
      <c r="O1928" s="292"/>
      <c r="P1928" s="292"/>
      <c r="Q1928" s="292"/>
      <c r="R1928" s="482"/>
    </row>
    <row r="1929" spans="1:18" ht="68.25">
      <c r="A1929" s="372" t="s">
        <v>3855</v>
      </c>
      <c r="B1929" s="293" t="s">
        <v>3990</v>
      </c>
      <c r="C1929" s="292" t="s">
        <v>3916</v>
      </c>
      <c r="D1929" s="292" t="s">
        <v>6772</v>
      </c>
      <c r="E1929" s="293">
        <v>1</v>
      </c>
      <c r="F1929" s="292" t="s">
        <v>3991</v>
      </c>
      <c r="G1929" s="293" t="s">
        <v>3991</v>
      </c>
      <c r="H1929" s="390">
        <v>22.5</v>
      </c>
      <c r="I1929" s="292">
        <v>1</v>
      </c>
      <c r="J1929" s="292" t="s">
        <v>2033</v>
      </c>
      <c r="K1929" s="292" t="s">
        <v>2034</v>
      </c>
      <c r="L1929" s="292"/>
      <c r="M1929" s="292"/>
      <c r="N1929" s="292"/>
      <c r="O1929" s="292"/>
      <c r="P1929" s="292"/>
      <c r="Q1929" s="292"/>
      <c r="R1929" s="482"/>
    </row>
    <row r="1930" spans="1:18" ht="68.25">
      <c r="A1930" s="372" t="s">
        <v>3856</v>
      </c>
      <c r="B1930" s="293" t="s">
        <v>3992</v>
      </c>
      <c r="C1930" s="292" t="s">
        <v>3916</v>
      </c>
      <c r="D1930" s="292" t="s">
        <v>6772</v>
      </c>
      <c r="E1930" s="293">
        <v>1</v>
      </c>
      <c r="F1930" s="292" t="s">
        <v>8932</v>
      </c>
      <c r="G1930" s="293" t="s">
        <v>3993</v>
      </c>
      <c r="H1930" s="390">
        <v>22.5</v>
      </c>
      <c r="I1930" s="292">
        <v>1</v>
      </c>
      <c r="J1930" s="292" t="s">
        <v>2041</v>
      </c>
      <c r="K1930" s="292" t="s">
        <v>2042</v>
      </c>
      <c r="L1930" s="292"/>
      <c r="M1930" s="292"/>
      <c r="N1930" s="292"/>
      <c r="O1930" s="292"/>
      <c r="P1930" s="292"/>
      <c r="Q1930" s="292"/>
      <c r="R1930" s="482"/>
    </row>
    <row r="1931" spans="1:18" ht="68.25">
      <c r="A1931" s="372" t="s">
        <v>3857</v>
      </c>
      <c r="B1931" s="293" t="s">
        <v>3994</v>
      </c>
      <c r="C1931" s="292" t="s">
        <v>3916</v>
      </c>
      <c r="D1931" s="292" t="s">
        <v>6772</v>
      </c>
      <c r="E1931" s="293">
        <v>1</v>
      </c>
      <c r="F1931" s="292" t="s">
        <v>8933</v>
      </c>
      <c r="G1931" s="293" t="s">
        <v>3995</v>
      </c>
      <c r="H1931" s="390">
        <v>22.5</v>
      </c>
      <c r="I1931" s="292" t="s">
        <v>8418</v>
      </c>
      <c r="J1931" s="292" t="s">
        <v>3447</v>
      </c>
      <c r="K1931" s="292" t="s">
        <v>3448</v>
      </c>
      <c r="L1931" s="292"/>
      <c r="M1931" s="292"/>
      <c r="N1931" s="292"/>
      <c r="O1931" s="292"/>
      <c r="P1931" s="292"/>
      <c r="Q1931" s="292"/>
      <c r="R1931" s="482"/>
    </row>
    <row r="1932" spans="1:18" ht="90.75">
      <c r="A1932" s="372" t="s">
        <v>3858</v>
      </c>
      <c r="B1932" s="293" t="s">
        <v>3996</v>
      </c>
      <c r="C1932" s="292" t="s">
        <v>3916</v>
      </c>
      <c r="D1932" s="292" t="s">
        <v>6772</v>
      </c>
      <c r="E1932" s="293">
        <v>1</v>
      </c>
      <c r="F1932" s="292" t="s">
        <v>3997</v>
      </c>
      <c r="G1932" s="293" t="s">
        <v>3997</v>
      </c>
      <c r="H1932" s="390">
        <v>22.5</v>
      </c>
      <c r="I1932" s="292">
        <v>1</v>
      </c>
      <c r="J1932" s="292" t="s">
        <v>3449</v>
      </c>
      <c r="K1932" s="292" t="s">
        <v>1353</v>
      </c>
      <c r="L1932" s="292"/>
      <c r="M1932" s="292"/>
      <c r="N1932" s="292"/>
      <c r="O1932" s="292"/>
      <c r="P1932" s="292"/>
      <c r="Q1932" s="292"/>
      <c r="R1932" s="482"/>
    </row>
    <row r="1933" spans="1:18" ht="68.25">
      <c r="A1933" s="372" t="s">
        <v>3859</v>
      </c>
      <c r="B1933" s="293" t="s">
        <v>3998</v>
      </c>
      <c r="C1933" s="292" t="s">
        <v>5716</v>
      </c>
      <c r="D1933" s="292" t="s">
        <v>6772</v>
      </c>
      <c r="E1933" s="293">
        <v>1</v>
      </c>
      <c r="F1933" s="292" t="s">
        <v>177</v>
      </c>
      <c r="G1933" s="293" t="s">
        <v>3999</v>
      </c>
      <c r="H1933" s="390">
        <v>22.5</v>
      </c>
      <c r="I1933" s="292">
        <v>1</v>
      </c>
      <c r="J1933" s="292" t="s">
        <v>5741</v>
      </c>
      <c r="K1933" s="292" t="s">
        <v>5742</v>
      </c>
      <c r="L1933" s="292"/>
      <c r="M1933" s="292"/>
      <c r="N1933" s="292"/>
      <c r="O1933" s="292"/>
      <c r="P1933" s="292"/>
      <c r="Q1933" s="292"/>
      <c r="R1933" s="482"/>
    </row>
    <row r="1934" spans="1:18" ht="135.75">
      <c r="A1934" s="372" t="s">
        <v>1803</v>
      </c>
      <c r="B1934" s="293" t="s">
        <v>4000</v>
      </c>
      <c r="C1934" s="292" t="s">
        <v>3916</v>
      </c>
      <c r="D1934" s="292" t="s">
        <v>6772</v>
      </c>
      <c r="E1934" s="293">
        <v>1</v>
      </c>
      <c r="F1934" s="292" t="s">
        <v>4001</v>
      </c>
      <c r="G1934" s="293" t="s">
        <v>4001</v>
      </c>
      <c r="H1934" s="390">
        <v>22.5</v>
      </c>
      <c r="I1934" s="292">
        <v>1</v>
      </c>
      <c r="J1934" s="292" t="s">
        <v>7343</v>
      </c>
      <c r="K1934" s="292" t="s">
        <v>7344</v>
      </c>
      <c r="L1934" s="292"/>
      <c r="M1934" s="292"/>
      <c r="N1934" s="292"/>
      <c r="O1934" s="292"/>
      <c r="P1934" s="292"/>
      <c r="Q1934" s="292"/>
      <c r="R1934" s="482"/>
    </row>
    <row r="1935" spans="1:18" ht="68.25">
      <c r="A1935" s="372" t="s">
        <v>3860</v>
      </c>
      <c r="B1935" s="293" t="s">
        <v>4002</v>
      </c>
      <c r="C1935" s="292" t="s">
        <v>3916</v>
      </c>
      <c r="D1935" s="292" t="s">
        <v>6772</v>
      </c>
      <c r="E1935" s="293">
        <v>1</v>
      </c>
      <c r="F1935" s="292" t="s">
        <v>178</v>
      </c>
      <c r="G1935" s="293" t="s">
        <v>4003</v>
      </c>
      <c r="H1935" s="390">
        <v>22.5</v>
      </c>
      <c r="I1935" s="292">
        <v>1</v>
      </c>
      <c r="J1935" s="292" t="s">
        <v>3551</v>
      </c>
      <c r="K1935" s="292" t="s">
        <v>2074</v>
      </c>
      <c r="L1935" s="292"/>
      <c r="M1935" s="292"/>
      <c r="N1935" s="292"/>
      <c r="O1935" s="292"/>
      <c r="P1935" s="292"/>
      <c r="Q1935" s="292"/>
      <c r="R1935" s="482"/>
    </row>
    <row r="1936" spans="1:18" ht="68.25">
      <c r="A1936" s="372" t="s">
        <v>3861</v>
      </c>
      <c r="B1936" s="293" t="s">
        <v>4004</v>
      </c>
      <c r="C1936" s="292" t="s">
        <v>3916</v>
      </c>
      <c r="D1936" s="292" t="s">
        <v>6772</v>
      </c>
      <c r="E1936" s="293">
        <v>1</v>
      </c>
      <c r="F1936" s="292" t="s">
        <v>179</v>
      </c>
      <c r="G1936" s="293" t="s">
        <v>4005</v>
      </c>
      <c r="H1936" s="390">
        <v>22.5</v>
      </c>
      <c r="I1936" s="292">
        <v>1</v>
      </c>
      <c r="J1936" s="292" t="s">
        <v>7262</v>
      </c>
      <c r="K1936" s="292" t="s">
        <v>7263</v>
      </c>
      <c r="L1936" s="292"/>
      <c r="M1936" s="292"/>
      <c r="N1936" s="292"/>
      <c r="O1936" s="292"/>
      <c r="P1936" s="292"/>
      <c r="Q1936" s="292"/>
      <c r="R1936" s="482"/>
    </row>
    <row r="1937" spans="1:18" ht="68.25">
      <c r="A1937" s="372" t="s">
        <v>3862</v>
      </c>
      <c r="B1937" s="293" t="s">
        <v>4006</v>
      </c>
      <c r="C1937" s="292" t="s">
        <v>3916</v>
      </c>
      <c r="D1937" s="292" t="s">
        <v>6772</v>
      </c>
      <c r="E1937" s="293">
        <v>1</v>
      </c>
      <c r="F1937" s="292" t="s">
        <v>180</v>
      </c>
      <c r="G1937" s="293" t="s">
        <v>6409</v>
      </c>
      <c r="H1937" s="390">
        <v>22.5</v>
      </c>
      <c r="I1937" s="292">
        <v>1</v>
      </c>
      <c r="J1937" s="292" t="s">
        <v>374</v>
      </c>
      <c r="K1937" s="292" t="s">
        <v>375</v>
      </c>
      <c r="L1937" s="292"/>
      <c r="M1937" s="292"/>
      <c r="N1937" s="292"/>
      <c r="O1937" s="292"/>
      <c r="P1937" s="292"/>
      <c r="Q1937" s="292"/>
      <c r="R1937" s="482"/>
    </row>
    <row r="1938" spans="1:18" ht="68.25">
      <c r="A1938" s="372" t="s">
        <v>3863</v>
      </c>
      <c r="B1938" s="293" t="s">
        <v>6410</v>
      </c>
      <c r="C1938" s="292" t="s">
        <v>3916</v>
      </c>
      <c r="D1938" s="292" t="s">
        <v>6772</v>
      </c>
      <c r="E1938" s="293">
        <v>1</v>
      </c>
      <c r="F1938" s="292" t="s">
        <v>181</v>
      </c>
      <c r="G1938" s="293" t="s">
        <v>6411</v>
      </c>
      <c r="H1938" s="390">
        <v>22.5</v>
      </c>
      <c r="I1938" s="292">
        <v>1</v>
      </c>
      <c r="J1938" s="292" t="s">
        <v>804</v>
      </c>
      <c r="K1938" s="292" t="s">
        <v>805</v>
      </c>
      <c r="L1938" s="292"/>
      <c r="M1938" s="292"/>
      <c r="N1938" s="292"/>
      <c r="O1938" s="292"/>
      <c r="P1938" s="292"/>
      <c r="Q1938" s="292"/>
      <c r="R1938" s="482"/>
    </row>
    <row r="1939" spans="1:18" ht="68.25">
      <c r="A1939" s="372" t="s">
        <v>3864</v>
      </c>
      <c r="B1939" s="293" t="s">
        <v>6412</v>
      </c>
      <c r="C1939" s="292" t="s">
        <v>3916</v>
      </c>
      <c r="D1939" s="292" t="s">
        <v>6772</v>
      </c>
      <c r="E1939" s="293">
        <v>1</v>
      </c>
      <c r="F1939" s="292" t="s">
        <v>182</v>
      </c>
      <c r="G1939" s="293" t="s">
        <v>6413</v>
      </c>
      <c r="H1939" s="390">
        <v>22.5</v>
      </c>
      <c r="I1939" s="292">
        <v>1</v>
      </c>
      <c r="J1939" s="292" t="s">
        <v>4136</v>
      </c>
      <c r="K1939" s="292" t="s">
        <v>4137</v>
      </c>
      <c r="L1939" s="292"/>
      <c r="M1939" s="292"/>
      <c r="N1939" s="292"/>
      <c r="O1939" s="292"/>
      <c r="P1939" s="292"/>
      <c r="Q1939" s="292"/>
      <c r="R1939" s="482"/>
    </row>
    <row r="1940" spans="1:18" ht="68.25">
      <c r="A1940" s="372" t="s">
        <v>3865</v>
      </c>
      <c r="B1940" s="293" t="s">
        <v>6414</v>
      </c>
      <c r="C1940" s="292" t="s">
        <v>456</v>
      </c>
      <c r="D1940" s="292" t="s">
        <v>6772</v>
      </c>
      <c r="E1940" s="293">
        <v>1</v>
      </c>
      <c r="F1940" s="292" t="s">
        <v>183</v>
      </c>
      <c r="G1940" s="293" t="s">
        <v>1733</v>
      </c>
      <c r="H1940" s="390">
        <v>22.5</v>
      </c>
      <c r="I1940" s="292">
        <v>1</v>
      </c>
      <c r="J1940" s="292" t="s">
        <v>707</v>
      </c>
      <c r="K1940" s="292" t="s">
        <v>708</v>
      </c>
      <c r="L1940" s="292"/>
      <c r="M1940" s="292"/>
      <c r="N1940" s="292"/>
      <c r="O1940" s="292"/>
      <c r="P1940" s="292"/>
      <c r="Q1940" s="292"/>
      <c r="R1940" s="482"/>
    </row>
    <row r="1941" spans="1:18" ht="68.25">
      <c r="A1941" s="372" t="s">
        <v>3866</v>
      </c>
      <c r="B1941" s="293" t="s">
        <v>6415</v>
      </c>
      <c r="C1941" s="292" t="s">
        <v>3916</v>
      </c>
      <c r="D1941" s="292" t="s">
        <v>6772</v>
      </c>
      <c r="E1941" s="293">
        <v>1</v>
      </c>
      <c r="F1941" s="292" t="s">
        <v>184</v>
      </c>
      <c r="G1941" s="293" t="s">
        <v>6416</v>
      </c>
      <c r="H1941" s="390">
        <v>22.5</v>
      </c>
      <c r="I1941" s="292">
        <v>1</v>
      </c>
      <c r="J1941" s="292" t="s">
        <v>6646</v>
      </c>
      <c r="K1941" s="292" t="s">
        <v>6647</v>
      </c>
      <c r="L1941" s="292"/>
      <c r="M1941" s="292"/>
      <c r="N1941" s="292"/>
      <c r="O1941" s="292"/>
      <c r="P1941" s="292"/>
      <c r="Q1941" s="292"/>
      <c r="R1941" s="482"/>
    </row>
    <row r="1942" spans="1:18" ht="68.25">
      <c r="A1942" s="372" t="s">
        <v>3867</v>
      </c>
      <c r="B1942" s="293" t="s">
        <v>6417</v>
      </c>
      <c r="C1942" s="292" t="s">
        <v>3916</v>
      </c>
      <c r="D1942" s="292" t="s">
        <v>6772</v>
      </c>
      <c r="E1942" s="376" t="s">
        <v>9636</v>
      </c>
      <c r="F1942" s="292" t="s">
        <v>4185</v>
      </c>
      <c r="G1942" s="293" t="s">
        <v>6418</v>
      </c>
      <c r="H1942" s="390">
        <v>22.5</v>
      </c>
      <c r="I1942" s="292">
        <v>1</v>
      </c>
      <c r="J1942" s="292" t="s">
        <v>7771</v>
      </c>
      <c r="K1942" s="292" t="s">
        <v>7772</v>
      </c>
      <c r="L1942" s="292"/>
      <c r="M1942" s="292"/>
      <c r="N1942" s="292"/>
      <c r="O1942" s="292"/>
      <c r="P1942" s="292"/>
      <c r="Q1942" s="292"/>
      <c r="R1942" s="482"/>
    </row>
    <row r="1943" spans="1:18" ht="68.25">
      <c r="A1943" s="372" t="s">
        <v>3868</v>
      </c>
      <c r="B1943" s="293" t="s">
        <v>6419</v>
      </c>
      <c r="C1943" s="292" t="s">
        <v>3916</v>
      </c>
      <c r="D1943" s="292" t="s">
        <v>6772</v>
      </c>
      <c r="E1943" s="293">
        <v>1</v>
      </c>
      <c r="F1943" s="292" t="s">
        <v>185</v>
      </c>
      <c r="G1943" s="293" t="s">
        <v>6420</v>
      </c>
      <c r="H1943" s="390">
        <v>22.5</v>
      </c>
      <c r="I1943" s="292">
        <v>1</v>
      </c>
      <c r="J1943" s="292" t="s">
        <v>1496</v>
      </c>
      <c r="K1943" s="292" t="s">
        <v>1497</v>
      </c>
      <c r="L1943" s="292"/>
      <c r="M1943" s="292"/>
      <c r="N1943" s="292"/>
      <c r="O1943" s="292"/>
      <c r="P1943" s="292"/>
      <c r="Q1943" s="292"/>
      <c r="R1943" s="482"/>
    </row>
    <row r="1944" spans="1:18" ht="79.5">
      <c r="A1944" s="372" t="s">
        <v>3810</v>
      </c>
      <c r="B1944" s="293" t="s">
        <v>5698</v>
      </c>
      <c r="C1944" s="292" t="s">
        <v>3916</v>
      </c>
      <c r="D1944" s="292" t="s">
        <v>6772</v>
      </c>
      <c r="E1944" s="293">
        <v>1</v>
      </c>
      <c r="F1944" s="292" t="s">
        <v>5699</v>
      </c>
      <c r="G1944" s="293" t="s">
        <v>5699</v>
      </c>
      <c r="H1944" s="390">
        <v>15.05</v>
      </c>
      <c r="I1944" s="292">
        <v>1</v>
      </c>
      <c r="J1944" s="292" t="s">
        <v>7074</v>
      </c>
      <c r="K1944" s="292" t="s">
        <v>7075</v>
      </c>
      <c r="L1944" s="292"/>
      <c r="M1944" s="292"/>
      <c r="N1944" s="292"/>
      <c r="O1944" s="292"/>
      <c r="P1944" s="292"/>
      <c r="Q1944" s="292"/>
      <c r="R1944" s="482"/>
    </row>
    <row r="1945" spans="1:18" ht="79.5">
      <c r="A1945" s="372" t="s">
        <v>3811</v>
      </c>
      <c r="B1945" s="293" t="s">
        <v>5700</v>
      </c>
      <c r="C1945" s="292" t="s">
        <v>3916</v>
      </c>
      <c r="D1945" s="292" t="s">
        <v>6772</v>
      </c>
      <c r="E1945" s="293">
        <v>1</v>
      </c>
      <c r="F1945" s="292" t="s">
        <v>1813</v>
      </c>
      <c r="G1945" s="293" t="s">
        <v>5701</v>
      </c>
      <c r="H1945" s="391">
        <v>0</v>
      </c>
      <c r="I1945" s="292">
        <v>1</v>
      </c>
      <c r="J1945" s="292" t="s">
        <v>7074</v>
      </c>
      <c r="K1945" s="292" t="s">
        <v>7075</v>
      </c>
      <c r="L1945" s="292"/>
      <c r="M1945" s="292"/>
      <c r="N1945" s="292"/>
      <c r="O1945" s="292"/>
      <c r="P1945" s="292"/>
      <c r="Q1945" s="292"/>
      <c r="R1945" s="482"/>
    </row>
    <row r="1946" spans="1:18" ht="79.5">
      <c r="A1946" s="372" t="s">
        <v>3812</v>
      </c>
      <c r="B1946" s="293" t="s">
        <v>5702</v>
      </c>
      <c r="C1946" s="292" t="s">
        <v>3916</v>
      </c>
      <c r="D1946" s="292" t="s">
        <v>6772</v>
      </c>
      <c r="E1946" s="293">
        <v>1</v>
      </c>
      <c r="F1946" s="292" t="s">
        <v>1814</v>
      </c>
      <c r="G1946" s="293" t="s">
        <v>1814</v>
      </c>
      <c r="H1946" s="390">
        <v>1.1499999999999999</v>
      </c>
      <c r="I1946" s="292">
        <v>1</v>
      </c>
      <c r="J1946" s="292" t="s">
        <v>7074</v>
      </c>
      <c r="K1946" s="292" t="s">
        <v>7075</v>
      </c>
      <c r="L1946" s="292"/>
      <c r="M1946" s="292"/>
      <c r="N1946" s="292"/>
      <c r="O1946" s="292"/>
      <c r="P1946" s="292"/>
      <c r="Q1946" s="292"/>
      <c r="R1946" s="482"/>
    </row>
    <row r="1947" spans="1:18" ht="79.5">
      <c r="A1947" s="372" t="s">
        <v>3813</v>
      </c>
      <c r="B1947" s="293" t="s">
        <v>5704</v>
      </c>
      <c r="C1947" s="292" t="s">
        <v>3916</v>
      </c>
      <c r="D1947" s="292" t="s">
        <v>6772</v>
      </c>
      <c r="E1947" s="293">
        <v>1</v>
      </c>
      <c r="F1947" s="292" t="s">
        <v>5705</v>
      </c>
      <c r="G1947" s="293" t="s">
        <v>5705</v>
      </c>
      <c r="H1947" s="390">
        <v>9.25</v>
      </c>
      <c r="I1947" s="292">
        <v>1</v>
      </c>
      <c r="J1947" s="292" t="s">
        <v>7074</v>
      </c>
      <c r="K1947" s="292" t="s">
        <v>7075</v>
      </c>
      <c r="L1947" s="292"/>
      <c r="M1947" s="292"/>
      <c r="N1947" s="292"/>
      <c r="O1947" s="292"/>
      <c r="P1947" s="292"/>
      <c r="Q1947" s="292"/>
      <c r="R1947" s="482"/>
    </row>
    <row r="1948" spans="1:18" ht="79.5">
      <c r="A1948" s="372" t="s">
        <v>3814</v>
      </c>
      <c r="B1948" s="293" t="s">
        <v>5706</v>
      </c>
      <c r="C1948" s="292" t="s">
        <v>3916</v>
      </c>
      <c r="D1948" s="292" t="s">
        <v>6772</v>
      </c>
      <c r="E1948" s="293">
        <v>1</v>
      </c>
      <c r="F1948" s="292" t="s">
        <v>1815</v>
      </c>
      <c r="G1948" s="293" t="s">
        <v>5707</v>
      </c>
      <c r="H1948" s="390">
        <v>15.05</v>
      </c>
      <c r="I1948" s="292">
        <v>1</v>
      </c>
      <c r="J1948" s="292" t="s">
        <v>7074</v>
      </c>
      <c r="K1948" s="292" t="s">
        <v>7075</v>
      </c>
      <c r="L1948" s="292"/>
      <c r="M1948" s="292"/>
      <c r="N1948" s="292"/>
      <c r="O1948" s="292"/>
      <c r="P1948" s="292"/>
      <c r="Q1948" s="292"/>
      <c r="R1948" s="482"/>
    </row>
    <row r="1949" spans="1:18" ht="79.5">
      <c r="A1949" s="372" t="s">
        <v>3815</v>
      </c>
      <c r="B1949" s="293" t="s">
        <v>5708</v>
      </c>
      <c r="C1949" s="292" t="s">
        <v>3916</v>
      </c>
      <c r="D1949" s="292" t="s">
        <v>6772</v>
      </c>
      <c r="E1949" s="293">
        <v>1</v>
      </c>
      <c r="F1949" s="292" t="s">
        <v>5709</v>
      </c>
      <c r="G1949" s="293" t="s">
        <v>5709</v>
      </c>
      <c r="H1949" s="390">
        <v>15.05</v>
      </c>
      <c r="I1949" s="292">
        <v>1</v>
      </c>
      <c r="J1949" s="292" t="s">
        <v>7074</v>
      </c>
      <c r="K1949" s="292" t="s">
        <v>7075</v>
      </c>
      <c r="L1949" s="292"/>
      <c r="M1949" s="292"/>
      <c r="N1949" s="292"/>
      <c r="O1949" s="292"/>
      <c r="P1949" s="292"/>
      <c r="Q1949" s="292"/>
      <c r="R1949" s="482"/>
    </row>
    <row r="1950" spans="1:18" ht="79.5">
      <c r="A1950" s="372" t="s">
        <v>5679</v>
      </c>
      <c r="B1950" s="293" t="s">
        <v>8572</v>
      </c>
      <c r="C1950" s="292" t="s">
        <v>3916</v>
      </c>
      <c r="D1950" s="292" t="s">
        <v>6772</v>
      </c>
      <c r="E1950" s="293">
        <v>1</v>
      </c>
      <c r="F1950" s="292" t="s">
        <v>8709</v>
      </c>
      <c r="G1950" s="293" t="s">
        <v>5691</v>
      </c>
      <c r="H1950" s="390">
        <v>16.45</v>
      </c>
      <c r="I1950" s="292" t="s">
        <v>8418</v>
      </c>
      <c r="J1950" s="292" t="s">
        <v>7074</v>
      </c>
      <c r="K1950" s="292" t="s">
        <v>7075</v>
      </c>
      <c r="L1950" s="292"/>
      <c r="M1950" s="292"/>
      <c r="N1950" s="292"/>
      <c r="O1950" s="292"/>
      <c r="P1950" s="292"/>
      <c r="Q1950" s="292"/>
      <c r="R1950" s="482"/>
    </row>
    <row r="1951" spans="1:18" ht="79.5">
      <c r="A1951" s="372" t="s">
        <v>348</v>
      </c>
      <c r="B1951" s="293" t="s">
        <v>1517</v>
      </c>
      <c r="C1951" s="292" t="s">
        <v>3916</v>
      </c>
      <c r="D1951" s="292" t="s">
        <v>6772</v>
      </c>
      <c r="E1951" s="293">
        <v>1</v>
      </c>
      <c r="F1951" s="292" t="s">
        <v>349</v>
      </c>
      <c r="G1951" s="293" t="s">
        <v>349</v>
      </c>
      <c r="H1951" s="390">
        <v>13.7</v>
      </c>
      <c r="I1951" s="292" t="s">
        <v>8418</v>
      </c>
      <c r="J1951" s="292" t="s">
        <v>7074</v>
      </c>
      <c r="K1951" s="292" t="s">
        <v>7075</v>
      </c>
      <c r="L1951" s="292"/>
      <c r="M1951" s="292"/>
      <c r="N1951" s="292"/>
      <c r="O1951" s="292"/>
      <c r="P1951" s="292"/>
      <c r="Q1951" s="292"/>
      <c r="R1951" s="482"/>
    </row>
    <row r="1952" spans="1:18" ht="79.5">
      <c r="A1952" s="372" t="s">
        <v>350</v>
      </c>
      <c r="B1952" s="293" t="s">
        <v>1518</v>
      </c>
      <c r="C1952" s="292" t="s">
        <v>3916</v>
      </c>
      <c r="D1952" s="292" t="s">
        <v>6772</v>
      </c>
      <c r="E1952" s="293">
        <v>1</v>
      </c>
      <c r="F1952" s="292" t="s">
        <v>351</v>
      </c>
      <c r="G1952" s="293" t="s">
        <v>351</v>
      </c>
      <c r="H1952" s="390">
        <v>13.7</v>
      </c>
      <c r="I1952" s="292" t="s">
        <v>8418</v>
      </c>
      <c r="J1952" s="292" t="s">
        <v>7074</v>
      </c>
      <c r="K1952" s="292" t="s">
        <v>7075</v>
      </c>
      <c r="L1952" s="292"/>
      <c r="M1952" s="292"/>
      <c r="N1952" s="292"/>
      <c r="O1952" s="292"/>
      <c r="P1952" s="292"/>
      <c r="Q1952" s="292"/>
      <c r="R1952" s="482"/>
    </row>
    <row r="1953" spans="1:18" ht="79.5">
      <c r="A1953" s="372" t="s">
        <v>5680</v>
      </c>
      <c r="B1953" s="293" t="s">
        <v>8573</v>
      </c>
      <c r="C1953" s="292" t="s">
        <v>3916</v>
      </c>
      <c r="D1953" s="292" t="s">
        <v>6772</v>
      </c>
      <c r="E1953" s="293">
        <v>1</v>
      </c>
      <c r="F1953" s="292" t="s">
        <v>8710</v>
      </c>
      <c r="G1953" s="293" t="s">
        <v>8710</v>
      </c>
      <c r="H1953" s="390">
        <v>10.3</v>
      </c>
      <c r="I1953" s="292" t="s">
        <v>8418</v>
      </c>
      <c r="J1953" s="292" t="s">
        <v>7074</v>
      </c>
      <c r="K1953" s="292" t="s">
        <v>7075</v>
      </c>
      <c r="L1953" s="292"/>
      <c r="M1953" s="292"/>
      <c r="N1953" s="292"/>
      <c r="O1953" s="292"/>
      <c r="P1953" s="292"/>
      <c r="Q1953" s="292"/>
      <c r="R1953" s="482"/>
    </row>
    <row r="1954" spans="1:18" ht="79.5">
      <c r="A1954" s="372" t="s">
        <v>3816</v>
      </c>
      <c r="B1954" s="293" t="s">
        <v>5713</v>
      </c>
      <c r="C1954" s="292" t="s">
        <v>3916</v>
      </c>
      <c r="D1954" s="292" t="s">
        <v>6772</v>
      </c>
      <c r="E1954" s="293">
        <v>1</v>
      </c>
      <c r="F1954" s="292" t="s">
        <v>1817</v>
      </c>
      <c r="G1954" s="293" t="s">
        <v>5714</v>
      </c>
      <c r="H1954" s="390">
        <v>12.1</v>
      </c>
      <c r="I1954" s="292">
        <v>1</v>
      </c>
      <c r="J1954" s="292" t="s">
        <v>7074</v>
      </c>
      <c r="K1954" s="292" t="s">
        <v>7075</v>
      </c>
      <c r="L1954" s="292"/>
      <c r="M1954" s="292"/>
      <c r="N1954" s="292"/>
      <c r="O1954" s="292"/>
      <c r="P1954" s="292"/>
      <c r="Q1954" s="292"/>
      <c r="R1954" s="482"/>
    </row>
    <row r="1955" spans="1:18" ht="79.5">
      <c r="A1955" s="372" t="s">
        <v>7070</v>
      </c>
      <c r="B1955" s="370" t="s">
        <v>4011</v>
      </c>
      <c r="C1955" s="292" t="s">
        <v>3916</v>
      </c>
      <c r="D1955" s="292" t="s">
        <v>6772</v>
      </c>
      <c r="E1955" s="293">
        <v>1</v>
      </c>
      <c r="F1955" s="292" t="s">
        <v>1816</v>
      </c>
      <c r="G1955" s="293" t="s">
        <v>5712</v>
      </c>
      <c r="H1955" s="390">
        <v>12.1</v>
      </c>
      <c r="I1955" s="292">
        <v>1</v>
      </c>
      <c r="J1955" s="292" t="s">
        <v>7074</v>
      </c>
      <c r="K1955" s="292" t="s">
        <v>7075</v>
      </c>
      <c r="L1955" s="292"/>
      <c r="M1955" s="292"/>
      <c r="N1955" s="292"/>
      <c r="O1955" s="292"/>
      <c r="P1955" s="292"/>
      <c r="Q1955" s="292"/>
      <c r="R1955" s="482"/>
    </row>
    <row r="1956" spans="1:18" ht="79.5">
      <c r="A1956" s="372" t="s">
        <v>7072</v>
      </c>
      <c r="B1956" s="377" t="s">
        <v>7071</v>
      </c>
      <c r="C1956" s="292" t="s">
        <v>3916</v>
      </c>
      <c r="D1956" s="292" t="s">
        <v>6772</v>
      </c>
      <c r="E1956" s="293">
        <v>1</v>
      </c>
      <c r="F1956" s="292" t="s">
        <v>5711</v>
      </c>
      <c r="G1956" s="293" t="s">
        <v>5711</v>
      </c>
      <c r="H1956" s="390">
        <v>12.1</v>
      </c>
      <c r="I1956" s="292">
        <v>1</v>
      </c>
      <c r="J1956" s="292" t="s">
        <v>7074</v>
      </c>
      <c r="K1956" s="292" t="s">
        <v>7075</v>
      </c>
      <c r="L1956" s="292"/>
      <c r="M1956" s="292"/>
      <c r="N1956" s="292"/>
      <c r="O1956" s="292"/>
      <c r="P1956" s="292"/>
      <c r="Q1956" s="292"/>
      <c r="R1956" s="482"/>
    </row>
    <row r="1957" spans="1:18" ht="79.5">
      <c r="A1957" s="372" t="s">
        <v>3820</v>
      </c>
      <c r="B1957" s="293" t="s">
        <v>5724</v>
      </c>
      <c r="C1957" s="292" t="s">
        <v>3916</v>
      </c>
      <c r="D1957" s="292" t="s">
        <v>6772</v>
      </c>
      <c r="E1957" s="293">
        <v>1</v>
      </c>
      <c r="F1957" s="292" t="s">
        <v>3928</v>
      </c>
      <c r="G1957" s="293" t="s">
        <v>5725</v>
      </c>
      <c r="H1957" s="390">
        <v>9.25</v>
      </c>
      <c r="I1957" s="292">
        <v>1</v>
      </c>
      <c r="J1957" s="292" t="s">
        <v>7074</v>
      </c>
      <c r="K1957" s="292" t="s">
        <v>7075</v>
      </c>
      <c r="L1957" s="292"/>
      <c r="M1957" s="292"/>
      <c r="N1957" s="292"/>
      <c r="O1957" s="292"/>
      <c r="P1957" s="292"/>
      <c r="Q1957" s="292"/>
      <c r="R1957" s="482"/>
    </row>
    <row r="1958" spans="1:18" ht="79.5">
      <c r="A1958" s="372" t="s">
        <v>3822</v>
      </c>
      <c r="B1958" s="293" t="s">
        <v>3948</v>
      </c>
      <c r="C1958" s="292" t="s">
        <v>3916</v>
      </c>
      <c r="D1958" s="292" t="s">
        <v>6772</v>
      </c>
      <c r="E1958" s="293">
        <v>1</v>
      </c>
      <c r="F1958" s="292" t="s">
        <v>3929</v>
      </c>
      <c r="G1958" s="293" t="s">
        <v>3949</v>
      </c>
      <c r="H1958" s="390">
        <v>49.09</v>
      </c>
      <c r="I1958" s="292">
        <v>1</v>
      </c>
      <c r="J1958" s="292" t="s">
        <v>7074</v>
      </c>
      <c r="K1958" s="292" t="s">
        <v>7075</v>
      </c>
      <c r="L1958" s="292"/>
      <c r="M1958" s="292"/>
      <c r="N1958" s="292"/>
      <c r="O1958" s="292"/>
      <c r="P1958" s="292"/>
      <c r="Q1958" s="292"/>
      <c r="R1958" s="482"/>
    </row>
    <row r="1959" spans="1:18" ht="79.5">
      <c r="A1959" s="372" t="s">
        <v>3823</v>
      </c>
      <c r="B1959" s="293" t="s">
        <v>3950</v>
      </c>
      <c r="C1959" s="292" t="s">
        <v>5716</v>
      </c>
      <c r="D1959" s="292" t="s">
        <v>6772</v>
      </c>
      <c r="E1959" s="293">
        <v>1</v>
      </c>
      <c r="F1959" s="292" t="s">
        <v>3929</v>
      </c>
      <c r="G1959" s="293" t="s">
        <v>5639</v>
      </c>
      <c r="H1959" s="390">
        <v>89.18</v>
      </c>
      <c r="I1959" s="292">
        <v>1</v>
      </c>
      <c r="J1959" s="292" t="s">
        <v>7074</v>
      </c>
      <c r="K1959" s="292" t="s">
        <v>7075</v>
      </c>
      <c r="L1959" s="292"/>
      <c r="M1959" s="292"/>
      <c r="N1959" s="292"/>
      <c r="O1959" s="292"/>
      <c r="P1959" s="292"/>
      <c r="Q1959" s="292"/>
      <c r="R1959" s="482"/>
    </row>
    <row r="1960" spans="1:18" ht="79.5">
      <c r="A1960" s="372" t="s">
        <v>3824</v>
      </c>
      <c r="B1960" s="293" t="s">
        <v>5640</v>
      </c>
      <c r="C1960" s="292" t="s">
        <v>5716</v>
      </c>
      <c r="D1960" s="292" t="s">
        <v>6772</v>
      </c>
      <c r="E1960" s="293">
        <v>1</v>
      </c>
      <c r="F1960" s="292" t="s">
        <v>3929</v>
      </c>
      <c r="G1960" s="293" t="s">
        <v>5641</v>
      </c>
      <c r="H1960" s="390">
        <v>89.18</v>
      </c>
      <c r="I1960" s="292">
        <v>1</v>
      </c>
      <c r="J1960" s="292" t="s">
        <v>7074</v>
      </c>
      <c r="K1960" s="292" t="s">
        <v>7075</v>
      </c>
      <c r="L1960" s="292"/>
      <c r="M1960" s="292"/>
      <c r="N1960" s="292"/>
      <c r="O1960" s="292"/>
      <c r="P1960" s="292"/>
      <c r="Q1960" s="292"/>
      <c r="R1960" s="482"/>
    </row>
    <row r="1961" spans="1:18" ht="79.5">
      <c r="A1961" s="372" t="s">
        <v>9440</v>
      </c>
      <c r="B1961" s="293" t="s">
        <v>9373</v>
      </c>
      <c r="C1961" s="292" t="s">
        <v>9710</v>
      </c>
      <c r="D1961" s="292" t="s">
        <v>6772</v>
      </c>
      <c r="E1961" s="293">
        <v>1</v>
      </c>
      <c r="F1961" s="292" t="s">
        <v>9564</v>
      </c>
      <c r="G1961" s="293" t="s">
        <v>9677</v>
      </c>
      <c r="H1961" s="390">
        <v>685.33</v>
      </c>
      <c r="I1961" s="293">
        <v>1</v>
      </c>
      <c r="J1961" s="292" t="s">
        <v>7074</v>
      </c>
      <c r="K1961" s="292" t="s">
        <v>7075</v>
      </c>
      <c r="L1961" s="292"/>
      <c r="M1961" s="292"/>
      <c r="N1961" s="292"/>
      <c r="O1961" s="292"/>
      <c r="P1961" s="292"/>
      <c r="Q1961" s="292"/>
      <c r="R1961" s="482"/>
    </row>
    <row r="1962" spans="1:18" ht="79.5">
      <c r="A1962" s="372" t="s">
        <v>9441</v>
      </c>
      <c r="B1962" s="293" t="s">
        <v>9374</v>
      </c>
      <c r="C1962" s="292" t="s">
        <v>9710</v>
      </c>
      <c r="D1962" s="292" t="s">
        <v>6772</v>
      </c>
      <c r="E1962" s="293">
        <v>1</v>
      </c>
      <c r="F1962" s="292" t="s">
        <v>9565</v>
      </c>
      <c r="G1962" s="293" t="s">
        <v>9678</v>
      </c>
      <c r="H1962" s="390">
        <v>1253.74</v>
      </c>
      <c r="I1962" s="293">
        <v>1</v>
      </c>
      <c r="J1962" s="292" t="s">
        <v>7074</v>
      </c>
      <c r="K1962" s="292" t="s">
        <v>7075</v>
      </c>
      <c r="L1962" s="292"/>
      <c r="M1962" s="292"/>
      <c r="N1962" s="292"/>
      <c r="O1962" s="292"/>
      <c r="P1962" s="292"/>
      <c r="Q1962" s="292"/>
      <c r="R1962" s="482"/>
    </row>
    <row r="1963" spans="1:18" ht="79.5">
      <c r="A1963" s="372" t="s">
        <v>9442</v>
      </c>
      <c r="B1963" s="293" t="s">
        <v>9375</v>
      </c>
      <c r="C1963" s="292" t="s">
        <v>3916</v>
      </c>
      <c r="D1963" s="292" t="s">
        <v>6772</v>
      </c>
      <c r="E1963" s="293">
        <v>1</v>
      </c>
      <c r="F1963" s="292" t="s">
        <v>9567</v>
      </c>
      <c r="G1963" s="293" t="s">
        <v>9505</v>
      </c>
      <c r="H1963" s="390">
        <v>196.74</v>
      </c>
      <c r="I1963" s="293">
        <v>1</v>
      </c>
      <c r="J1963" s="292" t="s">
        <v>7074</v>
      </c>
      <c r="K1963" s="292" t="s">
        <v>7075</v>
      </c>
      <c r="L1963" s="292"/>
      <c r="M1963" s="292"/>
      <c r="N1963" s="292"/>
      <c r="O1963" s="292"/>
      <c r="P1963" s="292"/>
      <c r="Q1963" s="292"/>
      <c r="R1963" s="482"/>
    </row>
    <row r="1964" spans="1:18" ht="79.5">
      <c r="A1964" s="372" t="s">
        <v>9443</v>
      </c>
      <c r="B1964" s="293" t="s">
        <v>9376</v>
      </c>
      <c r="C1964" s="292" t="s">
        <v>3916</v>
      </c>
      <c r="D1964" s="292" t="s">
        <v>6772</v>
      </c>
      <c r="E1964" s="293">
        <v>1</v>
      </c>
      <c r="F1964" s="292" t="s">
        <v>9566</v>
      </c>
      <c r="G1964" s="293" t="s">
        <v>9506</v>
      </c>
      <c r="H1964" s="390">
        <v>203.33</v>
      </c>
      <c r="I1964" s="293">
        <v>1</v>
      </c>
      <c r="J1964" s="292" t="s">
        <v>7074</v>
      </c>
      <c r="K1964" s="292" t="s">
        <v>7075</v>
      </c>
      <c r="L1964" s="292"/>
      <c r="M1964" s="292"/>
      <c r="N1964" s="292"/>
      <c r="O1964" s="292"/>
      <c r="P1964" s="292"/>
      <c r="Q1964" s="292"/>
      <c r="R1964" s="482"/>
    </row>
    <row r="1965" spans="1:18" ht="79.5">
      <c r="A1965" s="372" t="s">
        <v>9444</v>
      </c>
      <c r="B1965" s="293" t="s">
        <v>9377</v>
      </c>
      <c r="C1965" s="292" t="s">
        <v>3916</v>
      </c>
      <c r="D1965" s="292" t="s">
        <v>6772</v>
      </c>
      <c r="E1965" s="293">
        <v>1</v>
      </c>
      <c r="F1965" s="292" t="s">
        <v>9568</v>
      </c>
      <c r="G1965" s="293" t="s">
        <v>9507</v>
      </c>
      <c r="H1965" s="390">
        <v>203.33</v>
      </c>
      <c r="I1965" s="293">
        <v>1</v>
      </c>
      <c r="J1965" s="292" t="s">
        <v>7074</v>
      </c>
      <c r="K1965" s="292" t="s">
        <v>7075</v>
      </c>
      <c r="L1965" s="292"/>
      <c r="M1965" s="292"/>
      <c r="N1965" s="292"/>
      <c r="O1965" s="292"/>
      <c r="P1965" s="292"/>
      <c r="Q1965" s="292"/>
      <c r="R1965" s="482"/>
    </row>
    <row r="1966" spans="1:18" ht="79.5">
      <c r="A1966" s="372" t="s">
        <v>9445</v>
      </c>
      <c r="B1966" s="293" t="s">
        <v>9378</v>
      </c>
      <c r="C1966" s="292" t="s">
        <v>3916</v>
      </c>
      <c r="D1966" s="292" t="s">
        <v>6772</v>
      </c>
      <c r="E1966" s="293">
        <v>1</v>
      </c>
      <c r="F1966" s="292" t="s">
        <v>9635</v>
      </c>
      <c r="G1966" s="293" t="s">
        <v>9508</v>
      </c>
      <c r="H1966" s="390">
        <v>203.33</v>
      </c>
      <c r="I1966" s="293">
        <v>1</v>
      </c>
      <c r="J1966" s="292" t="s">
        <v>7074</v>
      </c>
      <c r="K1966" s="292" t="s">
        <v>7075</v>
      </c>
      <c r="L1966" s="292"/>
      <c r="M1966" s="292"/>
      <c r="N1966" s="292"/>
      <c r="O1966" s="292"/>
      <c r="P1966" s="292"/>
      <c r="Q1966" s="292"/>
      <c r="R1966" s="482"/>
    </row>
    <row r="1967" spans="1:18" ht="79.5">
      <c r="A1967" s="372" t="s">
        <v>9446</v>
      </c>
      <c r="B1967" s="293" t="s">
        <v>9379</v>
      </c>
      <c r="C1967" s="292" t="s">
        <v>3916</v>
      </c>
      <c r="D1967" s="292" t="s">
        <v>6772</v>
      </c>
      <c r="E1967" s="293">
        <v>1</v>
      </c>
      <c r="F1967" s="292" t="s">
        <v>9569</v>
      </c>
      <c r="G1967" s="293" t="s">
        <v>9509</v>
      </c>
      <c r="H1967" s="390">
        <v>271.33</v>
      </c>
      <c r="I1967" s="293">
        <v>1</v>
      </c>
      <c r="J1967" s="292" t="s">
        <v>7074</v>
      </c>
      <c r="K1967" s="292" t="s">
        <v>7075</v>
      </c>
      <c r="L1967" s="292"/>
      <c r="M1967" s="292"/>
      <c r="N1967" s="292"/>
      <c r="O1967" s="292"/>
      <c r="P1967" s="292"/>
      <c r="Q1967" s="292"/>
      <c r="R1967" s="482"/>
    </row>
    <row r="1968" spans="1:18" ht="79.5">
      <c r="A1968" s="372" t="s">
        <v>9447</v>
      </c>
      <c r="B1968" s="293" t="s">
        <v>9380</v>
      </c>
      <c r="C1968" s="292" t="s">
        <v>3916</v>
      </c>
      <c r="D1968" s="292" t="s">
        <v>6772</v>
      </c>
      <c r="E1968" s="293">
        <v>1</v>
      </c>
      <c r="F1968" s="292" t="s">
        <v>9570</v>
      </c>
      <c r="G1968" s="293" t="s">
        <v>9510</v>
      </c>
      <c r="H1968" s="390">
        <v>213.33</v>
      </c>
      <c r="I1968" s="293">
        <v>1</v>
      </c>
      <c r="J1968" s="292" t="s">
        <v>7074</v>
      </c>
      <c r="K1968" s="292" t="s">
        <v>7075</v>
      </c>
      <c r="L1968" s="292"/>
      <c r="M1968" s="292"/>
      <c r="N1968" s="292"/>
      <c r="O1968" s="292"/>
      <c r="P1968" s="292"/>
      <c r="Q1968" s="292"/>
      <c r="R1968" s="482"/>
    </row>
    <row r="1969" spans="1:18" ht="90.75">
      <c r="A1969" s="372" t="s">
        <v>9448</v>
      </c>
      <c r="B1969" s="293" t="s">
        <v>9381</v>
      </c>
      <c r="C1969" s="292" t="s">
        <v>3916</v>
      </c>
      <c r="D1969" s="292" t="s">
        <v>6772</v>
      </c>
      <c r="E1969" s="293">
        <v>1</v>
      </c>
      <c r="F1969" s="292" t="s">
        <v>9571</v>
      </c>
      <c r="G1969" s="293" t="s">
        <v>9511</v>
      </c>
      <c r="H1969" s="390">
        <v>385.33</v>
      </c>
      <c r="I1969" s="293">
        <v>1</v>
      </c>
      <c r="J1969" s="292" t="s">
        <v>7074</v>
      </c>
      <c r="K1969" s="292" t="s">
        <v>7075</v>
      </c>
      <c r="L1969" s="292"/>
      <c r="M1969" s="292"/>
      <c r="N1969" s="292"/>
      <c r="O1969" s="292"/>
      <c r="P1969" s="292"/>
      <c r="Q1969" s="292"/>
      <c r="R1969" s="482"/>
    </row>
    <row r="1970" spans="1:18" ht="79.5">
      <c r="A1970" s="372" t="s">
        <v>9449</v>
      </c>
      <c r="B1970" s="293" t="s">
        <v>9382</v>
      </c>
      <c r="C1970" s="292" t="s">
        <v>3916</v>
      </c>
      <c r="D1970" s="292" t="s">
        <v>6772</v>
      </c>
      <c r="E1970" s="293">
        <v>1</v>
      </c>
      <c r="F1970" s="292" t="s">
        <v>9572</v>
      </c>
      <c r="G1970" s="293" t="s">
        <v>9512</v>
      </c>
      <c r="H1970" s="390">
        <v>203.33</v>
      </c>
      <c r="I1970" s="293">
        <v>1</v>
      </c>
      <c r="J1970" s="292" t="s">
        <v>7074</v>
      </c>
      <c r="K1970" s="292" t="s">
        <v>7075</v>
      </c>
      <c r="L1970" s="292"/>
      <c r="M1970" s="292"/>
      <c r="N1970" s="292"/>
      <c r="O1970" s="292"/>
      <c r="P1970" s="292"/>
      <c r="Q1970" s="292"/>
      <c r="R1970" s="482"/>
    </row>
    <row r="1971" spans="1:18" ht="79.5">
      <c r="A1971" s="372" t="s">
        <v>9450</v>
      </c>
      <c r="B1971" s="293" t="s">
        <v>9383</v>
      </c>
      <c r="C1971" s="292" t="s">
        <v>3916</v>
      </c>
      <c r="D1971" s="292" t="s">
        <v>6772</v>
      </c>
      <c r="E1971" s="293">
        <v>1</v>
      </c>
      <c r="F1971" s="292" t="s">
        <v>9573</v>
      </c>
      <c r="G1971" s="293" t="s">
        <v>9513</v>
      </c>
      <c r="H1971" s="390">
        <v>255.33</v>
      </c>
      <c r="I1971" s="293">
        <v>1</v>
      </c>
      <c r="J1971" s="292" t="s">
        <v>7074</v>
      </c>
      <c r="K1971" s="292" t="s">
        <v>7075</v>
      </c>
      <c r="L1971" s="292"/>
      <c r="M1971" s="292"/>
      <c r="N1971" s="292"/>
      <c r="O1971" s="292"/>
      <c r="P1971" s="292"/>
      <c r="Q1971" s="292"/>
      <c r="R1971" s="482"/>
    </row>
    <row r="1972" spans="1:18" ht="79.5">
      <c r="A1972" s="372" t="s">
        <v>9451</v>
      </c>
      <c r="B1972" s="293" t="s">
        <v>9384</v>
      </c>
      <c r="C1972" s="292" t="s">
        <v>3916</v>
      </c>
      <c r="D1972" s="292" t="s">
        <v>6772</v>
      </c>
      <c r="E1972" s="293">
        <v>1</v>
      </c>
      <c r="F1972" s="292" t="s">
        <v>9574</v>
      </c>
      <c r="G1972" s="293" t="s">
        <v>9514</v>
      </c>
      <c r="H1972" s="390">
        <v>255.33</v>
      </c>
      <c r="I1972" s="293">
        <v>1</v>
      </c>
      <c r="J1972" s="292" t="s">
        <v>7074</v>
      </c>
      <c r="K1972" s="292" t="s">
        <v>7075</v>
      </c>
      <c r="L1972" s="292"/>
      <c r="M1972" s="292"/>
      <c r="N1972" s="292"/>
      <c r="O1972" s="292"/>
      <c r="P1972" s="292"/>
      <c r="Q1972" s="292"/>
      <c r="R1972" s="482"/>
    </row>
    <row r="1973" spans="1:18" ht="79.5">
      <c r="A1973" s="372" t="s">
        <v>9452</v>
      </c>
      <c r="B1973" s="293" t="s">
        <v>9385</v>
      </c>
      <c r="C1973" s="292" t="s">
        <v>3916</v>
      </c>
      <c r="D1973" s="292" t="s">
        <v>6772</v>
      </c>
      <c r="E1973" s="293">
        <v>1</v>
      </c>
      <c r="F1973" s="292" t="s">
        <v>9575</v>
      </c>
      <c r="G1973" s="293" t="s">
        <v>9515</v>
      </c>
      <c r="H1973" s="390">
        <v>470.33</v>
      </c>
      <c r="I1973" s="293">
        <v>1</v>
      </c>
      <c r="J1973" s="292" t="s">
        <v>7074</v>
      </c>
      <c r="K1973" s="292" t="s">
        <v>7075</v>
      </c>
      <c r="L1973" s="292"/>
      <c r="M1973" s="292"/>
      <c r="N1973" s="292"/>
      <c r="O1973" s="292"/>
      <c r="P1973" s="292"/>
      <c r="Q1973" s="292"/>
      <c r="R1973" s="482"/>
    </row>
    <row r="1974" spans="1:18" ht="79.5">
      <c r="A1974" s="372" t="s">
        <v>9453</v>
      </c>
      <c r="B1974" s="293" t="s">
        <v>9386</v>
      </c>
      <c r="C1974" s="292" t="s">
        <v>3916</v>
      </c>
      <c r="D1974" s="292" t="s">
        <v>6772</v>
      </c>
      <c r="E1974" s="293">
        <v>1</v>
      </c>
      <c r="F1974" s="292" t="s">
        <v>9576</v>
      </c>
      <c r="G1974" s="293" t="s">
        <v>9516</v>
      </c>
      <c r="H1974" s="390">
        <v>196.74</v>
      </c>
      <c r="I1974" s="293">
        <v>1</v>
      </c>
      <c r="J1974" s="292" t="s">
        <v>7074</v>
      </c>
      <c r="K1974" s="292" t="s">
        <v>7075</v>
      </c>
      <c r="L1974" s="292"/>
      <c r="M1974" s="292"/>
      <c r="N1974" s="292"/>
      <c r="O1974" s="292"/>
      <c r="P1974" s="292"/>
      <c r="Q1974" s="292"/>
      <c r="R1974" s="482"/>
    </row>
    <row r="1975" spans="1:18" ht="79.5">
      <c r="A1975" s="372" t="s">
        <v>9454</v>
      </c>
      <c r="B1975" s="293" t="s">
        <v>9387</v>
      </c>
      <c r="C1975" s="292" t="s">
        <v>3916</v>
      </c>
      <c r="D1975" s="292" t="s">
        <v>6772</v>
      </c>
      <c r="E1975" s="293">
        <v>1</v>
      </c>
      <c r="F1975" s="292" t="s">
        <v>9577</v>
      </c>
      <c r="G1975" s="293" t="s">
        <v>9517</v>
      </c>
      <c r="H1975" s="390">
        <v>470.33</v>
      </c>
      <c r="I1975" s="293">
        <v>1</v>
      </c>
      <c r="J1975" s="292" t="s">
        <v>7074</v>
      </c>
      <c r="K1975" s="292" t="s">
        <v>7075</v>
      </c>
      <c r="L1975" s="292"/>
      <c r="M1975" s="292"/>
      <c r="N1975" s="292"/>
      <c r="O1975" s="292"/>
      <c r="P1975" s="292"/>
      <c r="Q1975" s="292"/>
      <c r="R1975" s="482"/>
    </row>
    <row r="1976" spans="1:18" ht="79.5">
      <c r="A1976" s="372" t="s">
        <v>9455</v>
      </c>
      <c r="B1976" s="293" t="s">
        <v>9388</v>
      </c>
      <c r="C1976" s="292" t="s">
        <v>3916</v>
      </c>
      <c r="D1976" s="292" t="s">
        <v>6772</v>
      </c>
      <c r="E1976" s="293">
        <v>1</v>
      </c>
      <c r="F1976" s="292" t="s">
        <v>9578</v>
      </c>
      <c r="G1976" s="293" t="s">
        <v>9518</v>
      </c>
      <c r="H1976" s="390">
        <v>196.74</v>
      </c>
      <c r="I1976" s="293">
        <v>1</v>
      </c>
      <c r="J1976" s="292" t="s">
        <v>7074</v>
      </c>
      <c r="K1976" s="292" t="s">
        <v>7075</v>
      </c>
      <c r="L1976" s="292"/>
      <c r="M1976" s="292"/>
      <c r="N1976" s="292"/>
      <c r="O1976" s="292"/>
      <c r="P1976" s="292"/>
      <c r="Q1976" s="292"/>
      <c r="R1976" s="482"/>
    </row>
    <row r="1977" spans="1:18" ht="79.5">
      <c r="A1977" s="372" t="s">
        <v>9456</v>
      </c>
      <c r="B1977" s="293" t="s">
        <v>9389</v>
      </c>
      <c r="C1977" s="292" t="s">
        <v>4519</v>
      </c>
      <c r="D1977" s="292" t="s">
        <v>6772</v>
      </c>
      <c r="E1977" s="293">
        <v>1</v>
      </c>
      <c r="F1977" s="292" t="s">
        <v>9579</v>
      </c>
      <c r="G1977" s="293" t="s">
        <v>9734</v>
      </c>
      <c r="H1977" s="390">
        <v>100</v>
      </c>
      <c r="I1977" s="293">
        <v>1</v>
      </c>
      <c r="J1977" s="292" t="s">
        <v>7074</v>
      </c>
      <c r="K1977" s="292" t="s">
        <v>7075</v>
      </c>
      <c r="L1977" s="292"/>
      <c r="M1977" s="292"/>
      <c r="N1977" s="292"/>
      <c r="O1977" s="292"/>
      <c r="P1977" s="292"/>
      <c r="Q1977" s="292"/>
      <c r="R1977" s="482"/>
    </row>
    <row r="1978" spans="1:18" ht="113.25">
      <c r="A1978" s="372" t="s">
        <v>9728</v>
      </c>
      <c r="B1978" s="293" t="s">
        <v>9729</v>
      </c>
      <c r="C1978" s="292" t="s">
        <v>3916</v>
      </c>
      <c r="D1978" s="292" t="s">
        <v>6772</v>
      </c>
      <c r="E1978" s="293">
        <v>1</v>
      </c>
      <c r="F1978" s="292" t="s">
        <v>9730</v>
      </c>
      <c r="G1978" s="293" t="s">
        <v>9733</v>
      </c>
      <c r="H1978" s="390">
        <v>1800</v>
      </c>
      <c r="I1978" s="293">
        <v>1</v>
      </c>
      <c r="J1978" s="292" t="s">
        <v>7074</v>
      </c>
      <c r="K1978" s="292" t="s">
        <v>7075</v>
      </c>
      <c r="L1978" s="292"/>
      <c r="M1978" s="292"/>
      <c r="N1978" s="292"/>
      <c r="O1978" s="292"/>
      <c r="P1978" s="292"/>
      <c r="Q1978" s="292"/>
      <c r="R1978" s="482"/>
    </row>
    <row r="1979" spans="1:18" ht="79.5">
      <c r="A1979" s="372" t="s">
        <v>9457</v>
      </c>
      <c r="B1979" s="293" t="s">
        <v>9390</v>
      </c>
      <c r="C1979" s="292" t="s">
        <v>4519</v>
      </c>
      <c r="D1979" s="292" t="s">
        <v>6772</v>
      </c>
      <c r="E1979" s="293">
        <v>1</v>
      </c>
      <c r="F1979" s="292" t="s">
        <v>9580</v>
      </c>
      <c r="G1979" s="293" t="s">
        <v>9735</v>
      </c>
      <c r="H1979" s="390">
        <v>150</v>
      </c>
      <c r="I1979" s="293">
        <v>1</v>
      </c>
      <c r="J1979" s="292" t="s">
        <v>7074</v>
      </c>
      <c r="K1979" s="292" t="s">
        <v>7075</v>
      </c>
      <c r="L1979" s="292"/>
      <c r="M1979" s="292"/>
      <c r="N1979" s="292"/>
      <c r="O1979" s="292"/>
      <c r="P1979" s="292"/>
      <c r="Q1979" s="292"/>
      <c r="R1979" s="482"/>
    </row>
    <row r="1980" spans="1:18" ht="79.5">
      <c r="A1980" s="372" t="s">
        <v>9458</v>
      </c>
      <c r="B1980" s="293" t="s">
        <v>9391</v>
      </c>
      <c r="C1980" s="292" t="s">
        <v>4519</v>
      </c>
      <c r="D1980" s="292" t="s">
        <v>6772</v>
      </c>
      <c r="E1980" s="293">
        <v>1</v>
      </c>
      <c r="F1980" s="292" t="s">
        <v>9581</v>
      </c>
      <c r="G1980" s="292" t="s">
        <v>9736</v>
      </c>
      <c r="H1980" s="476">
        <v>100</v>
      </c>
      <c r="I1980" s="293">
        <v>1</v>
      </c>
      <c r="J1980" s="292" t="s">
        <v>7074</v>
      </c>
      <c r="K1980" s="292" t="s">
        <v>7075</v>
      </c>
      <c r="L1980" s="292"/>
      <c r="M1980" s="292"/>
      <c r="N1980" s="292"/>
      <c r="O1980" s="292"/>
      <c r="P1980" s="292"/>
      <c r="Q1980" s="292"/>
      <c r="R1980" s="482"/>
    </row>
    <row r="1981" spans="1:18" ht="79.5">
      <c r="A1981" s="372" t="s">
        <v>9459</v>
      </c>
      <c r="B1981" s="293" t="s">
        <v>9392</v>
      </c>
      <c r="C1981" s="292" t="s">
        <v>4519</v>
      </c>
      <c r="D1981" s="292" t="s">
        <v>6772</v>
      </c>
      <c r="E1981" s="293">
        <v>1</v>
      </c>
      <c r="F1981" s="292" t="s">
        <v>9582</v>
      </c>
      <c r="G1981" s="292" t="s">
        <v>9737</v>
      </c>
      <c r="H1981" s="476">
        <v>150</v>
      </c>
      <c r="I1981" s="293">
        <v>1</v>
      </c>
      <c r="J1981" s="292" t="s">
        <v>7074</v>
      </c>
      <c r="K1981" s="292" t="s">
        <v>7075</v>
      </c>
      <c r="L1981" s="292"/>
      <c r="M1981" s="292"/>
      <c r="N1981" s="292"/>
      <c r="O1981" s="292"/>
      <c r="P1981" s="292"/>
      <c r="Q1981" s="292"/>
      <c r="R1981" s="482"/>
    </row>
    <row r="1982" spans="1:18" ht="79.5">
      <c r="A1982" s="372" t="s">
        <v>9460</v>
      </c>
      <c r="B1982" s="293" t="s">
        <v>9393</v>
      </c>
      <c r="C1982" s="292" t="s">
        <v>3916</v>
      </c>
      <c r="D1982" s="292" t="s">
        <v>6772</v>
      </c>
      <c r="E1982" s="293">
        <v>1</v>
      </c>
      <c r="F1982" s="292" t="s">
        <v>9583</v>
      </c>
      <c r="G1982" s="293" t="s">
        <v>9519</v>
      </c>
      <c r="H1982" s="390">
        <v>384.33</v>
      </c>
      <c r="I1982" s="293">
        <v>1</v>
      </c>
      <c r="J1982" s="292" t="s">
        <v>7074</v>
      </c>
      <c r="K1982" s="292" t="s">
        <v>7075</v>
      </c>
      <c r="L1982" s="292"/>
      <c r="M1982" s="292"/>
      <c r="N1982" s="292"/>
      <c r="O1982" s="292"/>
      <c r="P1982" s="292"/>
      <c r="Q1982" s="292"/>
      <c r="R1982" s="482"/>
    </row>
    <row r="1983" spans="1:18" ht="79.5">
      <c r="A1983" s="372" t="s">
        <v>9499</v>
      </c>
      <c r="B1983" s="293" t="s">
        <v>9434</v>
      </c>
      <c r="C1983" s="292" t="s">
        <v>3916</v>
      </c>
      <c r="D1983" s="292" t="s">
        <v>6772</v>
      </c>
      <c r="E1983" s="293">
        <v>1</v>
      </c>
      <c r="F1983" s="292" t="s">
        <v>9623</v>
      </c>
      <c r="G1983" s="293" t="s">
        <v>9558</v>
      </c>
      <c r="H1983" s="390">
        <v>196.74</v>
      </c>
      <c r="I1983" s="293">
        <v>1</v>
      </c>
      <c r="J1983" s="292" t="s">
        <v>7074</v>
      </c>
      <c r="K1983" s="292" t="s">
        <v>7075</v>
      </c>
      <c r="L1983" s="292"/>
      <c r="M1983" s="292"/>
      <c r="N1983" s="292"/>
      <c r="O1983" s="292"/>
      <c r="P1983" s="292"/>
      <c r="Q1983" s="292"/>
      <c r="R1983" s="482"/>
    </row>
    <row r="1984" spans="1:18" ht="79.5">
      <c r="A1984" s="372" t="s">
        <v>9500</v>
      </c>
      <c r="B1984" s="293" t="s">
        <v>9435</v>
      </c>
      <c r="C1984" s="292" t="s">
        <v>3916</v>
      </c>
      <c r="D1984" s="292" t="s">
        <v>6772</v>
      </c>
      <c r="E1984" s="293">
        <v>1</v>
      </c>
      <c r="F1984" s="292" t="s">
        <v>9624</v>
      </c>
      <c r="G1984" s="293" t="s">
        <v>9559</v>
      </c>
      <c r="H1984" s="390">
        <v>196.74</v>
      </c>
      <c r="I1984" s="293">
        <v>1</v>
      </c>
      <c r="J1984" s="292" t="s">
        <v>7074</v>
      </c>
      <c r="K1984" s="292" t="s">
        <v>7075</v>
      </c>
      <c r="L1984" s="292"/>
      <c r="M1984" s="292"/>
      <c r="N1984" s="292"/>
      <c r="O1984" s="292"/>
      <c r="P1984" s="292"/>
      <c r="Q1984" s="292"/>
      <c r="R1984" s="482"/>
    </row>
    <row r="1985" spans="1:18" ht="79.5">
      <c r="A1985" s="372" t="s">
        <v>9501</v>
      </c>
      <c r="B1985" s="293" t="s">
        <v>9436</v>
      </c>
      <c r="C1985" s="292" t="s">
        <v>3916</v>
      </c>
      <c r="D1985" s="292" t="s">
        <v>6772</v>
      </c>
      <c r="E1985" s="293">
        <v>1</v>
      </c>
      <c r="F1985" s="292" t="s">
        <v>9625</v>
      </c>
      <c r="G1985" s="293" t="s">
        <v>9560</v>
      </c>
      <c r="H1985" s="390">
        <v>407.74</v>
      </c>
      <c r="I1985" s="293">
        <v>1</v>
      </c>
      <c r="J1985" s="292" t="s">
        <v>7074</v>
      </c>
      <c r="K1985" s="292" t="s">
        <v>7075</v>
      </c>
      <c r="L1985" s="292"/>
      <c r="M1985" s="292"/>
      <c r="N1985" s="292"/>
      <c r="O1985" s="292"/>
      <c r="P1985" s="292"/>
      <c r="Q1985" s="292"/>
      <c r="R1985" s="482"/>
    </row>
    <row r="1986" spans="1:18" ht="79.5">
      <c r="A1986" s="372" t="s">
        <v>9502</v>
      </c>
      <c r="B1986" s="293" t="s">
        <v>9437</v>
      </c>
      <c r="C1986" s="292" t="s">
        <v>3916</v>
      </c>
      <c r="D1986" s="292" t="s">
        <v>6772</v>
      </c>
      <c r="E1986" s="293">
        <v>1</v>
      </c>
      <c r="F1986" s="292" t="s">
        <v>9626</v>
      </c>
      <c r="G1986" s="293" t="s">
        <v>9561</v>
      </c>
      <c r="H1986" s="390">
        <v>830.74</v>
      </c>
      <c r="I1986" s="293">
        <v>1</v>
      </c>
      <c r="J1986" s="292" t="s">
        <v>7074</v>
      </c>
      <c r="K1986" s="292" t="s">
        <v>7075</v>
      </c>
      <c r="L1986" s="292"/>
      <c r="M1986" s="292"/>
      <c r="N1986" s="292"/>
      <c r="O1986" s="292"/>
      <c r="P1986" s="292"/>
      <c r="Q1986" s="292"/>
      <c r="R1986" s="482"/>
    </row>
    <row r="1987" spans="1:18" ht="79.5">
      <c r="A1987" s="372" t="s">
        <v>9503</v>
      </c>
      <c r="B1987" s="293" t="s">
        <v>9438</v>
      </c>
      <c r="C1987" s="292" t="s">
        <v>3916</v>
      </c>
      <c r="D1987" s="292" t="s">
        <v>6772</v>
      </c>
      <c r="E1987" s="293">
        <v>1</v>
      </c>
      <c r="F1987" s="292" t="s">
        <v>9627</v>
      </c>
      <c r="G1987" s="293" t="s">
        <v>9562</v>
      </c>
      <c r="H1987" s="390">
        <v>618.74</v>
      </c>
      <c r="I1987" s="293">
        <v>1</v>
      </c>
      <c r="J1987" s="292" t="s">
        <v>7074</v>
      </c>
      <c r="K1987" s="292" t="s">
        <v>7075</v>
      </c>
      <c r="L1987" s="292"/>
      <c r="M1987" s="292"/>
      <c r="N1987" s="292"/>
      <c r="O1987" s="292"/>
      <c r="P1987" s="292"/>
      <c r="Q1987" s="292"/>
      <c r="R1987" s="482"/>
    </row>
    <row r="1988" spans="1:18" ht="79.5">
      <c r="A1988" s="372" t="s">
        <v>9504</v>
      </c>
      <c r="B1988" s="293" t="s">
        <v>9439</v>
      </c>
      <c r="C1988" s="292" t="s">
        <v>3916</v>
      </c>
      <c r="D1988" s="292" t="s">
        <v>6772</v>
      </c>
      <c r="E1988" s="293">
        <v>1</v>
      </c>
      <c r="F1988" s="292" t="s">
        <v>9628</v>
      </c>
      <c r="G1988" s="293" t="s">
        <v>9563</v>
      </c>
      <c r="H1988" s="390">
        <v>830.74</v>
      </c>
      <c r="I1988" s="293">
        <v>1</v>
      </c>
      <c r="J1988" s="292" t="s">
        <v>7074</v>
      </c>
      <c r="K1988" s="292" t="s">
        <v>7075</v>
      </c>
      <c r="L1988" s="292"/>
      <c r="M1988" s="292"/>
      <c r="N1988" s="292"/>
      <c r="O1988" s="292"/>
      <c r="P1988" s="292"/>
      <c r="Q1988" s="292"/>
      <c r="R1988" s="482"/>
    </row>
    <row r="1989" spans="1:18" ht="79.5">
      <c r="A1989" s="372" t="s">
        <v>9461</v>
      </c>
      <c r="B1989" s="293" t="s">
        <v>9396</v>
      </c>
      <c r="C1989" s="292" t="s">
        <v>3916</v>
      </c>
      <c r="D1989" s="292" t="s">
        <v>6772</v>
      </c>
      <c r="E1989" s="293">
        <v>1</v>
      </c>
      <c r="F1989" s="292" t="s">
        <v>9586</v>
      </c>
      <c r="G1989" s="293" t="s">
        <v>9521</v>
      </c>
      <c r="H1989" s="390">
        <v>117.33</v>
      </c>
      <c r="I1989" s="293">
        <v>1</v>
      </c>
      <c r="J1989" s="292" t="s">
        <v>7074</v>
      </c>
      <c r="K1989" s="292" t="s">
        <v>7075</v>
      </c>
      <c r="L1989" s="292"/>
      <c r="M1989" s="292"/>
      <c r="N1989" s="292"/>
      <c r="O1989" s="292"/>
      <c r="P1989" s="292"/>
      <c r="Q1989" s="292"/>
      <c r="R1989" s="482"/>
    </row>
    <row r="1990" spans="1:18" ht="79.5">
      <c r="A1990" s="372" t="s">
        <v>9462</v>
      </c>
      <c r="B1990" s="293" t="s">
        <v>9397</v>
      </c>
      <c r="C1990" s="292" t="s">
        <v>3916</v>
      </c>
      <c r="D1990" s="292" t="s">
        <v>6772</v>
      </c>
      <c r="E1990" s="293">
        <v>1</v>
      </c>
      <c r="F1990" s="292" t="s">
        <v>9587</v>
      </c>
      <c r="G1990" s="293" t="s">
        <v>9522</v>
      </c>
      <c r="H1990" s="390">
        <v>194.33</v>
      </c>
      <c r="I1990" s="293">
        <v>1</v>
      </c>
      <c r="J1990" s="292" t="s">
        <v>7074</v>
      </c>
      <c r="K1990" s="292" t="s">
        <v>7075</v>
      </c>
      <c r="L1990" s="292"/>
      <c r="M1990" s="292"/>
      <c r="N1990" s="292"/>
      <c r="O1990" s="292"/>
      <c r="P1990" s="292"/>
      <c r="Q1990" s="292"/>
      <c r="R1990" s="482"/>
    </row>
    <row r="1991" spans="1:18" ht="79.5">
      <c r="A1991" s="372" t="s">
        <v>9463</v>
      </c>
      <c r="B1991" s="293" t="s">
        <v>9398</v>
      </c>
      <c r="C1991" s="292" t="s">
        <v>3916</v>
      </c>
      <c r="D1991" s="292" t="s">
        <v>6772</v>
      </c>
      <c r="E1991" s="293">
        <v>1</v>
      </c>
      <c r="F1991" s="292" t="s">
        <v>9588</v>
      </c>
      <c r="G1991" s="293" t="s">
        <v>9523</v>
      </c>
      <c r="H1991" s="390">
        <v>366.33</v>
      </c>
      <c r="I1991" s="293">
        <v>1</v>
      </c>
      <c r="J1991" s="292" t="s">
        <v>7074</v>
      </c>
      <c r="K1991" s="292" t="s">
        <v>7075</v>
      </c>
      <c r="L1991" s="292"/>
      <c r="M1991" s="292"/>
      <c r="N1991" s="292"/>
      <c r="O1991" s="292"/>
      <c r="P1991" s="292"/>
      <c r="Q1991" s="292"/>
      <c r="R1991" s="482"/>
    </row>
    <row r="1992" spans="1:18" ht="79.5">
      <c r="A1992" s="372" t="s">
        <v>9464</v>
      </c>
      <c r="B1992" s="293" t="s">
        <v>9399</v>
      </c>
      <c r="C1992" s="292" t="s">
        <v>3916</v>
      </c>
      <c r="D1992" s="292" t="s">
        <v>6772</v>
      </c>
      <c r="E1992" s="293">
        <v>1</v>
      </c>
      <c r="F1992" s="292" t="s">
        <v>9589</v>
      </c>
      <c r="G1992" s="293" t="s">
        <v>9524</v>
      </c>
      <c r="H1992" s="390">
        <v>618.74</v>
      </c>
      <c r="I1992" s="293">
        <v>1</v>
      </c>
      <c r="J1992" s="292" t="s">
        <v>7074</v>
      </c>
      <c r="K1992" s="292" t="s">
        <v>7075</v>
      </c>
      <c r="L1992" s="292"/>
      <c r="M1992" s="292"/>
      <c r="N1992" s="292"/>
      <c r="O1992" s="292"/>
      <c r="P1992" s="292"/>
      <c r="Q1992" s="292"/>
      <c r="R1992" s="482"/>
    </row>
    <row r="1993" spans="1:18" ht="79.5">
      <c r="A1993" s="372" t="s">
        <v>9465</v>
      </c>
      <c r="B1993" s="293" t="s">
        <v>9400</v>
      </c>
      <c r="C1993" s="292" t="s">
        <v>3916</v>
      </c>
      <c r="D1993" s="292" t="s">
        <v>6772</v>
      </c>
      <c r="E1993" s="293">
        <v>1</v>
      </c>
      <c r="F1993" s="292" t="s">
        <v>9590</v>
      </c>
      <c r="G1993" s="293" t="s">
        <v>9525</v>
      </c>
      <c r="H1993" s="390">
        <v>127.33</v>
      </c>
      <c r="I1993" s="293">
        <v>1</v>
      </c>
      <c r="J1993" s="292" t="s">
        <v>7074</v>
      </c>
      <c r="K1993" s="292" t="s">
        <v>7075</v>
      </c>
      <c r="L1993" s="292"/>
      <c r="M1993" s="292"/>
      <c r="N1993" s="292"/>
      <c r="O1993" s="292"/>
      <c r="P1993" s="292"/>
      <c r="Q1993" s="292"/>
      <c r="R1993" s="482"/>
    </row>
    <row r="1994" spans="1:18" ht="79.5">
      <c r="A1994" s="372" t="s">
        <v>9466</v>
      </c>
      <c r="B1994" s="293" t="s">
        <v>9401</v>
      </c>
      <c r="C1994" s="292" t="s">
        <v>3916</v>
      </c>
      <c r="D1994" s="292" t="s">
        <v>6772</v>
      </c>
      <c r="E1994" s="293">
        <v>1</v>
      </c>
      <c r="F1994" s="292" t="s">
        <v>9591</v>
      </c>
      <c r="G1994" s="293" t="s">
        <v>9526</v>
      </c>
      <c r="H1994" s="390">
        <v>117.33</v>
      </c>
      <c r="I1994" s="293">
        <v>1</v>
      </c>
      <c r="J1994" s="292" t="s">
        <v>7074</v>
      </c>
      <c r="K1994" s="292" t="s">
        <v>7075</v>
      </c>
      <c r="L1994" s="292"/>
      <c r="M1994" s="292"/>
      <c r="N1994" s="292"/>
      <c r="O1994" s="292"/>
      <c r="P1994" s="292"/>
      <c r="Q1994" s="292"/>
      <c r="R1994" s="482"/>
    </row>
    <row r="1995" spans="1:18" ht="79.5">
      <c r="A1995" s="372" t="s">
        <v>9467</v>
      </c>
      <c r="B1995" s="293" t="s">
        <v>9402</v>
      </c>
      <c r="C1995" s="292" t="s">
        <v>3916</v>
      </c>
      <c r="D1995" s="292" t="s">
        <v>6772</v>
      </c>
      <c r="E1995" s="293">
        <v>1</v>
      </c>
      <c r="F1995" s="292" t="s">
        <v>9592</v>
      </c>
      <c r="G1995" s="293" t="s">
        <v>9527</v>
      </c>
      <c r="H1995" s="390">
        <v>295.74</v>
      </c>
      <c r="I1995" s="293">
        <v>1</v>
      </c>
      <c r="J1995" s="292" t="s">
        <v>7074</v>
      </c>
      <c r="K1995" s="292" t="s">
        <v>7075</v>
      </c>
      <c r="L1995" s="292"/>
      <c r="M1995" s="292"/>
      <c r="N1995" s="292"/>
      <c r="O1995" s="292"/>
      <c r="P1995" s="292"/>
      <c r="Q1995" s="292"/>
      <c r="R1995" s="482"/>
    </row>
    <row r="1996" spans="1:18" ht="79.5">
      <c r="A1996" s="372" t="s">
        <v>9468</v>
      </c>
      <c r="B1996" s="293" t="s">
        <v>9403</v>
      </c>
      <c r="C1996" s="292" t="s">
        <v>3916</v>
      </c>
      <c r="D1996" s="292" t="s">
        <v>6772</v>
      </c>
      <c r="E1996" s="293">
        <v>1</v>
      </c>
      <c r="F1996" s="292" t="s">
        <v>9593</v>
      </c>
      <c r="G1996" s="293" t="s">
        <v>9528</v>
      </c>
      <c r="H1996" s="390">
        <v>366.33</v>
      </c>
      <c r="I1996" s="293">
        <v>1</v>
      </c>
      <c r="J1996" s="292" t="s">
        <v>7074</v>
      </c>
      <c r="K1996" s="292" t="s">
        <v>7075</v>
      </c>
      <c r="L1996" s="292"/>
      <c r="M1996" s="292"/>
      <c r="N1996" s="292"/>
      <c r="O1996" s="292"/>
      <c r="P1996" s="292"/>
      <c r="Q1996" s="292"/>
      <c r="R1996" s="482"/>
    </row>
    <row r="1997" spans="1:18" ht="79.5">
      <c r="A1997" s="372" t="s">
        <v>9469</v>
      </c>
      <c r="B1997" s="293" t="s">
        <v>9404</v>
      </c>
      <c r="C1997" s="292" t="s">
        <v>3916</v>
      </c>
      <c r="D1997" s="292" t="s">
        <v>6772</v>
      </c>
      <c r="E1997" s="293">
        <v>1</v>
      </c>
      <c r="F1997" s="292" t="s">
        <v>9594</v>
      </c>
      <c r="G1997" s="293" t="s">
        <v>9529</v>
      </c>
      <c r="H1997" s="390">
        <v>194.33</v>
      </c>
      <c r="I1997" s="293">
        <v>1</v>
      </c>
      <c r="J1997" s="292" t="s">
        <v>7074</v>
      </c>
      <c r="K1997" s="292" t="s">
        <v>7075</v>
      </c>
      <c r="L1997" s="292"/>
      <c r="M1997" s="292"/>
      <c r="N1997" s="292"/>
      <c r="O1997" s="292"/>
      <c r="P1997" s="292"/>
      <c r="Q1997" s="292"/>
      <c r="R1997" s="482"/>
    </row>
    <row r="1998" spans="1:18" ht="79.5">
      <c r="A1998" s="372" t="s">
        <v>9470</v>
      </c>
      <c r="B1998" s="293" t="s">
        <v>9405</v>
      </c>
      <c r="C1998" s="292" t="s">
        <v>3916</v>
      </c>
      <c r="D1998" s="292" t="s">
        <v>6772</v>
      </c>
      <c r="E1998" s="293">
        <v>1</v>
      </c>
      <c r="F1998" s="292" t="s">
        <v>9595</v>
      </c>
      <c r="G1998" s="293" t="s">
        <v>9530</v>
      </c>
      <c r="H1998" s="390">
        <v>366.33</v>
      </c>
      <c r="I1998" s="293">
        <v>1</v>
      </c>
      <c r="J1998" s="292" t="s">
        <v>7074</v>
      </c>
      <c r="K1998" s="292" t="s">
        <v>7075</v>
      </c>
      <c r="L1998" s="292"/>
      <c r="M1998" s="292"/>
      <c r="N1998" s="292"/>
      <c r="O1998" s="292"/>
      <c r="P1998" s="292"/>
      <c r="Q1998" s="292"/>
      <c r="R1998" s="482"/>
    </row>
    <row r="1999" spans="1:18" ht="79.5">
      <c r="A1999" s="372" t="s">
        <v>9471</v>
      </c>
      <c r="B1999" s="293" t="s">
        <v>9406</v>
      </c>
      <c r="C1999" s="292" t="s">
        <v>3916</v>
      </c>
      <c r="D1999" s="292" t="s">
        <v>6772</v>
      </c>
      <c r="E1999" s="293">
        <v>1</v>
      </c>
      <c r="F1999" s="292" t="s">
        <v>9596</v>
      </c>
      <c r="G1999" s="293" t="s">
        <v>9531</v>
      </c>
      <c r="H1999" s="390">
        <v>194.33</v>
      </c>
      <c r="I1999" s="293">
        <v>1</v>
      </c>
      <c r="J1999" s="292" t="s">
        <v>7074</v>
      </c>
      <c r="K1999" s="292" t="s">
        <v>7075</v>
      </c>
      <c r="L1999" s="292"/>
      <c r="M1999" s="292"/>
      <c r="N1999" s="292"/>
      <c r="O1999" s="292"/>
      <c r="P1999" s="292"/>
      <c r="Q1999" s="292"/>
      <c r="R1999" s="482"/>
    </row>
    <row r="2000" spans="1:18" ht="79.5">
      <c r="A2000" s="372" t="s">
        <v>9472</v>
      </c>
      <c r="B2000" s="293" t="s">
        <v>9407</v>
      </c>
      <c r="C2000" s="292" t="s">
        <v>3916</v>
      </c>
      <c r="D2000" s="292" t="s">
        <v>6772</v>
      </c>
      <c r="E2000" s="293">
        <v>1</v>
      </c>
      <c r="F2000" s="292" t="s">
        <v>9597</v>
      </c>
      <c r="G2000" s="293" t="s">
        <v>9532</v>
      </c>
      <c r="H2000" s="390">
        <v>366.33</v>
      </c>
      <c r="I2000" s="293">
        <v>1</v>
      </c>
      <c r="J2000" s="292" t="s">
        <v>7074</v>
      </c>
      <c r="K2000" s="292" t="s">
        <v>7075</v>
      </c>
      <c r="L2000" s="292"/>
      <c r="M2000" s="292"/>
      <c r="N2000" s="292"/>
      <c r="O2000" s="292"/>
      <c r="P2000" s="292"/>
      <c r="Q2000" s="292"/>
      <c r="R2000" s="482"/>
    </row>
    <row r="2001" spans="1:18" ht="79.5">
      <c r="A2001" s="372" t="s">
        <v>9473</v>
      </c>
      <c r="B2001" s="293" t="s">
        <v>9408</v>
      </c>
      <c r="C2001" s="292" t="s">
        <v>3916</v>
      </c>
      <c r="D2001" s="292" t="s">
        <v>6772</v>
      </c>
      <c r="E2001" s="293">
        <v>1</v>
      </c>
      <c r="F2001" s="292" t="s">
        <v>9598</v>
      </c>
      <c r="G2001" s="293" t="s">
        <v>9533</v>
      </c>
      <c r="H2001" s="390">
        <v>366.33</v>
      </c>
      <c r="I2001" s="293">
        <v>1</v>
      </c>
      <c r="J2001" s="292" t="s">
        <v>7074</v>
      </c>
      <c r="K2001" s="292" t="s">
        <v>7075</v>
      </c>
      <c r="L2001" s="292"/>
      <c r="M2001" s="292"/>
      <c r="N2001" s="292"/>
      <c r="O2001" s="292"/>
      <c r="P2001" s="292"/>
      <c r="Q2001" s="292"/>
      <c r="R2001" s="482"/>
    </row>
    <row r="2002" spans="1:18" ht="79.5">
      <c r="A2002" s="372" t="s">
        <v>9474</v>
      </c>
      <c r="B2002" s="293" t="s">
        <v>9409</v>
      </c>
      <c r="C2002" s="292" t="s">
        <v>3916</v>
      </c>
      <c r="D2002" s="292" t="s">
        <v>6772</v>
      </c>
      <c r="E2002" s="293">
        <v>1</v>
      </c>
      <c r="F2002" s="292" t="s">
        <v>9599</v>
      </c>
      <c r="G2002" s="293" t="s">
        <v>9534</v>
      </c>
      <c r="H2002" s="390">
        <v>366.33</v>
      </c>
      <c r="I2002" s="293">
        <v>1</v>
      </c>
      <c r="J2002" s="292" t="s">
        <v>7074</v>
      </c>
      <c r="K2002" s="292" t="s">
        <v>7075</v>
      </c>
      <c r="L2002" s="292"/>
      <c r="M2002" s="292"/>
      <c r="N2002" s="292"/>
      <c r="O2002" s="292"/>
      <c r="P2002" s="292"/>
      <c r="Q2002" s="292"/>
      <c r="R2002" s="482"/>
    </row>
    <row r="2003" spans="1:18" ht="79.5">
      <c r="A2003" s="372" t="s">
        <v>9475</v>
      </c>
      <c r="B2003" s="293" t="s">
        <v>9410</v>
      </c>
      <c r="C2003" s="292" t="s">
        <v>3916</v>
      </c>
      <c r="D2003" s="292" t="s">
        <v>6772</v>
      </c>
      <c r="E2003" s="293">
        <v>1</v>
      </c>
      <c r="F2003" s="292" t="s">
        <v>9600</v>
      </c>
      <c r="G2003" s="293" t="s">
        <v>9535</v>
      </c>
      <c r="H2003" s="390">
        <v>366.33</v>
      </c>
      <c r="I2003" s="293">
        <v>1</v>
      </c>
      <c r="J2003" s="292" t="s">
        <v>7074</v>
      </c>
      <c r="K2003" s="292" t="s">
        <v>7075</v>
      </c>
      <c r="L2003" s="292"/>
      <c r="M2003" s="292"/>
      <c r="N2003" s="292"/>
      <c r="O2003" s="292"/>
      <c r="P2003" s="292"/>
      <c r="Q2003" s="292"/>
      <c r="R2003" s="482"/>
    </row>
    <row r="2004" spans="1:18" ht="79.5">
      <c r="A2004" s="372" t="s">
        <v>9476</v>
      </c>
      <c r="B2004" s="293" t="s">
        <v>9411</v>
      </c>
      <c r="C2004" s="292" t="s">
        <v>3916</v>
      </c>
      <c r="D2004" s="292" t="s">
        <v>6772</v>
      </c>
      <c r="E2004" s="293">
        <v>1</v>
      </c>
      <c r="F2004" s="292" t="s">
        <v>9601</v>
      </c>
      <c r="G2004" s="293" t="s">
        <v>9536</v>
      </c>
      <c r="H2004" s="390">
        <v>194.33</v>
      </c>
      <c r="I2004" s="293">
        <v>1</v>
      </c>
      <c r="J2004" s="292" t="s">
        <v>7074</v>
      </c>
      <c r="K2004" s="292" t="s">
        <v>7075</v>
      </c>
      <c r="L2004" s="292"/>
      <c r="M2004" s="292"/>
      <c r="N2004" s="292"/>
      <c r="O2004" s="292"/>
      <c r="P2004" s="292"/>
      <c r="Q2004" s="292"/>
      <c r="R2004" s="482"/>
    </row>
    <row r="2005" spans="1:18" ht="79.5">
      <c r="A2005" s="372" t="s">
        <v>9477</v>
      </c>
      <c r="B2005" s="293" t="s">
        <v>9412</v>
      </c>
      <c r="C2005" s="292" t="s">
        <v>3916</v>
      </c>
      <c r="D2005" s="292" t="s">
        <v>6772</v>
      </c>
      <c r="E2005" s="293">
        <v>1</v>
      </c>
      <c r="F2005" s="292" t="s">
        <v>9602</v>
      </c>
      <c r="G2005" s="293" t="s">
        <v>9537</v>
      </c>
      <c r="H2005" s="390">
        <v>194.33</v>
      </c>
      <c r="I2005" s="293">
        <v>1</v>
      </c>
      <c r="J2005" s="292" t="s">
        <v>7074</v>
      </c>
      <c r="K2005" s="292" t="s">
        <v>7075</v>
      </c>
      <c r="L2005" s="292"/>
      <c r="M2005" s="292"/>
      <c r="N2005" s="292"/>
      <c r="O2005" s="292"/>
      <c r="P2005" s="292"/>
      <c r="Q2005" s="292"/>
      <c r="R2005" s="482"/>
    </row>
    <row r="2006" spans="1:18" ht="79.5">
      <c r="A2006" s="372" t="s">
        <v>9478</v>
      </c>
      <c r="B2006" s="293" t="s">
        <v>9413</v>
      </c>
      <c r="C2006" s="292" t="s">
        <v>3916</v>
      </c>
      <c r="D2006" s="292" t="s">
        <v>6772</v>
      </c>
      <c r="E2006" s="293">
        <v>1</v>
      </c>
      <c r="F2006" s="292" t="s">
        <v>9603</v>
      </c>
      <c r="G2006" s="293" t="s">
        <v>9538</v>
      </c>
      <c r="H2006" s="390">
        <v>194.33</v>
      </c>
      <c r="I2006" s="293">
        <v>1</v>
      </c>
      <c r="J2006" s="292" t="s">
        <v>7074</v>
      </c>
      <c r="K2006" s="292" t="s">
        <v>7075</v>
      </c>
      <c r="L2006" s="292"/>
      <c r="M2006" s="292"/>
      <c r="N2006" s="292"/>
      <c r="O2006" s="292"/>
      <c r="P2006" s="292"/>
      <c r="Q2006" s="292"/>
      <c r="R2006" s="482"/>
    </row>
    <row r="2007" spans="1:18" ht="79.5">
      <c r="A2007" s="372" t="s">
        <v>9479</v>
      </c>
      <c r="B2007" s="293" t="s">
        <v>9414</v>
      </c>
      <c r="C2007" s="292" t="s">
        <v>3916</v>
      </c>
      <c r="D2007" s="292" t="s">
        <v>6772</v>
      </c>
      <c r="E2007" s="293">
        <v>1</v>
      </c>
      <c r="F2007" s="292" t="s">
        <v>9604</v>
      </c>
      <c r="G2007" s="293" t="s">
        <v>9539</v>
      </c>
      <c r="H2007" s="390">
        <v>117.33</v>
      </c>
      <c r="I2007" s="293">
        <v>1</v>
      </c>
      <c r="J2007" s="292" t="s">
        <v>7074</v>
      </c>
      <c r="K2007" s="292" t="s">
        <v>7075</v>
      </c>
      <c r="L2007" s="292"/>
      <c r="M2007" s="292"/>
      <c r="N2007" s="292"/>
      <c r="O2007" s="292"/>
      <c r="P2007" s="292"/>
      <c r="Q2007" s="292"/>
      <c r="R2007" s="482"/>
    </row>
    <row r="2008" spans="1:18" ht="79.5">
      <c r="A2008" s="372" t="s">
        <v>9480</v>
      </c>
      <c r="B2008" s="293" t="s">
        <v>9415</v>
      </c>
      <c r="C2008" s="292" t="s">
        <v>3916</v>
      </c>
      <c r="D2008" s="292" t="s">
        <v>6772</v>
      </c>
      <c r="E2008" s="293">
        <v>1</v>
      </c>
      <c r="F2008" s="292" t="s">
        <v>9605</v>
      </c>
      <c r="G2008" s="293" t="s">
        <v>9540</v>
      </c>
      <c r="H2008" s="390">
        <v>366.33</v>
      </c>
      <c r="I2008" s="293">
        <v>1</v>
      </c>
      <c r="J2008" s="292" t="s">
        <v>7074</v>
      </c>
      <c r="K2008" s="292" t="s">
        <v>7075</v>
      </c>
      <c r="L2008" s="292"/>
      <c r="M2008" s="292"/>
      <c r="N2008" s="292"/>
      <c r="O2008" s="292"/>
      <c r="P2008" s="292"/>
      <c r="Q2008" s="292"/>
      <c r="R2008" s="482"/>
    </row>
    <row r="2009" spans="1:18" ht="79.5">
      <c r="A2009" s="372" t="s">
        <v>9481</v>
      </c>
      <c r="B2009" s="293" t="s">
        <v>9416</v>
      </c>
      <c r="C2009" s="292" t="s">
        <v>3916</v>
      </c>
      <c r="D2009" s="292" t="s">
        <v>6772</v>
      </c>
      <c r="E2009" s="293">
        <v>1</v>
      </c>
      <c r="F2009" s="292" t="s">
        <v>9606</v>
      </c>
      <c r="G2009" s="293" t="s">
        <v>9541</v>
      </c>
      <c r="H2009" s="390">
        <v>117.33</v>
      </c>
      <c r="I2009" s="293">
        <v>1</v>
      </c>
      <c r="J2009" s="292" t="s">
        <v>7074</v>
      </c>
      <c r="K2009" s="292" t="s">
        <v>7075</v>
      </c>
      <c r="L2009" s="292"/>
      <c r="M2009" s="292"/>
      <c r="N2009" s="292"/>
      <c r="O2009" s="292"/>
      <c r="P2009" s="292"/>
      <c r="Q2009" s="292"/>
      <c r="R2009" s="482"/>
    </row>
    <row r="2010" spans="1:18" ht="79.5">
      <c r="A2010" s="372" t="s">
        <v>9482</v>
      </c>
      <c r="B2010" s="293" t="s">
        <v>9417</v>
      </c>
      <c r="C2010" s="292" t="s">
        <v>3916</v>
      </c>
      <c r="D2010" s="292" t="s">
        <v>6772</v>
      </c>
      <c r="E2010" s="293">
        <v>1</v>
      </c>
      <c r="F2010" s="292" t="s">
        <v>9607</v>
      </c>
      <c r="G2010" s="293" t="s">
        <v>9542</v>
      </c>
      <c r="H2010" s="390">
        <v>366.33</v>
      </c>
      <c r="I2010" s="293">
        <v>1</v>
      </c>
      <c r="J2010" s="292" t="s">
        <v>7074</v>
      </c>
      <c r="K2010" s="292" t="s">
        <v>7075</v>
      </c>
      <c r="L2010" s="292"/>
      <c r="M2010" s="292"/>
      <c r="N2010" s="292"/>
      <c r="O2010" s="292"/>
      <c r="P2010" s="292"/>
      <c r="Q2010" s="292"/>
      <c r="R2010" s="482"/>
    </row>
    <row r="2011" spans="1:18" ht="79.5">
      <c r="A2011" s="372" t="s">
        <v>9483</v>
      </c>
      <c r="B2011" s="293" t="s">
        <v>9418</v>
      </c>
      <c r="C2011" s="292" t="s">
        <v>3916</v>
      </c>
      <c r="D2011" s="292" t="s">
        <v>6772</v>
      </c>
      <c r="E2011" s="293">
        <v>1</v>
      </c>
      <c r="F2011" s="292" t="s">
        <v>9608</v>
      </c>
      <c r="G2011" s="293" t="s">
        <v>9543</v>
      </c>
      <c r="H2011" s="390">
        <v>117.33</v>
      </c>
      <c r="I2011" s="293">
        <v>1</v>
      </c>
      <c r="J2011" s="292" t="s">
        <v>7074</v>
      </c>
      <c r="K2011" s="292" t="s">
        <v>7075</v>
      </c>
      <c r="L2011" s="292"/>
      <c r="M2011" s="292"/>
      <c r="N2011" s="292"/>
      <c r="O2011" s="292"/>
      <c r="P2011" s="292"/>
      <c r="Q2011" s="292"/>
      <c r="R2011" s="482"/>
    </row>
    <row r="2012" spans="1:18" ht="79.5">
      <c r="A2012" s="372" t="s">
        <v>9484</v>
      </c>
      <c r="B2012" s="293" t="s">
        <v>9419</v>
      </c>
      <c r="C2012" s="292" t="s">
        <v>3916</v>
      </c>
      <c r="D2012" s="292" t="s">
        <v>6772</v>
      </c>
      <c r="E2012" s="293">
        <v>1</v>
      </c>
      <c r="F2012" s="292" t="s">
        <v>9609</v>
      </c>
      <c r="G2012" s="293" t="s">
        <v>9544</v>
      </c>
      <c r="H2012" s="390">
        <v>366.33</v>
      </c>
      <c r="I2012" s="293">
        <v>1</v>
      </c>
      <c r="J2012" s="292" t="s">
        <v>7074</v>
      </c>
      <c r="K2012" s="292" t="s">
        <v>7075</v>
      </c>
      <c r="L2012" s="292"/>
      <c r="M2012" s="292"/>
      <c r="N2012" s="292"/>
      <c r="O2012" s="292"/>
      <c r="P2012" s="292"/>
      <c r="Q2012" s="292"/>
      <c r="R2012" s="482"/>
    </row>
    <row r="2013" spans="1:18" ht="79.5">
      <c r="A2013" s="372" t="s">
        <v>9485</v>
      </c>
      <c r="B2013" s="293" t="s">
        <v>9420</v>
      </c>
      <c r="C2013" s="292" t="s">
        <v>3916</v>
      </c>
      <c r="D2013" s="292" t="s">
        <v>6772</v>
      </c>
      <c r="E2013" s="293">
        <v>1</v>
      </c>
      <c r="F2013" s="292" t="s">
        <v>9610</v>
      </c>
      <c r="G2013" s="293" t="s">
        <v>9545</v>
      </c>
      <c r="H2013" s="390">
        <v>117.33</v>
      </c>
      <c r="I2013" s="293">
        <v>1</v>
      </c>
      <c r="J2013" s="292" t="s">
        <v>7074</v>
      </c>
      <c r="K2013" s="292" t="s">
        <v>7075</v>
      </c>
      <c r="L2013" s="292"/>
      <c r="M2013" s="292"/>
      <c r="N2013" s="292"/>
      <c r="O2013" s="292"/>
      <c r="P2013" s="292"/>
      <c r="Q2013" s="292"/>
      <c r="R2013" s="482"/>
    </row>
    <row r="2014" spans="1:18" ht="79.5">
      <c r="A2014" s="372" t="s">
        <v>9486</v>
      </c>
      <c r="B2014" s="293" t="s">
        <v>9421</v>
      </c>
      <c r="C2014" s="292" t="s">
        <v>3916</v>
      </c>
      <c r="D2014" s="292" t="s">
        <v>6772</v>
      </c>
      <c r="E2014" s="293">
        <v>1</v>
      </c>
      <c r="F2014" s="292" t="s">
        <v>9611</v>
      </c>
      <c r="G2014" s="293" t="s">
        <v>9546</v>
      </c>
      <c r="H2014" s="390">
        <v>366.33</v>
      </c>
      <c r="I2014" s="293">
        <v>1</v>
      </c>
      <c r="J2014" s="292" t="s">
        <v>7074</v>
      </c>
      <c r="K2014" s="292" t="s">
        <v>7075</v>
      </c>
      <c r="L2014" s="292"/>
      <c r="M2014" s="292"/>
      <c r="N2014" s="292"/>
      <c r="O2014" s="292"/>
      <c r="P2014" s="292"/>
      <c r="Q2014" s="292"/>
      <c r="R2014" s="482"/>
    </row>
    <row r="2015" spans="1:18" ht="79.5">
      <c r="A2015" s="372" t="s">
        <v>9487</v>
      </c>
      <c r="B2015" s="293" t="s">
        <v>9422</v>
      </c>
      <c r="C2015" s="292" t="s">
        <v>3916</v>
      </c>
      <c r="D2015" s="292" t="s">
        <v>6772</v>
      </c>
      <c r="E2015" s="293">
        <v>1</v>
      </c>
      <c r="F2015" s="292" t="s">
        <v>9612</v>
      </c>
      <c r="G2015" s="293" t="s">
        <v>9547</v>
      </c>
      <c r="H2015" s="390">
        <v>366.33</v>
      </c>
      <c r="I2015" s="293">
        <v>1</v>
      </c>
      <c r="J2015" s="292" t="s">
        <v>7074</v>
      </c>
      <c r="K2015" s="292" t="s">
        <v>7075</v>
      </c>
      <c r="L2015" s="292"/>
      <c r="M2015" s="292"/>
      <c r="N2015" s="292"/>
      <c r="O2015" s="292"/>
      <c r="P2015" s="292"/>
      <c r="Q2015" s="292"/>
      <c r="R2015" s="482"/>
    </row>
    <row r="2016" spans="1:18" ht="79.5">
      <c r="A2016" s="372" t="s">
        <v>9488</v>
      </c>
      <c r="B2016" s="293" t="s">
        <v>9423</v>
      </c>
      <c r="C2016" s="292" t="s">
        <v>3916</v>
      </c>
      <c r="D2016" s="292" t="s">
        <v>6772</v>
      </c>
      <c r="E2016" s="293">
        <v>1</v>
      </c>
      <c r="F2016" s="292" t="s">
        <v>9613</v>
      </c>
      <c r="G2016" s="293" t="s">
        <v>9548</v>
      </c>
      <c r="H2016" s="390">
        <v>407.74</v>
      </c>
      <c r="I2016" s="293">
        <v>1</v>
      </c>
      <c r="J2016" s="292" t="s">
        <v>7074</v>
      </c>
      <c r="K2016" s="292" t="s">
        <v>7075</v>
      </c>
      <c r="L2016" s="292"/>
      <c r="M2016" s="292"/>
      <c r="N2016" s="292"/>
      <c r="O2016" s="292"/>
      <c r="P2016" s="292"/>
      <c r="Q2016" s="292"/>
      <c r="R2016" s="482"/>
    </row>
    <row r="2017" spans="1:18" ht="79.5">
      <c r="A2017" s="372" t="s">
        <v>9489</v>
      </c>
      <c r="B2017" s="293" t="s">
        <v>9424</v>
      </c>
      <c r="C2017" s="292" t="s">
        <v>3916</v>
      </c>
      <c r="D2017" s="292" t="s">
        <v>6772</v>
      </c>
      <c r="E2017" s="293">
        <v>1</v>
      </c>
      <c r="F2017" s="292" t="s">
        <v>9614</v>
      </c>
      <c r="G2017" s="293" t="s">
        <v>9549</v>
      </c>
      <c r="H2017" s="390">
        <v>194.33</v>
      </c>
      <c r="I2017" s="293">
        <v>1</v>
      </c>
      <c r="J2017" s="292" t="s">
        <v>7074</v>
      </c>
      <c r="K2017" s="292" t="s">
        <v>7075</v>
      </c>
      <c r="L2017" s="292"/>
      <c r="M2017" s="292"/>
      <c r="N2017" s="292"/>
      <c r="O2017" s="292"/>
      <c r="P2017" s="292"/>
      <c r="Q2017" s="292"/>
      <c r="R2017" s="482"/>
    </row>
    <row r="2018" spans="1:18" ht="79.5">
      <c r="A2018" s="372" t="s">
        <v>9490</v>
      </c>
      <c r="B2018" s="293" t="s">
        <v>9425</v>
      </c>
      <c r="C2018" s="292" t="s">
        <v>3916</v>
      </c>
      <c r="D2018" s="292" t="s">
        <v>6772</v>
      </c>
      <c r="E2018" s="293">
        <v>1</v>
      </c>
      <c r="F2018" s="292" t="s">
        <v>9615</v>
      </c>
      <c r="G2018" s="293" t="s">
        <v>9550</v>
      </c>
      <c r="H2018" s="390">
        <v>366.33</v>
      </c>
      <c r="I2018" s="293">
        <v>1</v>
      </c>
      <c r="J2018" s="292" t="s">
        <v>7074</v>
      </c>
      <c r="K2018" s="292" t="s">
        <v>7075</v>
      </c>
      <c r="L2018" s="292"/>
      <c r="M2018" s="292"/>
      <c r="N2018" s="292"/>
      <c r="O2018" s="292"/>
      <c r="P2018" s="292"/>
      <c r="Q2018" s="292"/>
      <c r="R2018" s="482"/>
    </row>
    <row r="2019" spans="1:18" ht="79.5">
      <c r="A2019" s="372" t="s">
        <v>9491</v>
      </c>
      <c r="B2019" s="293" t="s">
        <v>9426</v>
      </c>
      <c r="C2019" s="292" t="s">
        <v>3916</v>
      </c>
      <c r="D2019" s="292" t="s">
        <v>6772</v>
      </c>
      <c r="E2019" s="293">
        <v>1</v>
      </c>
      <c r="F2019" s="292" t="s">
        <v>9616</v>
      </c>
      <c r="G2019" s="293" t="s">
        <v>9551</v>
      </c>
      <c r="H2019" s="390">
        <v>194.33</v>
      </c>
      <c r="I2019" s="293">
        <v>1</v>
      </c>
      <c r="J2019" s="292" t="s">
        <v>7074</v>
      </c>
      <c r="K2019" s="292" t="s">
        <v>7075</v>
      </c>
      <c r="L2019" s="292"/>
      <c r="M2019" s="292"/>
      <c r="N2019" s="292"/>
      <c r="O2019" s="292"/>
      <c r="P2019" s="292"/>
      <c r="Q2019" s="292"/>
      <c r="R2019" s="482"/>
    </row>
    <row r="2020" spans="1:18" ht="79.5">
      <c r="A2020" s="372" t="s">
        <v>9492</v>
      </c>
      <c r="B2020" s="293" t="s">
        <v>9427</v>
      </c>
      <c r="C2020" s="292" t="s">
        <v>3916</v>
      </c>
      <c r="D2020" s="292" t="s">
        <v>6772</v>
      </c>
      <c r="E2020" s="293">
        <v>1</v>
      </c>
      <c r="F2020" s="292" t="s">
        <v>9617</v>
      </c>
      <c r="G2020" s="293" t="s">
        <v>9552</v>
      </c>
      <c r="H2020" s="390">
        <v>366.33</v>
      </c>
      <c r="I2020" s="293">
        <v>1</v>
      </c>
      <c r="J2020" s="292" t="s">
        <v>7074</v>
      </c>
      <c r="K2020" s="292" t="s">
        <v>7075</v>
      </c>
      <c r="L2020" s="292"/>
      <c r="M2020" s="292"/>
      <c r="N2020" s="292"/>
      <c r="O2020" s="292"/>
      <c r="P2020" s="292"/>
      <c r="Q2020" s="292"/>
      <c r="R2020" s="482"/>
    </row>
    <row r="2021" spans="1:18" ht="79.5">
      <c r="A2021" s="372" t="s">
        <v>9493</v>
      </c>
      <c r="B2021" s="293" t="s">
        <v>9428</v>
      </c>
      <c r="C2021" s="292" t="s">
        <v>3916</v>
      </c>
      <c r="D2021" s="292" t="s">
        <v>6772</v>
      </c>
      <c r="E2021" s="293">
        <v>1</v>
      </c>
      <c r="F2021" s="292" t="s">
        <v>9618</v>
      </c>
      <c r="G2021" s="293" t="s">
        <v>9553</v>
      </c>
      <c r="H2021" s="390">
        <v>117.33</v>
      </c>
      <c r="I2021" s="293">
        <v>1</v>
      </c>
      <c r="J2021" s="292" t="s">
        <v>7074</v>
      </c>
      <c r="K2021" s="292" t="s">
        <v>7075</v>
      </c>
      <c r="L2021" s="292"/>
      <c r="M2021" s="292"/>
      <c r="N2021" s="292"/>
      <c r="O2021" s="292"/>
      <c r="P2021" s="292"/>
      <c r="Q2021" s="292"/>
      <c r="R2021" s="482"/>
    </row>
    <row r="2022" spans="1:18" ht="79.5">
      <c r="A2022" s="372" t="s">
        <v>9494</v>
      </c>
      <c r="B2022" s="293" t="s">
        <v>9429</v>
      </c>
      <c r="C2022" s="292" t="s">
        <v>3916</v>
      </c>
      <c r="D2022" s="292" t="s">
        <v>6772</v>
      </c>
      <c r="E2022" s="293">
        <v>1</v>
      </c>
      <c r="F2022" s="292" t="s">
        <v>9619</v>
      </c>
      <c r="G2022" s="293" t="s">
        <v>9554</v>
      </c>
      <c r="H2022" s="390">
        <v>117.33</v>
      </c>
      <c r="I2022" s="293">
        <v>1</v>
      </c>
      <c r="J2022" s="292" t="s">
        <v>7074</v>
      </c>
      <c r="K2022" s="292" t="s">
        <v>7075</v>
      </c>
      <c r="L2022" s="292"/>
      <c r="M2022" s="292"/>
      <c r="N2022" s="292"/>
      <c r="O2022" s="292"/>
      <c r="P2022" s="292"/>
      <c r="Q2022" s="292"/>
      <c r="R2022" s="482"/>
    </row>
    <row r="2023" spans="1:18" ht="79.5">
      <c r="A2023" s="372" t="s">
        <v>9495</v>
      </c>
      <c r="B2023" s="293" t="s">
        <v>9430</v>
      </c>
      <c r="C2023" s="292" t="s">
        <v>3916</v>
      </c>
      <c r="D2023" s="292" t="s">
        <v>6772</v>
      </c>
      <c r="E2023" s="293">
        <v>1</v>
      </c>
      <c r="F2023" s="292" t="s">
        <v>9620</v>
      </c>
      <c r="G2023" s="293" t="s">
        <v>9555</v>
      </c>
      <c r="H2023" s="390">
        <v>194.33</v>
      </c>
      <c r="I2023" s="293">
        <v>1</v>
      </c>
      <c r="J2023" s="292" t="s">
        <v>7074</v>
      </c>
      <c r="K2023" s="292" t="s">
        <v>7075</v>
      </c>
      <c r="L2023" s="292"/>
      <c r="M2023" s="292"/>
      <c r="N2023" s="292"/>
      <c r="O2023" s="292"/>
      <c r="P2023" s="292"/>
      <c r="Q2023" s="292"/>
      <c r="R2023" s="482"/>
    </row>
    <row r="2024" spans="1:18" ht="79.5">
      <c r="A2024" s="372" t="s">
        <v>9496</v>
      </c>
      <c r="B2024" s="293" t="s">
        <v>9431</v>
      </c>
      <c r="C2024" s="292" t="s">
        <v>3916</v>
      </c>
      <c r="D2024" s="292" t="s">
        <v>6772</v>
      </c>
      <c r="E2024" s="293">
        <v>1</v>
      </c>
      <c r="F2024" s="292" t="s">
        <v>9633</v>
      </c>
      <c r="G2024" s="293" t="s">
        <v>9634</v>
      </c>
      <c r="H2024" s="390">
        <v>366.33</v>
      </c>
      <c r="I2024" s="293">
        <v>1</v>
      </c>
      <c r="J2024" s="292" t="s">
        <v>7074</v>
      </c>
      <c r="K2024" s="292" t="s">
        <v>7075</v>
      </c>
      <c r="L2024" s="292"/>
      <c r="M2024" s="292"/>
      <c r="N2024" s="292"/>
      <c r="O2024" s="292"/>
      <c r="P2024" s="292"/>
      <c r="Q2024" s="292"/>
      <c r="R2024" s="482"/>
    </row>
    <row r="2025" spans="1:18" ht="79.5">
      <c r="A2025" s="372" t="s">
        <v>9497</v>
      </c>
      <c r="B2025" s="293" t="s">
        <v>9432</v>
      </c>
      <c r="C2025" s="292" t="s">
        <v>3916</v>
      </c>
      <c r="D2025" s="292" t="s">
        <v>6772</v>
      </c>
      <c r="E2025" s="293">
        <v>1</v>
      </c>
      <c r="F2025" s="292" t="s">
        <v>9621</v>
      </c>
      <c r="G2025" s="293" t="s">
        <v>9556</v>
      </c>
      <c r="H2025" s="390">
        <v>194.33</v>
      </c>
      <c r="I2025" s="293">
        <v>1</v>
      </c>
      <c r="J2025" s="292" t="s">
        <v>7074</v>
      </c>
      <c r="K2025" s="292" t="s">
        <v>7075</v>
      </c>
      <c r="L2025" s="292"/>
      <c r="M2025" s="292"/>
      <c r="N2025" s="292"/>
      <c r="O2025" s="292"/>
      <c r="P2025" s="292"/>
      <c r="Q2025" s="292"/>
      <c r="R2025" s="482"/>
    </row>
    <row r="2026" spans="1:18" ht="79.5">
      <c r="A2026" s="372" t="s">
        <v>9498</v>
      </c>
      <c r="B2026" s="293" t="s">
        <v>9433</v>
      </c>
      <c r="C2026" s="292" t="s">
        <v>3916</v>
      </c>
      <c r="D2026" s="292" t="s">
        <v>6772</v>
      </c>
      <c r="E2026" s="293">
        <v>1</v>
      </c>
      <c r="F2026" s="292" t="s">
        <v>9622</v>
      </c>
      <c r="G2026" s="293" t="s">
        <v>9557</v>
      </c>
      <c r="H2026" s="390">
        <v>366.33</v>
      </c>
      <c r="I2026" s="293">
        <v>1</v>
      </c>
      <c r="J2026" s="292" t="s">
        <v>7074</v>
      </c>
      <c r="K2026" s="292" t="s">
        <v>7075</v>
      </c>
      <c r="L2026" s="292"/>
      <c r="M2026" s="292"/>
      <c r="N2026" s="292"/>
      <c r="O2026" s="292"/>
      <c r="P2026" s="292"/>
      <c r="Q2026" s="292"/>
      <c r="R2026" s="482"/>
    </row>
    <row r="2027" spans="1:18" ht="34.5">
      <c r="A2027" s="372" t="s">
        <v>2123</v>
      </c>
      <c r="B2027" s="293" t="s">
        <v>7189</v>
      </c>
      <c r="C2027" s="292" t="s">
        <v>3916</v>
      </c>
      <c r="D2027" s="292" t="s">
        <v>6352</v>
      </c>
      <c r="E2027" s="293">
        <v>1</v>
      </c>
      <c r="F2027" s="292" t="s">
        <v>901</v>
      </c>
      <c r="G2027" s="292" t="s">
        <v>4387</v>
      </c>
      <c r="H2027" s="390">
        <v>2.1</v>
      </c>
      <c r="I2027" s="292" t="s">
        <v>8418</v>
      </c>
      <c r="J2027" s="292" t="s">
        <v>2041</v>
      </c>
      <c r="K2027" s="292" t="s">
        <v>2042</v>
      </c>
      <c r="L2027" s="292"/>
      <c r="M2027" s="292"/>
      <c r="N2027" s="292"/>
      <c r="O2027" s="292"/>
      <c r="P2027" s="292"/>
      <c r="Q2027" s="292"/>
      <c r="R2027" s="482"/>
    </row>
    <row r="2028" spans="1:18" ht="57">
      <c r="A2028" s="372" t="s">
        <v>2124</v>
      </c>
      <c r="B2028" s="293" t="s">
        <v>4388</v>
      </c>
      <c r="C2028" s="292" t="s">
        <v>3916</v>
      </c>
      <c r="D2028" s="292" t="s">
        <v>6355</v>
      </c>
      <c r="E2028" s="293">
        <v>10</v>
      </c>
      <c r="F2028" s="292" t="s">
        <v>2687</v>
      </c>
      <c r="G2028" s="292" t="s">
        <v>2125</v>
      </c>
      <c r="H2028" s="390">
        <v>4.25</v>
      </c>
      <c r="I2028" s="292" t="s">
        <v>8418</v>
      </c>
      <c r="J2028" s="292" t="s">
        <v>2041</v>
      </c>
      <c r="K2028" s="292" t="s">
        <v>2042</v>
      </c>
      <c r="L2028" s="292"/>
      <c r="M2028" s="292"/>
      <c r="N2028" s="292"/>
      <c r="O2028" s="292"/>
      <c r="P2028" s="292"/>
      <c r="Q2028" s="292"/>
      <c r="R2028" s="482"/>
    </row>
    <row r="2029" spans="1:18" ht="68.25">
      <c r="A2029" s="372" t="s">
        <v>2523</v>
      </c>
      <c r="B2029" s="292" t="s">
        <v>2522</v>
      </c>
      <c r="C2029" s="292" t="s">
        <v>3916</v>
      </c>
      <c r="D2029" s="292" t="s">
        <v>6772</v>
      </c>
      <c r="E2029" s="376" t="s">
        <v>9636</v>
      </c>
      <c r="F2029" s="293" t="s">
        <v>2688</v>
      </c>
      <c r="G2029" s="293" t="s">
        <v>2524</v>
      </c>
      <c r="H2029" s="390">
        <v>441.5</v>
      </c>
      <c r="I2029" s="292" t="s">
        <v>8418</v>
      </c>
      <c r="J2029" s="292" t="s">
        <v>7771</v>
      </c>
      <c r="K2029" s="292" t="s">
        <v>7772</v>
      </c>
      <c r="L2029" s="292"/>
      <c r="M2029" s="292"/>
      <c r="N2029" s="292"/>
      <c r="O2029" s="292"/>
      <c r="P2029" s="292"/>
      <c r="Q2029" s="292"/>
      <c r="R2029" s="482"/>
    </row>
    <row r="2030" spans="1:18" ht="68.25">
      <c r="A2030" s="372" t="s">
        <v>2525</v>
      </c>
      <c r="B2030" s="292" t="s">
        <v>2526</v>
      </c>
      <c r="C2030" s="292" t="s">
        <v>3916</v>
      </c>
      <c r="D2030" s="292" t="s">
        <v>6772</v>
      </c>
      <c r="E2030" s="376" t="s">
        <v>9636</v>
      </c>
      <c r="F2030" s="293" t="s">
        <v>2689</v>
      </c>
      <c r="G2030" s="293" t="s">
        <v>2689</v>
      </c>
      <c r="H2030" s="390">
        <v>306.60000000000002</v>
      </c>
      <c r="I2030" s="292" t="s">
        <v>8418</v>
      </c>
      <c r="J2030" s="292" t="s">
        <v>7771</v>
      </c>
      <c r="K2030" s="292" t="s">
        <v>7772</v>
      </c>
      <c r="L2030" s="292"/>
      <c r="M2030" s="292"/>
      <c r="N2030" s="292"/>
      <c r="O2030" s="292"/>
      <c r="P2030" s="292"/>
      <c r="Q2030" s="292"/>
      <c r="R2030" s="482"/>
    </row>
    <row r="2031" spans="1:18" ht="68.25">
      <c r="A2031" s="372" t="s">
        <v>2527</v>
      </c>
      <c r="B2031" s="292" t="s">
        <v>2528</v>
      </c>
      <c r="C2031" s="292" t="s">
        <v>3916</v>
      </c>
      <c r="D2031" s="292" t="s">
        <v>6772</v>
      </c>
      <c r="E2031" s="376" t="s">
        <v>9636</v>
      </c>
      <c r="F2031" s="293" t="s">
        <v>1338</v>
      </c>
      <c r="G2031" s="293" t="s">
        <v>1337</v>
      </c>
      <c r="H2031" s="390">
        <v>587.52</v>
      </c>
      <c r="I2031" s="292" t="s">
        <v>8418</v>
      </c>
      <c r="J2031" s="292" t="s">
        <v>7771</v>
      </c>
      <c r="K2031" s="292" t="s">
        <v>7772</v>
      </c>
      <c r="L2031" s="292"/>
      <c r="M2031" s="292"/>
      <c r="N2031" s="292"/>
      <c r="O2031" s="292"/>
      <c r="P2031" s="292"/>
      <c r="Q2031" s="292"/>
      <c r="R2031" s="482"/>
    </row>
    <row r="2032" spans="1:18" ht="68.25">
      <c r="A2032" s="372" t="s">
        <v>2529</v>
      </c>
      <c r="B2032" s="292" t="s">
        <v>2530</v>
      </c>
      <c r="C2032" s="292" t="s">
        <v>3916</v>
      </c>
      <c r="D2032" s="292" t="s">
        <v>6772</v>
      </c>
      <c r="E2032" s="376" t="s">
        <v>9636</v>
      </c>
      <c r="F2032" s="293" t="s">
        <v>1339</v>
      </c>
      <c r="G2032" s="293" t="s">
        <v>1339</v>
      </c>
      <c r="H2032" s="390">
        <v>76.650000000000006</v>
      </c>
      <c r="I2032" s="292" t="s">
        <v>8418</v>
      </c>
      <c r="J2032" s="292" t="s">
        <v>7771</v>
      </c>
      <c r="K2032" s="292" t="s">
        <v>7772</v>
      </c>
      <c r="L2032" s="292"/>
      <c r="M2032" s="292"/>
      <c r="N2032" s="292"/>
      <c r="O2032" s="292"/>
      <c r="P2032" s="292"/>
      <c r="Q2032" s="292"/>
      <c r="R2032" s="482"/>
    </row>
    <row r="2033" spans="1:18" ht="68.25">
      <c r="A2033" s="372" t="s">
        <v>2531</v>
      </c>
      <c r="B2033" s="292" t="s">
        <v>2532</v>
      </c>
      <c r="C2033" s="292" t="s">
        <v>3916</v>
      </c>
      <c r="D2033" s="292" t="s">
        <v>6772</v>
      </c>
      <c r="E2033" s="376" t="s">
        <v>9636</v>
      </c>
      <c r="F2033" s="293" t="s">
        <v>1340</v>
      </c>
      <c r="G2033" s="293" t="s">
        <v>1340</v>
      </c>
      <c r="H2033" s="390">
        <v>51.1</v>
      </c>
      <c r="I2033" s="292" t="s">
        <v>8418</v>
      </c>
      <c r="J2033" s="292" t="s">
        <v>7771</v>
      </c>
      <c r="K2033" s="292" t="s">
        <v>7772</v>
      </c>
      <c r="L2033" s="292"/>
      <c r="M2033" s="292"/>
      <c r="N2033" s="292"/>
      <c r="O2033" s="292"/>
      <c r="P2033" s="292"/>
      <c r="Q2033" s="292"/>
      <c r="R2033" s="482"/>
    </row>
    <row r="2034" spans="1:18" ht="68.25">
      <c r="A2034" s="372" t="s">
        <v>445</v>
      </c>
      <c r="B2034" s="292" t="s">
        <v>2533</v>
      </c>
      <c r="C2034" s="292" t="s">
        <v>3916</v>
      </c>
      <c r="D2034" s="292" t="s">
        <v>6772</v>
      </c>
      <c r="E2034" s="376" t="s">
        <v>9636</v>
      </c>
      <c r="F2034" s="293" t="s">
        <v>1341</v>
      </c>
      <c r="G2034" s="293" t="s">
        <v>1341</v>
      </c>
      <c r="H2034" s="390">
        <v>204.4</v>
      </c>
      <c r="I2034" s="292" t="s">
        <v>8418</v>
      </c>
      <c r="J2034" s="292" t="s">
        <v>7771</v>
      </c>
      <c r="K2034" s="292" t="s">
        <v>7772</v>
      </c>
      <c r="L2034" s="292"/>
      <c r="M2034" s="292"/>
      <c r="N2034" s="292"/>
      <c r="O2034" s="292"/>
      <c r="P2034" s="292"/>
      <c r="Q2034" s="292"/>
      <c r="R2034" s="482"/>
    </row>
    <row r="2035" spans="1:18" ht="68.25">
      <c r="A2035" s="372" t="s">
        <v>81</v>
      </c>
      <c r="B2035" s="292" t="s">
        <v>82</v>
      </c>
      <c r="C2035" s="292" t="s">
        <v>3916</v>
      </c>
      <c r="D2035" s="292" t="s">
        <v>591</v>
      </c>
      <c r="E2035" s="376" t="s">
        <v>9636</v>
      </c>
      <c r="F2035" s="293" t="s">
        <v>2690</v>
      </c>
      <c r="G2035" s="293" t="s">
        <v>83</v>
      </c>
      <c r="H2035" s="390">
        <v>36.4</v>
      </c>
      <c r="I2035" s="292" t="s">
        <v>8418</v>
      </c>
      <c r="J2035" s="292" t="s">
        <v>7771</v>
      </c>
      <c r="K2035" s="292" t="s">
        <v>7772</v>
      </c>
      <c r="L2035" s="292"/>
      <c r="M2035" s="292"/>
      <c r="N2035" s="292"/>
      <c r="O2035" s="292"/>
      <c r="P2035" s="292"/>
      <c r="Q2035" s="292"/>
      <c r="R2035" s="482"/>
    </row>
    <row r="2036" spans="1:18" ht="68.25">
      <c r="A2036" s="372" t="s">
        <v>1828</v>
      </c>
      <c r="B2036" s="293" t="s">
        <v>1829</v>
      </c>
      <c r="C2036" s="374" t="s">
        <v>3916</v>
      </c>
      <c r="D2036" s="292" t="s">
        <v>2593</v>
      </c>
      <c r="E2036" s="376" t="s">
        <v>9636</v>
      </c>
      <c r="F2036" s="293" t="s">
        <v>1830</v>
      </c>
      <c r="G2036" s="293" t="s">
        <v>1831</v>
      </c>
      <c r="H2036" s="390">
        <v>81.760000000000005</v>
      </c>
      <c r="I2036" s="292" t="s">
        <v>8418</v>
      </c>
      <c r="J2036" s="292" t="s">
        <v>7771</v>
      </c>
      <c r="K2036" s="292" t="s">
        <v>7772</v>
      </c>
      <c r="L2036" s="292"/>
      <c r="M2036" s="292"/>
      <c r="N2036" s="292"/>
      <c r="O2036" s="292"/>
      <c r="P2036" s="292"/>
      <c r="Q2036" s="292"/>
      <c r="R2036" s="482"/>
    </row>
    <row r="2037" spans="1:18" ht="68.25">
      <c r="A2037" s="372" t="s">
        <v>2448</v>
      </c>
      <c r="B2037" s="293" t="s">
        <v>2449</v>
      </c>
      <c r="C2037" s="374" t="s">
        <v>3916</v>
      </c>
      <c r="D2037" s="292" t="s">
        <v>2593</v>
      </c>
      <c r="E2037" s="376" t="s">
        <v>9636</v>
      </c>
      <c r="F2037" s="293" t="s">
        <v>1833</v>
      </c>
      <c r="G2037" s="293" t="s">
        <v>1834</v>
      </c>
      <c r="H2037" s="390">
        <v>81.760000000000005</v>
      </c>
      <c r="I2037" s="292" t="s">
        <v>8418</v>
      </c>
      <c r="J2037" s="292" t="s">
        <v>7771</v>
      </c>
      <c r="K2037" s="292" t="s">
        <v>7772</v>
      </c>
      <c r="L2037" s="292"/>
      <c r="M2037" s="292"/>
      <c r="N2037" s="292"/>
      <c r="O2037" s="292"/>
      <c r="P2037" s="292"/>
      <c r="Q2037" s="292"/>
      <c r="R2037" s="482"/>
    </row>
    <row r="2038" spans="1:18" ht="90">
      <c r="A2038" s="372" t="s">
        <v>5320</v>
      </c>
      <c r="B2038" s="293" t="s">
        <v>3277</v>
      </c>
      <c r="C2038" s="359" t="s">
        <v>3916</v>
      </c>
      <c r="D2038" s="292" t="s">
        <v>501</v>
      </c>
      <c r="E2038" s="376" t="s">
        <v>9636</v>
      </c>
      <c r="F2038" s="384" t="s">
        <v>5365</v>
      </c>
      <c r="G2038" s="385" t="s">
        <v>8727</v>
      </c>
      <c r="H2038" s="390">
        <v>5000</v>
      </c>
      <c r="I2038" s="292" t="s">
        <v>8418</v>
      </c>
      <c r="J2038" s="292" t="s">
        <v>7771</v>
      </c>
      <c r="K2038" s="292" t="s">
        <v>7772</v>
      </c>
      <c r="L2038" s="292"/>
      <c r="M2038" s="292"/>
      <c r="N2038" s="292"/>
      <c r="O2038" s="292"/>
      <c r="P2038" s="292"/>
      <c r="Q2038" s="292"/>
      <c r="R2038" s="482"/>
    </row>
    <row r="2039" spans="1:18" ht="90">
      <c r="A2039" s="372" t="s">
        <v>3274</v>
      </c>
      <c r="B2039" s="293" t="s">
        <v>3278</v>
      </c>
      <c r="C2039" s="359" t="s">
        <v>3916</v>
      </c>
      <c r="D2039" s="292" t="s">
        <v>502</v>
      </c>
      <c r="E2039" s="376" t="s">
        <v>9636</v>
      </c>
      <c r="F2039" s="384" t="s">
        <v>8728</v>
      </c>
      <c r="G2039" s="385" t="s">
        <v>6786</v>
      </c>
      <c r="H2039" s="390">
        <v>10000</v>
      </c>
      <c r="I2039" s="292" t="s">
        <v>8418</v>
      </c>
      <c r="J2039" s="292" t="s">
        <v>7771</v>
      </c>
      <c r="K2039" s="292" t="s">
        <v>7772</v>
      </c>
      <c r="L2039" s="292"/>
      <c r="M2039" s="292"/>
      <c r="N2039" s="292"/>
      <c r="O2039" s="292"/>
      <c r="P2039" s="292"/>
      <c r="Q2039" s="292"/>
      <c r="R2039" s="482"/>
    </row>
    <row r="2040" spans="1:18" ht="68.25">
      <c r="A2040" s="372" t="s">
        <v>4998</v>
      </c>
      <c r="B2040" s="293" t="s">
        <v>4997</v>
      </c>
      <c r="C2040" s="292" t="s">
        <v>3916</v>
      </c>
      <c r="D2040" s="292" t="s">
        <v>501</v>
      </c>
      <c r="E2040" s="376" t="s">
        <v>9636</v>
      </c>
      <c r="F2040" s="292" t="s">
        <v>3211</v>
      </c>
      <c r="G2040" s="293" t="s">
        <v>3210</v>
      </c>
      <c r="H2040" s="390">
        <v>7000</v>
      </c>
      <c r="I2040" s="292" t="s">
        <v>8418</v>
      </c>
      <c r="J2040" s="292" t="s">
        <v>7771</v>
      </c>
      <c r="K2040" s="292" t="s">
        <v>7772</v>
      </c>
      <c r="L2040" s="292"/>
      <c r="M2040" s="292"/>
      <c r="N2040" s="292"/>
      <c r="O2040" s="292"/>
      <c r="P2040" s="292"/>
      <c r="Q2040" s="292"/>
      <c r="R2040" s="482"/>
    </row>
    <row r="2041" spans="1:18" ht="23.25">
      <c r="A2041" s="372" t="s">
        <v>9653</v>
      </c>
      <c r="B2041" s="293" t="s">
        <v>9656</v>
      </c>
      <c r="C2041" s="292" t="s">
        <v>3916</v>
      </c>
      <c r="D2041" s="292" t="s">
        <v>9663</v>
      </c>
      <c r="E2041" s="376">
        <v>1</v>
      </c>
      <c r="F2041" s="292" t="s">
        <v>9660</v>
      </c>
      <c r="G2041" s="292" t="s">
        <v>9660</v>
      </c>
      <c r="H2041" s="390">
        <v>18000</v>
      </c>
      <c r="I2041" s="292" t="s">
        <v>8418</v>
      </c>
      <c r="J2041" s="292" t="s">
        <v>7771</v>
      </c>
      <c r="K2041" s="292" t="s">
        <v>7772</v>
      </c>
      <c r="L2041" s="292"/>
      <c r="M2041" s="292"/>
      <c r="N2041" s="292"/>
      <c r="O2041" s="292"/>
      <c r="P2041" s="292"/>
      <c r="Q2041" s="292"/>
      <c r="R2041" s="482"/>
    </row>
    <row r="2042" spans="1:18" ht="34.5">
      <c r="A2042" s="372" t="s">
        <v>9654</v>
      </c>
      <c r="B2042" s="293" t="s">
        <v>9657</v>
      </c>
      <c r="C2042" s="292" t="s">
        <v>3916</v>
      </c>
      <c r="D2042" s="292" t="s">
        <v>9664</v>
      </c>
      <c r="E2042" s="376">
        <v>1</v>
      </c>
      <c r="F2042" s="292" t="s">
        <v>9661</v>
      </c>
      <c r="G2042" s="292" t="s">
        <v>9661</v>
      </c>
      <c r="H2042" s="390">
        <v>12000</v>
      </c>
      <c r="I2042" s="292" t="s">
        <v>8418</v>
      </c>
      <c r="J2042" s="292" t="s">
        <v>7771</v>
      </c>
      <c r="K2042" s="292" t="s">
        <v>7772</v>
      </c>
      <c r="L2042" s="292"/>
      <c r="M2042" s="292"/>
      <c r="N2042" s="292"/>
      <c r="O2042" s="292"/>
      <c r="P2042" s="292"/>
      <c r="Q2042" s="292"/>
      <c r="R2042" s="482"/>
    </row>
    <row r="2043" spans="1:18" ht="23.25">
      <c r="A2043" s="372" t="s">
        <v>9655</v>
      </c>
      <c r="B2043" s="293" t="s">
        <v>9658</v>
      </c>
      <c r="C2043" s="292" t="s">
        <v>3916</v>
      </c>
      <c r="D2043" s="292" t="s">
        <v>9659</v>
      </c>
      <c r="E2043" s="376">
        <v>1</v>
      </c>
      <c r="F2043" s="292" t="s">
        <v>9662</v>
      </c>
      <c r="G2043" s="292" t="s">
        <v>9662</v>
      </c>
      <c r="H2043" s="390">
        <v>24000</v>
      </c>
      <c r="I2043" s="292" t="s">
        <v>8418</v>
      </c>
      <c r="J2043" s="292" t="s">
        <v>7771</v>
      </c>
      <c r="K2043" s="292" t="s">
        <v>7772</v>
      </c>
      <c r="L2043" s="292"/>
      <c r="M2043" s="292"/>
      <c r="N2043" s="292"/>
      <c r="O2043" s="292"/>
      <c r="P2043" s="292"/>
      <c r="Q2043" s="292"/>
      <c r="R2043" s="482"/>
    </row>
    <row r="2044" spans="1:18" ht="68.25">
      <c r="A2044" s="372" t="s">
        <v>2952</v>
      </c>
      <c r="B2044" s="293" t="s">
        <v>8240</v>
      </c>
      <c r="C2044" s="292" t="s">
        <v>3916</v>
      </c>
      <c r="D2044" s="292" t="s">
        <v>6772</v>
      </c>
      <c r="E2044" s="293">
        <v>1</v>
      </c>
      <c r="F2044" s="292" t="s">
        <v>2953</v>
      </c>
      <c r="G2044" s="293" t="s">
        <v>1176</v>
      </c>
      <c r="H2044" s="390">
        <v>9.5</v>
      </c>
      <c r="I2044" s="293" t="s">
        <v>8418</v>
      </c>
      <c r="J2044" s="292" t="s">
        <v>5741</v>
      </c>
      <c r="K2044" s="292" t="s">
        <v>5742</v>
      </c>
      <c r="L2044" s="292"/>
      <c r="M2044" s="292"/>
      <c r="N2044" s="292"/>
      <c r="O2044" s="292"/>
      <c r="P2044" s="292"/>
      <c r="Q2044" s="292"/>
      <c r="R2044" s="482"/>
    </row>
    <row r="2045" spans="1:18" ht="68.25">
      <c r="A2045" s="372" t="s">
        <v>1219</v>
      </c>
      <c r="B2045" s="293" t="s">
        <v>1220</v>
      </c>
      <c r="C2045" s="292" t="s">
        <v>4721</v>
      </c>
      <c r="D2045" s="292" t="s">
        <v>6772</v>
      </c>
      <c r="E2045" s="293">
        <v>1</v>
      </c>
      <c r="F2045" s="292" t="s">
        <v>1269</v>
      </c>
      <c r="G2045" s="371" t="s">
        <v>9714</v>
      </c>
      <c r="H2045" s="390">
        <v>150</v>
      </c>
      <c r="I2045" s="293" t="s">
        <v>8418</v>
      </c>
      <c r="J2045" s="292" t="s">
        <v>5741</v>
      </c>
      <c r="K2045" s="292" t="s">
        <v>5742</v>
      </c>
      <c r="L2045" s="292"/>
      <c r="M2045" s="292"/>
      <c r="N2045" s="292"/>
      <c r="O2045" s="292"/>
      <c r="P2045" s="292"/>
      <c r="Q2045" s="292"/>
      <c r="R2045" s="482"/>
    </row>
    <row r="2046" spans="1:18" ht="68.25">
      <c r="A2046" s="372" t="s">
        <v>5162</v>
      </c>
      <c r="B2046" s="293" t="s">
        <v>8143</v>
      </c>
      <c r="C2046" s="292" t="s">
        <v>4721</v>
      </c>
      <c r="D2046" s="292" t="s">
        <v>6772</v>
      </c>
      <c r="E2046" s="293">
        <v>1</v>
      </c>
      <c r="F2046" s="292" t="s">
        <v>5163</v>
      </c>
      <c r="G2046" s="293" t="s">
        <v>5163</v>
      </c>
      <c r="H2046" s="390">
        <v>26.35</v>
      </c>
      <c r="I2046" s="293" t="s">
        <v>8418</v>
      </c>
      <c r="J2046" s="292" t="s">
        <v>5741</v>
      </c>
      <c r="K2046" s="292" t="s">
        <v>5742</v>
      </c>
      <c r="L2046" s="292"/>
      <c r="M2046" s="292"/>
      <c r="N2046" s="292"/>
      <c r="O2046" s="292"/>
      <c r="P2046" s="292"/>
      <c r="Q2046" s="292"/>
      <c r="R2046" s="482"/>
    </row>
    <row r="2047" spans="1:18" ht="68.25">
      <c r="A2047" s="372" t="s">
        <v>5166</v>
      </c>
      <c r="B2047" s="293" t="s">
        <v>8144</v>
      </c>
      <c r="C2047" s="292" t="s">
        <v>9710</v>
      </c>
      <c r="D2047" s="292" t="s">
        <v>6772</v>
      </c>
      <c r="E2047" s="293">
        <v>1</v>
      </c>
      <c r="F2047" s="293" t="s">
        <v>8987</v>
      </c>
      <c r="G2047" s="293" t="s">
        <v>8987</v>
      </c>
      <c r="H2047" s="390">
        <v>58</v>
      </c>
      <c r="I2047" s="293" t="s">
        <v>8418</v>
      </c>
      <c r="J2047" s="292" t="s">
        <v>5164</v>
      </c>
      <c r="K2047" s="292" t="s">
        <v>5165</v>
      </c>
      <c r="L2047" s="292"/>
      <c r="M2047" s="292"/>
      <c r="N2047" s="292"/>
      <c r="O2047" s="292"/>
      <c r="P2047" s="292"/>
      <c r="Q2047" s="292"/>
      <c r="R2047" s="482"/>
    </row>
    <row r="2048" spans="1:18" ht="68.25">
      <c r="A2048" s="372" t="s">
        <v>5167</v>
      </c>
      <c r="B2048" s="293" t="s">
        <v>8145</v>
      </c>
      <c r="C2048" s="292" t="s">
        <v>9710</v>
      </c>
      <c r="D2048" s="292" t="s">
        <v>6772</v>
      </c>
      <c r="E2048" s="293">
        <v>1</v>
      </c>
      <c r="F2048" s="292" t="s">
        <v>8988</v>
      </c>
      <c r="G2048" s="292" t="s">
        <v>8988</v>
      </c>
      <c r="H2048" s="390">
        <v>58</v>
      </c>
      <c r="I2048" s="293" t="s">
        <v>8418</v>
      </c>
      <c r="J2048" s="292" t="s">
        <v>5164</v>
      </c>
      <c r="K2048" s="292" t="s">
        <v>5165</v>
      </c>
      <c r="L2048" s="292"/>
      <c r="M2048" s="292"/>
      <c r="N2048" s="292"/>
      <c r="O2048" s="292"/>
      <c r="P2048" s="292"/>
      <c r="Q2048" s="292"/>
      <c r="R2048" s="482"/>
    </row>
    <row r="2049" spans="1:18" ht="68.25">
      <c r="A2049" s="372" t="s">
        <v>5168</v>
      </c>
      <c r="B2049" s="293" t="s">
        <v>8146</v>
      </c>
      <c r="C2049" s="292" t="s">
        <v>9710</v>
      </c>
      <c r="D2049" s="292" t="s">
        <v>6772</v>
      </c>
      <c r="E2049" s="293">
        <v>1</v>
      </c>
      <c r="F2049" s="292" t="s">
        <v>8989</v>
      </c>
      <c r="G2049" s="292" t="s">
        <v>9182</v>
      </c>
      <c r="H2049" s="390">
        <v>58</v>
      </c>
      <c r="I2049" s="293" t="s">
        <v>8418</v>
      </c>
      <c r="J2049" s="292" t="s">
        <v>5164</v>
      </c>
      <c r="K2049" s="292" t="s">
        <v>5165</v>
      </c>
      <c r="L2049" s="292"/>
      <c r="M2049" s="292"/>
      <c r="N2049" s="292"/>
      <c r="O2049" s="292"/>
      <c r="P2049" s="292"/>
      <c r="Q2049" s="292"/>
      <c r="R2049" s="482"/>
    </row>
    <row r="2050" spans="1:18" ht="68.25">
      <c r="A2050" s="372" t="s">
        <v>5169</v>
      </c>
      <c r="B2050" s="293" t="s">
        <v>8147</v>
      </c>
      <c r="C2050" s="292" t="s">
        <v>9710</v>
      </c>
      <c r="D2050" s="292" t="s">
        <v>6772</v>
      </c>
      <c r="E2050" s="293">
        <v>1</v>
      </c>
      <c r="F2050" s="293" t="s">
        <v>8990</v>
      </c>
      <c r="G2050" s="293" t="s">
        <v>8990</v>
      </c>
      <c r="H2050" s="390">
        <v>73.64</v>
      </c>
      <c r="I2050" s="293" t="s">
        <v>8418</v>
      </c>
      <c r="J2050" s="292" t="s">
        <v>5164</v>
      </c>
      <c r="K2050" s="292" t="s">
        <v>5165</v>
      </c>
      <c r="L2050" s="292"/>
      <c r="M2050" s="292"/>
      <c r="N2050" s="292"/>
      <c r="O2050" s="292"/>
      <c r="P2050" s="292"/>
      <c r="Q2050" s="292"/>
      <c r="R2050" s="482"/>
    </row>
    <row r="2051" spans="1:18" ht="45.75">
      <c r="A2051" s="372" t="s">
        <v>4501</v>
      </c>
      <c r="B2051" s="293" t="s">
        <v>7608</v>
      </c>
      <c r="C2051" s="292" t="s">
        <v>3916</v>
      </c>
      <c r="D2051" s="292" t="s">
        <v>2338</v>
      </c>
      <c r="E2051" s="293">
        <v>3</v>
      </c>
      <c r="F2051" s="292" t="s">
        <v>8095</v>
      </c>
      <c r="G2051" s="293" t="s">
        <v>5722</v>
      </c>
      <c r="H2051" s="390">
        <v>64</v>
      </c>
      <c r="I2051" s="293" t="s">
        <v>8418</v>
      </c>
      <c r="J2051" s="292" t="s">
        <v>5164</v>
      </c>
      <c r="K2051" s="292" t="s">
        <v>5165</v>
      </c>
      <c r="L2051" s="292"/>
      <c r="M2051" s="292"/>
      <c r="N2051" s="292"/>
      <c r="O2051" s="292"/>
      <c r="P2051" s="292"/>
      <c r="Q2051" s="292"/>
      <c r="R2051" s="482"/>
    </row>
    <row r="2052" spans="1:18" ht="45.75">
      <c r="A2052" s="372" t="s">
        <v>8096</v>
      </c>
      <c r="B2052" s="293" t="s">
        <v>7609</v>
      </c>
      <c r="C2052" s="292" t="s">
        <v>3916</v>
      </c>
      <c r="D2052" s="292" t="s">
        <v>2338</v>
      </c>
      <c r="E2052" s="293">
        <v>3</v>
      </c>
      <c r="F2052" s="292" t="s">
        <v>8097</v>
      </c>
      <c r="G2052" s="293" t="s">
        <v>7635</v>
      </c>
      <c r="H2052" s="390">
        <v>84</v>
      </c>
      <c r="I2052" s="293" t="s">
        <v>8418</v>
      </c>
      <c r="J2052" s="292" t="s">
        <v>5164</v>
      </c>
      <c r="K2052" s="292" t="s">
        <v>5165</v>
      </c>
      <c r="L2052" s="292"/>
      <c r="M2052" s="292"/>
      <c r="N2052" s="292"/>
      <c r="O2052" s="292"/>
      <c r="P2052" s="292"/>
      <c r="Q2052" s="292"/>
      <c r="R2052" s="482"/>
    </row>
    <row r="2053" spans="1:18" ht="45.75">
      <c r="A2053" s="372" t="s">
        <v>8098</v>
      </c>
      <c r="B2053" s="293" t="s">
        <v>8778</v>
      </c>
      <c r="C2053" s="292" t="s">
        <v>9710</v>
      </c>
      <c r="D2053" s="293" t="s">
        <v>2338</v>
      </c>
      <c r="E2053" s="293">
        <v>3</v>
      </c>
      <c r="F2053" s="293" t="s">
        <v>8991</v>
      </c>
      <c r="G2053" s="293" t="s">
        <v>8991</v>
      </c>
      <c r="H2053" s="390">
        <v>35</v>
      </c>
      <c r="I2053" s="293" t="s">
        <v>8418</v>
      </c>
      <c r="J2053" s="292" t="s">
        <v>5164</v>
      </c>
      <c r="K2053" s="292" t="s">
        <v>5165</v>
      </c>
      <c r="L2053" s="292"/>
      <c r="M2053" s="292"/>
      <c r="N2053" s="292"/>
      <c r="O2053" s="292"/>
      <c r="P2053" s="292"/>
      <c r="Q2053" s="292"/>
      <c r="R2053" s="482"/>
    </row>
    <row r="2054" spans="1:18" ht="45.75">
      <c r="A2054" s="372" t="s">
        <v>4870</v>
      </c>
      <c r="B2054" s="293" t="s">
        <v>8779</v>
      </c>
      <c r="C2054" s="292" t="s">
        <v>9710</v>
      </c>
      <c r="D2054" s="292" t="s">
        <v>2339</v>
      </c>
      <c r="E2054" s="293">
        <v>3</v>
      </c>
      <c r="F2054" s="293" t="s">
        <v>8992</v>
      </c>
      <c r="G2054" s="293" t="s">
        <v>9183</v>
      </c>
      <c r="H2054" s="390">
        <v>35</v>
      </c>
      <c r="I2054" s="293" t="s">
        <v>8418</v>
      </c>
      <c r="J2054" s="292" t="s">
        <v>5164</v>
      </c>
      <c r="K2054" s="292" t="s">
        <v>5165</v>
      </c>
      <c r="L2054" s="292"/>
      <c r="M2054" s="292"/>
      <c r="N2054" s="292"/>
      <c r="O2054" s="292"/>
      <c r="P2054" s="292"/>
      <c r="Q2054" s="292"/>
      <c r="R2054" s="482"/>
    </row>
    <row r="2055" spans="1:18" ht="45.75">
      <c r="A2055" s="372" t="s">
        <v>4871</v>
      </c>
      <c r="B2055" s="293" t="s">
        <v>8780</v>
      </c>
      <c r="C2055" s="292" t="s">
        <v>9710</v>
      </c>
      <c r="D2055" s="292" t="s">
        <v>2339</v>
      </c>
      <c r="E2055" s="293">
        <v>3</v>
      </c>
      <c r="F2055" s="293" t="s">
        <v>9164</v>
      </c>
      <c r="G2055" s="293" t="s">
        <v>9164</v>
      </c>
      <c r="H2055" s="390">
        <v>28.5</v>
      </c>
      <c r="I2055" s="293" t="s">
        <v>8418</v>
      </c>
      <c r="J2055" s="292" t="s">
        <v>5164</v>
      </c>
      <c r="K2055" s="292" t="s">
        <v>5165</v>
      </c>
      <c r="L2055" s="292"/>
      <c r="M2055" s="292"/>
      <c r="N2055" s="292"/>
      <c r="O2055" s="292"/>
      <c r="P2055" s="292"/>
      <c r="Q2055" s="292"/>
      <c r="R2055" s="482"/>
    </row>
    <row r="2056" spans="1:18" ht="45.75">
      <c r="A2056" s="372" t="s">
        <v>5794</v>
      </c>
      <c r="B2056" s="293" t="s">
        <v>8781</v>
      </c>
      <c r="C2056" s="292" t="s">
        <v>9710</v>
      </c>
      <c r="D2056" s="292" t="s">
        <v>2339</v>
      </c>
      <c r="E2056" s="293">
        <v>3</v>
      </c>
      <c r="F2056" s="293" t="s">
        <v>9165</v>
      </c>
      <c r="G2056" s="293" t="s">
        <v>9165</v>
      </c>
      <c r="H2056" s="390">
        <v>64</v>
      </c>
      <c r="I2056" s="293" t="s">
        <v>8418</v>
      </c>
      <c r="J2056" s="292" t="s">
        <v>5164</v>
      </c>
      <c r="K2056" s="292" t="s">
        <v>5165</v>
      </c>
      <c r="L2056" s="292"/>
      <c r="M2056" s="292"/>
      <c r="N2056" s="292"/>
      <c r="O2056" s="292"/>
      <c r="P2056" s="292"/>
      <c r="Q2056" s="292"/>
      <c r="R2056" s="482"/>
    </row>
    <row r="2057" spans="1:18" ht="45.75">
      <c r="A2057" s="372" t="s">
        <v>5795</v>
      </c>
      <c r="B2057" s="293" t="s">
        <v>8782</v>
      </c>
      <c r="C2057" s="292" t="s">
        <v>9710</v>
      </c>
      <c r="D2057" s="292" t="s">
        <v>2339</v>
      </c>
      <c r="E2057" s="293">
        <v>3</v>
      </c>
      <c r="F2057" s="293" t="s">
        <v>8993</v>
      </c>
      <c r="G2057" s="293" t="s">
        <v>8993</v>
      </c>
      <c r="H2057" s="390">
        <v>35</v>
      </c>
      <c r="I2057" s="293" t="s">
        <v>8418</v>
      </c>
      <c r="J2057" s="292" t="s">
        <v>5164</v>
      </c>
      <c r="K2057" s="292" t="s">
        <v>5165</v>
      </c>
      <c r="L2057" s="292"/>
      <c r="M2057" s="292"/>
      <c r="N2057" s="292"/>
      <c r="O2057" s="292"/>
      <c r="P2057" s="292"/>
      <c r="Q2057" s="292"/>
      <c r="R2057" s="482"/>
    </row>
    <row r="2058" spans="1:18" ht="45.75">
      <c r="A2058" s="372" t="s">
        <v>5824</v>
      </c>
      <c r="B2058" s="293" t="s">
        <v>8783</v>
      </c>
      <c r="C2058" s="292" t="s">
        <v>9710</v>
      </c>
      <c r="D2058" s="292" t="s">
        <v>2339</v>
      </c>
      <c r="E2058" s="293">
        <v>3</v>
      </c>
      <c r="F2058" s="293" t="s">
        <v>8994</v>
      </c>
      <c r="G2058" s="293" t="s">
        <v>8994</v>
      </c>
      <c r="H2058" s="390">
        <v>55</v>
      </c>
      <c r="I2058" s="293" t="s">
        <v>8418</v>
      </c>
      <c r="J2058" s="292" t="s">
        <v>5164</v>
      </c>
      <c r="K2058" s="292" t="s">
        <v>5165</v>
      </c>
      <c r="L2058" s="292"/>
      <c r="M2058" s="292"/>
      <c r="N2058" s="292"/>
      <c r="O2058" s="292"/>
      <c r="P2058" s="292"/>
      <c r="Q2058" s="292"/>
      <c r="R2058" s="482"/>
    </row>
    <row r="2059" spans="1:18" ht="45.75">
      <c r="A2059" s="372" t="s">
        <v>5158</v>
      </c>
      <c r="B2059" s="293" t="s">
        <v>8785</v>
      </c>
      <c r="C2059" s="292" t="s">
        <v>9710</v>
      </c>
      <c r="D2059" s="292" t="s">
        <v>2339</v>
      </c>
      <c r="E2059" s="293">
        <v>3</v>
      </c>
      <c r="F2059" s="293" t="s">
        <v>9166</v>
      </c>
      <c r="G2059" s="293" t="s">
        <v>9166</v>
      </c>
      <c r="H2059" s="390">
        <v>55</v>
      </c>
      <c r="I2059" s="293" t="s">
        <v>8418</v>
      </c>
      <c r="J2059" s="292" t="s">
        <v>5164</v>
      </c>
      <c r="K2059" s="292" t="s">
        <v>5165</v>
      </c>
      <c r="L2059" s="292"/>
      <c r="M2059" s="292"/>
      <c r="N2059" s="292"/>
      <c r="O2059" s="292"/>
      <c r="P2059" s="292"/>
      <c r="Q2059" s="292"/>
      <c r="R2059" s="482"/>
    </row>
    <row r="2060" spans="1:18" ht="45.75">
      <c r="A2060" s="372" t="s">
        <v>5144</v>
      </c>
      <c r="B2060" s="293" t="s">
        <v>8786</v>
      </c>
      <c r="C2060" s="292" t="s">
        <v>9710</v>
      </c>
      <c r="D2060" s="292" t="s">
        <v>2339</v>
      </c>
      <c r="E2060" s="293">
        <v>3</v>
      </c>
      <c r="F2060" s="293" t="s">
        <v>8995</v>
      </c>
      <c r="G2060" s="293" t="s">
        <v>8995</v>
      </c>
      <c r="H2060" s="390">
        <v>55</v>
      </c>
      <c r="I2060" s="293" t="s">
        <v>8418</v>
      </c>
      <c r="J2060" s="292" t="s">
        <v>5164</v>
      </c>
      <c r="K2060" s="292" t="s">
        <v>5165</v>
      </c>
      <c r="L2060" s="292"/>
      <c r="M2060" s="292"/>
      <c r="N2060" s="292"/>
      <c r="O2060" s="292"/>
      <c r="P2060" s="292"/>
      <c r="Q2060" s="292"/>
      <c r="R2060" s="482"/>
    </row>
    <row r="2061" spans="1:18" ht="45.75">
      <c r="A2061" s="372" t="s">
        <v>5145</v>
      </c>
      <c r="B2061" s="293" t="s">
        <v>8787</v>
      </c>
      <c r="C2061" s="292" t="s">
        <v>9710</v>
      </c>
      <c r="D2061" s="292" t="s">
        <v>2339</v>
      </c>
      <c r="E2061" s="293">
        <v>3</v>
      </c>
      <c r="F2061" s="293" t="s">
        <v>9167</v>
      </c>
      <c r="G2061" s="293" t="s">
        <v>9167</v>
      </c>
      <c r="H2061" s="390">
        <v>80</v>
      </c>
      <c r="I2061" s="293" t="s">
        <v>8418</v>
      </c>
      <c r="J2061" s="292" t="s">
        <v>5164</v>
      </c>
      <c r="K2061" s="292" t="s">
        <v>5165</v>
      </c>
      <c r="L2061" s="292"/>
      <c r="M2061" s="292"/>
      <c r="N2061" s="292"/>
      <c r="O2061" s="292"/>
      <c r="P2061" s="292"/>
      <c r="Q2061" s="292"/>
      <c r="R2061" s="482"/>
    </row>
    <row r="2062" spans="1:18" ht="45.75">
      <c r="A2062" s="372" t="s">
        <v>5933</v>
      </c>
      <c r="B2062" s="293" t="s">
        <v>8788</v>
      </c>
      <c r="C2062" s="292" t="s">
        <v>3916</v>
      </c>
      <c r="D2062" s="292" t="s">
        <v>2341</v>
      </c>
      <c r="E2062" s="293">
        <v>10</v>
      </c>
      <c r="F2062" s="292" t="s">
        <v>5934</v>
      </c>
      <c r="G2062" s="293" t="s">
        <v>1662</v>
      </c>
      <c r="H2062" s="390">
        <v>55</v>
      </c>
      <c r="I2062" s="293" t="s">
        <v>8418</v>
      </c>
      <c r="J2062" s="292" t="s">
        <v>5164</v>
      </c>
      <c r="K2062" s="292" t="s">
        <v>5165</v>
      </c>
      <c r="L2062" s="292"/>
      <c r="M2062" s="292"/>
      <c r="N2062" s="292"/>
      <c r="O2062" s="292"/>
      <c r="P2062" s="292"/>
      <c r="Q2062" s="292"/>
      <c r="R2062" s="482"/>
    </row>
    <row r="2063" spans="1:18" ht="57">
      <c r="A2063" s="372" t="s">
        <v>5935</v>
      </c>
      <c r="B2063" s="293" t="s">
        <v>8791</v>
      </c>
      <c r="C2063" s="292" t="s">
        <v>9710</v>
      </c>
      <c r="D2063" s="292" t="s">
        <v>2341</v>
      </c>
      <c r="E2063" s="293">
        <v>10</v>
      </c>
      <c r="F2063" s="293" t="s">
        <v>8996</v>
      </c>
      <c r="G2063" s="293" t="s">
        <v>8996</v>
      </c>
      <c r="H2063" s="390">
        <v>25</v>
      </c>
      <c r="I2063" s="293" t="s">
        <v>8418</v>
      </c>
      <c r="J2063" s="292" t="s">
        <v>5164</v>
      </c>
      <c r="K2063" s="292" t="s">
        <v>5165</v>
      </c>
      <c r="L2063" s="292"/>
      <c r="M2063" s="292"/>
      <c r="N2063" s="292"/>
      <c r="O2063" s="292"/>
      <c r="P2063" s="292"/>
      <c r="Q2063" s="292"/>
      <c r="R2063" s="482"/>
    </row>
    <row r="2064" spans="1:18" ht="45.75">
      <c r="A2064" s="372" t="s">
        <v>8670</v>
      </c>
      <c r="B2064" s="293" t="s">
        <v>8792</v>
      </c>
      <c r="C2064" s="292" t="s">
        <v>9710</v>
      </c>
      <c r="D2064" s="292" t="s">
        <v>2341</v>
      </c>
      <c r="E2064" s="293">
        <v>10</v>
      </c>
      <c r="F2064" s="293" t="s">
        <v>8997</v>
      </c>
      <c r="G2064" s="293" t="s">
        <v>9184</v>
      </c>
      <c r="H2064" s="390">
        <v>30</v>
      </c>
      <c r="I2064" s="293" t="s">
        <v>8418</v>
      </c>
      <c r="J2064" s="292" t="s">
        <v>5164</v>
      </c>
      <c r="K2064" s="292" t="s">
        <v>5165</v>
      </c>
      <c r="L2064" s="292"/>
      <c r="M2064" s="292"/>
      <c r="N2064" s="292"/>
      <c r="O2064" s="292"/>
      <c r="P2064" s="292"/>
      <c r="Q2064" s="292"/>
      <c r="R2064" s="482"/>
    </row>
    <row r="2065" spans="1:18" ht="45.75">
      <c r="A2065" s="372" t="s">
        <v>8671</v>
      </c>
      <c r="B2065" s="293" t="s">
        <v>6574</v>
      </c>
      <c r="C2065" s="292" t="s">
        <v>9710</v>
      </c>
      <c r="D2065" s="292" t="s">
        <v>2341</v>
      </c>
      <c r="E2065" s="293">
        <v>10</v>
      </c>
      <c r="F2065" s="293" t="s">
        <v>8998</v>
      </c>
      <c r="G2065" s="293" t="s">
        <v>9185</v>
      </c>
      <c r="H2065" s="390">
        <v>30</v>
      </c>
      <c r="I2065" s="293" t="s">
        <v>8418</v>
      </c>
      <c r="J2065" s="292" t="s">
        <v>5164</v>
      </c>
      <c r="K2065" s="292" t="s">
        <v>5165</v>
      </c>
      <c r="L2065" s="292"/>
      <c r="M2065" s="292"/>
      <c r="N2065" s="292"/>
      <c r="O2065" s="292"/>
      <c r="P2065" s="292"/>
      <c r="Q2065" s="292"/>
      <c r="R2065" s="482"/>
    </row>
    <row r="2066" spans="1:18" ht="45.75">
      <c r="A2066" s="372" t="s">
        <v>8672</v>
      </c>
      <c r="B2066" s="293" t="s">
        <v>6575</v>
      </c>
      <c r="C2066" s="292" t="s">
        <v>9710</v>
      </c>
      <c r="D2066" s="292" t="s">
        <v>2341</v>
      </c>
      <c r="E2066" s="293">
        <v>10</v>
      </c>
      <c r="F2066" s="293" t="s">
        <v>8999</v>
      </c>
      <c r="G2066" s="293" t="s">
        <v>8999</v>
      </c>
      <c r="H2066" s="390">
        <v>30</v>
      </c>
      <c r="I2066" s="293" t="s">
        <v>8418</v>
      </c>
      <c r="J2066" s="292" t="s">
        <v>5164</v>
      </c>
      <c r="K2066" s="292" t="s">
        <v>5165</v>
      </c>
      <c r="L2066" s="292"/>
      <c r="M2066" s="292"/>
      <c r="N2066" s="292"/>
      <c r="O2066" s="292"/>
      <c r="P2066" s="292"/>
      <c r="Q2066" s="292"/>
      <c r="R2066" s="482"/>
    </row>
    <row r="2067" spans="1:18" ht="57">
      <c r="A2067" s="372" t="s">
        <v>5148</v>
      </c>
      <c r="B2067" s="293" t="s">
        <v>2157</v>
      </c>
      <c r="C2067" s="292" t="s">
        <v>9710</v>
      </c>
      <c r="D2067" s="292" t="s">
        <v>2341</v>
      </c>
      <c r="E2067" s="293">
        <v>10</v>
      </c>
      <c r="F2067" s="293" t="s">
        <v>9000</v>
      </c>
      <c r="G2067" s="293" t="s">
        <v>9000</v>
      </c>
      <c r="H2067" s="390">
        <v>50</v>
      </c>
      <c r="I2067" s="293" t="s">
        <v>8418</v>
      </c>
      <c r="J2067" s="292" t="s">
        <v>5164</v>
      </c>
      <c r="K2067" s="292" t="s">
        <v>5165</v>
      </c>
      <c r="L2067" s="292"/>
      <c r="M2067" s="292"/>
      <c r="N2067" s="292"/>
      <c r="O2067" s="292"/>
      <c r="P2067" s="292"/>
      <c r="Q2067" s="292"/>
      <c r="R2067" s="482"/>
    </row>
    <row r="2068" spans="1:18" ht="45.75">
      <c r="A2068" s="372" t="s">
        <v>425</v>
      </c>
      <c r="B2068" s="293" t="s">
        <v>2158</v>
      </c>
      <c r="C2068" s="292" t="s">
        <v>9710</v>
      </c>
      <c r="D2068" s="292" t="s">
        <v>2341</v>
      </c>
      <c r="E2068" s="293">
        <v>10</v>
      </c>
      <c r="F2068" s="293" t="s">
        <v>9001</v>
      </c>
      <c r="G2068" s="293" t="s">
        <v>9186</v>
      </c>
      <c r="H2068" s="390">
        <v>30</v>
      </c>
      <c r="I2068" s="293" t="s">
        <v>8418</v>
      </c>
      <c r="J2068" s="292" t="s">
        <v>5164</v>
      </c>
      <c r="K2068" s="292" t="s">
        <v>5165</v>
      </c>
      <c r="L2068" s="292"/>
      <c r="M2068" s="292"/>
      <c r="N2068" s="292"/>
      <c r="O2068" s="292"/>
      <c r="P2068" s="292"/>
      <c r="Q2068" s="292"/>
      <c r="R2068" s="482"/>
    </row>
    <row r="2069" spans="1:18" ht="45.75">
      <c r="A2069" s="372" t="s">
        <v>426</v>
      </c>
      <c r="B2069" s="293" t="s">
        <v>2159</v>
      </c>
      <c r="C2069" s="292" t="s">
        <v>3916</v>
      </c>
      <c r="D2069" s="292" t="s">
        <v>2338</v>
      </c>
      <c r="E2069" s="293">
        <v>3</v>
      </c>
      <c r="F2069" s="292" t="s">
        <v>1717</v>
      </c>
      <c r="G2069" s="293" t="s">
        <v>549</v>
      </c>
      <c r="H2069" s="390">
        <v>30</v>
      </c>
      <c r="I2069" s="293" t="s">
        <v>8418</v>
      </c>
      <c r="J2069" s="292" t="s">
        <v>5164</v>
      </c>
      <c r="K2069" s="292" t="s">
        <v>5165</v>
      </c>
      <c r="L2069" s="292"/>
      <c r="M2069" s="292"/>
      <c r="N2069" s="292"/>
      <c r="O2069" s="292"/>
      <c r="P2069" s="292"/>
      <c r="Q2069" s="292"/>
      <c r="R2069" s="482"/>
    </row>
    <row r="2070" spans="1:18" ht="45.75">
      <c r="A2070" s="372" t="s">
        <v>1718</v>
      </c>
      <c r="B2070" s="293" t="s">
        <v>2160</v>
      </c>
      <c r="C2070" s="292" t="s">
        <v>9710</v>
      </c>
      <c r="D2070" s="292" t="s">
        <v>2341</v>
      </c>
      <c r="E2070" s="293">
        <v>10</v>
      </c>
      <c r="F2070" s="370" t="s">
        <v>9168</v>
      </c>
      <c r="G2070" s="370" t="s">
        <v>9168</v>
      </c>
      <c r="H2070" s="390">
        <v>50</v>
      </c>
      <c r="I2070" s="293" t="s">
        <v>8418</v>
      </c>
      <c r="J2070" s="292" t="s">
        <v>5164</v>
      </c>
      <c r="K2070" s="292" t="s">
        <v>5165</v>
      </c>
      <c r="L2070" s="292"/>
      <c r="M2070" s="292"/>
      <c r="N2070" s="292"/>
      <c r="O2070" s="292"/>
      <c r="P2070" s="292"/>
      <c r="Q2070" s="292"/>
      <c r="R2070" s="482"/>
    </row>
    <row r="2071" spans="1:18" ht="45.75">
      <c r="A2071" s="372" t="s">
        <v>1719</v>
      </c>
      <c r="B2071" s="293" t="s">
        <v>7623</v>
      </c>
      <c r="C2071" s="292" t="s">
        <v>3916</v>
      </c>
      <c r="D2071" s="292" t="s">
        <v>2338</v>
      </c>
      <c r="E2071" s="293">
        <v>3</v>
      </c>
      <c r="F2071" s="292" t="s">
        <v>1720</v>
      </c>
      <c r="G2071" s="293" t="s">
        <v>550</v>
      </c>
      <c r="H2071" s="390">
        <v>50</v>
      </c>
      <c r="I2071" s="293" t="s">
        <v>8418</v>
      </c>
      <c r="J2071" s="292" t="s">
        <v>5164</v>
      </c>
      <c r="K2071" s="292" t="s">
        <v>5165</v>
      </c>
      <c r="L2071" s="292"/>
      <c r="M2071" s="292"/>
      <c r="N2071" s="292"/>
      <c r="O2071" s="292"/>
      <c r="P2071" s="292"/>
      <c r="Q2071" s="292"/>
      <c r="R2071" s="482"/>
    </row>
    <row r="2072" spans="1:18" ht="45.75">
      <c r="A2072" s="372" t="s">
        <v>1721</v>
      </c>
      <c r="B2072" s="293" t="s">
        <v>7624</v>
      </c>
      <c r="C2072" s="292" t="s">
        <v>9710</v>
      </c>
      <c r="D2072" s="292" t="s">
        <v>2341</v>
      </c>
      <c r="E2072" s="293">
        <v>10</v>
      </c>
      <c r="F2072" s="293" t="s">
        <v>9002</v>
      </c>
      <c r="G2072" s="293" t="s">
        <v>9002</v>
      </c>
      <c r="H2072" s="390">
        <v>20</v>
      </c>
      <c r="I2072" s="293" t="s">
        <v>8418</v>
      </c>
      <c r="J2072" s="292" t="s">
        <v>5164</v>
      </c>
      <c r="K2072" s="292" t="s">
        <v>5165</v>
      </c>
      <c r="L2072" s="292"/>
      <c r="M2072" s="292"/>
      <c r="N2072" s="292"/>
      <c r="O2072" s="292"/>
      <c r="P2072" s="292"/>
      <c r="Q2072" s="292"/>
      <c r="R2072" s="482"/>
    </row>
    <row r="2073" spans="1:18" ht="45.75">
      <c r="A2073" s="372" t="s">
        <v>7879</v>
      </c>
      <c r="B2073" s="293" t="s">
        <v>7625</v>
      </c>
      <c r="C2073" s="292" t="s">
        <v>3916</v>
      </c>
      <c r="D2073" s="292" t="s">
        <v>2341</v>
      </c>
      <c r="E2073" s="293">
        <v>10</v>
      </c>
      <c r="F2073" s="292" t="s">
        <v>7880</v>
      </c>
      <c r="G2073" s="293" t="s">
        <v>9187</v>
      </c>
      <c r="H2073" s="390">
        <v>20</v>
      </c>
      <c r="I2073" s="293" t="s">
        <v>8418</v>
      </c>
      <c r="J2073" s="292" t="s">
        <v>5164</v>
      </c>
      <c r="K2073" s="292" t="s">
        <v>5165</v>
      </c>
      <c r="L2073" s="292"/>
      <c r="M2073" s="292"/>
      <c r="N2073" s="292"/>
      <c r="O2073" s="292"/>
      <c r="P2073" s="292"/>
      <c r="Q2073" s="292"/>
      <c r="R2073" s="482"/>
    </row>
    <row r="2074" spans="1:18" ht="45.75">
      <c r="A2074" s="372" t="s">
        <v>7881</v>
      </c>
      <c r="B2074" s="293" t="s">
        <v>7626</v>
      </c>
      <c r="C2074" s="292" t="s">
        <v>9710</v>
      </c>
      <c r="D2074" s="292" t="s">
        <v>2341</v>
      </c>
      <c r="E2074" s="293">
        <v>10</v>
      </c>
      <c r="F2074" s="293" t="s">
        <v>9169</v>
      </c>
      <c r="G2074" s="293" t="s">
        <v>9169</v>
      </c>
      <c r="H2074" s="390">
        <v>20</v>
      </c>
      <c r="I2074" s="293" t="s">
        <v>8418</v>
      </c>
      <c r="J2074" s="292" t="s">
        <v>5164</v>
      </c>
      <c r="K2074" s="292" t="s">
        <v>5165</v>
      </c>
      <c r="L2074" s="292"/>
      <c r="M2074" s="292"/>
      <c r="N2074" s="292"/>
      <c r="O2074" s="292"/>
      <c r="P2074" s="292"/>
      <c r="Q2074" s="292"/>
      <c r="R2074" s="482"/>
    </row>
    <row r="2075" spans="1:18" ht="57">
      <c r="A2075" s="372" t="s">
        <v>2916</v>
      </c>
      <c r="B2075" s="293" t="s">
        <v>7627</v>
      </c>
      <c r="C2075" s="292" t="s">
        <v>9710</v>
      </c>
      <c r="D2075" s="292" t="s">
        <v>2341</v>
      </c>
      <c r="E2075" s="293">
        <v>10</v>
      </c>
      <c r="F2075" s="293" t="s">
        <v>9003</v>
      </c>
      <c r="G2075" s="293" t="s">
        <v>9003</v>
      </c>
      <c r="H2075" s="390">
        <v>20</v>
      </c>
      <c r="I2075" s="293" t="s">
        <v>8418</v>
      </c>
      <c r="J2075" s="292" t="s">
        <v>5164</v>
      </c>
      <c r="K2075" s="292" t="s">
        <v>5165</v>
      </c>
      <c r="L2075" s="292"/>
      <c r="M2075" s="292"/>
      <c r="N2075" s="292"/>
      <c r="O2075" s="292"/>
      <c r="P2075" s="292"/>
      <c r="Q2075" s="292"/>
      <c r="R2075" s="482"/>
    </row>
    <row r="2076" spans="1:18" ht="45.75">
      <c r="A2076" s="372" t="s">
        <v>2891</v>
      </c>
      <c r="B2076" s="293" t="s">
        <v>7628</v>
      </c>
      <c r="C2076" s="292" t="s">
        <v>9710</v>
      </c>
      <c r="D2076" s="292" t="s">
        <v>2341</v>
      </c>
      <c r="E2076" s="293">
        <v>10</v>
      </c>
      <c r="F2076" s="293" t="s">
        <v>9004</v>
      </c>
      <c r="G2076" s="293" t="s">
        <v>9004</v>
      </c>
      <c r="H2076" s="390">
        <v>20</v>
      </c>
      <c r="I2076" s="293" t="s">
        <v>8418</v>
      </c>
      <c r="J2076" s="292" t="s">
        <v>5164</v>
      </c>
      <c r="K2076" s="292" t="s">
        <v>5165</v>
      </c>
      <c r="L2076" s="292"/>
      <c r="M2076" s="292"/>
      <c r="N2076" s="292"/>
      <c r="O2076" s="292"/>
      <c r="P2076" s="292"/>
      <c r="Q2076" s="292"/>
      <c r="R2076" s="482"/>
    </row>
    <row r="2077" spans="1:18" ht="45.75">
      <c r="A2077" s="372" t="s">
        <v>5319</v>
      </c>
      <c r="B2077" s="293" t="s">
        <v>7629</v>
      </c>
      <c r="C2077" s="292" t="s">
        <v>3916</v>
      </c>
      <c r="D2077" s="292" t="s">
        <v>2338</v>
      </c>
      <c r="E2077" s="293">
        <v>3</v>
      </c>
      <c r="F2077" s="292" t="s">
        <v>6808</v>
      </c>
      <c r="G2077" s="293" t="s">
        <v>3731</v>
      </c>
      <c r="H2077" s="390">
        <v>20</v>
      </c>
      <c r="I2077" s="293" t="s">
        <v>8418</v>
      </c>
      <c r="J2077" s="292" t="s">
        <v>5164</v>
      </c>
      <c r="K2077" s="292" t="s">
        <v>5165</v>
      </c>
      <c r="L2077" s="292"/>
      <c r="M2077" s="292"/>
      <c r="N2077" s="292"/>
      <c r="O2077" s="292"/>
      <c r="P2077" s="292"/>
      <c r="Q2077" s="292"/>
      <c r="R2077" s="482"/>
    </row>
    <row r="2078" spans="1:18" ht="45.75">
      <c r="A2078" s="372" t="s">
        <v>6809</v>
      </c>
      <c r="B2078" s="293" t="s">
        <v>7630</v>
      </c>
      <c r="C2078" s="292" t="s">
        <v>3916</v>
      </c>
      <c r="D2078" s="292" t="s">
        <v>2341</v>
      </c>
      <c r="E2078" s="293">
        <v>10</v>
      </c>
      <c r="F2078" s="292" t="s">
        <v>5372</v>
      </c>
      <c r="G2078" s="293" t="s">
        <v>3732</v>
      </c>
      <c r="H2078" s="390">
        <v>20</v>
      </c>
      <c r="I2078" s="293" t="s">
        <v>8418</v>
      </c>
      <c r="J2078" s="292" t="s">
        <v>5164</v>
      </c>
      <c r="K2078" s="292" t="s">
        <v>5165</v>
      </c>
      <c r="L2078" s="292"/>
      <c r="M2078" s="292"/>
      <c r="N2078" s="292"/>
      <c r="O2078" s="292"/>
      <c r="P2078" s="292"/>
      <c r="Q2078" s="292"/>
      <c r="R2078" s="482"/>
    </row>
    <row r="2079" spans="1:18" ht="57">
      <c r="A2079" s="372" t="s">
        <v>5373</v>
      </c>
      <c r="B2079" s="293" t="s">
        <v>7633</v>
      </c>
      <c r="C2079" s="374" t="s">
        <v>9715</v>
      </c>
      <c r="D2079" s="292" t="s">
        <v>6358</v>
      </c>
      <c r="E2079" s="293">
        <v>10</v>
      </c>
      <c r="F2079" s="293" t="s">
        <v>9005</v>
      </c>
      <c r="G2079" s="293" t="s">
        <v>9209</v>
      </c>
      <c r="H2079" s="390">
        <v>30</v>
      </c>
      <c r="I2079" s="293" t="s">
        <v>8418</v>
      </c>
      <c r="J2079" s="292" t="s">
        <v>5164</v>
      </c>
      <c r="K2079" s="292" t="s">
        <v>5165</v>
      </c>
      <c r="L2079" s="292"/>
      <c r="M2079" s="292"/>
      <c r="N2079" s="292"/>
      <c r="O2079" s="292"/>
      <c r="P2079" s="292"/>
      <c r="Q2079" s="292"/>
      <c r="R2079" s="482"/>
    </row>
    <row r="2080" spans="1:18" ht="45.75">
      <c r="A2080" s="372" t="s">
        <v>7751</v>
      </c>
      <c r="B2080" s="293" t="s">
        <v>7634</v>
      </c>
      <c r="C2080" s="292" t="s">
        <v>3916</v>
      </c>
      <c r="D2080" s="292" t="s">
        <v>6358</v>
      </c>
      <c r="E2080" s="293">
        <v>10</v>
      </c>
      <c r="F2080" s="292" t="s">
        <v>8465</v>
      </c>
      <c r="G2080" s="293" t="s">
        <v>4021</v>
      </c>
      <c r="H2080" s="390">
        <v>30</v>
      </c>
      <c r="I2080" s="293" t="s">
        <v>8418</v>
      </c>
      <c r="J2080" s="292" t="s">
        <v>5164</v>
      </c>
      <c r="K2080" s="292" t="s">
        <v>5165</v>
      </c>
      <c r="L2080" s="292"/>
      <c r="M2080" s="292"/>
      <c r="N2080" s="292"/>
      <c r="O2080" s="292"/>
      <c r="P2080" s="292"/>
      <c r="Q2080" s="292"/>
      <c r="R2080" s="482"/>
    </row>
    <row r="2081" spans="1:18" ht="45.75">
      <c r="A2081" s="372" t="s">
        <v>8466</v>
      </c>
      <c r="B2081" s="293" t="s">
        <v>6126</v>
      </c>
      <c r="C2081" s="292" t="s">
        <v>3916</v>
      </c>
      <c r="D2081" s="292" t="s">
        <v>6358</v>
      </c>
      <c r="E2081" s="293">
        <v>10</v>
      </c>
      <c r="F2081" s="292" t="s">
        <v>8467</v>
      </c>
      <c r="G2081" s="293" t="s">
        <v>3152</v>
      </c>
      <c r="H2081" s="390">
        <v>30</v>
      </c>
      <c r="I2081" s="293" t="s">
        <v>8418</v>
      </c>
      <c r="J2081" s="292" t="s">
        <v>5164</v>
      </c>
      <c r="K2081" s="292" t="s">
        <v>5165</v>
      </c>
      <c r="L2081" s="292"/>
      <c r="M2081" s="292"/>
      <c r="N2081" s="292"/>
      <c r="O2081" s="292"/>
      <c r="P2081" s="292"/>
      <c r="Q2081" s="292"/>
      <c r="R2081" s="482"/>
    </row>
    <row r="2082" spans="1:18" ht="68.25">
      <c r="A2082" s="372" t="s">
        <v>8468</v>
      </c>
      <c r="B2082" s="293" t="s">
        <v>6127</v>
      </c>
      <c r="C2082" s="292" t="s">
        <v>3916</v>
      </c>
      <c r="D2082" s="292" t="s">
        <v>6772</v>
      </c>
      <c r="E2082" s="293">
        <v>1</v>
      </c>
      <c r="F2082" s="292" t="s">
        <v>6370</v>
      </c>
      <c r="G2082" s="293" t="s">
        <v>238</v>
      </c>
      <c r="H2082" s="390">
        <v>30</v>
      </c>
      <c r="I2082" s="293" t="s">
        <v>8418</v>
      </c>
      <c r="J2082" s="292" t="s">
        <v>5164</v>
      </c>
      <c r="K2082" s="292" t="s">
        <v>5165</v>
      </c>
      <c r="L2082" s="292"/>
      <c r="M2082" s="292"/>
      <c r="N2082" s="292"/>
      <c r="O2082" s="292"/>
      <c r="P2082" s="292"/>
      <c r="Q2082" s="292"/>
      <c r="R2082" s="482"/>
    </row>
    <row r="2083" spans="1:18" ht="57">
      <c r="A2083" s="372" t="s">
        <v>6371</v>
      </c>
      <c r="B2083" s="293" t="s">
        <v>6128</v>
      </c>
      <c r="C2083" s="374" t="s">
        <v>9715</v>
      </c>
      <c r="D2083" s="292" t="s">
        <v>6358</v>
      </c>
      <c r="E2083" s="293">
        <v>10</v>
      </c>
      <c r="F2083" s="293" t="s">
        <v>9006</v>
      </c>
      <c r="G2083" s="293" t="s">
        <v>9006</v>
      </c>
      <c r="H2083" s="390">
        <v>50</v>
      </c>
      <c r="I2083" s="293" t="s">
        <v>8418</v>
      </c>
      <c r="J2083" s="292" t="s">
        <v>5164</v>
      </c>
      <c r="K2083" s="292" t="s">
        <v>5165</v>
      </c>
      <c r="L2083" s="292"/>
      <c r="M2083" s="292"/>
      <c r="N2083" s="292"/>
      <c r="O2083" s="292"/>
      <c r="P2083" s="292"/>
      <c r="Q2083" s="292"/>
      <c r="R2083" s="482"/>
    </row>
    <row r="2084" spans="1:18" ht="45.75">
      <c r="A2084" s="372" t="s">
        <v>3230</v>
      </c>
      <c r="B2084" s="293" t="s">
        <v>8148</v>
      </c>
      <c r="C2084" s="292" t="s">
        <v>3916</v>
      </c>
      <c r="D2084" s="292" t="s">
        <v>6358</v>
      </c>
      <c r="E2084" s="293">
        <v>10</v>
      </c>
      <c r="F2084" s="292" t="s">
        <v>3231</v>
      </c>
      <c r="G2084" s="293" t="s">
        <v>239</v>
      </c>
      <c r="H2084" s="390">
        <v>50</v>
      </c>
      <c r="I2084" s="293" t="s">
        <v>8418</v>
      </c>
      <c r="J2084" s="292" t="s">
        <v>5164</v>
      </c>
      <c r="K2084" s="292" t="s">
        <v>5165</v>
      </c>
      <c r="L2084" s="292"/>
      <c r="M2084" s="292"/>
      <c r="N2084" s="292"/>
      <c r="O2084" s="292"/>
      <c r="P2084" s="292"/>
      <c r="Q2084" s="292"/>
      <c r="R2084" s="482"/>
    </row>
    <row r="2085" spans="1:18" ht="45.75">
      <c r="A2085" s="372" t="s">
        <v>3232</v>
      </c>
      <c r="B2085" s="293" t="s">
        <v>8149</v>
      </c>
      <c r="C2085" s="292" t="s">
        <v>3916</v>
      </c>
      <c r="D2085" s="292" t="s">
        <v>6358</v>
      </c>
      <c r="E2085" s="293">
        <v>10</v>
      </c>
      <c r="F2085" s="292" t="s">
        <v>3233</v>
      </c>
      <c r="G2085" s="293" t="s">
        <v>2461</v>
      </c>
      <c r="H2085" s="390">
        <v>50</v>
      </c>
      <c r="I2085" s="293" t="s">
        <v>8418</v>
      </c>
      <c r="J2085" s="292" t="s">
        <v>5164</v>
      </c>
      <c r="K2085" s="292" t="s">
        <v>5165</v>
      </c>
      <c r="L2085" s="292"/>
      <c r="M2085" s="292"/>
      <c r="N2085" s="292"/>
      <c r="O2085" s="292"/>
      <c r="P2085" s="292"/>
      <c r="Q2085" s="292"/>
      <c r="R2085" s="482"/>
    </row>
    <row r="2086" spans="1:18" ht="68.25">
      <c r="A2086" s="372" t="s">
        <v>3234</v>
      </c>
      <c r="B2086" s="293" t="s">
        <v>8150</v>
      </c>
      <c r="C2086" s="292" t="s">
        <v>3916</v>
      </c>
      <c r="D2086" s="292" t="s">
        <v>6772</v>
      </c>
      <c r="E2086" s="293">
        <v>1</v>
      </c>
      <c r="F2086" s="292" t="s">
        <v>5142</v>
      </c>
      <c r="G2086" s="293" t="s">
        <v>2462</v>
      </c>
      <c r="H2086" s="390">
        <v>50</v>
      </c>
      <c r="I2086" s="293" t="s">
        <v>8418</v>
      </c>
      <c r="J2086" s="292" t="s">
        <v>5164</v>
      </c>
      <c r="K2086" s="292" t="s">
        <v>5165</v>
      </c>
      <c r="L2086" s="292"/>
      <c r="M2086" s="292"/>
      <c r="N2086" s="292"/>
      <c r="O2086" s="292"/>
      <c r="P2086" s="292"/>
      <c r="Q2086" s="292"/>
      <c r="R2086" s="482"/>
    </row>
    <row r="2087" spans="1:18" ht="57">
      <c r="A2087" s="372" t="s">
        <v>5143</v>
      </c>
      <c r="B2087" s="293" t="s">
        <v>3741</v>
      </c>
      <c r="C2087" s="374" t="s">
        <v>9715</v>
      </c>
      <c r="D2087" s="292" t="s">
        <v>6358</v>
      </c>
      <c r="E2087" s="293">
        <v>10</v>
      </c>
      <c r="F2087" s="293" t="s">
        <v>9007</v>
      </c>
      <c r="G2087" s="293" t="s">
        <v>9208</v>
      </c>
      <c r="H2087" s="390">
        <v>15</v>
      </c>
      <c r="I2087" s="293" t="s">
        <v>8418</v>
      </c>
      <c r="J2087" s="292" t="s">
        <v>5164</v>
      </c>
      <c r="K2087" s="292" t="s">
        <v>5165</v>
      </c>
      <c r="L2087" s="292"/>
      <c r="M2087" s="292"/>
      <c r="N2087" s="292"/>
      <c r="O2087" s="292"/>
      <c r="P2087" s="292"/>
      <c r="Q2087" s="292"/>
      <c r="R2087" s="482"/>
    </row>
    <row r="2088" spans="1:18" ht="45.75">
      <c r="A2088" s="372" t="s">
        <v>1009</v>
      </c>
      <c r="B2088" s="293" t="s">
        <v>3752</v>
      </c>
      <c r="C2088" s="292" t="s">
        <v>3916</v>
      </c>
      <c r="D2088" s="292" t="s">
        <v>6358</v>
      </c>
      <c r="E2088" s="293">
        <v>10</v>
      </c>
      <c r="F2088" s="292" t="s">
        <v>1010</v>
      </c>
      <c r="G2088" s="293" t="s">
        <v>2463</v>
      </c>
      <c r="H2088" s="390">
        <v>15</v>
      </c>
      <c r="I2088" s="293" t="s">
        <v>8418</v>
      </c>
      <c r="J2088" s="292" t="s">
        <v>5164</v>
      </c>
      <c r="K2088" s="292" t="s">
        <v>5165</v>
      </c>
      <c r="L2088" s="292"/>
      <c r="M2088" s="292"/>
      <c r="N2088" s="292"/>
      <c r="O2088" s="292"/>
      <c r="P2088" s="292"/>
      <c r="Q2088" s="292"/>
      <c r="R2088" s="482"/>
    </row>
    <row r="2089" spans="1:18" ht="57">
      <c r="A2089" s="372" t="s">
        <v>1011</v>
      </c>
      <c r="B2089" s="293" t="s">
        <v>3753</v>
      </c>
      <c r="C2089" s="374" t="s">
        <v>9715</v>
      </c>
      <c r="D2089" s="292" t="s">
        <v>6358</v>
      </c>
      <c r="E2089" s="293">
        <v>10</v>
      </c>
      <c r="F2089" s="293" t="s">
        <v>9008</v>
      </c>
      <c r="G2089" s="293" t="s">
        <v>9008</v>
      </c>
      <c r="H2089" s="390">
        <v>25</v>
      </c>
      <c r="I2089" s="293" t="s">
        <v>8418</v>
      </c>
      <c r="J2089" s="292" t="s">
        <v>5164</v>
      </c>
      <c r="K2089" s="292" t="s">
        <v>5165</v>
      </c>
      <c r="L2089" s="292"/>
      <c r="M2089" s="292"/>
      <c r="N2089" s="292"/>
      <c r="O2089" s="292"/>
      <c r="P2089" s="292"/>
      <c r="Q2089" s="292"/>
      <c r="R2089" s="482"/>
    </row>
    <row r="2090" spans="1:18" ht="45.75">
      <c r="A2090" s="372" t="s">
        <v>1684</v>
      </c>
      <c r="B2090" s="293" t="s">
        <v>4023</v>
      </c>
      <c r="C2090" s="292" t="s">
        <v>3916</v>
      </c>
      <c r="D2090" s="292" t="s">
        <v>6358</v>
      </c>
      <c r="E2090" s="293">
        <v>10</v>
      </c>
      <c r="F2090" s="292" t="s">
        <v>1685</v>
      </c>
      <c r="G2090" s="293" t="s">
        <v>5688</v>
      </c>
      <c r="H2090" s="390">
        <v>25</v>
      </c>
      <c r="I2090" s="293" t="s">
        <v>8418</v>
      </c>
      <c r="J2090" s="292" t="s">
        <v>5164</v>
      </c>
      <c r="K2090" s="292" t="s">
        <v>5165</v>
      </c>
      <c r="L2090" s="292"/>
      <c r="M2090" s="292"/>
      <c r="N2090" s="292"/>
      <c r="O2090" s="292"/>
      <c r="P2090" s="292"/>
      <c r="Q2090" s="292"/>
      <c r="R2090" s="482"/>
    </row>
    <row r="2091" spans="1:18" ht="102">
      <c r="A2091" s="372" t="s">
        <v>1686</v>
      </c>
      <c r="B2091" s="293" t="s">
        <v>4024</v>
      </c>
      <c r="C2091" s="292" t="s">
        <v>3916</v>
      </c>
      <c r="D2091" s="292" t="s">
        <v>8961</v>
      </c>
      <c r="E2091" s="293">
        <v>31</v>
      </c>
      <c r="F2091" s="292" t="s">
        <v>1687</v>
      </c>
      <c r="G2091" s="293" t="s">
        <v>1687</v>
      </c>
      <c r="H2091" s="390">
        <v>174</v>
      </c>
      <c r="I2091" s="293" t="s">
        <v>8418</v>
      </c>
      <c r="J2091" s="292" t="s">
        <v>5164</v>
      </c>
      <c r="K2091" s="292" t="s">
        <v>5165</v>
      </c>
      <c r="L2091" s="292"/>
      <c r="M2091" s="292"/>
      <c r="N2091" s="292"/>
      <c r="O2091" s="292"/>
      <c r="P2091" s="292"/>
      <c r="Q2091" s="292"/>
      <c r="R2091" s="482"/>
    </row>
    <row r="2092" spans="1:18" ht="102">
      <c r="A2092" s="372" t="s">
        <v>9679</v>
      </c>
      <c r="B2092" s="293" t="s">
        <v>9680</v>
      </c>
      <c r="C2092" s="292" t="s">
        <v>3916</v>
      </c>
      <c r="D2092" s="292" t="s">
        <v>8961</v>
      </c>
      <c r="E2092" s="293">
        <v>31</v>
      </c>
      <c r="F2092" s="292" t="s">
        <v>9681</v>
      </c>
      <c r="G2092" s="292" t="s">
        <v>9681</v>
      </c>
      <c r="H2092" s="390">
        <v>220</v>
      </c>
      <c r="I2092" s="293" t="s">
        <v>8418</v>
      </c>
      <c r="J2092" s="292" t="s">
        <v>5164</v>
      </c>
      <c r="K2092" s="292" t="s">
        <v>5165</v>
      </c>
      <c r="L2092" s="292"/>
      <c r="M2092" s="292"/>
      <c r="N2092" s="292"/>
      <c r="O2092" s="292"/>
      <c r="P2092" s="292"/>
      <c r="Q2092" s="292"/>
      <c r="R2092" s="482"/>
    </row>
    <row r="2093" spans="1:18" ht="102">
      <c r="A2093" s="372" t="s">
        <v>9682</v>
      </c>
      <c r="B2093" s="293" t="s">
        <v>9683</v>
      </c>
      <c r="C2093" s="292" t="s">
        <v>3916</v>
      </c>
      <c r="D2093" s="292" t="s">
        <v>8961</v>
      </c>
      <c r="E2093" s="293">
        <v>31</v>
      </c>
      <c r="F2093" s="292" t="s">
        <v>9684</v>
      </c>
      <c r="G2093" s="292" t="s">
        <v>9684</v>
      </c>
      <c r="H2093" s="390">
        <v>280</v>
      </c>
      <c r="I2093" s="293" t="s">
        <v>8418</v>
      </c>
      <c r="J2093" s="292" t="s">
        <v>5164</v>
      </c>
      <c r="K2093" s="292" t="s">
        <v>5165</v>
      </c>
      <c r="L2093" s="292"/>
      <c r="M2093" s="292"/>
      <c r="N2093" s="292"/>
      <c r="O2093" s="292"/>
      <c r="P2093" s="292"/>
      <c r="Q2093" s="292"/>
      <c r="R2093" s="482"/>
    </row>
    <row r="2094" spans="1:18" ht="102">
      <c r="A2094" s="372" t="s">
        <v>5155</v>
      </c>
      <c r="B2094" s="293" t="s">
        <v>4026</v>
      </c>
      <c r="C2094" s="292" t="s">
        <v>3916</v>
      </c>
      <c r="D2094" s="292" t="s">
        <v>8961</v>
      </c>
      <c r="E2094" s="293">
        <v>31</v>
      </c>
      <c r="F2094" s="292" t="s">
        <v>5156</v>
      </c>
      <c r="G2094" s="293" t="s">
        <v>5156</v>
      </c>
      <c r="H2094" s="390">
        <v>105.56</v>
      </c>
      <c r="I2094" s="293" t="s">
        <v>8418</v>
      </c>
      <c r="J2094" s="292" t="s">
        <v>5164</v>
      </c>
      <c r="K2094" s="292" t="s">
        <v>5165</v>
      </c>
      <c r="L2094" s="292"/>
      <c r="M2094" s="292"/>
      <c r="N2094" s="292"/>
      <c r="O2094" s="292"/>
      <c r="P2094" s="292"/>
      <c r="Q2094" s="292"/>
      <c r="R2094" s="482"/>
    </row>
    <row r="2095" spans="1:18" ht="102">
      <c r="A2095" s="372" t="s">
        <v>5157</v>
      </c>
      <c r="B2095" s="293" t="s">
        <v>4027</v>
      </c>
      <c r="C2095" s="292" t="s">
        <v>3916</v>
      </c>
      <c r="D2095" s="292" t="s">
        <v>8961</v>
      </c>
      <c r="E2095" s="293">
        <v>31</v>
      </c>
      <c r="F2095" s="292" t="s">
        <v>7967</v>
      </c>
      <c r="G2095" s="293" t="s">
        <v>7967</v>
      </c>
      <c r="H2095" s="390">
        <v>74.040000000000006</v>
      </c>
      <c r="I2095" s="293" t="s">
        <v>8418</v>
      </c>
      <c r="J2095" s="292" t="s">
        <v>5164</v>
      </c>
      <c r="K2095" s="292" t="s">
        <v>5165</v>
      </c>
      <c r="L2095" s="292"/>
      <c r="M2095" s="292"/>
      <c r="N2095" s="292"/>
      <c r="O2095" s="292"/>
      <c r="P2095" s="292"/>
      <c r="Q2095" s="292"/>
      <c r="R2095" s="482"/>
    </row>
    <row r="2096" spans="1:18" ht="102">
      <c r="A2096" s="372" t="s">
        <v>7968</v>
      </c>
      <c r="B2096" s="293" t="s">
        <v>4028</v>
      </c>
      <c r="C2096" s="292" t="s">
        <v>3916</v>
      </c>
      <c r="D2096" s="292" t="s">
        <v>8961</v>
      </c>
      <c r="E2096" s="293">
        <v>31</v>
      </c>
      <c r="F2096" s="292" t="s">
        <v>7969</v>
      </c>
      <c r="G2096" s="293" t="s">
        <v>7969</v>
      </c>
      <c r="H2096" s="390">
        <v>174</v>
      </c>
      <c r="I2096" s="293" t="s">
        <v>8418</v>
      </c>
      <c r="J2096" s="292" t="s">
        <v>5164</v>
      </c>
      <c r="K2096" s="292" t="s">
        <v>5165</v>
      </c>
      <c r="L2096" s="292"/>
      <c r="M2096" s="292"/>
      <c r="N2096" s="292"/>
      <c r="O2096" s="292"/>
      <c r="P2096" s="292"/>
      <c r="Q2096" s="292"/>
      <c r="R2096" s="482"/>
    </row>
    <row r="2097" spans="1:18" ht="102">
      <c r="A2097" s="372" t="s">
        <v>9685</v>
      </c>
      <c r="B2097" s="293" t="s">
        <v>9687</v>
      </c>
      <c r="C2097" s="292" t="s">
        <v>3916</v>
      </c>
      <c r="D2097" s="292" t="s">
        <v>8961</v>
      </c>
      <c r="E2097" s="293">
        <v>31</v>
      </c>
      <c r="F2097" s="292" t="s">
        <v>9686</v>
      </c>
      <c r="G2097" s="292" t="s">
        <v>9686</v>
      </c>
      <c r="H2097" s="390">
        <v>220</v>
      </c>
      <c r="I2097" s="293" t="s">
        <v>8418</v>
      </c>
      <c r="J2097" s="292" t="s">
        <v>5164</v>
      </c>
      <c r="K2097" s="292" t="s">
        <v>5165</v>
      </c>
      <c r="L2097" s="292"/>
      <c r="M2097" s="292"/>
      <c r="N2097" s="292"/>
      <c r="O2097" s="292"/>
      <c r="P2097" s="292"/>
      <c r="Q2097" s="292"/>
      <c r="R2097" s="482"/>
    </row>
    <row r="2098" spans="1:18" ht="102">
      <c r="A2098" s="372" t="s">
        <v>9688</v>
      </c>
      <c r="B2098" s="293" t="s">
        <v>9689</v>
      </c>
      <c r="C2098" s="292" t="s">
        <v>3916</v>
      </c>
      <c r="D2098" s="292" t="s">
        <v>8961</v>
      </c>
      <c r="E2098" s="293">
        <v>31</v>
      </c>
      <c r="F2098" s="292" t="s">
        <v>9690</v>
      </c>
      <c r="G2098" s="292" t="s">
        <v>9690</v>
      </c>
      <c r="H2098" s="390">
        <v>280</v>
      </c>
      <c r="I2098" s="293" t="s">
        <v>8418</v>
      </c>
      <c r="J2098" s="292" t="s">
        <v>5164</v>
      </c>
      <c r="K2098" s="292" t="s">
        <v>5165</v>
      </c>
      <c r="L2098" s="292"/>
      <c r="M2098" s="292"/>
      <c r="N2098" s="292"/>
      <c r="O2098" s="292"/>
      <c r="P2098" s="292"/>
      <c r="Q2098" s="292"/>
      <c r="R2098" s="482"/>
    </row>
    <row r="2099" spans="1:18" ht="102">
      <c r="A2099" s="372" t="s">
        <v>7970</v>
      </c>
      <c r="B2099" s="293" t="s">
        <v>4030</v>
      </c>
      <c r="C2099" s="292" t="s">
        <v>3916</v>
      </c>
      <c r="D2099" s="292" t="s">
        <v>8961</v>
      </c>
      <c r="E2099" s="293">
        <v>31</v>
      </c>
      <c r="F2099" s="292" t="s">
        <v>7971</v>
      </c>
      <c r="G2099" s="293" t="s">
        <v>7971</v>
      </c>
      <c r="H2099" s="390">
        <v>105.56</v>
      </c>
      <c r="I2099" s="293" t="s">
        <v>8418</v>
      </c>
      <c r="J2099" s="292" t="s">
        <v>5164</v>
      </c>
      <c r="K2099" s="292" t="s">
        <v>5165</v>
      </c>
      <c r="L2099" s="292"/>
      <c r="M2099" s="292"/>
      <c r="N2099" s="292"/>
      <c r="O2099" s="292"/>
      <c r="P2099" s="292"/>
      <c r="Q2099" s="292"/>
      <c r="R2099" s="482"/>
    </row>
    <row r="2100" spans="1:18" ht="102">
      <c r="A2100" s="372" t="s">
        <v>7972</v>
      </c>
      <c r="B2100" s="293" t="s">
        <v>4031</v>
      </c>
      <c r="C2100" s="292" t="s">
        <v>3916</v>
      </c>
      <c r="D2100" s="292" t="s">
        <v>8961</v>
      </c>
      <c r="E2100" s="293">
        <v>31</v>
      </c>
      <c r="F2100" s="292" t="s">
        <v>7973</v>
      </c>
      <c r="G2100" s="293" t="s">
        <v>7973</v>
      </c>
      <c r="H2100" s="390">
        <v>74.040000000000006</v>
      </c>
      <c r="I2100" s="293" t="s">
        <v>8418</v>
      </c>
      <c r="J2100" s="292" t="s">
        <v>5164</v>
      </c>
      <c r="K2100" s="292" t="s">
        <v>5165</v>
      </c>
      <c r="L2100" s="292"/>
      <c r="M2100" s="292"/>
      <c r="N2100" s="292"/>
      <c r="O2100" s="292"/>
      <c r="P2100" s="292"/>
      <c r="Q2100" s="292"/>
      <c r="R2100" s="482"/>
    </row>
    <row r="2101" spans="1:18" ht="57">
      <c r="A2101" s="372" t="s">
        <v>9102</v>
      </c>
      <c r="B2101" s="370" t="s">
        <v>9103</v>
      </c>
      <c r="C2101" s="374" t="s">
        <v>3916</v>
      </c>
      <c r="D2101" s="374" t="s">
        <v>2593</v>
      </c>
      <c r="E2101" s="370">
        <v>1</v>
      </c>
      <c r="F2101" s="374" t="s">
        <v>9104</v>
      </c>
      <c r="G2101" s="370" t="s">
        <v>9188</v>
      </c>
      <c r="H2101" s="390">
        <v>70</v>
      </c>
      <c r="I2101" s="370">
        <v>1</v>
      </c>
      <c r="J2101" s="374" t="s">
        <v>5164</v>
      </c>
      <c r="K2101" s="374" t="s">
        <v>5165</v>
      </c>
      <c r="L2101" s="374"/>
      <c r="M2101" s="374"/>
      <c r="N2101" s="374"/>
      <c r="O2101" s="374"/>
      <c r="P2101" s="374"/>
      <c r="Q2101" s="374"/>
      <c r="R2101" s="482"/>
    </row>
    <row r="2102" spans="1:18" ht="68.25">
      <c r="A2102" s="372" t="s">
        <v>9105</v>
      </c>
      <c r="B2102" s="370" t="s">
        <v>9106</v>
      </c>
      <c r="C2102" s="374" t="s">
        <v>3916</v>
      </c>
      <c r="D2102" s="374" t="s">
        <v>6772</v>
      </c>
      <c r="E2102" s="370">
        <v>1</v>
      </c>
      <c r="F2102" s="374" t="s">
        <v>9107</v>
      </c>
      <c r="G2102" s="374" t="s">
        <v>9107</v>
      </c>
      <c r="H2102" s="390">
        <v>50</v>
      </c>
      <c r="I2102" s="370">
        <v>1</v>
      </c>
      <c r="J2102" s="374" t="s">
        <v>5164</v>
      </c>
      <c r="K2102" s="374" t="s">
        <v>5165</v>
      </c>
      <c r="L2102" s="374"/>
      <c r="M2102" s="374"/>
      <c r="N2102" s="374"/>
      <c r="O2102" s="374"/>
      <c r="P2102" s="374"/>
      <c r="Q2102" s="374"/>
      <c r="R2102" s="482"/>
    </row>
    <row r="2103" spans="1:18" ht="45.75">
      <c r="A2103" s="372" t="s">
        <v>9108</v>
      </c>
      <c r="B2103" s="370" t="s">
        <v>9109</v>
      </c>
      <c r="C2103" s="374" t="s">
        <v>3916</v>
      </c>
      <c r="D2103" s="374" t="s">
        <v>2341</v>
      </c>
      <c r="E2103" s="370">
        <v>10</v>
      </c>
      <c r="F2103" s="374" t="s">
        <v>9129</v>
      </c>
      <c r="G2103" s="374" t="s">
        <v>9199</v>
      </c>
      <c r="H2103" s="390">
        <v>50</v>
      </c>
      <c r="I2103" s="370">
        <v>1</v>
      </c>
      <c r="J2103" s="374" t="s">
        <v>5164</v>
      </c>
      <c r="K2103" s="374" t="s">
        <v>5165</v>
      </c>
      <c r="L2103" s="374"/>
      <c r="M2103" s="374"/>
      <c r="N2103" s="374"/>
      <c r="O2103" s="374"/>
      <c r="P2103" s="374"/>
      <c r="Q2103" s="374"/>
      <c r="R2103" s="482"/>
    </row>
    <row r="2104" spans="1:18" ht="45.75">
      <c r="A2104" s="372" t="s">
        <v>9110</v>
      </c>
      <c r="B2104" s="370" t="s">
        <v>9111</v>
      </c>
      <c r="C2104" s="374" t="s">
        <v>3916</v>
      </c>
      <c r="D2104" s="374" t="s">
        <v>2341</v>
      </c>
      <c r="E2104" s="370">
        <v>10</v>
      </c>
      <c r="F2104" s="374" t="s">
        <v>9130</v>
      </c>
      <c r="G2104" s="374" t="s">
        <v>9200</v>
      </c>
      <c r="H2104" s="390">
        <v>30</v>
      </c>
      <c r="I2104" s="370">
        <v>1</v>
      </c>
      <c r="J2104" s="374" t="s">
        <v>5164</v>
      </c>
      <c r="K2104" s="374" t="s">
        <v>5165</v>
      </c>
      <c r="L2104" s="374"/>
      <c r="M2104" s="374"/>
      <c r="N2104" s="374"/>
      <c r="O2104" s="374"/>
      <c r="P2104" s="374"/>
      <c r="Q2104" s="374"/>
      <c r="R2104" s="482"/>
    </row>
    <row r="2105" spans="1:18" ht="68.25">
      <c r="A2105" s="372" t="s">
        <v>9112</v>
      </c>
      <c r="B2105" s="370" t="s">
        <v>9113</v>
      </c>
      <c r="C2105" s="374" t="s">
        <v>3916</v>
      </c>
      <c r="D2105" s="374" t="s">
        <v>6772</v>
      </c>
      <c r="E2105" s="370">
        <v>1</v>
      </c>
      <c r="F2105" s="374" t="s">
        <v>9131</v>
      </c>
      <c r="G2105" s="374" t="s">
        <v>9131</v>
      </c>
      <c r="H2105" s="390">
        <v>58</v>
      </c>
      <c r="I2105" s="370">
        <v>1</v>
      </c>
      <c r="J2105" s="374" t="s">
        <v>5164</v>
      </c>
      <c r="K2105" s="374" t="s">
        <v>5165</v>
      </c>
      <c r="L2105" s="374"/>
      <c r="M2105" s="374"/>
      <c r="N2105" s="374"/>
      <c r="O2105" s="374"/>
      <c r="P2105" s="374"/>
      <c r="Q2105" s="374"/>
      <c r="R2105" s="482"/>
    </row>
    <row r="2106" spans="1:18" ht="68.25">
      <c r="A2106" s="372" t="s">
        <v>9114</v>
      </c>
      <c r="B2106" s="370" t="s">
        <v>9115</v>
      </c>
      <c r="C2106" s="374" t="s">
        <v>3916</v>
      </c>
      <c r="D2106" s="374" t="s">
        <v>6772</v>
      </c>
      <c r="E2106" s="370">
        <v>1</v>
      </c>
      <c r="F2106" s="374" t="s">
        <v>9132</v>
      </c>
      <c r="G2106" s="374" t="s">
        <v>9193</v>
      </c>
      <c r="H2106" s="390">
        <v>60</v>
      </c>
      <c r="I2106" s="370">
        <v>1</v>
      </c>
      <c r="J2106" s="374" t="s">
        <v>5164</v>
      </c>
      <c r="K2106" s="374" t="s">
        <v>5165</v>
      </c>
      <c r="L2106" s="374"/>
      <c r="M2106" s="374"/>
      <c r="N2106" s="374"/>
      <c r="O2106" s="374"/>
      <c r="P2106" s="374"/>
      <c r="Q2106" s="374"/>
      <c r="R2106" s="482"/>
    </row>
    <row r="2107" spans="1:18" ht="68.25">
      <c r="A2107" s="372" t="s">
        <v>9116</v>
      </c>
      <c r="B2107" s="370" t="s">
        <v>9117</v>
      </c>
      <c r="C2107" s="374" t="s">
        <v>3916</v>
      </c>
      <c r="D2107" s="374" t="s">
        <v>6772</v>
      </c>
      <c r="E2107" s="370">
        <v>1</v>
      </c>
      <c r="F2107" s="374" t="s">
        <v>9133</v>
      </c>
      <c r="G2107" s="374" t="s">
        <v>9133</v>
      </c>
      <c r="H2107" s="390">
        <v>30</v>
      </c>
      <c r="I2107" s="370">
        <v>1</v>
      </c>
      <c r="J2107" s="374" t="s">
        <v>5164</v>
      </c>
      <c r="K2107" s="374" t="s">
        <v>5165</v>
      </c>
      <c r="L2107" s="374"/>
      <c r="M2107" s="374"/>
      <c r="N2107" s="374"/>
      <c r="O2107" s="374"/>
      <c r="P2107" s="374"/>
      <c r="Q2107" s="374"/>
      <c r="R2107" s="482"/>
    </row>
    <row r="2108" spans="1:18" ht="68.25">
      <c r="A2108" s="372" t="s">
        <v>9118</v>
      </c>
      <c r="B2108" s="370" t="s">
        <v>9119</v>
      </c>
      <c r="C2108" s="374" t="s">
        <v>3916</v>
      </c>
      <c r="D2108" s="374" t="s">
        <v>6772</v>
      </c>
      <c r="E2108" s="370">
        <v>1</v>
      </c>
      <c r="F2108" s="374" t="s">
        <v>9134</v>
      </c>
      <c r="G2108" s="374" t="s">
        <v>9189</v>
      </c>
      <c r="H2108" s="390">
        <v>30</v>
      </c>
      <c r="I2108" s="370">
        <v>1</v>
      </c>
      <c r="J2108" s="374" t="s">
        <v>5164</v>
      </c>
      <c r="K2108" s="374" t="s">
        <v>5165</v>
      </c>
      <c r="L2108" s="374"/>
      <c r="M2108" s="374"/>
      <c r="N2108" s="374"/>
      <c r="O2108" s="374"/>
      <c r="P2108" s="374"/>
      <c r="Q2108" s="374"/>
      <c r="R2108" s="482"/>
    </row>
    <row r="2109" spans="1:18" ht="68.25">
      <c r="A2109" s="372" t="s">
        <v>9120</v>
      </c>
      <c r="B2109" s="370" t="s">
        <v>9121</v>
      </c>
      <c r="C2109" s="374" t="s">
        <v>3916</v>
      </c>
      <c r="D2109" s="374" t="s">
        <v>6772</v>
      </c>
      <c r="E2109" s="370">
        <v>1</v>
      </c>
      <c r="F2109" s="374" t="s">
        <v>9135</v>
      </c>
      <c r="G2109" s="374" t="s">
        <v>9135</v>
      </c>
      <c r="H2109" s="390">
        <v>50</v>
      </c>
      <c r="I2109" s="370">
        <v>1</v>
      </c>
      <c r="J2109" s="374" t="s">
        <v>5164</v>
      </c>
      <c r="K2109" s="374" t="s">
        <v>5165</v>
      </c>
      <c r="L2109" s="374"/>
      <c r="M2109" s="374"/>
      <c r="N2109" s="374"/>
      <c r="O2109" s="374"/>
      <c r="P2109" s="374"/>
      <c r="Q2109" s="374"/>
      <c r="R2109" s="482"/>
    </row>
    <row r="2110" spans="1:18" ht="68.25">
      <c r="A2110" s="372" t="s">
        <v>9122</v>
      </c>
      <c r="B2110" s="370" t="s">
        <v>9201</v>
      </c>
      <c r="C2110" s="374" t="s">
        <v>3916</v>
      </c>
      <c r="D2110" s="374" t="s">
        <v>6772</v>
      </c>
      <c r="E2110" s="370">
        <v>1</v>
      </c>
      <c r="F2110" s="374" t="s">
        <v>9136</v>
      </c>
      <c r="G2110" s="374" t="s">
        <v>9161</v>
      </c>
      <c r="H2110" s="390">
        <v>64</v>
      </c>
      <c r="I2110" s="370">
        <v>1</v>
      </c>
      <c r="J2110" s="374" t="s">
        <v>5164</v>
      </c>
      <c r="K2110" s="374" t="s">
        <v>5165</v>
      </c>
      <c r="L2110" s="374"/>
      <c r="M2110" s="374"/>
      <c r="N2110" s="374"/>
      <c r="O2110" s="374"/>
      <c r="P2110" s="374"/>
      <c r="Q2110" s="374"/>
      <c r="R2110" s="482"/>
    </row>
    <row r="2111" spans="1:18" ht="45.75">
      <c r="A2111" s="372" t="s">
        <v>9123</v>
      </c>
      <c r="B2111" s="370" t="s">
        <v>9202</v>
      </c>
      <c r="C2111" s="374" t="s">
        <v>3916</v>
      </c>
      <c r="D2111" s="374" t="s">
        <v>2341</v>
      </c>
      <c r="E2111" s="370">
        <v>10</v>
      </c>
      <c r="F2111" s="374" t="s">
        <v>9137</v>
      </c>
      <c r="G2111" s="374" t="s">
        <v>9137</v>
      </c>
      <c r="H2111" s="390">
        <v>30</v>
      </c>
      <c r="I2111" s="370">
        <v>1</v>
      </c>
      <c r="J2111" s="374" t="s">
        <v>5164</v>
      </c>
      <c r="K2111" s="374" t="s">
        <v>5165</v>
      </c>
      <c r="L2111" s="374"/>
      <c r="M2111" s="374"/>
      <c r="N2111" s="374"/>
      <c r="O2111" s="374"/>
      <c r="P2111" s="374"/>
      <c r="Q2111" s="374"/>
      <c r="R2111" s="482"/>
    </row>
    <row r="2112" spans="1:18" ht="90.75">
      <c r="A2112" s="372" t="s">
        <v>9774</v>
      </c>
      <c r="B2112" s="370" t="s">
        <v>9775</v>
      </c>
      <c r="C2112" s="374" t="s">
        <v>3916</v>
      </c>
      <c r="D2112" s="374" t="s">
        <v>6772</v>
      </c>
      <c r="E2112" s="370">
        <v>1</v>
      </c>
      <c r="F2112" s="374" t="s">
        <v>9776</v>
      </c>
      <c r="G2112" s="374" t="s">
        <v>9777</v>
      </c>
      <c r="H2112" s="390">
        <v>2000</v>
      </c>
      <c r="I2112" s="370" t="s">
        <v>8418</v>
      </c>
      <c r="J2112" s="374" t="s">
        <v>7074</v>
      </c>
      <c r="K2112" s="374" t="s">
        <v>7075</v>
      </c>
      <c r="L2112" s="374"/>
      <c r="M2112" s="374"/>
      <c r="N2112" s="374"/>
      <c r="O2112" s="374"/>
      <c r="P2112" s="374"/>
      <c r="Q2112" s="374"/>
      <c r="R2112" s="482"/>
    </row>
    <row r="2113" spans="1:18" ht="45.75">
      <c r="A2113" s="372" t="s">
        <v>9124</v>
      </c>
      <c r="B2113" s="370" t="s">
        <v>9203</v>
      </c>
      <c r="C2113" s="374" t="s">
        <v>3916</v>
      </c>
      <c r="D2113" s="374" t="s">
        <v>2341</v>
      </c>
      <c r="E2113" s="370">
        <v>10</v>
      </c>
      <c r="F2113" s="374" t="s">
        <v>9138</v>
      </c>
      <c r="G2113" s="374" t="s">
        <v>9138</v>
      </c>
      <c r="H2113" s="390">
        <v>30</v>
      </c>
      <c r="I2113" s="370">
        <v>1</v>
      </c>
      <c r="J2113" s="374" t="s">
        <v>5164</v>
      </c>
      <c r="K2113" s="374" t="s">
        <v>5165</v>
      </c>
      <c r="L2113" s="374"/>
      <c r="M2113" s="374"/>
      <c r="N2113" s="374"/>
      <c r="O2113" s="374"/>
      <c r="P2113" s="374"/>
      <c r="Q2113" s="374"/>
      <c r="R2113" s="482"/>
    </row>
    <row r="2114" spans="1:18" ht="45.75">
      <c r="A2114" s="372" t="s">
        <v>9125</v>
      </c>
      <c r="B2114" s="370" t="s">
        <v>9204</v>
      </c>
      <c r="C2114" s="374" t="s">
        <v>3916</v>
      </c>
      <c r="D2114" s="374" t="s">
        <v>2341</v>
      </c>
      <c r="E2114" s="370">
        <v>10</v>
      </c>
      <c r="F2114" s="374" t="s">
        <v>9170</v>
      </c>
      <c r="G2114" s="374" t="s">
        <v>9170</v>
      </c>
      <c r="H2114" s="390">
        <v>50</v>
      </c>
      <c r="I2114" s="370">
        <v>1</v>
      </c>
      <c r="J2114" s="374" t="s">
        <v>5164</v>
      </c>
      <c r="K2114" s="374" t="s">
        <v>5165</v>
      </c>
      <c r="L2114" s="374"/>
      <c r="M2114" s="374"/>
      <c r="N2114" s="374"/>
      <c r="O2114" s="374"/>
      <c r="P2114" s="374"/>
      <c r="Q2114" s="374"/>
      <c r="R2114" s="482"/>
    </row>
    <row r="2115" spans="1:18" ht="45.75">
      <c r="A2115" s="372" t="s">
        <v>9126</v>
      </c>
      <c r="B2115" s="370" t="s">
        <v>9205</v>
      </c>
      <c r="C2115" s="374" t="s">
        <v>3916</v>
      </c>
      <c r="D2115" s="374" t="s">
        <v>2341</v>
      </c>
      <c r="E2115" s="370">
        <v>10</v>
      </c>
      <c r="F2115" s="374" t="s">
        <v>9139</v>
      </c>
      <c r="G2115" s="374" t="s">
        <v>9190</v>
      </c>
      <c r="H2115" s="390">
        <v>60</v>
      </c>
      <c r="I2115" s="370">
        <v>1</v>
      </c>
      <c r="J2115" s="374" t="s">
        <v>5164</v>
      </c>
      <c r="K2115" s="374" t="s">
        <v>5165</v>
      </c>
      <c r="L2115" s="374"/>
      <c r="M2115" s="374"/>
      <c r="N2115" s="374"/>
      <c r="O2115" s="374"/>
      <c r="P2115" s="374"/>
      <c r="Q2115" s="374"/>
      <c r="R2115" s="482"/>
    </row>
    <row r="2116" spans="1:18" ht="45.75">
      <c r="A2116" s="372" t="s">
        <v>9127</v>
      </c>
      <c r="B2116" s="370" t="s">
        <v>9206</v>
      </c>
      <c r="C2116" s="374" t="s">
        <v>3916</v>
      </c>
      <c r="D2116" s="374" t="s">
        <v>2341</v>
      </c>
      <c r="E2116" s="370">
        <v>10</v>
      </c>
      <c r="F2116" s="374" t="s">
        <v>9140</v>
      </c>
      <c r="G2116" s="374" t="s">
        <v>9191</v>
      </c>
      <c r="H2116" s="390">
        <v>100</v>
      </c>
      <c r="I2116" s="370">
        <v>1</v>
      </c>
      <c r="J2116" s="374" t="s">
        <v>5164</v>
      </c>
      <c r="K2116" s="374" t="s">
        <v>5165</v>
      </c>
      <c r="L2116" s="374"/>
      <c r="M2116" s="374"/>
      <c r="N2116" s="374"/>
      <c r="O2116" s="374"/>
      <c r="P2116" s="374"/>
      <c r="Q2116" s="374"/>
      <c r="R2116" s="482"/>
    </row>
    <row r="2117" spans="1:18" ht="45.75">
      <c r="A2117" s="372" t="s">
        <v>9128</v>
      </c>
      <c r="B2117" s="370" t="s">
        <v>9207</v>
      </c>
      <c r="C2117" s="374" t="s">
        <v>3916</v>
      </c>
      <c r="D2117" s="374" t="s">
        <v>2341</v>
      </c>
      <c r="E2117" s="370">
        <v>10</v>
      </c>
      <c r="F2117" s="374" t="s">
        <v>9141</v>
      </c>
      <c r="G2117" s="374" t="s">
        <v>9192</v>
      </c>
      <c r="H2117" s="390">
        <v>30</v>
      </c>
      <c r="I2117" s="370">
        <v>1</v>
      </c>
      <c r="J2117" s="374" t="s">
        <v>5164</v>
      </c>
      <c r="K2117" s="374" t="s">
        <v>5165</v>
      </c>
      <c r="L2117" s="374"/>
      <c r="M2117" s="374"/>
      <c r="N2117" s="374"/>
      <c r="O2117" s="374"/>
      <c r="P2117" s="374"/>
      <c r="Q2117" s="374"/>
      <c r="R2117" s="482"/>
    </row>
    <row r="2118" spans="1:18" s="496" customFormat="1" ht="68.25">
      <c r="A2118" s="497">
        <v>89268</v>
      </c>
      <c r="B2118" s="492" t="s">
        <v>9783</v>
      </c>
      <c r="C2118" s="374" t="s">
        <v>3916</v>
      </c>
      <c r="D2118" s="292" t="s">
        <v>6772</v>
      </c>
      <c r="E2118" s="492">
        <v>1</v>
      </c>
      <c r="F2118" s="374" t="s">
        <v>9784</v>
      </c>
      <c r="G2118" s="374" t="s">
        <v>9785</v>
      </c>
      <c r="H2118" s="493">
        <v>22.5</v>
      </c>
      <c r="I2118" s="292" t="s">
        <v>8418</v>
      </c>
      <c r="J2118" s="292" t="s">
        <v>7286</v>
      </c>
      <c r="K2118" s="292" t="s">
        <v>7287</v>
      </c>
      <c r="L2118" s="374"/>
      <c r="M2118" s="374"/>
      <c r="N2118" s="374"/>
      <c r="O2118" s="374"/>
      <c r="P2118" s="374"/>
      <c r="Q2118" s="374"/>
      <c r="R2118" s="495"/>
    </row>
    <row r="2119" spans="1:18" s="496" customFormat="1" ht="68.25">
      <c r="A2119" s="497">
        <v>89269</v>
      </c>
      <c r="B2119" s="492" t="s">
        <v>9786</v>
      </c>
      <c r="C2119" s="374" t="s">
        <v>3916</v>
      </c>
      <c r="D2119" s="292" t="s">
        <v>6772</v>
      </c>
      <c r="E2119" s="492">
        <v>1</v>
      </c>
      <c r="F2119" s="374" t="s">
        <v>9787</v>
      </c>
      <c r="G2119" s="374" t="s">
        <v>9785</v>
      </c>
      <c r="H2119" s="493">
        <v>17.899999999999999</v>
      </c>
      <c r="I2119" s="292" t="s">
        <v>8418</v>
      </c>
      <c r="J2119" s="292" t="s">
        <v>7286</v>
      </c>
      <c r="K2119" s="292" t="s">
        <v>7287</v>
      </c>
      <c r="L2119" s="374"/>
      <c r="M2119" s="374"/>
      <c r="N2119" s="374"/>
      <c r="O2119" s="374"/>
      <c r="P2119" s="374"/>
      <c r="Q2119" s="374"/>
      <c r="R2119" s="495"/>
    </row>
    <row r="2120" spans="1:18" ht="68.25">
      <c r="A2120" s="491" t="s">
        <v>9771</v>
      </c>
      <c r="B2120" s="370" t="s">
        <v>9766</v>
      </c>
      <c r="C2120" s="374" t="s">
        <v>3916</v>
      </c>
      <c r="D2120" s="292" t="s">
        <v>6772</v>
      </c>
      <c r="E2120" s="370">
        <v>1</v>
      </c>
      <c r="F2120" s="374" t="s">
        <v>9765</v>
      </c>
      <c r="G2120" s="374" t="s">
        <v>9765</v>
      </c>
      <c r="H2120" s="390">
        <v>1500</v>
      </c>
      <c r="I2120" s="292">
        <v>1</v>
      </c>
      <c r="J2120" s="292" t="s">
        <v>7286</v>
      </c>
      <c r="K2120" s="292" t="s">
        <v>7287</v>
      </c>
      <c r="L2120" s="374"/>
      <c r="M2120" s="374"/>
      <c r="N2120" s="374"/>
      <c r="O2120" s="374"/>
      <c r="P2120" s="374"/>
      <c r="Q2120" s="374"/>
      <c r="R2120" s="482"/>
    </row>
    <row r="2121" spans="1:18" ht="68.25">
      <c r="A2121" s="491" t="s">
        <v>9772</v>
      </c>
      <c r="B2121" s="370" t="s">
        <v>9768</v>
      </c>
      <c r="C2121" s="374" t="s">
        <v>3916</v>
      </c>
      <c r="D2121" s="292" t="s">
        <v>6772</v>
      </c>
      <c r="E2121" s="370">
        <v>1</v>
      </c>
      <c r="F2121" s="374" t="s">
        <v>9767</v>
      </c>
      <c r="G2121" s="374" t="s">
        <v>9767</v>
      </c>
      <c r="H2121" s="390">
        <v>3500</v>
      </c>
      <c r="I2121" s="292">
        <v>1</v>
      </c>
      <c r="J2121" s="292" t="s">
        <v>7286</v>
      </c>
      <c r="K2121" s="292" t="s">
        <v>7287</v>
      </c>
      <c r="L2121" s="374"/>
      <c r="M2121" s="374"/>
      <c r="N2121" s="374"/>
      <c r="O2121" s="374"/>
      <c r="P2121" s="374"/>
      <c r="Q2121" s="374"/>
      <c r="R2121" s="482"/>
    </row>
    <row r="2122" spans="1:18" ht="68.25">
      <c r="A2122" s="491" t="s">
        <v>9773</v>
      </c>
      <c r="B2122" s="370" t="s">
        <v>9770</v>
      </c>
      <c r="C2122" s="374" t="s">
        <v>3916</v>
      </c>
      <c r="D2122" s="292" t="s">
        <v>6772</v>
      </c>
      <c r="E2122" s="370">
        <v>1</v>
      </c>
      <c r="F2122" s="374" t="s">
        <v>9769</v>
      </c>
      <c r="G2122" s="374" t="s">
        <v>9769</v>
      </c>
      <c r="H2122" s="390">
        <v>4000</v>
      </c>
      <c r="I2122" s="292">
        <v>1</v>
      </c>
      <c r="J2122" s="292" t="s">
        <v>7286</v>
      </c>
      <c r="K2122" s="292" t="s">
        <v>7287</v>
      </c>
      <c r="L2122" s="374"/>
      <c r="M2122" s="374"/>
      <c r="N2122" s="374"/>
      <c r="O2122" s="374"/>
      <c r="P2122" s="374"/>
      <c r="Q2122" s="374"/>
      <c r="R2122" s="482"/>
    </row>
    <row r="2123" spans="1:18" ht="68.25">
      <c r="A2123" s="371" t="s">
        <v>9780</v>
      </c>
      <c r="B2123" s="494" t="s">
        <v>9781</v>
      </c>
      <c r="C2123" s="374" t="s">
        <v>3916</v>
      </c>
      <c r="D2123" s="292" t="s">
        <v>6772</v>
      </c>
      <c r="E2123" s="492">
        <v>1</v>
      </c>
      <c r="F2123" s="374" t="s">
        <v>9778</v>
      </c>
      <c r="G2123" s="374" t="s">
        <v>9782</v>
      </c>
      <c r="H2123" s="493" t="s">
        <v>9779</v>
      </c>
      <c r="I2123" s="292" t="s">
        <v>8418</v>
      </c>
      <c r="J2123" s="374" t="s">
        <v>7449</v>
      </c>
      <c r="K2123" s="374" t="s">
        <v>7450</v>
      </c>
      <c r="L2123" s="374"/>
      <c r="M2123" s="374"/>
      <c r="N2123" s="374"/>
      <c r="O2123" s="374"/>
      <c r="P2123" s="374"/>
      <c r="Q2123" s="374"/>
      <c r="R2123" s="482"/>
    </row>
    <row r="2124" spans="1:18" s="500" customFormat="1" ht="90.75">
      <c r="A2124" s="371">
        <v>90557</v>
      </c>
      <c r="B2124" s="494" t="s">
        <v>9788</v>
      </c>
      <c r="C2124" s="374" t="s">
        <v>3916</v>
      </c>
      <c r="D2124" s="292" t="s">
        <v>6772</v>
      </c>
      <c r="E2124" s="492">
        <v>1</v>
      </c>
      <c r="F2124" s="374" t="s">
        <v>9789</v>
      </c>
      <c r="G2124" s="374" t="s">
        <v>9790</v>
      </c>
      <c r="H2124" s="493">
        <v>20</v>
      </c>
      <c r="I2124" s="292" t="s">
        <v>8418</v>
      </c>
      <c r="J2124" s="374" t="s">
        <v>7074</v>
      </c>
      <c r="K2124" s="374" t="s">
        <v>7075</v>
      </c>
      <c r="L2124" s="374"/>
      <c r="M2124" s="374"/>
      <c r="N2124" s="374"/>
      <c r="O2124" s="374"/>
      <c r="P2124" s="374"/>
      <c r="Q2124" s="374"/>
      <c r="R2124" s="501"/>
    </row>
    <row r="2125" spans="1:18" ht="90.75">
      <c r="A2125" s="371">
        <v>90558</v>
      </c>
      <c r="B2125" s="494" t="s">
        <v>9791</v>
      </c>
      <c r="C2125" s="374" t="s">
        <v>3916</v>
      </c>
      <c r="D2125" s="292" t="s">
        <v>6772</v>
      </c>
      <c r="E2125" s="492">
        <v>1</v>
      </c>
      <c r="F2125" s="374" t="s">
        <v>9792</v>
      </c>
      <c r="G2125" s="374" t="s">
        <v>9793</v>
      </c>
      <c r="H2125" s="493">
        <v>20</v>
      </c>
      <c r="I2125" s="292" t="s">
        <v>8418</v>
      </c>
      <c r="J2125" s="374" t="s">
        <v>7074</v>
      </c>
      <c r="K2125" s="374" t="s">
        <v>7075</v>
      </c>
      <c r="L2125" s="374"/>
      <c r="M2125" s="374"/>
      <c r="N2125" s="374"/>
      <c r="O2125" s="374"/>
      <c r="P2125" s="374"/>
      <c r="Q2125" s="374"/>
      <c r="R2125" s="482"/>
    </row>
    <row r="2126" spans="1:18" ht="90.75">
      <c r="A2126" s="371" t="s">
        <v>9794</v>
      </c>
      <c r="B2126" s="494" t="s">
        <v>9795</v>
      </c>
      <c r="C2126" s="374" t="s">
        <v>3916</v>
      </c>
      <c r="D2126" s="292" t="s">
        <v>6772</v>
      </c>
      <c r="E2126" s="492">
        <v>1</v>
      </c>
      <c r="F2126" s="374" t="s">
        <v>9796</v>
      </c>
      <c r="G2126" s="374" t="s">
        <v>9796</v>
      </c>
      <c r="H2126" s="493">
        <v>30</v>
      </c>
      <c r="I2126" s="292" t="s">
        <v>8418</v>
      </c>
      <c r="J2126" s="374" t="s">
        <v>7074</v>
      </c>
      <c r="K2126" s="374" t="s">
        <v>7075</v>
      </c>
      <c r="L2126" s="503"/>
      <c r="M2126" s="503"/>
      <c r="N2126" s="503"/>
      <c r="O2126" s="503"/>
      <c r="P2126" s="503"/>
      <c r="Q2126" s="503"/>
      <c r="R2126" s="482" t="s">
        <v>9731</v>
      </c>
    </row>
  </sheetData>
  <autoFilter ref="A1:R2127"/>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tabColor rgb="FF92D050"/>
  </sheetPr>
  <dimension ref="A1:B11"/>
  <sheetViews>
    <sheetView workbookViewId="0">
      <selection activeCell="A6" sqref="A6"/>
    </sheetView>
  </sheetViews>
  <sheetFormatPr defaultColWidth="8.85546875" defaultRowHeight="12.75"/>
  <cols>
    <col min="1" max="1" width="33.140625" style="485" customWidth="1"/>
    <col min="2" max="2" width="33" style="485" customWidth="1"/>
    <col min="3" max="16384" width="8.85546875" style="485"/>
  </cols>
  <sheetData>
    <row r="1" spans="1:2">
      <c r="A1" s="483" t="s">
        <v>3900</v>
      </c>
      <c r="B1" s="484" t="s">
        <v>5413</v>
      </c>
    </row>
    <row r="2" spans="1:2" ht="33.75">
      <c r="A2" s="486" t="s">
        <v>2976</v>
      </c>
      <c r="B2" s="487" t="s">
        <v>9743</v>
      </c>
    </row>
    <row r="3" spans="1:2" ht="24.6" customHeight="1">
      <c r="A3" s="486" t="s">
        <v>9727</v>
      </c>
      <c r="B3" s="487" t="s">
        <v>9742</v>
      </c>
    </row>
    <row r="4" spans="1:2" ht="38.450000000000003" customHeight="1">
      <c r="A4" s="486" t="s">
        <v>3905</v>
      </c>
      <c r="B4" s="487" t="s">
        <v>9741</v>
      </c>
    </row>
    <row r="5" spans="1:2" ht="36.6" customHeight="1">
      <c r="A5" s="486" t="s">
        <v>3916</v>
      </c>
      <c r="B5" s="487" t="s">
        <v>7734</v>
      </c>
    </row>
    <row r="6" spans="1:2" ht="58.9" customHeight="1">
      <c r="A6" s="486" t="s">
        <v>4519</v>
      </c>
      <c r="B6" s="487" t="s">
        <v>9744</v>
      </c>
    </row>
    <row r="7" spans="1:2" ht="43.9" customHeight="1">
      <c r="A7" s="486" t="s">
        <v>5560</v>
      </c>
      <c r="B7" s="487" t="s">
        <v>9738</v>
      </c>
    </row>
    <row r="8" spans="1:2" ht="34.9" customHeight="1">
      <c r="A8" s="486" t="s">
        <v>6902</v>
      </c>
      <c r="B8" s="487" t="s">
        <v>9739</v>
      </c>
    </row>
    <row r="9" spans="1:2" ht="79.900000000000006" customHeight="1">
      <c r="A9" s="486" t="s">
        <v>6423</v>
      </c>
      <c r="B9" s="487" t="s">
        <v>9740</v>
      </c>
    </row>
    <row r="10" spans="1:2">
      <c r="A10" s="488"/>
      <c r="B10" s="489"/>
    </row>
    <row r="11" spans="1:2" ht="31.9" customHeight="1">
      <c r="A11" s="490"/>
      <c r="B11" s="487" t="s">
        <v>9732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tabColor theme="8" tint="-0.249977111117893"/>
  </sheetPr>
  <dimension ref="A1:N46"/>
  <sheetViews>
    <sheetView workbookViewId="0">
      <pane xSplit="1" ySplit="1" topLeftCell="F23" activePane="bottomRight" state="frozen"/>
      <selection pane="topRight" activeCell="B1" sqref="B1"/>
      <selection pane="bottomLeft" activeCell="A2" sqref="A2"/>
      <selection pane="bottomRight" activeCell="K26" sqref="K26"/>
    </sheetView>
  </sheetViews>
  <sheetFormatPr defaultColWidth="9.5703125" defaultRowHeight="12.75"/>
  <cols>
    <col min="1" max="2" width="9.5703125" style="386" customWidth="1"/>
    <col min="3" max="3" width="33.5703125" style="383" customWidth="1"/>
    <col min="4" max="4" width="33.5703125" style="461" customWidth="1"/>
    <col min="5" max="5" width="33.5703125" style="383" customWidth="1"/>
    <col min="6" max="6" width="26" style="462" customWidth="1"/>
    <col min="7" max="7" width="14" style="383" customWidth="1"/>
    <col min="8" max="8" width="9.5703125" style="383"/>
    <col min="9" max="11" width="9.5703125" style="325"/>
    <col min="12" max="12" width="18" style="325" customWidth="1"/>
    <col min="13" max="13" width="18" style="463" customWidth="1"/>
    <col min="14" max="14" width="21.85546875" style="383" customWidth="1"/>
    <col min="15" max="16384" width="9.5703125" style="383"/>
  </cols>
  <sheetData>
    <row r="1" spans="1:14" ht="39" thickBot="1">
      <c r="A1" s="399" t="s">
        <v>9022</v>
      </c>
      <c r="B1" s="400" t="s">
        <v>9092</v>
      </c>
      <c r="C1" s="400" t="s">
        <v>9023</v>
      </c>
      <c r="D1" s="400" t="s">
        <v>9024</v>
      </c>
      <c r="E1" s="400" t="s">
        <v>2297</v>
      </c>
      <c r="F1" s="401" t="s">
        <v>9638</v>
      </c>
      <c r="G1" s="402" t="s">
        <v>9691</v>
      </c>
      <c r="H1" s="394" t="s">
        <v>9220</v>
      </c>
      <c r="I1" s="395" t="s">
        <v>9221</v>
      </c>
      <c r="J1" s="396"/>
      <c r="K1" s="397" t="s">
        <v>8975</v>
      </c>
      <c r="L1" s="397" t="s">
        <v>9222</v>
      </c>
      <c r="M1" s="398" t="s">
        <v>9223</v>
      </c>
      <c r="N1" s="403" t="s">
        <v>9009</v>
      </c>
    </row>
    <row r="2" spans="1:14" ht="63.75">
      <c r="A2" s="506" t="s">
        <v>9025</v>
      </c>
      <c r="B2" s="404" t="s">
        <v>9093</v>
      </c>
      <c r="C2" s="508" t="s">
        <v>9026</v>
      </c>
      <c r="D2" s="405" t="s">
        <v>9083</v>
      </c>
      <c r="E2" s="406" t="s">
        <v>9027</v>
      </c>
      <c r="F2" s="407">
        <v>44</v>
      </c>
      <c r="G2" s="408">
        <v>30</v>
      </c>
      <c r="H2" s="407" t="s">
        <v>5741</v>
      </c>
      <c r="I2" s="409" t="s">
        <v>5742</v>
      </c>
      <c r="J2" s="409"/>
      <c r="K2" s="409" t="s">
        <v>6044</v>
      </c>
      <c r="L2" s="409" t="s">
        <v>6045</v>
      </c>
      <c r="M2" s="410" t="s">
        <v>5560</v>
      </c>
      <c r="N2" s="411" t="s">
        <v>9642</v>
      </c>
    </row>
    <row r="3" spans="1:14" ht="51">
      <c r="A3" s="514"/>
      <c r="B3" s="412"/>
      <c r="C3" s="515"/>
      <c r="D3" s="413" t="s">
        <v>9084</v>
      </c>
      <c r="E3" s="414" t="s">
        <v>9028</v>
      </c>
      <c r="F3" s="415"/>
      <c r="G3" s="416"/>
      <c r="H3" s="415"/>
      <c r="I3" s="417"/>
      <c r="J3" s="417"/>
      <c r="K3" s="417"/>
      <c r="L3" s="417"/>
      <c r="M3" s="418"/>
      <c r="N3" s="419"/>
    </row>
    <row r="4" spans="1:14" ht="63.75">
      <c r="A4" s="514"/>
      <c r="B4" s="412"/>
      <c r="C4" s="515"/>
      <c r="D4" s="413" t="s">
        <v>9085</v>
      </c>
      <c r="E4" s="414"/>
      <c r="F4" s="415"/>
      <c r="G4" s="416"/>
      <c r="H4" s="415"/>
      <c r="I4" s="417"/>
      <c r="J4" s="417"/>
      <c r="K4" s="417"/>
      <c r="L4" s="417"/>
      <c r="M4" s="418"/>
      <c r="N4" s="419"/>
    </row>
    <row r="5" spans="1:14" ht="90" thickBot="1">
      <c r="A5" s="507"/>
      <c r="B5" s="420"/>
      <c r="C5" s="509"/>
      <c r="D5" s="421" t="s">
        <v>9086</v>
      </c>
      <c r="E5" s="420"/>
      <c r="F5" s="422"/>
      <c r="G5" s="423"/>
      <c r="H5" s="422"/>
      <c r="I5" s="424"/>
      <c r="J5" s="424"/>
      <c r="K5" s="424"/>
      <c r="L5" s="424"/>
      <c r="M5" s="425"/>
      <c r="N5" s="426"/>
    </row>
    <row r="6" spans="1:14" ht="38.25">
      <c r="A6" s="506" t="s">
        <v>9029</v>
      </c>
      <c r="B6" s="404" t="s">
        <v>9093</v>
      </c>
      <c r="C6" s="508" t="s">
        <v>9030</v>
      </c>
      <c r="D6" s="427" t="s">
        <v>9083</v>
      </c>
      <c r="E6" s="520" t="s">
        <v>9031</v>
      </c>
      <c r="F6" s="407">
        <v>425</v>
      </c>
      <c r="G6" s="408">
        <v>30</v>
      </c>
      <c r="H6" s="407" t="s">
        <v>5741</v>
      </c>
      <c r="I6" s="409" t="s">
        <v>5742</v>
      </c>
      <c r="J6" s="409"/>
      <c r="K6" s="409" t="s">
        <v>6044</v>
      </c>
      <c r="L6" s="409" t="s">
        <v>6045</v>
      </c>
      <c r="M6" s="410" t="s">
        <v>5560</v>
      </c>
      <c r="N6" s="411" t="s">
        <v>9642</v>
      </c>
    </row>
    <row r="7" spans="1:14" ht="38.25">
      <c r="A7" s="514"/>
      <c r="B7" s="412"/>
      <c r="C7" s="515"/>
      <c r="D7" s="428" t="s">
        <v>9084</v>
      </c>
      <c r="E7" s="521"/>
      <c r="F7" s="415"/>
      <c r="G7" s="416"/>
      <c r="H7" s="416"/>
      <c r="I7" s="429"/>
      <c r="J7" s="429"/>
      <c r="K7" s="429"/>
      <c r="L7" s="429"/>
      <c r="M7" s="430"/>
      <c r="N7" s="419"/>
    </row>
    <row r="8" spans="1:14" ht="63.75">
      <c r="A8" s="514"/>
      <c r="B8" s="412"/>
      <c r="C8" s="515"/>
      <c r="D8" s="428" t="s">
        <v>9085</v>
      </c>
      <c r="E8" s="521"/>
      <c r="F8" s="415"/>
      <c r="G8" s="416"/>
      <c r="H8" s="416"/>
      <c r="I8" s="429"/>
      <c r="J8" s="429"/>
      <c r="K8" s="429"/>
      <c r="L8" s="429"/>
      <c r="M8" s="430"/>
      <c r="N8" s="419"/>
    </row>
    <row r="9" spans="1:14" ht="90" thickBot="1">
      <c r="A9" s="514"/>
      <c r="B9" s="412"/>
      <c r="C9" s="515"/>
      <c r="D9" s="428" t="s">
        <v>9087</v>
      </c>
      <c r="E9" s="521"/>
      <c r="F9" s="415"/>
      <c r="G9" s="416"/>
      <c r="H9" s="416"/>
      <c r="I9" s="429"/>
      <c r="J9" s="429"/>
      <c r="K9" s="429"/>
      <c r="L9" s="429"/>
      <c r="M9" s="430"/>
      <c r="N9" s="419"/>
    </row>
    <row r="10" spans="1:14" s="431" customFormat="1" ht="39" thickBot="1">
      <c r="A10" s="524" t="s">
        <v>9032</v>
      </c>
      <c r="B10" s="404" t="s">
        <v>9093</v>
      </c>
      <c r="C10" s="525" t="s">
        <v>9033</v>
      </c>
      <c r="D10" s="427" t="s">
        <v>9083</v>
      </c>
      <c r="E10" s="526" t="s">
        <v>9031</v>
      </c>
      <c r="F10" s="407">
        <v>425</v>
      </c>
      <c r="G10" s="408">
        <v>30</v>
      </c>
      <c r="H10" s="407" t="s">
        <v>5741</v>
      </c>
      <c r="I10" s="409" t="s">
        <v>5742</v>
      </c>
      <c r="J10" s="409"/>
      <c r="K10" s="409" t="s">
        <v>6044</v>
      </c>
      <c r="L10" s="409" t="s">
        <v>6045</v>
      </c>
      <c r="M10" s="410" t="s">
        <v>5560</v>
      </c>
      <c r="N10" s="411" t="s">
        <v>9642</v>
      </c>
    </row>
    <row r="11" spans="1:14" ht="38.25">
      <c r="A11" s="514"/>
      <c r="B11" s="412"/>
      <c r="C11" s="515"/>
      <c r="D11" s="428" t="s">
        <v>9084</v>
      </c>
      <c r="E11" s="521"/>
      <c r="F11" s="415"/>
      <c r="G11" s="416"/>
      <c r="H11" s="416"/>
      <c r="I11" s="429"/>
      <c r="J11" s="429"/>
      <c r="K11" s="429"/>
      <c r="L11" s="429"/>
      <c r="M11" s="430"/>
      <c r="N11" s="419"/>
    </row>
    <row r="12" spans="1:14" ht="63.75">
      <c r="A12" s="514"/>
      <c r="B12" s="412"/>
      <c r="C12" s="515"/>
      <c r="D12" s="428" t="s">
        <v>9085</v>
      </c>
      <c r="E12" s="521"/>
      <c r="F12" s="415"/>
      <c r="G12" s="416"/>
      <c r="H12" s="416"/>
      <c r="I12" s="429"/>
      <c r="J12" s="429"/>
      <c r="K12" s="429"/>
      <c r="L12" s="429"/>
      <c r="M12" s="430"/>
      <c r="N12" s="419"/>
    </row>
    <row r="13" spans="1:14" ht="90" thickBot="1">
      <c r="A13" s="514"/>
      <c r="B13" s="412"/>
      <c r="C13" s="515"/>
      <c r="D13" s="428" t="s">
        <v>9087</v>
      </c>
      <c r="E13" s="521"/>
      <c r="F13" s="415"/>
      <c r="G13" s="416"/>
      <c r="H13" s="416"/>
      <c r="I13" s="429"/>
      <c r="J13" s="429"/>
      <c r="K13" s="429"/>
      <c r="L13" s="429"/>
      <c r="M13" s="430"/>
      <c r="N13" s="419"/>
    </row>
    <row r="14" spans="1:14" ht="51">
      <c r="A14" s="506" t="s">
        <v>9034</v>
      </c>
      <c r="B14" s="404" t="s">
        <v>9093</v>
      </c>
      <c r="C14" s="508" t="s">
        <v>9035</v>
      </c>
      <c r="D14" s="427" t="s">
        <v>9088</v>
      </c>
      <c r="E14" s="520" t="s">
        <v>9036</v>
      </c>
      <c r="F14" s="407">
        <v>44</v>
      </c>
      <c r="G14" s="408">
        <v>30</v>
      </c>
      <c r="H14" s="407" t="s">
        <v>5741</v>
      </c>
      <c r="I14" s="409" t="s">
        <v>5742</v>
      </c>
      <c r="J14" s="409"/>
      <c r="K14" s="409" t="s">
        <v>6044</v>
      </c>
      <c r="L14" s="409" t="s">
        <v>6045</v>
      </c>
      <c r="M14" s="410" t="s">
        <v>5560</v>
      </c>
      <c r="N14" s="411" t="s">
        <v>9642</v>
      </c>
    </row>
    <row r="15" spans="1:14" ht="38.25">
      <c r="A15" s="514"/>
      <c r="B15" s="412"/>
      <c r="C15" s="515"/>
      <c r="D15" s="428" t="s">
        <v>9084</v>
      </c>
      <c r="E15" s="521"/>
      <c r="F15" s="415"/>
      <c r="G15" s="416"/>
      <c r="H15" s="416"/>
      <c r="I15" s="429"/>
      <c r="J15" s="429"/>
      <c r="K15" s="429"/>
      <c r="L15" s="429"/>
      <c r="M15" s="430"/>
      <c r="N15" s="419"/>
    </row>
    <row r="16" spans="1:14" ht="63.75">
      <c r="A16" s="514"/>
      <c r="B16" s="412"/>
      <c r="C16" s="515"/>
      <c r="D16" s="428" t="s">
        <v>9085</v>
      </c>
      <c r="E16" s="521"/>
      <c r="F16" s="415"/>
      <c r="G16" s="416"/>
      <c r="H16" s="416"/>
      <c r="I16" s="429"/>
      <c r="J16" s="429"/>
      <c r="K16" s="429"/>
      <c r="L16" s="429"/>
      <c r="M16" s="430"/>
      <c r="N16" s="419"/>
    </row>
    <row r="17" spans="1:14" ht="13.5" thickBot="1">
      <c r="A17" s="514"/>
      <c r="B17" s="412"/>
      <c r="C17" s="515"/>
      <c r="D17" s="432"/>
      <c r="E17" s="521"/>
      <c r="F17" s="415"/>
      <c r="G17" s="416"/>
      <c r="H17" s="416"/>
      <c r="I17" s="429"/>
      <c r="J17" s="429"/>
      <c r="K17" s="429"/>
      <c r="L17" s="429"/>
      <c r="M17" s="430"/>
      <c r="N17" s="419"/>
    </row>
    <row r="18" spans="1:14" ht="38.25">
      <c r="A18" s="506" t="s">
        <v>9037</v>
      </c>
      <c r="B18" s="404" t="s">
        <v>9093</v>
      </c>
      <c r="C18" s="508" t="s">
        <v>9038</v>
      </c>
      <c r="D18" s="427" t="s">
        <v>9089</v>
      </c>
      <c r="E18" s="520" t="s">
        <v>9039</v>
      </c>
      <c r="F18" s="407">
        <v>150</v>
      </c>
      <c r="G18" s="408">
        <v>30</v>
      </c>
      <c r="H18" s="407" t="s">
        <v>5741</v>
      </c>
      <c r="I18" s="409" t="s">
        <v>5742</v>
      </c>
      <c r="J18" s="409"/>
      <c r="K18" s="409" t="s">
        <v>6044</v>
      </c>
      <c r="L18" s="409" t="s">
        <v>6045</v>
      </c>
      <c r="M18" s="410"/>
      <c r="N18" s="411" t="s">
        <v>9642</v>
      </c>
    </row>
    <row r="19" spans="1:14" ht="38.25">
      <c r="A19" s="514"/>
      <c r="B19" s="412"/>
      <c r="C19" s="515"/>
      <c r="D19" s="428" t="s">
        <v>9084</v>
      </c>
      <c r="E19" s="521"/>
      <c r="F19" s="415"/>
      <c r="G19" s="416"/>
      <c r="H19" s="416"/>
      <c r="I19" s="429"/>
      <c r="J19" s="429"/>
      <c r="K19" s="429"/>
      <c r="L19" s="429"/>
      <c r="M19" s="430"/>
      <c r="N19" s="419"/>
    </row>
    <row r="20" spans="1:14" ht="51">
      <c r="A20" s="514"/>
      <c r="B20" s="412"/>
      <c r="C20" s="515"/>
      <c r="D20" s="428" t="s">
        <v>9090</v>
      </c>
      <c r="E20" s="521"/>
      <c r="F20" s="415"/>
      <c r="G20" s="416"/>
      <c r="H20" s="416"/>
      <c r="I20" s="429"/>
      <c r="J20" s="429"/>
      <c r="K20" s="429"/>
      <c r="L20" s="429"/>
      <c r="M20" s="430"/>
      <c r="N20" s="419"/>
    </row>
    <row r="21" spans="1:14" ht="90" thickBot="1">
      <c r="A21" s="514"/>
      <c r="B21" s="412"/>
      <c r="C21" s="515"/>
      <c r="D21" s="428" t="s">
        <v>9091</v>
      </c>
      <c r="E21" s="521"/>
      <c r="F21" s="415"/>
      <c r="G21" s="416"/>
      <c r="H21" s="416"/>
      <c r="I21" s="429"/>
      <c r="J21" s="429"/>
      <c r="K21" s="429"/>
      <c r="L21" s="429"/>
      <c r="M21" s="430"/>
      <c r="N21" s="419"/>
    </row>
    <row r="22" spans="1:14" ht="38.25">
      <c r="A22" s="506" t="s">
        <v>9040</v>
      </c>
      <c r="B22" s="404" t="s">
        <v>9093</v>
      </c>
      <c r="C22" s="508" t="s">
        <v>9722</v>
      </c>
      <c r="D22" s="510" t="s">
        <v>9723</v>
      </c>
      <c r="E22" s="512" t="s">
        <v>9041</v>
      </c>
      <c r="F22" s="407">
        <v>230</v>
      </c>
      <c r="G22" s="408">
        <v>30</v>
      </c>
      <c r="H22" s="407" t="s">
        <v>5741</v>
      </c>
      <c r="I22" s="409" t="s">
        <v>5742</v>
      </c>
      <c r="J22" s="409"/>
      <c r="K22" s="409" t="s">
        <v>6044</v>
      </c>
      <c r="L22" s="409" t="s">
        <v>6045</v>
      </c>
      <c r="M22" s="410"/>
      <c r="N22" s="411" t="s">
        <v>9642</v>
      </c>
    </row>
    <row r="23" spans="1:14" ht="13.5" thickBot="1">
      <c r="A23" s="514"/>
      <c r="B23" s="412"/>
      <c r="C23" s="515"/>
      <c r="D23" s="522"/>
      <c r="E23" s="523"/>
      <c r="F23" s="415"/>
      <c r="G23" s="416"/>
      <c r="H23" s="416"/>
      <c r="I23" s="429"/>
      <c r="J23" s="429"/>
      <c r="K23" s="429"/>
      <c r="L23" s="429"/>
      <c r="M23" s="430"/>
      <c r="N23" s="419"/>
    </row>
    <row r="24" spans="1:14" ht="38.25">
      <c r="A24" s="506" t="s">
        <v>9042</v>
      </c>
      <c r="B24" s="404" t="s">
        <v>9093</v>
      </c>
      <c r="C24" s="508" t="s">
        <v>9043</v>
      </c>
      <c r="D24" s="510" t="s">
        <v>9044</v>
      </c>
      <c r="E24" s="512" t="s">
        <v>9045</v>
      </c>
      <c r="F24" s="407">
        <v>205</v>
      </c>
      <c r="G24" s="408">
        <v>30</v>
      </c>
      <c r="H24" s="407" t="s">
        <v>5741</v>
      </c>
      <c r="I24" s="409" t="s">
        <v>5742</v>
      </c>
      <c r="J24" s="409"/>
      <c r="K24" s="409" t="s">
        <v>6044</v>
      </c>
      <c r="L24" s="409" t="s">
        <v>6045</v>
      </c>
      <c r="M24" s="410"/>
      <c r="N24" s="411" t="s">
        <v>9642</v>
      </c>
    </row>
    <row r="25" spans="1:14" ht="13.5" thickBot="1">
      <c r="A25" s="507"/>
      <c r="B25" s="420"/>
      <c r="C25" s="509"/>
      <c r="D25" s="511"/>
      <c r="E25" s="513"/>
      <c r="F25" s="422"/>
      <c r="G25" s="423"/>
      <c r="H25" s="423"/>
      <c r="I25" s="433"/>
      <c r="J25" s="433"/>
      <c r="K25" s="433"/>
      <c r="L25" s="433"/>
      <c r="M25" s="434"/>
      <c r="N25" s="426"/>
    </row>
    <row r="26" spans="1:14" ht="255.75" thickBot="1">
      <c r="A26" s="435" t="s">
        <v>9046</v>
      </c>
      <c r="B26" s="436" t="s">
        <v>9093</v>
      </c>
      <c r="C26" s="437" t="s">
        <v>9047</v>
      </c>
      <c r="D26" s="438" t="s">
        <v>9724</v>
      </c>
      <c r="E26" s="439" t="s">
        <v>9048</v>
      </c>
      <c r="F26" s="440">
        <v>188</v>
      </c>
      <c r="G26" s="441">
        <v>30</v>
      </c>
      <c r="H26" s="440" t="s">
        <v>5741</v>
      </c>
      <c r="I26" s="442" t="s">
        <v>5742</v>
      </c>
      <c r="J26" s="442"/>
      <c r="K26" s="442" t="s">
        <v>6044</v>
      </c>
      <c r="L26" s="442" t="s">
        <v>6045</v>
      </c>
      <c r="M26" s="443"/>
      <c r="N26" s="444" t="s">
        <v>9642</v>
      </c>
    </row>
    <row r="27" spans="1:14" ht="51">
      <c r="A27" s="506" t="s">
        <v>9049</v>
      </c>
      <c r="B27" s="404" t="s">
        <v>9093</v>
      </c>
      <c r="C27" s="508" t="s">
        <v>9050</v>
      </c>
      <c r="D27" s="445" t="s">
        <v>9051</v>
      </c>
      <c r="E27" s="406" t="s">
        <v>9055</v>
      </c>
      <c r="F27" s="407">
        <v>180</v>
      </c>
      <c r="G27" s="408">
        <v>30</v>
      </c>
      <c r="H27" s="407" t="s">
        <v>5741</v>
      </c>
      <c r="I27" s="409" t="s">
        <v>5742</v>
      </c>
      <c r="J27" s="409"/>
      <c r="K27" s="409" t="s">
        <v>6044</v>
      </c>
      <c r="L27" s="409" t="s">
        <v>6045</v>
      </c>
      <c r="M27" s="410"/>
      <c r="N27" s="411" t="s">
        <v>9642</v>
      </c>
    </row>
    <row r="28" spans="1:14" ht="25.5">
      <c r="A28" s="514"/>
      <c r="B28" s="412"/>
      <c r="C28" s="515"/>
      <c r="D28" s="432" t="s">
        <v>9052</v>
      </c>
      <c r="E28" s="414" t="s">
        <v>9056</v>
      </c>
      <c r="F28" s="415"/>
      <c r="G28" s="416"/>
      <c r="H28" s="416"/>
      <c r="I28" s="429"/>
      <c r="J28" s="429"/>
      <c r="K28" s="429"/>
      <c r="L28" s="429"/>
      <c r="M28" s="430"/>
      <c r="N28" s="419"/>
    </row>
    <row r="29" spans="1:14" ht="25.5">
      <c r="A29" s="514"/>
      <c r="B29" s="412"/>
      <c r="C29" s="515"/>
      <c r="D29" s="432" t="s">
        <v>9053</v>
      </c>
      <c r="E29" s="414" t="s">
        <v>9057</v>
      </c>
      <c r="F29" s="415"/>
      <c r="G29" s="416"/>
      <c r="H29" s="416"/>
      <c r="I29" s="429"/>
      <c r="J29" s="429"/>
      <c r="K29" s="429"/>
      <c r="L29" s="429"/>
      <c r="M29" s="430"/>
      <c r="N29" s="419"/>
    </row>
    <row r="30" spans="1:14" ht="26.25" thickBot="1">
      <c r="A30" s="516"/>
      <c r="B30" s="446"/>
      <c r="C30" s="517"/>
      <c r="D30" s="447" t="s">
        <v>9054</v>
      </c>
      <c r="E30" s="448" t="s">
        <v>9058</v>
      </c>
      <c r="F30" s="449"/>
      <c r="G30" s="416"/>
      <c r="H30" s="450"/>
      <c r="I30" s="451"/>
      <c r="J30" s="451"/>
      <c r="K30" s="451"/>
      <c r="L30" s="451"/>
      <c r="M30" s="452"/>
      <c r="N30" s="426"/>
    </row>
    <row r="31" spans="1:14" ht="51">
      <c r="A31" s="518" t="s">
        <v>9059</v>
      </c>
      <c r="B31" s="404" t="s">
        <v>9093</v>
      </c>
      <c r="C31" s="519" t="s">
        <v>9060</v>
      </c>
      <c r="D31" s="432" t="s">
        <v>9061</v>
      </c>
      <c r="E31" s="453" t="s">
        <v>9055</v>
      </c>
      <c r="F31" s="415">
        <v>205</v>
      </c>
      <c r="G31" s="454">
        <v>30</v>
      </c>
      <c r="H31" s="455" t="s">
        <v>5741</v>
      </c>
      <c r="I31" s="456" t="s">
        <v>5742</v>
      </c>
      <c r="J31" s="456"/>
      <c r="K31" s="456" t="s">
        <v>6044</v>
      </c>
      <c r="L31" s="456" t="s">
        <v>6045</v>
      </c>
      <c r="M31" s="457"/>
      <c r="N31" s="458" t="s">
        <v>9642</v>
      </c>
    </row>
    <row r="32" spans="1:14" ht="25.5">
      <c r="A32" s="514"/>
      <c r="B32" s="412"/>
      <c r="C32" s="515"/>
      <c r="D32" s="432" t="s">
        <v>9062</v>
      </c>
      <c r="E32" s="414" t="s">
        <v>9056</v>
      </c>
      <c r="F32" s="415"/>
      <c r="G32" s="416"/>
      <c r="H32" s="416"/>
      <c r="I32" s="429"/>
      <c r="J32" s="429"/>
      <c r="K32" s="429"/>
      <c r="L32" s="429"/>
      <c r="M32" s="430"/>
      <c r="N32" s="419"/>
    </row>
    <row r="33" spans="1:14" ht="38.25">
      <c r="A33" s="514"/>
      <c r="B33" s="412"/>
      <c r="C33" s="515"/>
      <c r="D33" s="432" t="s">
        <v>9063</v>
      </c>
      <c r="E33" s="414" t="s">
        <v>9065</v>
      </c>
      <c r="F33" s="415"/>
      <c r="G33" s="416"/>
      <c r="H33" s="416"/>
      <c r="I33" s="429"/>
      <c r="J33" s="429"/>
      <c r="K33" s="429"/>
      <c r="L33" s="429"/>
      <c r="M33" s="430"/>
      <c r="N33" s="419"/>
    </row>
    <row r="34" spans="1:14" ht="26.25" thickBot="1">
      <c r="A34" s="514"/>
      <c r="B34" s="412"/>
      <c r="C34" s="515"/>
      <c r="D34" s="432" t="s">
        <v>9064</v>
      </c>
      <c r="E34" s="414" t="s">
        <v>9066</v>
      </c>
      <c r="F34" s="415"/>
      <c r="G34" s="416"/>
      <c r="H34" s="416"/>
      <c r="I34" s="429"/>
      <c r="J34" s="429"/>
      <c r="K34" s="429"/>
      <c r="L34" s="429"/>
      <c r="M34" s="430"/>
      <c r="N34" s="419"/>
    </row>
    <row r="35" spans="1:14" ht="38.25">
      <c r="A35" s="506" t="s">
        <v>9067</v>
      </c>
      <c r="B35" s="404" t="s">
        <v>9093</v>
      </c>
      <c r="C35" s="508" t="s">
        <v>9068</v>
      </c>
      <c r="D35" s="445" t="s">
        <v>9069</v>
      </c>
      <c r="E35" s="406" t="s">
        <v>9074</v>
      </c>
      <c r="F35" s="407">
        <v>219</v>
      </c>
      <c r="G35" s="408">
        <v>30</v>
      </c>
      <c r="H35" s="407" t="s">
        <v>5741</v>
      </c>
      <c r="I35" s="409" t="s">
        <v>5742</v>
      </c>
      <c r="J35" s="409"/>
      <c r="K35" s="409" t="s">
        <v>6044</v>
      </c>
      <c r="L35" s="409" t="s">
        <v>6045</v>
      </c>
      <c r="M35" s="410"/>
      <c r="N35" s="411" t="s">
        <v>9642</v>
      </c>
    </row>
    <row r="36" spans="1:14">
      <c r="A36" s="514"/>
      <c r="B36" s="412"/>
      <c r="C36" s="515"/>
      <c r="D36" s="432" t="s">
        <v>9070</v>
      </c>
      <c r="E36" s="414" t="s">
        <v>9075</v>
      </c>
      <c r="F36" s="415"/>
      <c r="G36" s="416"/>
      <c r="H36" s="416"/>
      <c r="I36" s="429"/>
      <c r="J36" s="429"/>
      <c r="K36" s="429"/>
      <c r="L36" s="429"/>
      <c r="M36" s="430"/>
      <c r="N36" s="419"/>
    </row>
    <row r="37" spans="1:14" ht="38.25">
      <c r="A37" s="514"/>
      <c r="B37" s="412"/>
      <c r="C37" s="515"/>
      <c r="D37" s="432" t="s">
        <v>9071</v>
      </c>
      <c r="E37" s="414" t="s">
        <v>9076</v>
      </c>
      <c r="F37" s="415"/>
      <c r="G37" s="416"/>
      <c r="H37" s="416"/>
      <c r="I37" s="429"/>
      <c r="J37" s="429"/>
      <c r="K37" s="429"/>
      <c r="L37" s="429"/>
      <c r="M37" s="430"/>
      <c r="N37" s="419"/>
    </row>
    <row r="38" spans="1:14" ht="25.5">
      <c r="A38" s="514"/>
      <c r="B38" s="412"/>
      <c r="C38" s="515"/>
      <c r="D38" s="432" t="s">
        <v>9072</v>
      </c>
      <c r="E38" s="414" t="s">
        <v>9077</v>
      </c>
      <c r="F38" s="415"/>
      <c r="G38" s="416"/>
      <c r="H38" s="416"/>
      <c r="I38" s="429"/>
      <c r="J38" s="429"/>
      <c r="K38" s="429"/>
      <c r="L38" s="429"/>
      <c r="M38" s="430"/>
      <c r="N38" s="419"/>
    </row>
    <row r="39" spans="1:14" ht="25.5">
      <c r="A39" s="514"/>
      <c r="B39" s="412"/>
      <c r="C39" s="515"/>
      <c r="D39" s="432" t="s">
        <v>9073</v>
      </c>
      <c r="E39" s="414"/>
      <c r="F39" s="415"/>
      <c r="G39" s="416"/>
      <c r="H39" s="416"/>
      <c r="I39" s="429"/>
      <c r="J39" s="429"/>
      <c r="K39" s="429"/>
      <c r="L39" s="429"/>
      <c r="M39" s="430"/>
      <c r="N39" s="419"/>
    </row>
    <row r="40" spans="1:14" ht="13.5" thickBot="1">
      <c r="A40" s="514"/>
      <c r="B40" s="412"/>
      <c r="C40" s="515"/>
      <c r="D40" s="432"/>
      <c r="E40" s="414"/>
      <c r="F40" s="415"/>
      <c r="G40" s="416"/>
      <c r="H40" s="416"/>
      <c r="I40" s="429"/>
      <c r="J40" s="429"/>
      <c r="K40" s="429"/>
      <c r="L40" s="429"/>
      <c r="M40" s="430"/>
      <c r="N40" s="419"/>
    </row>
    <row r="41" spans="1:14" ht="38.25">
      <c r="A41" s="506" t="s">
        <v>9078</v>
      </c>
      <c r="B41" s="404" t="s">
        <v>9093</v>
      </c>
      <c r="C41" s="508" t="s">
        <v>9079</v>
      </c>
      <c r="D41" s="445" t="s">
        <v>9069</v>
      </c>
      <c r="E41" s="406" t="s">
        <v>9081</v>
      </c>
      <c r="F41" s="407">
        <v>249</v>
      </c>
      <c r="G41" s="408">
        <v>30</v>
      </c>
      <c r="H41" s="407" t="s">
        <v>5741</v>
      </c>
      <c r="I41" s="409" t="s">
        <v>5742</v>
      </c>
      <c r="J41" s="409"/>
      <c r="K41" s="409" t="s">
        <v>6044</v>
      </c>
      <c r="L41" s="409" t="s">
        <v>6045</v>
      </c>
      <c r="M41" s="410"/>
      <c r="N41" s="411" t="s">
        <v>9642</v>
      </c>
    </row>
    <row r="42" spans="1:14">
      <c r="A42" s="514"/>
      <c r="B42" s="412"/>
      <c r="C42" s="515"/>
      <c r="D42" s="432" t="s">
        <v>9070</v>
      </c>
      <c r="E42" s="414" t="s">
        <v>9075</v>
      </c>
      <c r="F42" s="415"/>
      <c r="G42" s="416"/>
      <c r="H42" s="416"/>
      <c r="I42" s="429"/>
      <c r="J42" s="429"/>
      <c r="K42" s="429"/>
      <c r="L42" s="429"/>
      <c r="M42" s="430"/>
      <c r="N42" s="419"/>
    </row>
    <row r="43" spans="1:14" ht="38.25">
      <c r="A43" s="514"/>
      <c r="B43" s="412"/>
      <c r="C43" s="515"/>
      <c r="D43" s="432" t="s">
        <v>9080</v>
      </c>
      <c r="E43" s="414" t="s">
        <v>9076</v>
      </c>
      <c r="F43" s="415"/>
      <c r="G43" s="416"/>
      <c r="H43" s="416"/>
      <c r="I43" s="429"/>
      <c r="J43" s="429"/>
      <c r="K43" s="429"/>
      <c r="L43" s="429"/>
      <c r="M43" s="430"/>
      <c r="N43" s="419"/>
    </row>
    <row r="44" spans="1:14" ht="25.5">
      <c r="A44" s="514"/>
      <c r="B44" s="412"/>
      <c r="C44" s="515"/>
      <c r="D44" s="432" t="s">
        <v>9072</v>
      </c>
      <c r="E44" s="414" t="s">
        <v>9082</v>
      </c>
      <c r="F44" s="415"/>
      <c r="G44" s="416"/>
      <c r="H44" s="416"/>
      <c r="I44" s="429"/>
      <c r="J44" s="429"/>
      <c r="K44" s="429"/>
      <c r="L44" s="429"/>
      <c r="M44" s="430"/>
      <c r="N44" s="419"/>
    </row>
    <row r="45" spans="1:14" ht="25.5">
      <c r="A45" s="514"/>
      <c r="B45" s="412"/>
      <c r="C45" s="515"/>
      <c r="D45" s="432" t="s">
        <v>9073</v>
      </c>
      <c r="E45" s="414"/>
      <c r="F45" s="415"/>
      <c r="G45" s="416"/>
      <c r="H45" s="416"/>
      <c r="I45" s="429"/>
      <c r="J45" s="429"/>
      <c r="K45" s="429"/>
      <c r="L45" s="429"/>
      <c r="M45" s="430"/>
      <c r="N45" s="419"/>
    </row>
    <row r="46" spans="1:14" ht="13.5" thickBot="1">
      <c r="A46" s="507"/>
      <c r="B46" s="420"/>
      <c r="C46" s="509"/>
      <c r="D46" s="459"/>
      <c r="E46" s="460"/>
      <c r="F46" s="422"/>
      <c r="G46" s="423"/>
      <c r="H46" s="423"/>
      <c r="I46" s="433"/>
      <c r="J46" s="433"/>
      <c r="K46" s="433"/>
      <c r="L46" s="433"/>
      <c r="M46" s="434"/>
      <c r="N46" s="423"/>
    </row>
  </sheetData>
  <autoFilter ref="A1:M46"/>
  <mergeCells count="30">
    <mergeCell ref="A2:A5"/>
    <mergeCell ref="C2:C5"/>
    <mergeCell ref="A6:A9"/>
    <mergeCell ref="C6:C9"/>
    <mergeCell ref="E6:E9"/>
    <mergeCell ref="A10:A13"/>
    <mergeCell ref="C10:C13"/>
    <mergeCell ref="E10:E13"/>
    <mergeCell ref="A14:A17"/>
    <mergeCell ref="C14:C17"/>
    <mergeCell ref="E14:E17"/>
    <mergeCell ref="A18:A21"/>
    <mergeCell ref="C18:C21"/>
    <mergeCell ref="E18:E21"/>
    <mergeCell ref="A22:A23"/>
    <mergeCell ref="C22:C23"/>
    <mergeCell ref="D22:D23"/>
    <mergeCell ref="E22:E23"/>
    <mergeCell ref="A24:A25"/>
    <mergeCell ref="C24:C25"/>
    <mergeCell ref="D24:D25"/>
    <mergeCell ref="E24:E25"/>
    <mergeCell ref="A41:A46"/>
    <mergeCell ref="C41:C46"/>
    <mergeCell ref="A27:A30"/>
    <mergeCell ref="C27:C30"/>
    <mergeCell ref="A31:A34"/>
    <mergeCell ref="C31:C34"/>
    <mergeCell ref="A35:A40"/>
    <mergeCell ref="C35:C40"/>
  </mergeCells>
  <pageMargins left="0.35433070866141736" right="0.15748031496062992" top="0.15748031496062992" bottom="0.74803149606299213" header="0.15748031496062992" footer="0.31496062992125984"/>
  <pageSetup paperSize="9" scale="85" orientation="landscape" r:id="rId1"/>
</worksheet>
</file>

<file path=xl/worksheets/sheet17.xml><?xml version="1.0" encoding="utf-8"?>
<worksheet xmlns="http://schemas.openxmlformats.org/spreadsheetml/2006/main" xmlns:r="http://schemas.openxmlformats.org/officeDocument/2006/relationships">
  <sheetPr>
    <pageSetUpPr fitToPage="1"/>
  </sheetPr>
  <dimension ref="A1:K35"/>
  <sheetViews>
    <sheetView topLeftCell="C1" workbookViewId="0">
      <selection activeCell="G56" sqref="G56"/>
    </sheetView>
  </sheetViews>
  <sheetFormatPr defaultColWidth="102.85546875" defaultRowHeight="12.75"/>
  <cols>
    <col min="1" max="1" width="3.5703125" style="383" bestFit="1" customWidth="1"/>
    <col min="2" max="2" width="7.28515625" style="383" customWidth="1"/>
    <col min="3" max="3" width="6.42578125" style="383" customWidth="1"/>
    <col min="4" max="4" width="6.42578125" style="473" customWidth="1"/>
    <col min="5" max="5" width="33.140625" style="383" customWidth="1"/>
    <col min="6" max="7" width="10" style="383" customWidth="1"/>
    <col min="8" max="8" width="72.28515625" style="383" customWidth="1"/>
    <col min="9" max="9" width="13.85546875" style="386" customWidth="1"/>
    <col min="10" max="10" width="13.5703125" style="475" customWidth="1"/>
    <col min="11" max="11" width="18.7109375" style="383" customWidth="1"/>
    <col min="12" max="16384" width="102.85546875" style="383"/>
  </cols>
  <sheetData>
    <row r="1" spans="1:11" ht="75.75">
      <c r="A1" s="465" t="s">
        <v>3417</v>
      </c>
      <c r="B1" s="385" t="s">
        <v>3418</v>
      </c>
      <c r="C1" s="385" t="s">
        <v>9146</v>
      </c>
      <c r="D1" s="466" t="s">
        <v>9147</v>
      </c>
      <c r="E1" s="467" t="s">
        <v>3419</v>
      </c>
      <c r="F1" s="467" t="s">
        <v>3420</v>
      </c>
      <c r="G1" s="467" t="s">
        <v>9257</v>
      </c>
      <c r="H1" s="385" t="s">
        <v>3421</v>
      </c>
      <c r="I1" s="468" t="s">
        <v>9725</v>
      </c>
      <c r="J1" s="469" t="s">
        <v>9726</v>
      </c>
      <c r="K1" s="369" t="s">
        <v>9009</v>
      </c>
    </row>
    <row r="2" spans="1:11" s="464" customFormat="1" ht="22.5">
      <c r="A2" s="465" t="s">
        <v>3916</v>
      </c>
      <c r="B2" s="470" t="s">
        <v>625</v>
      </c>
      <c r="C2" s="385" t="s">
        <v>3057</v>
      </c>
      <c r="D2" s="466" t="s">
        <v>6188</v>
      </c>
      <c r="E2" s="471" t="s">
        <v>3058</v>
      </c>
      <c r="F2" s="471" t="s">
        <v>3422</v>
      </c>
      <c r="G2" s="471" t="s">
        <v>9224</v>
      </c>
      <c r="H2" s="385" t="s">
        <v>3423</v>
      </c>
      <c r="I2" s="472">
        <v>1</v>
      </c>
      <c r="J2" s="468">
        <v>72</v>
      </c>
      <c r="K2" s="465"/>
    </row>
    <row r="3" spans="1:11" s="464" customFormat="1" ht="22.5">
      <c r="A3" s="465" t="s">
        <v>3916</v>
      </c>
      <c r="B3" s="470" t="s">
        <v>625</v>
      </c>
      <c r="C3" s="385" t="s">
        <v>3057</v>
      </c>
      <c r="D3" s="466" t="s">
        <v>6188</v>
      </c>
      <c r="E3" s="471" t="s">
        <v>3058</v>
      </c>
      <c r="F3" s="471" t="s">
        <v>3424</v>
      </c>
      <c r="G3" s="471" t="s">
        <v>9225</v>
      </c>
      <c r="H3" s="385" t="s">
        <v>3425</v>
      </c>
      <c r="I3" s="472">
        <v>1</v>
      </c>
      <c r="J3" s="468">
        <v>72</v>
      </c>
      <c r="K3" s="465"/>
    </row>
    <row r="4" spans="1:11" s="464" customFormat="1" ht="22.5">
      <c r="A4" s="465" t="s">
        <v>3916</v>
      </c>
      <c r="B4" s="470" t="s">
        <v>625</v>
      </c>
      <c r="C4" s="385" t="s">
        <v>2161</v>
      </c>
      <c r="D4" s="466" t="s">
        <v>6188</v>
      </c>
      <c r="E4" s="471" t="s">
        <v>7622</v>
      </c>
      <c r="F4" s="471" t="s">
        <v>3426</v>
      </c>
      <c r="G4" s="471" t="s">
        <v>9226</v>
      </c>
      <c r="H4" s="385" t="s">
        <v>6049</v>
      </c>
      <c r="I4" s="472">
        <v>1</v>
      </c>
      <c r="J4" s="468">
        <v>72</v>
      </c>
      <c r="K4" s="465"/>
    </row>
    <row r="5" spans="1:11" s="464" customFormat="1" ht="22.5">
      <c r="A5" s="465" t="s">
        <v>3916</v>
      </c>
      <c r="B5" s="470" t="s">
        <v>625</v>
      </c>
      <c r="C5" s="385" t="s">
        <v>2161</v>
      </c>
      <c r="D5" s="466" t="s">
        <v>6188</v>
      </c>
      <c r="E5" s="471" t="s">
        <v>7622</v>
      </c>
      <c r="F5" s="471" t="s">
        <v>6050</v>
      </c>
      <c r="G5" s="471" t="s">
        <v>9227</v>
      </c>
      <c r="H5" s="385" t="s">
        <v>6051</v>
      </c>
      <c r="I5" s="472">
        <v>1</v>
      </c>
      <c r="J5" s="468">
        <v>72</v>
      </c>
      <c r="K5" s="465"/>
    </row>
    <row r="6" spans="1:11" s="464" customFormat="1" ht="22.5">
      <c r="A6" s="465" t="s">
        <v>3916</v>
      </c>
      <c r="B6" s="470" t="s">
        <v>625</v>
      </c>
      <c r="C6" s="385" t="s">
        <v>3069</v>
      </c>
      <c r="D6" s="466" t="s">
        <v>6188</v>
      </c>
      <c r="E6" s="471" t="s">
        <v>3070</v>
      </c>
      <c r="F6" s="471" t="s">
        <v>6052</v>
      </c>
      <c r="G6" s="471" t="s">
        <v>9228</v>
      </c>
      <c r="H6" s="385" t="s">
        <v>6053</v>
      </c>
      <c r="I6" s="472">
        <v>1</v>
      </c>
      <c r="J6" s="468">
        <v>72</v>
      </c>
      <c r="K6" s="465"/>
    </row>
    <row r="7" spans="1:11" s="464" customFormat="1" ht="22.5">
      <c r="A7" s="465" t="s">
        <v>3916</v>
      </c>
      <c r="B7" s="470" t="s">
        <v>625</v>
      </c>
      <c r="C7" s="385" t="s">
        <v>3069</v>
      </c>
      <c r="D7" s="466" t="s">
        <v>6188</v>
      </c>
      <c r="E7" s="471" t="s">
        <v>3070</v>
      </c>
      <c r="F7" s="471" t="s">
        <v>6054</v>
      </c>
      <c r="G7" s="471" t="s">
        <v>9229</v>
      </c>
      <c r="H7" s="385" t="s">
        <v>6055</v>
      </c>
      <c r="I7" s="472">
        <v>1</v>
      </c>
      <c r="J7" s="468">
        <v>72</v>
      </c>
      <c r="K7" s="465"/>
    </row>
    <row r="8" spans="1:11" s="464" customFormat="1" ht="22.5">
      <c r="A8" s="465" t="s">
        <v>3916</v>
      </c>
      <c r="B8" s="470" t="s">
        <v>625</v>
      </c>
      <c r="C8" s="385" t="s">
        <v>7631</v>
      </c>
      <c r="D8" s="466" t="s">
        <v>6188</v>
      </c>
      <c r="E8" s="471" t="s">
        <v>7632</v>
      </c>
      <c r="F8" s="471" t="s">
        <v>6056</v>
      </c>
      <c r="G8" s="471" t="s">
        <v>9230</v>
      </c>
      <c r="H8" s="385" t="s">
        <v>3427</v>
      </c>
      <c r="I8" s="472">
        <v>1</v>
      </c>
      <c r="J8" s="468">
        <v>72</v>
      </c>
      <c r="K8" s="465"/>
    </row>
    <row r="9" spans="1:11" s="464" customFormat="1" ht="22.5">
      <c r="A9" s="465" t="s">
        <v>3916</v>
      </c>
      <c r="B9" s="470" t="s">
        <v>625</v>
      </c>
      <c r="C9" s="385" t="s">
        <v>7631</v>
      </c>
      <c r="D9" s="466" t="s">
        <v>6188</v>
      </c>
      <c r="E9" s="471" t="s">
        <v>7632</v>
      </c>
      <c r="F9" s="471" t="s">
        <v>3428</v>
      </c>
      <c r="G9" s="471" t="s">
        <v>9231</v>
      </c>
      <c r="H9" s="385" t="s">
        <v>3429</v>
      </c>
      <c r="I9" s="472">
        <v>1</v>
      </c>
      <c r="J9" s="468">
        <v>72</v>
      </c>
      <c r="K9" s="465"/>
    </row>
    <row r="10" spans="1:11" s="464" customFormat="1" ht="22.5">
      <c r="A10" s="465" t="s">
        <v>3916</v>
      </c>
      <c r="B10" s="470" t="s">
        <v>625</v>
      </c>
      <c r="C10" s="385" t="s">
        <v>6229</v>
      </c>
      <c r="D10" s="466" t="s">
        <v>7988</v>
      </c>
      <c r="E10" s="471" t="s">
        <v>3430</v>
      </c>
      <c r="F10" s="471" t="s">
        <v>3431</v>
      </c>
      <c r="G10" s="471" t="s">
        <v>9232</v>
      </c>
      <c r="H10" s="385" t="s">
        <v>5186</v>
      </c>
      <c r="I10" s="472">
        <v>1</v>
      </c>
      <c r="J10" s="468">
        <v>72</v>
      </c>
      <c r="K10" s="465"/>
    </row>
    <row r="11" spans="1:11" s="464" customFormat="1" ht="22.5">
      <c r="A11" s="465" t="s">
        <v>3916</v>
      </c>
      <c r="B11" s="470" t="s">
        <v>625</v>
      </c>
      <c r="C11" s="385" t="s">
        <v>6229</v>
      </c>
      <c r="D11" s="466" t="s">
        <v>7988</v>
      </c>
      <c r="E11" s="471" t="s">
        <v>3430</v>
      </c>
      <c r="F11" s="471" t="s">
        <v>5187</v>
      </c>
      <c r="G11" s="471" t="s">
        <v>9233</v>
      </c>
      <c r="H11" s="385" t="s">
        <v>9174</v>
      </c>
      <c r="I11" s="472">
        <v>1</v>
      </c>
      <c r="J11" s="468">
        <v>72</v>
      </c>
      <c r="K11" s="465"/>
    </row>
    <row r="12" spans="1:11" s="464" customFormat="1" ht="22.5">
      <c r="A12" s="465" t="s">
        <v>9710</v>
      </c>
      <c r="B12" s="470" t="s">
        <v>625</v>
      </c>
      <c r="C12" s="385" t="s">
        <v>6229</v>
      </c>
      <c r="D12" s="466" t="s">
        <v>7988</v>
      </c>
      <c r="E12" s="471" t="s">
        <v>3430</v>
      </c>
      <c r="F12" s="471" t="s">
        <v>1201</v>
      </c>
      <c r="G12" s="471" t="s">
        <v>9234</v>
      </c>
      <c r="H12" s="385" t="s">
        <v>9171</v>
      </c>
      <c r="I12" s="472">
        <v>1</v>
      </c>
      <c r="J12" s="468">
        <v>72</v>
      </c>
      <c r="K12" s="465" t="s">
        <v>6614</v>
      </c>
    </row>
    <row r="13" spans="1:11" s="464" customFormat="1" ht="22.5">
      <c r="A13" s="465" t="s">
        <v>3916</v>
      </c>
      <c r="B13" s="470" t="s">
        <v>625</v>
      </c>
      <c r="C13" s="385" t="s">
        <v>6229</v>
      </c>
      <c r="D13" s="466" t="s">
        <v>7988</v>
      </c>
      <c r="E13" s="471" t="s">
        <v>3430</v>
      </c>
      <c r="F13" s="471" t="s">
        <v>1202</v>
      </c>
      <c r="G13" s="471" t="s">
        <v>9235</v>
      </c>
      <c r="H13" s="385" t="s">
        <v>68</v>
      </c>
      <c r="I13" s="472">
        <v>1</v>
      </c>
      <c r="J13" s="468">
        <v>72</v>
      </c>
      <c r="K13" s="465"/>
    </row>
    <row r="14" spans="1:11" s="464" customFormat="1" ht="22.5">
      <c r="A14" s="465" t="s">
        <v>3916</v>
      </c>
      <c r="B14" s="470" t="s">
        <v>625</v>
      </c>
      <c r="C14" s="385" t="s">
        <v>1313</v>
      </c>
      <c r="D14" s="466" t="s">
        <v>7988</v>
      </c>
      <c r="E14" s="471" t="s">
        <v>69</v>
      </c>
      <c r="F14" s="471" t="s">
        <v>70</v>
      </c>
      <c r="G14" s="471" t="s">
        <v>9236</v>
      </c>
      <c r="H14" s="385" t="s">
        <v>71</v>
      </c>
      <c r="I14" s="472">
        <v>1</v>
      </c>
      <c r="J14" s="468">
        <v>72</v>
      </c>
      <c r="K14" s="465"/>
    </row>
    <row r="15" spans="1:11" s="464" customFormat="1" ht="22.5">
      <c r="A15" s="465" t="s">
        <v>3916</v>
      </c>
      <c r="B15" s="470" t="s">
        <v>625</v>
      </c>
      <c r="C15" s="385" t="s">
        <v>1313</v>
      </c>
      <c r="D15" s="466" t="s">
        <v>7988</v>
      </c>
      <c r="E15" s="471" t="s">
        <v>69</v>
      </c>
      <c r="F15" s="471" t="s">
        <v>72</v>
      </c>
      <c r="G15" s="471" t="s">
        <v>9237</v>
      </c>
      <c r="H15" s="385" t="s">
        <v>9175</v>
      </c>
      <c r="I15" s="472">
        <v>1</v>
      </c>
      <c r="J15" s="468">
        <v>72</v>
      </c>
      <c r="K15" s="465"/>
    </row>
    <row r="16" spans="1:11" s="464" customFormat="1" ht="22.5">
      <c r="A16" s="465" t="s">
        <v>9710</v>
      </c>
      <c r="B16" s="470" t="s">
        <v>625</v>
      </c>
      <c r="C16" s="385" t="s">
        <v>1313</v>
      </c>
      <c r="D16" s="466" t="s">
        <v>7988</v>
      </c>
      <c r="E16" s="471" t="s">
        <v>69</v>
      </c>
      <c r="F16" s="471" t="s">
        <v>73</v>
      </c>
      <c r="G16" s="471" t="s">
        <v>9238</v>
      </c>
      <c r="H16" s="385" t="s">
        <v>9172</v>
      </c>
      <c r="I16" s="472">
        <v>1</v>
      </c>
      <c r="J16" s="468">
        <v>72</v>
      </c>
      <c r="K16" s="465" t="s">
        <v>6614</v>
      </c>
    </row>
    <row r="17" spans="1:11" s="464" customFormat="1" ht="22.5">
      <c r="A17" s="465" t="s">
        <v>3916</v>
      </c>
      <c r="B17" s="470" t="s">
        <v>625</v>
      </c>
      <c r="C17" s="385" t="s">
        <v>1313</v>
      </c>
      <c r="D17" s="466" t="s">
        <v>7988</v>
      </c>
      <c r="E17" s="471" t="s">
        <v>69</v>
      </c>
      <c r="F17" s="471" t="s">
        <v>197</v>
      </c>
      <c r="G17" s="471" t="s">
        <v>9239</v>
      </c>
      <c r="H17" s="385" t="s">
        <v>1317</v>
      </c>
      <c r="I17" s="472">
        <v>1</v>
      </c>
      <c r="J17" s="468">
        <v>72</v>
      </c>
      <c r="K17" s="465"/>
    </row>
    <row r="18" spans="1:11" s="464" customFormat="1" ht="22.5">
      <c r="A18" s="465" t="s">
        <v>3916</v>
      </c>
      <c r="B18" s="470" t="s">
        <v>625</v>
      </c>
      <c r="C18" s="385" t="s">
        <v>1753</v>
      </c>
      <c r="D18" s="466" t="s">
        <v>8784</v>
      </c>
      <c r="E18" s="471" t="s">
        <v>1318</v>
      </c>
      <c r="F18" s="471" t="s">
        <v>1319</v>
      </c>
      <c r="G18" s="471" t="s">
        <v>9240</v>
      </c>
      <c r="H18" s="385" t="s">
        <v>1320</v>
      </c>
      <c r="I18" s="472">
        <v>1</v>
      </c>
      <c r="J18" s="468">
        <v>72</v>
      </c>
      <c r="K18" s="465"/>
    </row>
    <row r="19" spans="1:11" s="464" customFormat="1" ht="33.75">
      <c r="A19" s="465" t="s">
        <v>3916</v>
      </c>
      <c r="B19" s="470" t="s">
        <v>625</v>
      </c>
      <c r="C19" s="385" t="s">
        <v>2590</v>
      </c>
      <c r="D19" s="466" t="s">
        <v>2971</v>
      </c>
      <c r="E19" s="471" t="s">
        <v>1321</v>
      </c>
      <c r="F19" s="471" t="s">
        <v>1322</v>
      </c>
      <c r="G19" s="471" t="s">
        <v>9241</v>
      </c>
      <c r="H19" s="385" t="s">
        <v>1323</v>
      </c>
      <c r="I19" s="472">
        <v>1</v>
      </c>
      <c r="J19" s="468">
        <v>72</v>
      </c>
      <c r="K19" s="465"/>
    </row>
    <row r="20" spans="1:11" s="464" customFormat="1" ht="33.75">
      <c r="A20" s="465" t="s">
        <v>3916</v>
      </c>
      <c r="B20" s="470" t="s">
        <v>625</v>
      </c>
      <c r="C20" s="385" t="s">
        <v>2590</v>
      </c>
      <c r="D20" s="466" t="s">
        <v>2971</v>
      </c>
      <c r="E20" s="471" t="s">
        <v>1321</v>
      </c>
      <c r="F20" s="471" t="s">
        <v>1324</v>
      </c>
      <c r="G20" s="471" t="s">
        <v>9242</v>
      </c>
      <c r="H20" s="385" t="s">
        <v>7916</v>
      </c>
      <c r="I20" s="472">
        <v>1</v>
      </c>
      <c r="J20" s="468">
        <v>72</v>
      </c>
      <c r="K20" s="465"/>
    </row>
    <row r="21" spans="1:11" s="464" customFormat="1" ht="33.75">
      <c r="A21" s="465" t="s">
        <v>3916</v>
      </c>
      <c r="B21" s="470" t="s">
        <v>625</v>
      </c>
      <c r="C21" s="385" t="s">
        <v>2590</v>
      </c>
      <c r="D21" s="466" t="s">
        <v>2971</v>
      </c>
      <c r="E21" s="471" t="s">
        <v>1321</v>
      </c>
      <c r="F21" s="471" t="s">
        <v>1287</v>
      </c>
      <c r="G21" s="471" t="s">
        <v>9243</v>
      </c>
      <c r="H21" s="385" t="s">
        <v>9176</v>
      </c>
      <c r="I21" s="472">
        <v>1</v>
      </c>
      <c r="J21" s="468">
        <v>72</v>
      </c>
      <c r="K21" s="465"/>
    </row>
    <row r="22" spans="1:11" s="464" customFormat="1" ht="33.75">
      <c r="A22" s="465" t="s">
        <v>3916</v>
      </c>
      <c r="B22" s="470" t="s">
        <v>625</v>
      </c>
      <c r="C22" s="385" t="s">
        <v>2590</v>
      </c>
      <c r="D22" s="466" t="s">
        <v>2971</v>
      </c>
      <c r="E22" s="471" t="s">
        <v>1321</v>
      </c>
      <c r="F22" s="471" t="s">
        <v>1288</v>
      </c>
      <c r="G22" s="471" t="s">
        <v>9244</v>
      </c>
      <c r="H22" s="385" t="s">
        <v>9177</v>
      </c>
      <c r="I22" s="472">
        <v>1</v>
      </c>
      <c r="J22" s="468">
        <v>72</v>
      </c>
      <c r="K22" s="465"/>
    </row>
    <row r="23" spans="1:11" s="464" customFormat="1" ht="33.75">
      <c r="A23" s="465" t="s">
        <v>3916</v>
      </c>
      <c r="B23" s="470" t="s">
        <v>625</v>
      </c>
      <c r="C23" s="385" t="s">
        <v>2590</v>
      </c>
      <c r="D23" s="466" t="s">
        <v>2971</v>
      </c>
      <c r="E23" s="471" t="s">
        <v>1321</v>
      </c>
      <c r="F23" s="471" t="s">
        <v>4131</v>
      </c>
      <c r="G23" s="471" t="s">
        <v>9245</v>
      </c>
      <c r="H23" s="385" t="s">
        <v>9178</v>
      </c>
      <c r="I23" s="472">
        <v>1</v>
      </c>
      <c r="J23" s="468">
        <v>72</v>
      </c>
      <c r="K23" s="465"/>
    </row>
    <row r="24" spans="1:11" s="464" customFormat="1" ht="33.75">
      <c r="A24" s="465" t="s">
        <v>3916</v>
      </c>
      <c r="B24" s="470" t="s">
        <v>625</v>
      </c>
      <c r="C24" s="385" t="s">
        <v>2590</v>
      </c>
      <c r="D24" s="466" t="s">
        <v>2971</v>
      </c>
      <c r="E24" s="471" t="s">
        <v>1321</v>
      </c>
      <c r="F24" s="471" t="s">
        <v>4132</v>
      </c>
      <c r="G24" s="471" t="s">
        <v>9246</v>
      </c>
      <c r="H24" s="385" t="s">
        <v>4133</v>
      </c>
      <c r="I24" s="472">
        <v>1</v>
      </c>
      <c r="J24" s="468">
        <v>72</v>
      </c>
      <c r="K24" s="465"/>
    </row>
    <row r="25" spans="1:11" s="464" customFormat="1" ht="33.75">
      <c r="A25" s="465" t="s">
        <v>3916</v>
      </c>
      <c r="B25" s="470" t="s">
        <v>625</v>
      </c>
      <c r="C25" s="385" t="s">
        <v>618</v>
      </c>
      <c r="D25" s="466" t="s">
        <v>2971</v>
      </c>
      <c r="E25" s="471" t="s">
        <v>1431</v>
      </c>
      <c r="F25" s="471" t="s">
        <v>1432</v>
      </c>
      <c r="G25" s="471" t="s">
        <v>9247</v>
      </c>
      <c r="H25" s="385" t="s">
        <v>1433</v>
      </c>
      <c r="I25" s="472">
        <v>1</v>
      </c>
      <c r="J25" s="468">
        <v>72</v>
      </c>
      <c r="K25" s="465"/>
    </row>
    <row r="26" spans="1:11" s="464" customFormat="1" ht="33.75">
      <c r="A26" s="465" t="s">
        <v>3916</v>
      </c>
      <c r="B26" s="470" t="s">
        <v>625</v>
      </c>
      <c r="C26" s="385" t="s">
        <v>618</v>
      </c>
      <c r="D26" s="466" t="s">
        <v>2971</v>
      </c>
      <c r="E26" s="471" t="s">
        <v>1431</v>
      </c>
      <c r="F26" s="471" t="s">
        <v>1434</v>
      </c>
      <c r="G26" s="471" t="s">
        <v>9248</v>
      </c>
      <c r="H26" s="385" t="s">
        <v>1435</v>
      </c>
      <c r="I26" s="472">
        <v>1</v>
      </c>
      <c r="J26" s="468">
        <v>72</v>
      </c>
      <c r="K26" s="465"/>
    </row>
    <row r="27" spans="1:11" s="464" customFormat="1" ht="33.75">
      <c r="A27" s="465" t="s">
        <v>3916</v>
      </c>
      <c r="B27" s="470" t="s">
        <v>625</v>
      </c>
      <c r="C27" s="385" t="s">
        <v>618</v>
      </c>
      <c r="D27" s="466" t="s">
        <v>2971</v>
      </c>
      <c r="E27" s="471" t="s">
        <v>1431</v>
      </c>
      <c r="F27" s="471" t="s">
        <v>1436</v>
      </c>
      <c r="G27" s="471" t="s">
        <v>9249</v>
      </c>
      <c r="H27" s="385" t="s">
        <v>9179</v>
      </c>
      <c r="I27" s="472">
        <v>1</v>
      </c>
      <c r="J27" s="468">
        <v>72</v>
      </c>
      <c r="K27" s="465"/>
    </row>
    <row r="28" spans="1:11" s="464" customFormat="1" ht="33.75">
      <c r="A28" s="465" t="s">
        <v>3916</v>
      </c>
      <c r="B28" s="470" t="s">
        <v>625</v>
      </c>
      <c r="C28" s="385" t="s">
        <v>618</v>
      </c>
      <c r="D28" s="466" t="s">
        <v>2971</v>
      </c>
      <c r="E28" s="471" t="s">
        <v>1431</v>
      </c>
      <c r="F28" s="471" t="s">
        <v>213</v>
      </c>
      <c r="G28" s="471" t="s">
        <v>9250</v>
      </c>
      <c r="H28" s="385" t="s">
        <v>9180</v>
      </c>
      <c r="I28" s="472">
        <v>1</v>
      </c>
      <c r="J28" s="468">
        <v>72</v>
      </c>
      <c r="K28" s="465"/>
    </row>
    <row r="29" spans="1:11" s="464" customFormat="1" ht="33.75">
      <c r="A29" s="465" t="s">
        <v>3916</v>
      </c>
      <c r="B29" s="470" t="s">
        <v>625</v>
      </c>
      <c r="C29" s="385" t="s">
        <v>618</v>
      </c>
      <c r="D29" s="466" t="s">
        <v>2971</v>
      </c>
      <c r="E29" s="471" t="s">
        <v>1431</v>
      </c>
      <c r="F29" s="471" t="s">
        <v>214</v>
      </c>
      <c r="G29" s="471" t="s">
        <v>9251</v>
      </c>
      <c r="H29" s="385" t="s">
        <v>9181</v>
      </c>
      <c r="I29" s="472">
        <v>1</v>
      </c>
      <c r="J29" s="468">
        <v>72</v>
      </c>
      <c r="K29" s="465"/>
    </row>
    <row r="30" spans="1:11" s="464" customFormat="1" ht="33.75">
      <c r="A30" s="465" t="s">
        <v>3916</v>
      </c>
      <c r="B30" s="470" t="s">
        <v>625</v>
      </c>
      <c r="C30" s="385" t="s">
        <v>618</v>
      </c>
      <c r="D30" s="466" t="s">
        <v>2971</v>
      </c>
      <c r="E30" s="471" t="s">
        <v>1431</v>
      </c>
      <c r="F30" s="471" t="s">
        <v>215</v>
      </c>
      <c r="G30" s="471" t="s">
        <v>9252</v>
      </c>
      <c r="H30" s="385" t="s">
        <v>6065</v>
      </c>
      <c r="I30" s="472">
        <v>1</v>
      </c>
      <c r="J30" s="468">
        <v>72</v>
      </c>
      <c r="K30" s="465"/>
    </row>
    <row r="31" spans="1:11" s="464" customFormat="1" ht="11.25">
      <c r="A31" s="465" t="s">
        <v>9710</v>
      </c>
      <c r="B31" s="470" t="s">
        <v>625</v>
      </c>
      <c r="C31" s="385" t="s">
        <v>6066</v>
      </c>
      <c r="D31" s="466" t="s">
        <v>8789</v>
      </c>
      <c r="E31" s="471" t="s">
        <v>6067</v>
      </c>
      <c r="F31" s="471" t="s">
        <v>6068</v>
      </c>
      <c r="G31" s="471" t="s">
        <v>9253</v>
      </c>
      <c r="H31" s="385" t="s">
        <v>9173</v>
      </c>
      <c r="I31" s="472">
        <v>1</v>
      </c>
      <c r="J31" s="468">
        <v>72</v>
      </c>
      <c r="K31" s="465" t="s">
        <v>6614</v>
      </c>
    </row>
    <row r="32" spans="1:11" s="464" customFormat="1" ht="11.25">
      <c r="A32" s="465" t="s">
        <v>3916</v>
      </c>
      <c r="B32" s="470" t="s">
        <v>625</v>
      </c>
      <c r="C32" s="385" t="s">
        <v>6066</v>
      </c>
      <c r="D32" s="466" t="s">
        <v>8789</v>
      </c>
      <c r="E32" s="471" t="s">
        <v>6067</v>
      </c>
      <c r="F32" s="471" t="s">
        <v>6069</v>
      </c>
      <c r="G32" s="471" t="s">
        <v>9254</v>
      </c>
      <c r="H32" s="385" t="s">
        <v>6070</v>
      </c>
      <c r="I32" s="472">
        <v>1</v>
      </c>
      <c r="J32" s="468">
        <v>72</v>
      </c>
      <c r="K32" s="465"/>
    </row>
    <row r="33" spans="1:11" s="464" customFormat="1" ht="11.25">
      <c r="A33" s="465" t="s">
        <v>3916</v>
      </c>
      <c r="B33" s="470" t="s">
        <v>625</v>
      </c>
      <c r="C33" s="385" t="s">
        <v>6071</v>
      </c>
      <c r="D33" s="466" t="s">
        <v>2974</v>
      </c>
      <c r="E33" s="471" t="s">
        <v>6072</v>
      </c>
      <c r="F33" s="471" t="s">
        <v>6073</v>
      </c>
      <c r="G33" s="471" t="s">
        <v>9255</v>
      </c>
      <c r="H33" s="471" t="s">
        <v>6074</v>
      </c>
      <c r="I33" s="472">
        <v>1</v>
      </c>
      <c r="J33" s="468">
        <v>72</v>
      </c>
      <c r="K33" s="465"/>
    </row>
    <row r="34" spans="1:11" s="464" customFormat="1" ht="11.25">
      <c r="A34" s="465" t="s">
        <v>3916</v>
      </c>
      <c r="B34" s="470" t="s">
        <v>625</v>
      </c>
      <c r="C34" s="385" t="s">
        <v>625</v>
      </c>
      <c r="D34" s="466" t="s">
        <v>2974</v>
      </c>
      <c r="E34" s="471" t="s">
        <v>6075</v>
      </c>
      <c r="F34" s="471" t="s">
        <v>6076</v>
      </c>
      <c r="G34" s="471" t="s">
        <v>9256</v>
      </c>
      <c r="H34" s="471" t="s">
        <v>6077</v>
      </c>
      <c r="I34" s="472">
        <v>1</v>
      </c>
      <c r="J34" s="468">
        <v>72</v>
      </c>
      <c r="K34" s="465"/>
    </row>
    <row r="35" spans="1:11">
      <c r="I35" s="474"/>
    </row>
  </sheetData>
  <autoFilter ref="A1:K34"/>
  <pageMargins left="0.2" right="0.2" top="0.56000000000000005" bottom="0.56999999999999995" header="0.27" footer="0.28000000000000003"/>
  <pageSetup paperSize="9" scale="75" fitToHeight="5" orientation="landscape" r:id="rId1"/>
  <headerFooter alignWithMargins="0">
    <oddHeader>&amp;L&amp;P&amp;C&amp;"Arial,Grassetto"ALLEGATO 1 - C</oddHeader>
  </headerFooter>
</worksheet>
</file>

<file path=xl/worksheets/sheet18.xml><?xml version="1.0" encoding="utf-8"?>
<worksheet xmlns="http://schemas.openxmlformats.org/spreadsheetml/2006/main" xmlns:r="http://schemas.openxmlformats.org/officeDocument/2006/relationships">
  <dimension ref="A1:I27"/>
  <sheetViews>
    <sheetView zoomScaleNormal="100" workbookViewId="0">
      <selection activeCell="L2" sqref="L2"/>
    </sheetView>
  </sheetViews>
  <sheetFormatPr defaultColWidth="10.85546875" defaultRowHeight="15"/>
  <cols>
    <col min="1" max="1" width="9.85546875" customWidth="1"/>
    <col min="2" max="2" width="11.42578125" customWidth="1"/>
    <col min="3" max="3" width="11" style="245" customWidth="1"/>
    <col min="4" max="5" width="11" style="247" customWidth="1"/>
    <col min="6" max="7" width="17.28515625" style="246" customWidth="1"/>
    <col min="8" max="8" width="11.28515625" customWidth="1"/>
    <col min="9" max="9" width="10.42578125" customWidth="1"/>
    <col min="10" max="10" width="7" customWidth="1"/>
  </cols>
  <sheetData>
    <row r="1" spans="1:9" ht="18.75" thickBot="1">
      <c r="A1" s="197" t="s">
        <v>8965</v>
      </c>
      <c r="B1" s="250"/>
      <c r="C1" s="251"/>
      <c r="D1" s="251"/>
      <c r="E1" s="252"/>
      <c r="F1" s="253"/>
      <c r="G1" s="212"/>
    </row>
    <row r="2" spans="1:9" s="249" customFormat="1" ht="117" customHeight="1">
      <c r="A2" s="249" t="s">
        <v>6017</v>
      </c>
      <c r="B2" s="255" t="s">
        <v>2550</v>
      </c>
      <c r="C2" s="254" t="s">
        <v>6836</v>
      </c>
      <c r="D2" s="254" t="s">
        <v>1464</v>
      </c>
    </row>
    <row r="3" spans="1:9" s="249" customFormat="1" ht="24" customHeight="1">
      <c r="A3" s="302">
        <v>6</v>
      </c>
      <c r="B3" s="297"/>
      <c r="C3" s="263"/>
      <c r="D3" s="263"/>
    </row>
    <row r="4" spans="1:9" ht="15.75">
      <c r="B4" s="297">
        <v>2009</v>
      </c>
      <c r="C4" s="263"/>
      <c r="D4" s="263" t="s">
        <v>5137</v>
      </c>
      <c r="F4"/>
      <c r="G4"/>
    </row>
    <row r="5" spans="1:9" ht="15.75">
      <c r="B5" s="297">
        <v>1</v>
      </c>
      <c r="C5" s="263" t="s">
        <v>5137</v>
      </c>
      <c r="D5" s="263"/>
      <c r="F5"/>
      <c r="G5"/>
    </row>
    <row r="6" spans="1:9">
      <c r="A6" s="295">
        <f>SUM(A3:A5)</f>
        <v>6</v>
      </c>
      <c r="B6" s="299">
        <f>SUM(B4:B5)</f>
        <v>2010</v>
      </c>
    </row>
    <row r="7" spans="1:9" ht="12" customHeight="1">
      <c r="A7" s="286"/>
      <c r="B7" s="245"/>
    </row>
    <row r="8" spans="1:9" ht="12" customHeight="1"/>
    <row r="9" spans="1:9" s="260" customFormat="1" ht="15.75">
      <c r="C9" s="289" t="s">
        <v>2552</v>
      </c>
      <c r="D9" s="244"/>
      <c r="E9" s="244"/>
      <c r="F9" s="289" t="s">
        <v>2554</v>
      </c>
      <c r="G9" s="261"/>
      <c r="H9" s="275"/>
      <c r="I9" s="274"/>
    </row>
    <row r="10" spans="1:9" ht="40.5" customHeight="1">
      <c r="A10" s="504" t="s">
        <v>2553</v>
      </c>
      <c r="B10" s="505"/>
      <c r="C10" s="257">
        <v>1914</v>
      </c>
      <c r="F10" s="257">
        <v>2123</v>
      </c>
      <c r="H10" s="220"/>
      <c r="I10" s="276"/>
    </row>
    <row r="11" spans="1:9" ht="20.25" customHeight="1">
      <c r="A11" s="248"/>
      <c r="B11" s="269" t="s">
        <v>1466</v>
      </c>
      <c r="C11" s="257">
        <v>-6</v>
      </c>
      <c r="F11" s="257">
        <v>-5</v>
      </c>
      <c r="H11" s="220"/>
      <c r="I11" s="276"/>
    </row>
    <row r="12" spans="1:9" ht="39.75" customHeight="1">
      <c r="A12" s="504" t="s">
        <v>2359</v>
      </c>
      <c r="B12" s="505"/>
      <c r="C12" s="257"/>
      <c r="F12" s="257">
        <v>3</v>
      </c>
      <c r="G12" s="268" t="s">
        <v>2360</v>
      </c>
      <c r="H12" s="220"/>
      <c r="I12" s="277"/>
    </row>
    <row r="13" spans="1:9" ht="33.75" customHeight="1">
      <c r="A13" s="504" t="s">
        <v>2555</v>
      </c>
      <c r="B13" s="505"/>
      <c r="C13" s="258">
        <v>99</v>
      </c>
      <c r="F13" s="258">
        <v>100</v>
      </c>
      <c r="G13" s="248" t="s">
        <v>2361</v>
      </c>
      <c r="H13" s="278"/>
      <c r="I13" s="279"/>
    </row>
    <row r="14" spans="1:9">
      <c r="C14" s="259">
        <f>SUM(C10:C13)</f>
        <v>2007</v>
      </c>
      <c r="F14" s="259">
        <f>SUM(F10:F13)</f>
        <v>2221</v>
      </c>
      <c r="H14" s="280"/>
      <c r="I14" s="276"/>
    </row>
    <row r="16" spans="1:9" ht="45">
      <c r="A16" s="248" t="s">
        <v>1138</v>
      </c>
      <c r="B16" t="s">
        <v>1466</v>
      </c>
      <c r="C16" s="273"/>
      <c r="D16" s="273"/>
      <c r="F16" s="281">
        <v>-1</v>
      </c>
    </row>
    <row r="17" spans="1:6">
      <c r="B17" t="s">
        <v>1732</v>
      </c>
      <c r="F17" s="281">
        <v>20</v>
      </c>
    </row>
    <row r="18" spans="1:6">
      <c r="B18" t="s">
        <v>1731</v>
      </c>
      <c r="F18" s="281">
        <v>6</v>
      </c>
    </row>
    <row r="19" spans="1:6">
      <c r="F19" s="259">
        <f>+F14+F16+F17+F18</f>
        <v>2246</v>
      </c>
    </row>
    <row r="20" spans="1:6">
      <c r="F20" s="247"/>
    </row>
    <row r="21" spans="1:6" ht="45">
      <c r="A21" s="248" t="s">
        <v>8942</v>
      </c>
      <c r="B21" s="294" t="s">
        <v>8941</v>
      </c>
      <c r="C21" s="288">
        <v>2</v>
      </c>
      <c r="D21" s="273"/>
      <c r="F21" s="281">
        <v>2</v>
      </c>
    </row>
    <row r="22" spans="1:6">
      <c r="B22" t="s">
        <v>6132</v>
      </c>
      <c r="C22" s="245">
        <v>1</v>
      </c>
      <c r="F22" s="247">
        <v>1</v>
      </c>
    </row>
    <row r="23" spans="1:6" ht="15.75">
      <c r="C23" s="290">
        <f>+C14+C21+C22</f>
        <v>2010</v>
      </c>
      <c r="F23" s="291">
        <f>+F19+F21+F22</f>
        <v>2249</v>
      </c>
    </row>
    <row r="24" spans="1:6">
      <c r="C24" s="272"/>
      <c r="F24" s="272"/>
    </row>
    <row r="25" spans="1:6">
      <c r="C25" s="272"/>
      <c r="F25" s="272"/>
    </row>
    <row r="26" spans="1:6" ht="45">
      <c r="A26" s="248" t="s">
        <v>8959</v>
      </c>
      <c r="B26" s="294" t="s">
        <v>8941</v>
      </c>
      <c r="C26" s="288">
        <v>6</v>
      </c>
      <c r="D26" s="273"/>
      <c r="F26" s="281">
        <v>6</v>
      </c>
    </row>
    <row r="27" spans="1:6" ht="15.75">
      <c r="C27" s="290">
        <f>+C23+C26</f>
        <v>2016</v>
      </c>
      <c r="F27" s="291">
        <f>+F23+F26</f>
        <v>2255</v>
      </c>
    </row>
  </sheetData>
  <mergeCells count="3">
    <mergeCell ref="A10:B10"/>
    <mergeCell ref="A12:B12"/>
    <mergeCell ref="A13:B13"/>
  </mergeCells>
  <pageMargins left="0.35433070866141736" right="0.35433070866141736" top="0" bottom="0" header="0.19685039370078741" footer="0.35433070866141736"/>
  <pageSetup paperSize="9" scale="85" orientation="landscape" r:id="rId1"/>
  <headerFooter alignWithMargins="0"/>
</worksheet>
</file>

<file path=xl/worksheets/sheet19.xml><?xml version="1.0" encoding="utf-8"?>
<worksheet xmlns="http://schemas.openxmlformats.org/spreadsheetml/2006/main" xmlns:r="http://schemas.openxmlformats.org/officeDocument/2006/relationships">
  <dimension ref="A1:I29"/>
  <sheetViews>
    <sheetView zoomScaleNormal="100" workbookViewId="0">
      <selection activeCell="L2" sqref="L2"/>
    </sheetView>
  </sheetViews>
  <sheetFormatPr defaultColWidth="10.85546875" defaultRowHeight="15"/>
  <cols>
    <col min="1" max="1" width="9.85546875" customWidth="1"/>
    <col min="2" max="2" width="11.42578125" customWidth="1"/>
    <col min="3" max="3" width="11" style="245" customWidth="1"/>
    <col min="4" max="5" width="11" style="247" customWidth="1"/>
    <col min="6" max="7" width="17.28515625" style="246" customWidth="1"/>
    <col min="8" max="8" width="11.28515625" customWidth="1"/>
    <col min="9" max="9" width="10.42578125" customWidth="1"/>
    <col min="10" max="10" width="7" customWidth="1"/>
  </cols>
  <sheetData>
    <row r="1" spans="1:9" ht="18.75" thickBot="1">
      <c r="A1" s="197" t="s">
        <v>8963</v>
      </c>
      <c r="B1" s="250"/>
      <c r="C1" s="251"/>
      <c r="D1" s="251"/>
      <c r="E1" s="252"/>
      <c r="F1" s="253"/>
      <c r="G1" s="212"/>
    </row>
    <row r="2" spans="1:9" s="249" customFormat="1" ht="117" customHeight="1">
      <c r="A2" s="249" t="s">
        <v>6017</v>
      </c>
      <c r="B2" s="255" t="s">
        <v>2550</v>
      </c>
      <c r="C2" s="254" t="s">
        <v>6130</v>
      </c>
      <c r="D2" s="254" t="s">
        <v>6131</v>
      </c>
      <c r="E2" s="254" t="s">
        <v>1464</v>
      </c>
      <c r="F2" s="296" t="s">
        <v>8939</v>
      </c>
      <c r="G2" s="296" t="s">
        <v>8940</v>
      </c>
    </row>
    <row r="3" spans="1:9" s="249" customFormat="1" ht="24" customHeight="1">
      <c r="A3" s="302">
        <v>2</v>
      </c>
      <c r="B3" s="297"/>
      <c r="C3" s="263"/>
      <c r="D3" s="263"/>
      <c r="E3" s="263"/>
      <c r="F3" s="263"/>
      <c r="G3" s="263"/>
    </row>
    <row r="4" spans="1:9" ht="15.75">
      <c r="A4" s="302">
        <v>1</v>
      </c>
      <c r="B4" s="287"/>
      <c r="C4" s="263"/>
      <c r="D4" s="263"/>
      <c r="E4" s="263"/>
      <c r="F4" s="298" t="s">
        <v>5137</v>
      </c>
      <c r="G4" s="263"/>
    </row>
    <row r="5" spans="1:9" ht="15.75">
      <c r="B5" s="297">
        <v>2001</v>
      </c>
      <c r="C5" s="263"/>
      <c r="D5" s="263"/>
      <c r="E5" s="263" t="s">
        <v>5137</v>
      </c>
      <c r="F5" s="263"/>
      <c r="G5" s="263"/>
    </row>
    <row r="6" spans="1:9" ht="15.75">
      <c r="B6" s="297">
        <v>4</v>
      </c>
      <c r="C6" s="263" t="s">
        <v>5137</v>
      </c>
      <c r="D6" s="263"/>
      <c r="E6" s="263"/>
      <c r="F6" s="263"/>
      <c r="G6" s="263"/>
    </row>
    <row r="7" spans="1:9" ht="15.75">
      <c r="B7" s="297">
        <v>1</v>
      </c>
      <c r="C7" s="263"/>
      <c r="D7" s="263" t="s">
        <v>5137</v>
      </c>
      <c r="E7" s="263"/>
      <c r="F7" s="263"/>
      <c r="G7" s="263"/>
    </row>
    <row r="8" spans="1:9" ht="16.5" thickBot="1">
      <c r="A8" s="300"/>
      <c r="B8" s="303">
        <v>1</v>
      </c>
      <c r="C8" s="263"/>
      <c r="D8" s="263"/>
      <c r="E8" s="263"/>
      <c r="F8" s="263"/>
      <c r="G8" s="263" t="s">
        <v>5137</v>
      </c>
    </row>
    <row r="9" spans="1:9">
      <c r="A9" s="295">
        <f>SUM(A3:A8)</f>
        <v>3</v>
      </c>
      <c r="B9" s="299">
        <f>SUM(B5:B8)</f>
        <v>2007</v>
      </c>
    </row>
    <row r="10" spans="1:9">
      <c r="A10" s="286"/>
      <c r="B10" s="245"/>
    </row>
    <row r="12" spans="1:9" s="260" customFormat="1" ht="15.75">
      <c r="C12" s="289" t="s">
        <v>2552</v>
      </c>
      <c r="D12" s="244"/>
      <c r="E12" s="244"/>
      <c r="F12" s="289" t="s">
        <v>2554</v>
      </c>
      <c r="G12" s="261"/>
      <c r="H12" s="275"/>
      <c r="I12" s="274"/>
    </row>
    <row r="13" spans="1:9" ht="40.5" customHeight="1">
      <c r="A13" s="504" t="s">
        <v>2553</v>
      </c>
      <c r="B13" s="505"/>
      <c r="C13" s="257">
        <v>1914</v>
      </c>
      <c r="F13" s="257">
        <v>2123</v>
      </c>
      <c r="H13" s="220"/>
      <c r="I13" s="276"/>
    </row>
    <row r="14" spans="1:9" ht="20.25" customHeight="1">
      <c r="A14" s="248"/>
      <c r="B14" s="269" t="s">
        <v>1466</v>
      </c>
      <c r="C14" s="257">
        <v>-6</v>
      </c>
      <c r="F14" s="257">
        <v>-5</v>
      </c>
      <c r="H14" s="220"/>
      <c r="I14" s="276"/>
    </row>
    <row r="15" spans="1:9" ht="39.75" customHeight="1">
      <c r="A15" s="504" t="s">
        <v>2359</v>
      </c>
      <c r="B15" s="505"/>
      <c r="C15" s="257"/>
      <c r="F15" s="257">
        <v>3</v>
      </c>
      <c r="G15" s="268" t="s">
        <v>2360</v>
      </c>
      <c r="H15" s="220"/>
      <c r="I15" s="277"/>
    </row>
    <row r="16" spans="1:9" ht="33.75" customHeight="1">
      <c r="A16" s="504" t="s">
        <v>2555</v>
      </c>
      <c r="B16" s="505"/>
      <c r="C16" s="258">
        <v>99</v>
      </c>
      <c r="F16" s="258">
        <v>100</v>
      </c>
      <c r="G16" s="248" t="s">
        <v>2361</v>
      </c>
      <c r="H16" s="278"/>
      <c r="I16" s="279"/>
    </row>
    <row r="17" spans="1:9">
      <c r="C17" s="259">
        <f>SUM(C13:C16)</f>
        <v>2007</v>
      </c>
      <c r="F17" s="259">
        <f>SUM(F13:F16)</f>
        <v>2221</v>
      </c>
      <c r="H17" s="280"/>
      <c r="I17" s="276"/>
    </row>
    <row r="19" spans="1:9" ht="45">
      <c r="A19" s="248" t="s">
        <v>1138</v>
      </c>
      <c r="B19" t="s">
        <v>1466</v>
      </c>
      <c r="C19" s="273"/>
      <c r="D19" s="273"/>
      <c r="F19" s="281">
        <v>-1</v>
      </c>
    </row>
    <row r="20" spans="1:9">
      <c r="B20" t="s">
        <v>1732</v>
      </c>
      <c r="F20" s="281">
        <v>20</v>
      </c>
    </row>
    <row r="21" spans="1:9">
      <c r="B21" t="s">
        <v>1731</v>
      </c>
      <c r="F21" s="281">
        <v>6</v>
      </c>
    </row>
    <row r="22" spans="1:9">
      <c r="F22" s="259">
        <f>+F17+F19+F20+F21</f>
        <v>2246</v>
      </c>
    </row>
    <row r="23" spans="1:9">
      <c r="F23" s="247"/>
    </row>
    <row r="24" spans="1:9" ht="45">
      <c r="A24" s="248" t="s">
        <v>8942</v>
      </c>
      <c r="B24" s="294" t="s">
        <v>8941</v>
      </c>
      <c r="C24" s="288">
        <v>2</v>
      </c>
      <c r="D24" s="273"/>
      <c r="F24" s="281">
        <v>2</v>
      </c>
    </row>
    <row r="25" spans="1:9">
      <c r="B25" t="s">
        <v>6132</v>
      </c>
      <c r="C25" s="245">
        <v>1</v>
      </c>
      <c r="F25" s="247">
        <v>1</v>
      </c>
    </row>
    <row r="26" spans="1:9" ht="15.75">
      <c r="C26" s="290">
        <f>+C17+C24+C25</f>
        <v>2010</v>
      </c>
      <c r="F26" s="291">
        <f>+F22+F24+F25</f>
        <v>2249</v>
      </c>
    </row>
    <row r="27" spans="1:9">
      <c r="C27" s="272"/>
      <c r="F27" s="272"/>
    </row>
    <row r="28" spans="1:9" ht="15.75" thickBot="1">
      <c r="A28" s="264"/>
      <c r="B28" s="264"/>
      <c r="C28" s="265"/>
      <c r="D28" s="266"/>
      <c r="E28" s="266"/>
      <c r="F28" s="267"/>
      <c r="G28" s="267"/>
      <c r="H28" s="264"/>
      <c r="I28" s="264"/>
    </row>
    <row r="29" spans="1:9" ht="15.75" thickTop="1"/>
  </sheetData>
  <mergeCells count="3">
    <mergeCell ref="A13:B13"/>
    <mergeCell ref="A16:B16"/>
    <mergeCell ref="A15:B15"/>
  </mergeCells>
  <phoneticPr fontId="0" type="noConversion"/>
  <pageMargins left="0.35433070866141736" right="0.35433070866141736" top="0" bottom="0" header="0.19685039370078741" footer="0.35433070866141736"/>
  <pageSetup paperSize="9" scale="85" orientation="landscape" r:id="rId1"/>
  <headerFooter alignWithMargins="0"/>
</worksheet>
</file>

<file path=xl/worksheets/sheet2.xml><?xml version="1.0" encoding="utf-8"?>
<worksheet xmlns="http://schemas.openxmlformats.org/spreadsheetml/2006/main" xmlns:r="http://schemas.openxmlformats.org/officeDocument/2006/relationships">
  <sheetPr codeName="Foglio2"/>
  <dimension ref="A2:E3248"/>
  <sheetViews>
    <sheetView topLeftCell="A1187" workbookViewId="0">
      <selection activeCell="A129" sqref="A1:A65536"/>
    </sheetView>
  </sheetViews>
  <sheetFormatPr defaultRowHeight="16.5"/>
  <cols>
    <col min="1" max="1" width="7.140625" style="188" customWidth="1"/>
    <col min="2" max="2" width="6.28515625" style="188" customWidth="1"/>
    <col min="3" max="3" width="87" style="188" customWidth="1"/>
    <col min="4" max="4" width="12.7109375" style="189" customWidth="1"/>
    <col min="5" max="5" width="12.7109375" style="190" customWidth="1"/>
  </cols>
  <sheetData>
    <row r="2" spans="1:5" ht="32.25" customHeight="1">
      <c r="A2" s="100"/>
      <c r="B2" s="99" t="s">
        <v>4757</v>
      </c>
      <c r="C2" s="101" t="s">
        <v>4758</v>
      </c>
      <c r="D2" s="102"/>
      <c r="E2" s="103"/>
    </row>
    <row r="3" spans="1:5" ht="34.5" customHeight="1">
      <c r="A3" s="105" t="s">
        <v>7535</v>
      </c>
      <c r="B3" s="104" t="s">
        <v>4760</v>
      </c>
      <c r="C3" s="106" t="s">
        <v>4761</v>
      </c>
      <c r="D3" s="107" t="s">
        <v>7536</v>
      </c>
      <c r="E3" s="107" t="s">
        <v>7537</v>
      </c>
    </row>
    <row r="4" spans="1:5" ht="17.25" customHeight="1">
      <c r="A4" s="109"/>
      <c r="B4" s="108"/>
      <c r="C4" s="110"/>
      <c r="D4" s="111"/>
      <c r="E4" s="112"/>
    </row>
    <row r="5" spans="1:5" ht="45" customHeight="1">
      <c r="A5" s="109"/>
      <c r="B5" s="108"/>
      <c r="C5" s="113" t="s">
        <v>4766</v>
      </c>
      <c r="D5" s="114"/>
      <c r="E5" s="112"/>
    </row>
    <row r="6" spans="1:5" ht="35.1" customHeight="1">
      <c r="A6" s="115" t="s">
        <v>2967</v>
      </c>
      <c r="B6" s="108"/>
      <c r="C6" s="116" t="s">
        <v>1693</v>
      </c>
      <c r="D6" s="114" t="s">
        <v>2319</v>
      </c>
      <c r="E6" s="112"/>
    </row>
    <row r="7" spans="1:5" ht="35.1" customHeight="1">
      <c r="A7" s="117" t="s">
        <v>846</v>
      </c>
      <c r="B7" s="108" t="s">
        <v>3905</v>
      </c>
      <c r="C7" s="118" t="s">
        <v>807</v>
      </c>
      <c r="D7" s="119">
        <v>100000</v>
      </c>
      <c r="E7" s="120">
        <f>IF(D7="","",ROUND(D7/1936.27,2))</f>
        <v>51.65</v>
      </c>
    </row>
    <row r="8" spans="1:5" ht="20.100000000000001" customHeight="1">
      <c r="A8" s="121"/>
      <c r="B8" s="108"/>
      <c r="C8" s="118" t="s">
        <v>1694</v>
      </c>
      <c r="D8" s="119"/>
      <c r="E8" s="120" t="str">
        <f t="shared" ref="E8:E71" si="0">IF(D8="","",ROUND(D8/1936.27,2))</f>
        <v/>
      </c>
    </row>
    <row r="9" spans="1:5" ht="35.1" customHeight="1">
      <c r="A9" s="117" t="s">
        <v>847</v>
      </c>
      <c r="B9" s="108" t="s">
        <v>3905</v>
      </c>
      <c r="C9" s="118" t="s">
        <v>3904</v>
      </c>
      <c r="D9" s="119">
        <v>200000</v>
      </c>
      <c r="E9" s="120">
        <f t="shared" si="0"/>
        <v>103.29</v>
      </c>
    </row>
    <row r="10" spans="1:5" ht="20.100000000000001" customHeight="1">
      <c r="A10" s="121"/>
      <c r="B10" s="108"/>
      <c r="C10" s="118" t="s">
        <v>1695</v>
      </c>
      <c r="D10" s="119" t="s">
        <v>4516</v>
      </c>
      <c r="E10" s="120" t="str">
        <f t="shared" si="0"/>
        <v/>
      </c>
    </row>
    <row r="11" spans="1:5" ht="20.100000000000001" customHeight="1">
      <c r="A11" s="121"/>
      <c r="B11" s="108"/>
      <c r="C11" s="118" t="s">
        <v>3215</v>
      </c>
      <c r="D11" s="119" t="s">
        <v>4516</v>
      </c>
      <c r="E11" s="120" t="str">
        <f t="shared" si="0"/>
        <v/>
      </c>
    </row>
    <row r="12" spans="1:5" ht="35.1" customHeight="1">
      <c r="A12" s="117" t="s">
        <v>848</v>
      </c>
      <c r="B12" s="108" t="s">
        <v>3905</v>
      </c>
      <c r="C12" s="118" t="s">
        <v>7276</v>
      </c>
      <c r="D12" s="119">
        <v>200000</v>
      </c>
      <c r="E12" s="120">
        <f t="shared" si="0"/>
        <v>103.29</v>
      </c>
    </row>
    <row r="13" spans="1:5" ht="20.100000000000001" customHeight="1">
      <c r="A13" s="121"/>
      <c r="B13" s="108"/>
      <c r="C13" s="118" t="s">
        <v>3216</v>
      </c>
      <c r="D13" s="119" t="s">
        <v>4516</v>
      </c>
      <c r="E13" s="120" t="str">
        <f t="shared" si="0"/>
        <v/>
      </c>
    </row>
    <row r="14" spans="1:5" ht="20.100000000000001" customHeight="1">
      <c r="A14" s="121"/>
      <c r="B14" s="108"/>
      <c r="C14" s="118" t="s">
        <v>3217</v>
      </c>
      <c r="D14" s="119" t="s">
        <v>4516</v>
      </c>
      <c r="E14" s="120" t="str">
        <f t="shared" si="0"/>
        <v/>
      </c>
    </row>
    <row r="15" spans="1:5" ht="20.100000000000001" customHeight="1">
      <c r="A15" s="121"/>
      <c r="B15" s="108"/>
      <c r="C15" s="118" t="s">
        <v>3218</v>
      </c>
      <c r="D15" s="119" t="s">
        <v>4516</v>
      </c>
      <c r="E15" s="120" t="str">
        <f t="shared" si="0"/>
        <v/>
      </c>
    </row>
    <row r="16" spans="1:5" ht="35.1" customHeight="1">
      <c r="A16" s="122" t="s">
        <v>7610</v>
      </c>
      <c r="B16" s="108"/>
      <c r="C16" s="123" t="s">
        <v>3219</v>
      </c>
      <c r="D16" s="119" t="s">
        <v>4516</v>
      </c>
      <c r="E16" s="120" t="str">
        <f t="shared" si="0"/>
        <v/>
      </c>
    </row>
    <row r="17" spans="1:5" ht="35.1" customHeight="1">
      <c r="A17" s="117" t="s">
        <v>849</v>
      </c>
      <c r="B17" s="108"/>
      <c r="C17" s="118" t="s">
        <v>2651</v>
      </c>
      <c r="D17" s="119">
        <v>99000</v>
      </c>
      <c r="E17" s="120">
        <f t="shared" si="0"/>
        <v>51.13</v>
      </c>
    </row>
    <row r="18" spans="1:5" ht="20.100000000000001" customHeight="1">
      <c r="A18" s="121"/>
      <c r="B18" s="108"/>
      <c r="C18" s="118" t="s">
        <v>7164</v>
      </c>
      <c r="D18" s="119" t="s">
        <v>4516</v>
      </c>
      <c r="E18" s="120" t="str">
        <f t="shared" si="0"/>
        <v/>
      </c>
    </row>
    <row r="19" spans="1:5" ht="20.100000000000001" customHeight="1">
      <c r="A19" s="121"/>
      <c r="B19" s="108"/>
      <c r="C19" s="118" t="s">
        <v>7165</v>
      </c>
      <c r="D19" s="119" t="s">
        <v>4516</v>
      </c>
      <c r="E19" s="120" t="str">
        <f t="shared" si="0"/>
        <v/>
      </c>
    </row>
    <row r="20" spans="1:5" ht="20.100000000000001" customHeight="1">
      <c r="A20" s="121"/>
      <c r="B20" s="108"/>
      <c r="C20" s="124" t="s">
        <v>7166</v>
      </c>
      <c r="D20" s="119" t="s">
        <v>4516</v>
      </c>
      <c r="E20" s="120" t="str">
        <f t="shared" si="0"/>
        <v/>
      </c>
    </row>
    <row r="21" spans="1:5" ht="35.1" customHeight="1">
      <c r="A21" s="117" t="s">
        <v>850</v>
      </c>
      <c r="B21" s="108"/>
      <c r="C21" s="118" t="s">
        <v>7464</v>
      </c>
      <c r="D21" s="119">
        <v>99000</v>
      </c>
      <c r="E21" s="120">
        <f t="shared" si="0"/>
        <v>51.13</v>
      </c>
    </row>
    <row r="22" spans="1:5" ht="35.1" customHeight="1">
      <c r="A22" s="117" t="s">
        <v>851</v>
      </c>
      <c r="B22" s="108" t="s">
        <v>3905</v>
      </c>
      <c r="C22" s="118" t="s">
        <v>3907</v>
      </c>
      <c r="D22" s="119">
        <v>100000</v>
      </c>
      <c r="E22" s="120">
        <f t="shared" si="0"/>
        <v>51.65</v>
      </c>
    </row>
    <row r="23" spans="1:5" ht="20.100000000000001" customHeight="1">
      <c r="A23" s="121"/>
      <c r="B23" s="108"/>
      <c r="C23" s="118" t="s">
        <v>2540</v>
      </c>
      <c r="D23" s="119" t="s">
        <v>4516</v>
      </c>
      <c r="E23" s="120" t="str">
        <f t="shared" si="0"/>
        <v/>
      </c>
    </row>
    <row r="24" spans="1:5" ht="20.100000000000001" customHeight="1">
      <c r="A24" s="121"/>
      <c r="B24" s="108"/>
      <c r="C24" s="118" t="s">
        <v>2541</v>
      </c>
      <c r="D24" s="119" t="s">
        <v>4516</v>
      </c>
      <c r="E24" s="120" t="str">
        <f t="shared" si="0"/>
        <v/>
      </c>
    </row>
    <row r="25" spans="1:5" ht="35.1" customHeight="1">
      <c r="A25" s="121" t="s">
        <v>852</v>
      </c>
      <c r="B25" s="108" t="s">
        <v>3905</v>
      </c>
      <c r="C25" s="118" t="s">
        <v>3907</v>
      </c>
      <c r="D25" s="119">
        <v>30000</v>
      </c>
      <c r="E25" s="120">
        <f t="shared" si="0"/>
        <v>15.49</v>
      </c>
    </row>
    <row r="26" spans="1:5" ht="20.100000000000001" customHeight="1">
      <c r="A26" s="121"/>
      <c r="B26" s="108"/>
      <c r="C26" s="118" t="s">
        <v>2542</v>
      </c>
      <c r="D26" s="119"/>
      <c r="E26" s="120" t="str">
        <f t="shared" si="0"/>
        <v/>
      </c>
    </row>
    <row r="27" spans="1:5" ht="20.100000000000001" customHeight="1">
      <c r="A27" s="121"/>
      <c r="B27" s="108"/>
      <c r="C27" s="118" t="s">
        <v>2541</v>
      </c>
      <c r="D27" s="119"/>
      <c r="E27" s="120" t="str">
        <f t="shared" si="0"/>
        <v/>
      </c>
    </row>
    <row r="28" spans="1:5" ht="35.1" customHeight="1">
      <c r="A28" s="122" t="s">
        <v>6188</v>
      </c>
      <c r="B28" s="108"/>
      <c r="C28" s="116" t="s">
        <v>2544</v>
      </c>
      <c r="D28" s="119" t="s">
        <v>4516</v>
      </c>
      <c r="E28" s="120" t="str">
        <f t="shared" si="0"/>
        <v/>
      </c>
    </row>
    <row r="29" spans="1:5" ht="20.100000000000001" customHeight="1">
      <c r="A29" s="121"/>
      <c r="B29" s="108"/>
      <c r="C29" s="118" t="s">
        <v>2545</v>
      </c>
      <c r="D29" s="119" t="s">
        <v>4516</v>
      </c>
      <c r="E29" s="120" t="str">
        <f t="shared" si="0"/>
        <v/>
      </c>
    </row>
    <row r="30" spans="1:5" ht="35.1" customHeight="1">
      <c r="A30" s="117" t="s">
        <v>853</v>
      </c>
      <c r="B30" s="108" t="s">
        <v>3905</v>
      </c>
      <c r="C30" s="118" t="s">
        <v>3911</v>
      </c>
      <c r="D30" s="119">
        <v>150000</v>
      </c>
      <c r="E30" s="120">
        <f t="shared" si="0"/>
        <v>77.47</v>
      </c>
    </row>
    <row r="31" spans="1:5" ht="20.100000000000001" customHeight="1">
      <c r="A31" s="121"/>
      <c r="B31" s="125"/>
      <c r="C31" s="118" t="s">
        <v>2546</v>
      </c>
      <c r="D31" s="119" t="s">
        <v>4516</v>
      </c>
      <c r="E31" s="120" t="str">
        <f t="shared" si="0"/>
        <v/>
      </c>
    </row>
    <row r="32" spans="1:5" ht="20.100000000000001" customHeight="1">
      <c r="A32" s="121"/>
      <c r="B32" s="108"/>
      <c r="C32" s="118" t="s">
        <v>4412</v>
      </c>
      <c r="D32" s="119" t="s">
        <v>4516</v>
      </c>
      <c r="E32" s="120" t="str">
        <f t="shared" si="0"/>
        <v/>
      </c>
    </row>
    <row r="33" spans="1:5" ht="20.100000000000001" customHeight="1">
      <c r="A33" s="121"/>
      <c r="B33" s="108"/>
      <c r="C33" s="118" t="s">
        <v>4413</v>
      </c>
      <c r="D33" s="119" t="s">
        <v>4516</v>
      </c>
      <c r="E33" s="120" t="str">
        <f t="shared" si="0"/>
        <v/>
      </c>
    </row>
    <row r="34" spans="1:5" ht="20.100000000000001" customHeight="1">
      <c r="A34" s="121"/>
      <c r="B34" s="108"/>
      <c r="C34" s="118" t="s">
        <v>90</v>
      </c>
      <c r="D34" s="119" t="s">
        <v>4516</v>
      </c>
      <c r="E34" s="120" t="str">
        <f t="shared" si="0"/>
        <v/>
      </c>
    </row>
    <row r="35" spans="1:5" ht="35.1" customHeight="1">
      <c r="A35" s="117" t="s">
        <v>91</v>
      </c>
      <c r="B35" s="108" t="s">
        <v>3905</v>
      </c>
      <c r="C35" s="118" t="s">
        <v>3913</v>
      </c>
      <c r="D35" s="119">
        <v>250000</v>
      </c>
      <c r="E35" s="120">
        <f t="shared" si="0"/>
        <v>129.11000000000001</v>
      </c>
    </row>
    <row r="36" spans="1:5" ht="45" customHeight="1">
      <c r="A36" s="121"/>
      <c r="B36" s="125"/>
      <c r="C36" s="126" t="s">
        <v>92</v>
      </c>
      <c r="D36" s="119" t="s">
        <v>4516</v>
      </c>
      <c r="E36" s="120" t="str">
        <f t="shared" si="0"/>
        <v/>
      </c>
    </row>
    <row r="37" spans="1:5" ht="35.1" customHeight="1">
      <c r="A37" s="122" t="s">
        <v>93</v>
      </c>
      <c r="B37" s="108"/>
      <c r="C37" s="116" t="s">
        <v>94</v>
      </c>
      <c r="D37" s="119" t="s">
        <v>4516</v>
      </c>
      <c r="E37" s="120" t="str">
        <f t="shared" si="0"/>
        <v/>
      </c>
    </row>
    <row r="38" spans="1:5" ht="35.1" customHeight="1">
      <c r="A38" s="117" t="s">
        <v>903</v>
      </c>
      <c r="B38" s="108"/>
      <c r="C38" s="118" t="s">
        <v>7302</v>
      </c>
      <c r="D38" s="119">
        <v>119000</v>
      </c>
      <c r="E38" s="120">
        <f t="shared" si="0"/>
        <v>61.46</v>
      </c>
    </row>
    <row r="39" spans="1:5" ht="20.100000000000001" customHeight="1">
      <c r="A39" s="121"/>
      <c r="B39" s="108"/>
      <c r="C39" s="118" t="s">
        <v>95</v>
      </c>
      <c r="D39" s="119" t="s">
        <v>4516</v>
      </c>
      <c r="E39" s="120" t="str">
        <f t="shared" si="0"/>
        <v/>
      </c>
    </row>
    <row r="40" spans="1:5" ht="20.100000000000001" customHeight="1">
      <c r="A40" s="121"/>
      <c r="B40" s="108"/>
      <c r="C40" s="118" t="s">
        <v>96</v>
      </c>
      <c r="D40" s="119" t="s">
        <v>4516</v>
      </c>
      <c r="E40" s="120" t="str">
        <f t="shared" si="0"/>
        <v/>
      </c>
    </row>
    <row r="41" spans="1:5" ht="35.1" customHeight="1">
      <c r="A41" s="117" t="s">
        <v>904</v>
      </c>
      <c r="B41" s="108"/>
      <c r="C41" s="118" t="s">
        <v>7304</v>
      </c>
      <c r="D41" s="119">
        <v>84000</v>
      </c>
      <c r="E41" s="120">
        <f t="shared" si="0"/>
        <v>43.38</v>
      </c>
    </row>
    <row r="42" spans="1:5" ht="20.100000000000001" customHeight="1">
      <c r="A42" s="121"/>
      <c r="B42" s="108"/>
      <c r="C42" s="118" t="s">
        <v>97</v>
      </c>
      <c r="D42" s="119" t="s">
        <v>4516</v>
      </c>
      <c r="E42" s="120" t="str">
        <f t="shared" si="0"/>
        <v/>
      </c>
    </row>
    <row r="43" spans="1:5" ht="35.1" customHeight="1">
      <c r="A43" s="117" t="s">
        <v>905</v>
      </c>
      <c r="B43" s="108"/>
      <c r="C43" s="118" t="s">
        <v>7304</v>
      </c>
      <c r="D43" s="119">
        <v>119000</v>
      </c>
      <c r="E43" s="120">
        <f t="shared" si="0"/>
        <v>61.46</v>
      </c>
    </row>
    <row r="44" spans="1:5" ht="20.100000000000001" customHeight="1">
      <c r="A44" s="121"/>
      <c r="B44" s="108"/>
      <c r="C44" s="118" t="s">
        <v>98</v>
      </c>
      <c r="D44" s="119" t="s">
        <v>4516</v>
      </c>
      <c r="E44" s="120" t="str">
        <f t="shared" si="0"/>
        <v/>
      </c>
    </row>
    <row r="45" spans="1:5" ht="35.1" customHeight="1">
      <c r="A45" s="117" t="s">
        <v>906</v>
      </c>
      <c r="B45" s="108" t="s">
        <v>3905</v>
      </c>
      <c r="C45" s="118" t="s">
        <v>7307</v>
      </c>
      <c r="D45" s="119">
        <v>130000</v>
      </c>
      <c r="E45" s="120">
        <f t="shared" si="0"/>
        <v>67.14</v>
      </c>
    </row>
    <row r="46" spans="1:5" s="130" customFormat="1" ht="45" customHeight="1">
      <c r="A46" s="128"/>
      <c r="B46" s="127"/>
      <c r="C46" s="126" t="s">
        <v>99</v>
      </c>
      <c r="D46" s="129" t="s">
        <v>4516</v>
      </c>
      <c r="E46" s="120" t="str">
        <f t="shared" si="0"/>
        <v/>
      </c>
    </row>
    <row r="47" spans="1:5" ht="35.1" customHeight="1">
      <c r="A47" s="122" t="s">
        <v>8784</v>
      </c>
      <c r="B47" s="108"/>
      <c r="C47" s="116" t="s">
        <v>136</v>
      </c>
      <c r="D47" s="119" t="s">
        <v>4516</v>
      </c>
      <c r="E47" s="120" t="str">
        <f t="shared" si="0"/>
        <v/>
      </c>
    </row>
    <row r="48" spans="1:5" ht="20.100000000000001" customHeight="1">
      <c r="A48" s="121"/>
      <c r="B48" s="108"/>
      <c r="C48" s="124" t="s">
        <v>137</v>
      </c>
      <c r="D48" s="119" t="s">
        <v>4516</v>
      </c>
      <c r="E48" s="120" t="str">
        <f t="shared" si="0"/>
        <v/>
      </c>
    </row>
    <row r="49" spans="1:5" ht="20.100000000000001" customHeight="1">
      <c r="A49" s="121"/>
      <c r="B49" s="108"/>
      <c r="C49" s="118" t="s">
        <v>138</v>
      </c>
      <c r="D49" s="119" t="s">
        <v>4516</v>
      </c>
      <c r="E49" s="120" t="str">
        <f t="shared" si="0"/>
        <v/>
      </c>
    </row>
    <row r="50" spans="1:5" ht="35.1" customHeight="1">
      <c r="A50" s="131" t="s">
        <v>907</v>
      </c>
      <c r="B50" s="108"/>
      <c r="C50" s="132" t="s">
        <v>7452</v>
      </c>
      <c r="D50" s="129">
        <v>26400</v>
      </c>
      <c r="E50" s="120">
        <f t="shared" si="0"/>
        <v>13.63</v>
      </c>
    </row>
    <row r="51" spans="1:5" ht="20.100000000000001" customHeight="1">
      <c r="A51" s="121"/>
      <c r="B51" s="108"/>
      <c r="C51" s="133" t="s">
        <v>139</v>
      </c>
      <c r="D51" s="119" t="s">
        <v>4516</v>
      </c>
      <c r="E51" s="120" t="str">
        <f t="shared" si="0"/>
        <v/>
      </c>
    </row>
    <row r="52" spans="1:5" ht="35.1" customHeight="1">
      <c r="A52" s="117" t="s">
        <v>908</v>
      </c>
      <c r="B52" s="108" t="s">
        <v>140</v>
      </c>
      <c r="C52" s="118" t="s">
        <v>7454</v>
      </c>
      <c r="D52" s="119">
        <v>26400</v>
      </c>
      <c r="E52" s="120">
        <f t="shared" si="0"/>
        <v>13.63</v>
      </c>
    </row>
    <row r="53" spans="1:5" ht="35.1" customHeight="1">
      <c r="A53" s="117" t="s">
        <v>909</v>
      </c>
      <c r="B53" s="108"/>
      <c r="C53" s="118" t="s">
        <v>7456</v>
      </c>
      <c r="D53" s="119">
        <v>26400</v>
      </c>
      <c r="E53" s="120">
        <f t="shared" si="0"/>
        <v>13.63</v>
      </c>
    </row>
    <row r="54" spans="1:5" ht="20.100000000000001" customHeight="1">
      <c r="A54" s="121"/>
      <c r="B54" s="108"/>
      <c r="C54" s="118" t="s">
        <v>4018</v>
      </c>
      <c r="D54" s="119" t="s">
        <v>4516</v>
      </c>
      <c r="E54" s="120" t="str">
        <f t="shared" si="0"/>
        <v/>
      </c>
    </row>
    <row r="55" spans="1:5" ht="35.1" customHeight="1">
      <c r="A55" s="117" t="s">
        <v>910</v>
      </c>
      <c r="B55" s="108"/>
      <c r="C55" s="118" t="s">
        <v>7458</v>
      </c>
      <c r="D55" s="119">
        <v>26400</v>
      </c>
      <c r="E55" s="120">
        <f t="shared" si="0"/>
        <v>13.63</v>
      </c>
    </row>
    <row r="56" spans="1:5" ht="35.1" customHeight="1">
      <c r="A56" s="117" t="s">
        <v>2333</v>
      </c>
      <c r="B56" s="108"/>
      <c r="C56" s="118" t="s">
        <v>7460</v>
      </c>
      <c r="D56" s="119">
        <v>52800</v>
      </c>
      <c r="E56" s="120">
        <f t="shared" si="0"/>
        <v>27.27</v>
      </c>
    </row>
    <row r="57" spans="1:5" ht="35.1" customHeight="1">
      <c r="A57" s="117" t="s">
        <v>2334</v>
      </c>
      <c r="B57" s="108"/>
      <c r="C57" s="118" t="s">
        <v>8452</v>
      </c>
      <c r="D57" s="119">
        <v>52800</v>
      </c>
      <c r="E57" s="120">
        <f t="shared" si="0"/>
        <v>27.27</v>
      </c>
    </row>
    <row r="58" spans="1:5" ht="20.100000000000001" customHeight="1">
      <c r="A58" s="121"/>
      <c r="B58" s="108"/>
      <c r="C58" s="118" t="s">
        <v>2580</v>
      </c>
      <c r="D58" s="119" t="s">
        <v>4516</v>
      </c>
      <c r="E58" s="120" t="str">
        <f t="shared" si="0"/>
        <v/>
      </c>
    </row>
    <row r="59" spans="1:5" ht="35.1" customHeight="1">
      <c r="A59" s="117" t="s">
        <v>2298</v>
      </c>
      <c r="B59" s="108"/>
      <c r="C59" s="118" t="s">
        <v>8454</v>
      </c>
      <c r="D59" s="119">
        <v>52800</v>
      </c>
      <c r="E59" s="120">
        <f t="shared" si="0"/>
        <v>27.27</v>
      </c>
    </row>
    <row r="60" spans="1:5" ht="20.100000000000001" customHeight="1">
      <c r="A60" s="121"/>
      <c r="B60" s="108"/>
      <c r="C60" s="118" t="s">
        <v>6748</v>
      </c>
      <c r="D60" s="119" t="s">
        <v>4516</v>
      </c>
      <c r="E60" s="120" t="str">
        <f t="shared" si="0"/>
        <v/>
      </c>
    </row>
    <row r="61" spans="1:5" ht="20.100000000000001" customHeight="1">
      <c r="A61" s="121"/>
      <c r="B61" s="108"/>
      <c r="C61" s="118" t="s">
        <v>6749</v>
      </c>
      <c r="D61" s="119" t="s">
        <v>4516</v>
      </c>
      <c r="E61" s="120" t="str">
        <f t="shared" si="0"/>
        <v/>
      </c>
    </row>
    <row r="62" spans="1:5" ht="35.1" customHeight="1">
      <c r="A62" s="117" t="s">
        <v>2299</v>
      </c>
      <c r="B62" s="108"/>
      <c r="C62" s="118" t="s">
        <v>2623</v>
      </c>
      <c r="D62" s="119">
        <v>88000</v>
      </c>
      <c r="E62" s="120">
        <f t="shared" si="0"/>
        <v>45.45</v>
      </c>
    </row>
    <row r="63" spans="1:5" ht="20.100000000000001" customHeight="1">
      <c r="A63" s="121"/>
      <c r="B63" s="108"/>
      <c r="C63" s="118" t="s">
        <v>6750</v>
      </c>
      <c r="D63" s="119" t="s">
        <v>4516</v>
      </c>
      <c r="E63" s="120" t="str">
        <f t="shared" si="0"/>
        <v/>
      </c>
    </row>
    <row r="64" spans="1:5" ht="20.100000000000001" customHeight="1">
      <c r="A64" s="121"/>
      <c r="B64" s="108"/>
      <c r="C64" s="118" t="s">
        <v>6751</v>
      </c>
      <c r="D64" s="119" t="s">
        <v>4516</v>
      </c>
      <c r="E64" s="120" t="str">
        <f t="shared" si="0"/>
        <v/>
      </c>
    </row>
    <row r="65" spans="1:5" ht="35.1" customHeight="1">
      <c r="A65" s="117" t="s">
        <v>3769</v>
      </c>
      <c r="B65" s="108"/>
      <c r="C65" s="118" t="s">
        <v>3715</v>
      </c>
      <c r="D65" s="119">
        <v>66000</v>
      </c>
      <c r="E65" s="120">
        <f t="shared" si="0"/>
        <v>34.090000000000003</v>
      </c>
    </row>
    <row r="66" spans="1:5" ht="20.100000000000001" customHeight="1">
      <c r="A66" s="121"/>
      <c r="B66" s="108"/>
      <c r="C66" s="118" t="s">
        <v>127</v>
      </c>
      <c r="D66" s="119" t="s">
        <v>4516</v>
      </c>
      <c r="E66" s="120" t="str">
        <f t="shared" si="0"/>
        <v/>
      </c>
    </row>
    <row r="67" spans="1:5" ht="35.1" customHeight="1">
      <c r="A67" s="117" t="s">
        <v>3770</v>
      </c>
      <c r="B67" s="108"/>
      <c r="C67" s="118" t="s">
        <v>3727</v>
      </c>
      <c r="D67" s="119">
        <v>79200</v>
      </c>
      <c r="E67" s="120">
        <f t="shared" si="0"/>
        <v>40.9</v>
      </c>
    </row>
    <row r="68" spans="1:5" ht="35.1" customHeight="1">
      <c r="A68" s="117" t="s">
        <v>3771</v>
      </c>
      <c r="B68" s="108"/>
      <c r="C68" s="118" t="s">
        <v>3729</v>
      </c>
      <c r="D68" s="119">
        <v>79200</v>
      </c>
      <c r="E68" s="120">
        <f t="shared" si="0"/>
        <v>40.9</v>
      </c>
    </row>
    <row r="69" spans="1:5" ht="35.1" customHeight="1">
      <c r="A69" s="117" t="s">
        <v>3772</v>
      </c>
      <c r="B69" s="108"/>
      <c r="C69" s="118" t="s">
        <v>8456</v>
      </c>
      <c r="D69" s="119">
        <v>132000</v>
      </c>
      <c r="E69" s="120">
        <f t="shared" si="0"/>
        <v>68.17</v>
      </c>
    </row>
    <row r="70" spans="1:5" ht="35.1" customHeight="1">
      <c r="A70" s="117" t="s">
        <v>3773</v>
      </c>
      <c r="B70" s="108" t="s">
        <v>3905</v>
      </c>
      <c r="C70" s="118" t="s">
        <v>8458</v>
      </c>
      <c r="D70" s="119">
        <v>300000</v>
      </c>
      <c r="E70" s="120">
        <f t="shared" si="0"/>
        <v>154.94</v>
      </c>
    </row>
    <row r="71" spans="1:5" ht="20.100000000000001" customHeight="1">
      <c r="A71" s="121"/>
      <c r="B71" s="125"/>
      <c r="C71" s="118" t="s">
        <v>5029</v>
      </c>
      <c r="D71" s="119" t="s">
        <v>4516</v>
      </c>
      <c r="E71" s="120" t="str">
        <f t="shared" si="0"/>
        <v/>
      </c>
    </row>
    <row r="72" spans="1:5" ht="35.1" customHeight="1">
      <c r="A72" s="117" t="s">
        <v>3774</v>
      </c>
      <c r="B72" s="108"/>
      <c r="C72" s="118" t="s">
        <v>2647</v>
      </c>
      <c r="D72" s="119">
        <v>79200</v>
      </c>
      <c r="E72" s="120">
        <f t="shared" ref="E72:E135" si="1">IF(D72="","",ROUND(D72/1936.27,2))</f>
        <v>40.9</v>
      </c>
    </row>
    <row r="73" spans="1:5" ht="20.100000000000001" customHeight="1">
      <c r="A73" s="121"/>
      <c r="B73" s="108"/>
      <c r="C73" s="118" t="s">
        <v>5030</v>
      </c>
      <c r="D73" s="119" t="s">
        <v>4516</v>
      </c>
      <c r="E73" s="120" t="str">
        <f t="shared" si="1"/>
        <v/>
      </c>
    </row>
    <row r="74" spans="1:5" ht="35.1" customHeight="1">
      <c r="A74" s="117" t="s">
        <v>3775</v>
      </c>
      <c r="B74" s="125" t="s">
        <v>3905</v>
      </c>
      <c r="C74" s="118" t="s">
        <v>2649</v>
      </c>
      <c r="D74" s="119">
        <v>600000</v>
      </c>
      <c r="E74" s="120">
        <f t="shared" si="1"/>
        <v>309.87</v>
      </c>
    </row>
    <row r="75" spans="1:5" ht="20.100000000000001" customHeight="1">
      <c r="A75" s="121"/>
      <c r="B75" s="108"/>
      <c r="C75" s="118" t="s">
        <v>5031</v>
      </c>
      <c r="D75" s="119" t="s">
        <v>4516</v>
      </c>
      <c r="E75" s="120" t="str">
        <f t="shared" si="1"/>
        <v/>
      </c>
    </row>
    <row r="76" spans="1:5" ht="35.1" customHeight="1">
      <c r="A76" s="117" t="s">
        <v>3776</v>
      </c>
      <c r="B76" s="125"/>
      <c r="C76" s="118" t="s">
        <v>1285</v>
      </c>
      <c r="D76" s="119">
        <v>66000</v>
      </c>
      <c r="E76" s="120">
        <f t="shared" si="1"/>
        <v>34.090000000000003</v>
      </c>
    </row>
    <row r="77" spans="1:5" ht="35.1" customHeight="1">
      <c r="A77" s="117" t="s">
        <v>3777</v>
      </c>
      <c r="B77" s="108"/>
      <c r="C77" s="118" t="s">
        <v>6767</v>
      </c>
      <c r="D77" s="119">
        <v>66000</v>
      </c>
      <c r="E77" s="120">
        <f t="shared" si="1"/>
        <v>34.090000000000003</v>
      </c>
    </row>
    <row r="78" spans="1:5" ht="20.100000000000001" customHeight="1">
      <c r="A78" s="121"/>
      <c r="B78" s="108"/>
      <c r="C78" s="118" t="s">
        <v>6768</v>
      </c>
      <c r="D78" s="119" t="s">
        <v>4516</v>
      </c>
      <c r="E78" s="120" t="str">
        <f t="shared" si="1"/>
        <v/>
      </c>
    </row>
    <row r="79" spans="1:5" ht="35.1" customHeight="1">
      <c r="A79" s="117" t="s">
        <v>3778</v>
      </c>
      <c r="B79" s="108"/>
      <c r="C79" s="118" t="s">
        <v>5002</v>
      </c>
      <c r="D79" s="119">
        <v>66000</v>
      </c>
      <c r="E79" s="120">
        <f t="shared" si="1"/>
        <v>34.090000000000003</v>
      </c>
    </row>
    <row r="80" spans="1:5" ht="35.1" customHeight="1">
      <c r="A80" s="117" t="s">
        <v>3779</v>
      </c>
      <c r="B80" s="108"/>
      <c r="C80" s="118" t="s">
        <v>5000</v>
      </c>
      <c r="D80" s="119">
        <v>132000</v>
      </c>
      <c r="E80" s="120">
        <f t="shared" si="1"/>
        <v>68.17</v>
      </c>
    </row>
    <row r="81" spans="1:5" ht="20.100000000000001" customHeight="1">
      <c r="A81" s="121"/>
      <c r="B81" s="125"/>
      <c r="C81" s="118" t="s">
        <v>6769</v>
      </c>
      <c r="D81" s="119" t="s">
        <v>4516</v>
      </c>
      <c r="E81" s="120" t="str">
        <f t="shared" si="1"/>
        <v/>
      </c>
    </row>
    <row r="82" spans="1:5" ht="35.1" customHeight="1">
      <c r="A82" s="117" t="s">
        <v>3780</v>
      </c>
      <c r="B82" s="108"/>
      <c r="C82" s="118" t="s">
        <v>5005</v>
      </c>
      <c r="D82" s="119">
        <v>44000</v>
      </c>
      <c r="E82" s="120">
        <f t="shared" si="1"/>
        <v>22.72</v>
      </c>
    </row>
    <row r="83" spans="1:5" ht="35.1" customHeight="1">
      <c r="A83" s="117" t="s">
        <v>3781</v>
      </c>
      <c r="B83" s="125"/>
      <c r="C83" s="118" t="s">
        <v>5007</v>
      </c>
      <c r="D83" s="119">
        <v>44000</v>
      </c>
      <c r="E83" s="120">
        <f t="shared" si="1"/>
        <v>22.72</v>
      </c>
    </row>
    <row r="84" spans="1:5" ht="35.1" customHeight="1">
      <c r="A84" s="134" t="s">
        <v>3782</v>
      </c>
      <c r="B84" s="125"/>
      <c r="C84" s="135" t="s">
        <v>5009</v>
      </c>
      <c r="D84" s="119">
        <v>26400</v>
      </c>
      <c r="E84" s="120">
        <f t="shared" si="1"/>
        <v>13.63</v>
      </c>
    </row>
    <row r="85" spans="1:5" ht="35.1" customHeight="1">
      <c r="A85" s="122" t="s">
        <v>2971</v>
      </c>
      <c r="B85" s="108"/>
      <c r="C85" s="116" t="s">
        <v>466</v>
      </c>
      <c r="D85" s="119" t="s">
        <v>4516</v>
      </c>
      <c r="E85" s="120" t="str">
        <f t="shared" si="1"/>
        <v/>
      </c>
    </row>
    <row r="86" spans="1:5" ht="35.1" customHeight="1">
      <c r="A86" s="117" t="s">
        <v>3783</v>
      </c>
      <c r="B86" s="108"/>
      <c r="C86" s="118" t="s">
        <v>5011</v>
      </c>
      <c r="D86" s="119">
        <v>66000</v>
      </c>
      <c r="E86" s="120">
        <f t="shared" si="1"/>
        <v>34.090000000000003</v>
      </c>
    </row>
    <row r="87" spans="1:5" ht="20.100000000000001" customHeight="1">
      <c r="A87" s="121"/>
      <c r="B87" s="108"/>
      <c r="C87" s="118" t="s">
        <v>467</v>
      </c>
      <c r="D87" s="119" t="s">
        <v>4516</v>
      </c>
      <c r="E87" s="120" t="str">
        <f t="shared" si="1"/>
        <v/>
      </c>
    </row>
    <row r="88" spans="1:5" ht="35.1" customHeight="1">
      <c r="A88" s="117" t="s">
        <v>1683</v>
      </c>
      <c r="B88" s="125"/>
      <c r="C88" s="118" t="s">
        <v>5013</v>
      </c>
      <c r="D88" s="119">
        <v>110000</v>
      </c>
      <c r="E88" s="120">
        <f t="shared" si="1"/>
        <v>56.81</v>
      </c>
    </row>
    <row r="89" spans="1:5" ht="35.1" customHeight="1">
      <c r="A89" s="117" t="s">
        <v>1709</v>
      </c>
      <c r="B89" s="125"/>
      <c r="C89" s="118" t="s">
        <v>5015</v>
      </c>
      <c r="D89" s="119">
        <v>79200</v>
      </c>
      <c r="E89" s="120">
        <f t="shared" si="1"/>
        <v>40.9</v>
      </c>
    </row>
    <row r="90" spans="1:5" ht="35.1" customHeight="1">
      <c r="A90" s="117" t="s">
        <v>4746</v>
      </c>
      <c r="B90" s="108"/>
      <c r="C90" s="118" t="s">
        <v>5017</v>
      </c>
      <c r="D90" s="119">
        <v>79200</v>
      </c>
      <c r="E90" s="120">
        <f t="shared" si="1"/>
        <v>40.9</v>
      </c>
    </row>
    <row r="91" spans="1:5" ht="20.100000000000001" customHeight="1">
      <c r="A91" s="121"/>
      <c r="B91" s="108"/>
      <c r="C91" s="118" t="s">
        <v>468</v>
      </c>
      <c r="D91" s="119" t="s">
        <v>4516</v>
      </c>
      <c r="E91" s="120" t="str">
        <f t="shared" si="1"/>
        <v/>
      </c>
    </row>
    <row r="92" spans="1:5" ht="20.100000000000001" customHeight="1">
      <c r="A92" s="121"/>
      <c r="B92" s="108"/>
      <c r="C92" s="118" t="s">
        <v>469</v>
      </c>
      <c r="D92" s="119" t="s">
        <v>4516</v>
      </c>
      <c r="E92" s="120" t="str">
        <f t="shared" si="1"/>
        <v/>
      </c>
    </row>
    <row r="93" spans="1:5" ht="35.1" customHeight="1">
      <c r="A93" s="117" t="s">
        <v>4747</v>
      </c>
      <c r="B93" s="108"/>
      <c r="C93" s="118" t="s">
        <v>5019</v>
      </c>
      <c r="D93" s="119">
        <v>110000</v>
      </c>
      <c r="E93" s="120">
        <f t="shared" si="1"/>
        <v>56.81</v>
      </c>
    </row>
    <row r="94" spans="1:5" ht="20.100000000000001" customHeight="1">
      <c r="A94" s="121"/>
      <c r="B94" s="108"/>
      <c r="C94" s="118" t="s">
        <v>470</v>
      </c>
      <c r="D94" s="119" t="s">
        <v>4516</v>
      </c>
      <c r="E94" s="120" t="str">
        <f t="shared" si="1"/>
        <v/>
      </c>
    </row>
    <row r="95" spans="1:5" ht="35.1" customHeight="1">
      <c r="A95" s="117" t="s">
        <v>4748</v>
      </c>
      <c r="B95" s="108"/>
      <c r="C95" s="118" t="s">
        <v>5021</v>
      </c>
      <c r="D95" s="119">
        <v>26400</v>
      </c>
      <c r="E95" s="120">
        <f t="shared" si="1"/>
        <v>13.63</v>
      </c>
    </row>
    <row r="96" spans="1:5" ht="35.1" customHeight="1">
      <c r="A96" s="117" t="s">
        <v>4749</v>
      </c>
      <c r="B96" s="108"/>
      <c r="C96" s="118" t="s">
        <v>3279</v>
      </c>
      <c r="D96" s="119">
        <v>30800</v>
      </c>
      <c r="E96" s="120">
        <f t="shared" si="1"/>
        <v>15.91</v>
      </c>
    </row>
    <row r="97" spans="1:5" ht="20.100000000000001" customHeight="1">
      <c r="A97" s="121"/>
      <c r="B97" s="108"/>
      <c r="C97" s="118" t="s">
        <v>5135</v>
      </c>
      <c r="D97" s="119" t="s">
        <v>4516</v>
      </c>
      <c r="E97" s="120" t="str">
        <f t="shared" si="1"/>
        <v/>
      </c>
    </row>
    <row r="98" spans="1:5" ht="20.100000000000001" customHeight="1">
      <c r="A98" s="121"/>
      <c r="B98" s="108"/>
      <c r="C98" s="118" t="s">
        <v>5136</v>
      </c>
      <c r="D98" s="119" t="s">
        <v>4516</v>
      </c>
      <c r="E98" s="120" t="str">
        <f t="shared" si="1"/>
        <v/>
      </c>
    </row>
    <row r="99" spans="1:5" ht="35.1" customHeight="1">
      <c r="A99" s="117" t="s">
        <v>4750</v>
      </c>
      <c r="B99" s="108"/>
      <c r="C99" s="118" t="s">
        <v>3281</v>
      </c>
      <c r="D99" s="119">
        <v>110000</v>
      </c>
      <c r="E99" s="120">
        <f t="shared" si="1"/>
        <v>56.81</v>
      </c>
    </row>
    <row r="100" spans="1:5" ht="20.100000000000001" customHeight="1">
      <c r="A100" s="121"/>
      <c r="B100" s="108"/>
      <c r="C100" s="118" t="s">
        <v>5135</v>
      </c>
      <c r="D100" s="119" t="s">
        <v>4516</v>
      </c>
      <c r="E100" s="120" t="str">
        <f t="shared" si="1"/>
        <v/>
      </c>
    </row>
    <row r="101" spans="1:5" ht="20.100000000000001" customHeight="1">
      <c r="A101" s="121"/>
      <c r="B101" s="108"/>
      <c r="C101" s="118" t="s">
        <v>5136</v>
      </c>
      <c r="D101" s="119" t="s">
        <v>4516</v>
      </c>
      <c r="E101" s="120" t="str">
        <f t="shared" si="1"/>
        <v/>
      </c>
    </row>
    <row r="102" spans="1:5" ht="35.1" customHeight="1">
      <c r="A102" s="117" t="s">
        <v>4751</v>
      </c>
      <c r="B102" s="125"/>
      <c r="C102" s="118" t="s">
        <v>3283</v>
      </c>
      <c r="D102" s="119">
        <v>66000</v>
      </c>
      <c r="E102" s="120">
        <f t="shared" si="1"/>
        <v>34.090000000000003</v>
      </c>
    </row>
    <row r="103" spans="1:5" ht="35.1" customHeight="1">
      <c r="A103" s="117" t="s">
        <v>4752</v>
      </c>
      <c r="B103" s="108"/>
      <c r="C103" s="118" t="s">
        <v>3285</v>
      </c>
      <c r="D103" s="119">
        <v>66000</v>
      </c>
      <c r="E103" s="120">
        <f t="shared" si="1"/>
        <v>34.090000000000003</v>
      </c>
    </row>
    <row r="104" spans="1:5" ht="35.1" customHeight="1">
      <c r="A104" s="117" t="s">
        <v>4753</v>
      </c>
      <c r="B104" s="108"/>
      <c r="C104" s="118" t="s">
        <v>3287</v>
      </c>
      <c r="D104" s="119">
        <v>66000</v>
      </c>
      <c r="E104" s="120">
        <f t="shared" si="1"/>
        <v>34.090000000000003</v>
      </c>
    </row>
    <row r="105" spans="1:5" ht="35.1" customHeight="1">
      <c r="A105" s="117" t="s">
        <v>4754</v>
      </c>
      <c r="B105" s="108"/>
      <c r="C105" s="118" t="s">
        <v>3289</v>
      </c>
      <c r="D105" s="119">
        <v>66000</v>
      </c>
      <c r="E105" s="120">
        <f t="shared" si="1"/>
        <v>34.090000000000003</v>
      </c>
    </row>
    <row r="106" spans="1:5" ht="20.100000000000001" customHeight="1">
      <c r="A106" s="121"/>
      <c r="B106" s="108"/>
      <c r="C106" s="118" t="s">
        <v>471</v>
      </c>
      <c r="D106" s="119" t="s">
        <v>4516</v>
      </c>
      <c r="E106" s="120" t="str">
        <f t="shared" si="1"/>
        <v/>
      </c>
    </row>
    <row r="107" spans="1:5" ht="35.1" customHeight="1">
      <c r="A107" s="117" t="s">
        <v>4755</v>
      </c>
      <c r="B107" s="108" t="s">
        <v>3905</v>
      </c>
      <c r="C107" s="118" t="s">
        <v>3291</v>
      </c>
      <c r="D107" s="119">
        <v>500000</v>
      </c>
      <c r="E107" s="120">
        <f t="shared" si="1"/>
        <v>258.23</v>
      </c>
    </row>
    <row r="108" spans="1:5" ht="20.100000000000001" customHeight="1">
      <c r="A108" s="121"/>
      <c r="B108" s="108"/>
      <c r="C108" s="118" t="s">
        <v>5132</v>
      </c>
      <c r="D108" s="119" t="s">
        <v>4516</v>
      </c>
      <c r="E108" s="120" t="str">
        <f t="shared" si="1"/>
        <v/>
      </c>
    </row>
    <row r="109" spans="1:5" ht="35.1" customHeight="1">
      <c r="A109" s="117" t="s">
        <v>4756</v>
      </c>
      <c r="B109" s="125"/>
      <c r="C109" s="118" t="s">
        <v>3293</v>
      </c>
      <c r="D109" s="119">
        <v>110000</v>
      </c>
      <c r="E109" s="120">
        <f t="shared" si="1"/>
        <v>56.81</v>
      </c>
    </row>
    <row r="110" spans="1:5" ht="35.1" customHeight="1">
      <c r="A110" s="117" t="s">
        <v>7463</v>
      </c>
      <c r="B110" s="108" t="s">
        <v>3905</v>
      </c>
      <c r="C110" s="118" t="s">
        <v>3295</v>
      </c>
      <c r="D110" s="119">
        <v>400000</v>
      </c>
      <c r="E110" s="120">
        <f t="shared" si="1"/>
        <v>206.58</v>
      </c>
    </row>
    <row r="111" spans="1:5" ht="35.1" customHeight="1">
      <c r="A111" s="122" t="s">
        <v>8789</v>
      </c>
      <c r="B111" s="108"/>
      <c r="C111" s="116" t="s">
        <v>5133</v>
      </c>
      <c r="D111" s="119" t="s">
        <v>4516</v>
      </c>
      <c r="E111" s="120" t="str">
        <f t="shared" si="1"/>
        <v/>
      </c>
    </row>
    <row r="112" spans="1:5" ht="35.1" customHeight="1">
      <c r="A112" s="117" t="s">
        <v>7598</v>
      </c>
      <c r="B112" s="125"/>
      <c r="C112" s="118" t="s">
        <v>3297</v>
      </c>
      <c r="D112" s="119">
        <v>30800</v>
      </c>
      <c r="E112" s="120">
        <f t="shared" si="1"/>
        <v>15.91</v>
      </c>
    </row>
    <row r="113" spans="1:5" ht="35.1" customHeight="1">
      <c r="A113" s="117" t="s">
        <v>7599</v>
      </c>
      <c r="B113" s="108"/>
      <c r="C113" s="118" t="s">
        <v>3299</v>
      </c>
      <c r="D113" s="119">
        <v>52800</v>
      </c>
      <c r="E113" s="120">
        <f t="shared" si="1"/>
        <v>27.27</v>
      </c>
    </row>
    <row r="114" spans="1:5" ht="20.100000000000001" customHeight="1">
      <c r="A114" s="121"/>
      <c r="B114" s="108"/>
      <c r="C114" s="118" t="s">
        <v>5121</v>
      </c>
      <c r="D114" s="119" t="s">
        <v>4516</v>
      </c>
      <c r="E114" s="120" t="str">
        <f t="shared" si="1"/>
        <v/>
      </c>
    </row>
    <row r="115" spans="1:5" ht="20.100000000000001" customHeight="1">
      <c r="A115" s="121"/>
      <c r="B115" s="108"/>
      <c r="C115" s="118" t="s">
        <v>5122</v>
      </c>
      <c r="D115" s="119" t="s">
        <v>4516</v>
      </c>
      <c r="E115" s="120" t="str">
        <f t="shared" si="1"/>
        <v/>
      </c>
    </row>
    <row r="116" spans="1:5" ht="35.1" customHeight="1">
      <c r="A116" s="117" t="s">
        <v>7600</v>
      </c>
      <c r="B116" s="108"/>
      <c r="C116" s="118" t="s">
        <v>6441</v>
      </c>
      <c r="D116" s="119">
        <v>52800</v>
      </c>
      <c r="E116" s="120">
        <f t="shared" si="1"/>
        <v>27.27</v>
      </c>
    </row>
    <row r="117" spans="1:5" ht="20.100000000000001" customHeight="1">
      <c r="A117" s="121"/>
      <c r="B117" s="125"/>
      <c r="C117" s="118" t="s">
        <v>5123</v>
      </c>
      <c r="D117" s="119" t="s">
        <v>4516</v>
      </c>
      <c r="E117" s="120" t="str">
        <f t="shared" si="1"/>
        <v/>
      </c>
    </row>
    <row r="118" spans="1:5" ht="35.1" customHeight="1">
      <c r="A118" s="117" t="s">
        <v>6736</v>
      </c>
      <c r="B118" s="108"/>
      <c r="C118" s="118" t="s">
        <v>6443</v>
      </c>
      <c r="D118" s="119">
        <v>52800</v>
      </c>
      <c r="E118" s="120">
        <f t="shared" si="1"/>
        <v>27.27</v>
      </c>
    </row>
    <row r="119" spans="1:5" ht="20.100000000000001" customHeight="1">
      <c r="A119" s="121"/>
      <c r="B119" s="125"/>
      <c r="C119" s="118" t="s">
        <v>5124</v>
      </c>
      <c r="D119" s="119" t="s">
        <v>4516</v>
      </c>
      <c r="E119" s="120" t="str">
        <f t="shared" si="1"/>
        <v/>
      </c>
    </row>
    <row r="120" spans="1:5" ht="35.1" customHeight="1">
      <c r="A120" s="117" t="s">
        <v>6737</v>
      </c>
      <c r="B120" s="108"/>
      <c r="C120" s="118" t="s">
        <v>6445</v>
      </c>
      <c r="D120" s="119">
        <v>176000</v>
      </c>
      <c r="E120" s="120">
        <f t="shared" si="1"/>
        <v>90.9</v>
      </c>
    </row>
    <row r="121" spans="1:5" ht="35.1" customHeight="1">
      <c r="A121" s="117" t="s">
        <v>6738</v>
      </c>
      <c r="B121" s="108"/>
      <c r="C121" s="118" t="s">
        <v>6447</v>
      </c>
      <c r="D121" s="119">
        <v>88000</v>
      </c>
      <c r="E121" s="120">
        <f t="shared" si="1"/>
        <v>45.45</v>
      </c>
    </row>
    <row r="122" spans="1:5" ht="35.1" customHeight="1">
      <c r="A122" s="117" t="s">
        <v>6739</v>
      </c>
      <c r="B122" s="108"/>
      <c r="C122" s="118" t="s">
        <v>6449</v>
      </c>
      <c r="D122" s="119">
        <v>22000</v>
      </c>
      <c r="E122" s="120">
        <f t="shared" si="1"/>
        <v>11.36</v>
      </c>
    </row>
    <row r="123" spans="1:5" ht="35.1" customHeight="1">
      <c r="A123" s="122" t="s">
        <v>2974</v>
      </c>
      <c r="B123" s="108"/>
      <c r="C123" s="116" t="s">
        <v>128</v>
      </c>
      <c r="D123" s="119" t="s">
        <v>4516</v>
      </c>
      <c r="E123" s="120" t="str">
        <f t="shared" si="1"/>
        <v/>
      </c>
    </row>
    <row r="124" spans="1:5" ht="35.1" customHeight="1">
      <c r="A124" s="117" t="s">
        <v>6740</v>
      </c>
      <c r="B124" s="108"/>
      <c r="C124" s="118" t="s">
        <v>6430</v>
      </c>
      <c r="D124" s="119">
        <v>110000</v>
      </c>
      <c r="E124" s="120">
        <f t="shared" si="1"/>
        <v>56.81</v>
      </c>
    </row>
    <row r="125" spans="1:5" ht="35.1" customHeight="1">
      <c r="A125" s="117" t="s">
        <v>6741</v>
      </c>
      <c r="B125" s="108"/>
      <c r="C125" s="118" t="s">
        <v>4770</v>
      </c>
      <c r="D125" s="119">
        <v>176000</v>
      </c>
      <c r="E125" s="120">
        <f t="shared" si="1"/>
        <v>90.9</v>
      </c>
    </row>
    <row r="126" spans="1:5" ht="35.1" customHeight="1">
      <c r="A126" s="117" t="s">
        <v>6742</v>
      </c>
      <c r="B126" s="108"/>
      <c r="C126" s="118" t="s">
        <v>4772</v>
      </c>
      <c r="D126" s="119">
        <v>110000</v>
      </c>
      <c r="E126" s="120">
        <f t="shared" si="1"/>
        <v>56.81</v>
      </c>
    </row>
    <row r="127" spans="1:5" ht="35.1" customHeight="1">
      <c r="A127" s="117" t="s">
        <v>6743</v>
      </c>
      <c r="B127" s="108"/>
      <c r="C127" s="118" t="s">
        <v>4774</v>
      </c>
      <c r="D127" s="119">
        <v>44000</v>
      </c>
      <c r="E127" s="120">
        <f t="shared" si="1"/>
        <v>22.72</v>
      </c>
    </row>
    <row r="128" spans="1:5" ht="35.1" customHeight="1">
      <c r="A128" s="117" t="s">
        <v>6744</v>
      </c>
      <c r="B128" s="108"/>
      <c r="C128" s="118" t="s">
        <v>7701</v>
      </c>
      <c r="D128" s="119">
        <v>55000</v>
      </c>
      <c r="E128" s="120">
        <f t="shared" si="1"/>
        <v>28.41</v>
      </c>
    </row>
    <row r="129" spans="1:5" ht="35.1" customHeight="1">
      <c r="A129" s="136" t="s">
        <v>6745</v>
      </c>
      <c r="B129" s="125"/>
      <c r="C129" s="124" t="s">
        <v>7703</v>
      </c>
      <c r="D129" s="119">
        <v>560000</v>
      </c>
      <c r="E129" s="120">
        <f t="shared" si="1"/>
        <v>289.22000000000003</v>
      </c>
    </row>
    <row r="130" spans="1:5" ht="35.1" customHeight="1">
      <c r="A130" s="117" t="s">
        <v>6746</v>
      </c>
      <c r="B130" s="108"/>
      <c r="C130" s="118" t="s">
        <v>7705</v>
      </c>
      <c r="D130" s="119">
        <v>66000</v>
      </c>
      <c r="E130" s="120">
        <f t="shared" si="1"/>
        <v>34.090000000000003</v>
      </c>
    </row>
    <row r="131" spans="1:5" ht="35.1" customHeight="1">
      <c r="A131" s="134" t="s">
        <v>6747</v>
      </c>
      <c r="B131" s="108"/>
      <c r="C131" s="135" t="s">
        <v>7707</v>
      </c>
      <c r="D131" s="119">
        <v>30800</v>
      </c>
      <c r="E131" s="120">
        <f t="shared" si="1"/>
        <v>15.91</v>
      </c>
    </row>
    <row r="132" spans="1:5" ht="35.1" customHeight="1">
      <c r="A132" s="137" t="s">
        <v>5071</v>
      </c>
      <c r="B132" s="108"/>
      <c r="C132" s="138" t="s">
        <v>7709</v>
      </c>
      <c r="D132" s="119">
        <v>154000</v>
      </c>
      <c r="E132" s="120">
        <f t="shared" si="1"/>
        <v>79.53</v>
      </c>
    </row>
    <row r="133" spans="1:5" ht="20.100000000000001" customHeight="1">
      <c r="A133" s="134"/>
      <c r="B133" s="108"/>
      <c r="C133" s="135" t="s">
        <v>1443</v>
      </c>
      <c r="D133" s="119" t="s">
        <v>4516</v>
      </c>
      <c r="E133" s="120" t="str">
        <f t="shared" si="1"/>
        <v/>
      </c>
    </row>
    <row r="134" spans="1:5" ht="35.1" customHeight="1">
      <c r="A134" s="137" t="s">
        <v>5072</v>
      </c>
      <c r="B134" s="108"/>
      <c r="C134" s="135" t="s">
        <v>130</v>
      </c>
      <c r="D134" s="119">
        <v>154000</v>
      </c>
      <c r="E134" s="120">
        <f t="shared" si="1"/>
        <v>79.53</v>
      </c>
    </row>
    <row r="135" spans="1:5" ht="20.100000000000001" customHeight="1">
      <c r="A135" s="134"/>
      <c r="B135" s="108"/>
      <c r="C135" s="138" t="s">
        <v>131</v>
      </c>
      <c r="D135" s="119" t="s">
        <v>4516</v>
      </c>
      <c r="E135" s="120" t="str">
        <f t="shared" si="1"/>
        <v/>
      </c>
    </row>
    <row r="136" spans="1:5" ht="35.1" customHeight="1">
      <c r="A136" s="122" t="s">
        <v>8790</v>
      </c>
      <c r="B136" s="108"/>
      <c r="C136" s="116" t="s">
        <v>133</v>
      </c>
      <c r="D136" s="119" t="s">
        <v>4516</v>
      </c>
      <c r="E136" s="120" t="str">
        <f t="shared" ref="E136:E199" si="2">IF(D136="","",ROUND(D136/1936.27,2))</f>
        <v/>
      </c>
    </row>
    <row r="137" spans="1:5" ht="35.1" customHeight="1">
      <c r="A137" s="117" t="s">
        <v>5038</v>
      </c>
      <c r="B137" s="108"/>
      <c r="C137" s="118" t="s">
        <v>6438</v>
      </c>
      <c r="D137" s="119">
        <v>176000</v>
      </c>
      <c r="E137" s="120">
        <f t="shared" si="2"/>
        <v>90.9</v>
      </c>
    </row>
    <row r="138" spans="1:5" ht="20.100000000000001" customHeight="1">
      <c r="A138" s="121"/>
      <c r="B138" s="108"/>
      <c r="C138" s="118" t="s">
        <v>134</v>
      </c>
      <c r="D138" s="119" t="s">
        <v>4516</v>
      </c>
      <c r="E138" s="120" t="str">
        <f t="shared" si="2"/>
        <v/>
      </c>
    </row>
    <row r="139" spans="1:5" ht="20.100000000000001" customHeight="1">
      <c r="A139" s="121"/>
      <c r="B139" s="108"/>
      <c r="C139" s="118" t="s">
        <v>135</v>
      </c>
      <c r="D139" s="119" t="s">
        <v>4516</v>
      </c>
      <c r="E139" s="120" t="str">
        <f t="shared" si="2"/>
        <v/>
      </c>
    </row>
    <row r="140" spans="1:5" ht="35.1" customHeight="1">
      <c r="A140" s="117" t="s">
        <v>5039</v>
      </c>
      <c r="B140" s="108"/>
      <c r="C140" s="118" t="s">
        <v>4096</v>
      </c>
      <c r="D140" s="119">
        <v>220000</v>
      </c>
      <c r="E140" s="120">
        <f t="shared" si="2"/>
        <v>113.62</v>
      </c>
    </row>
    <row r="141" spans="1:5" ht="35.1" customHeight="1">
      <c r="A141" s="117" t="s">
        <v>5040</v>
      </c>
      <c r="B141" s="108"/>
      <c r="C141" s="118" t="s">
        <v>4098</v>
      </c>
      <c r="D141" s="119">
        <v>176000</v>
      </c>
      <c r="E141" s="120">
        <f t="shared" si="2"/>
        <v>90.9</v>
      </c>
    </row>
    <row r="142" spans="1:5" ht="20.100000000000001" customHeight="1">
      <c r="A142" s="121"/>
      <c r="B142" s="125"/>
      <c r="C142" s="118" t="s">
        <v>6638</v>
      </c>
      <c r="D142" s="119" t="s">
        <v>4516</v>
      </c>
      <c r="E142" s="120" t="str">
        <f t="shared" si="2"/>
        <v/>
      </c>
    </row>
    <row r="143" spans="1:5" ht="20.100000000000001" customHeight="1">
      <c r="A143" s="121"/>
      <c r="B143" s="108"/>
      <c r="C143" s="118" t="s">
        <v>6639</v>
      </c>
      <c r="D143" s="119" t="s">
        <v>4516</v>
      </c>
      <c r="E143" s="120" t="str">
        <f t="shared" si="2"/>
        <v/>
      </c>
    </row>
    <row r="144" spans="1:5" ht="20.100000000000001" customHeight="1">
      <c r="A144" s="121"/>
      <c r="B144" s="108"/>
      <c r="C144" s="118" t="s">
        <v>6640</v>
      </c>
      <c r="D144" s="119" t="s">
        <v>4516</v>
      </c>
      <c r="E144" s="120" t="str">
        <f t="shared" si="2"/>
        <v/>
      </c>
    </row>
    <row r="145" spans="1:5" ht="20.100000000000001" customHeight="1">
      <c r="A145" s="121"/>
      <c r="B145" s="108"/>
      <c r="C145" s="118" t="s">
        <v>6641</v>
      </c>
      <c r="D145" s="119" t="s">
        <v>4516</v>
      </c>
      <c r="E145" s="120" t="str">
        <f t="shared" si="2"/>
        <v/>
      </c>
    </row>
    <row r="146" spans="1:5" ht="20.100000000000001" customHeight="1">
      <c r="A146" s="121"/>
      <c r="B146" s="108"/>
      <c r="C146" s="118" t="s">
        <v>6642</v>
      </c>
      <c r="D146" s="119" t="s">
        <v>4516</v>
      </c>
      <c r="E146" s="120" t="str">
        <f t="shared" si="2"/>
        <v/>
      </c>
    </row>
    <row r="147" spans="1:5" ht="27" customHeight="1">
      <c r="A147" s="117" t="s">
        <v>5041</v>
      </c>
      <c r="B147" s="108"/>
      <c r="C147" s="118" t="s">
        <v>4100</v>
      </c>
      <c r="D147" s="119">
        <v>176000</v>
      </c>
      <c r="E147" s="120">
        <f t="shared" si="2"/>
        <v>90.9</v>
      </c>
    </row>
    <row r="148" spans="1:5" ht="35.1" customHeight="1">
      <c r="A148" s="117" t="s">
        <v>5042</v>
      </c>
      <c r="B148" s="108"/>
      <c r="C148" s="118" t="s">
        <v>7039</v>
      </c>
      <c r="D148" s="119">
        <v>176000</v>
      </c>
      <c r="E148" s="120">
        <f t="shared" si="2"/>
        <v>90.9</v>
      </c>
    </row>
    <row r="149" spans="1:5" ht="35.1" customHeight="1">
      <c r="A149" s="117" t="s">
        <v>5043</v>
      </c>
      <c r="B149" s="108"/>
      <c r="C149" s="118" t="s">
        <v>7041</v>
      </c>
      <c r="D149" s="119">
        <v>52800</v>
      </c>
      <c r="E149" s="120">
        <f t="shared" si="2"/>
        <v>27.27</v>
      </c>
    </row>
    <row r="150" spans="1:5" ht="20.100000000000001" customHeight="1">
      <c r="A150" s="121"/>
      <c r="B150" s="108"/>
      <c r="C150" s="118" t="s">
        <v>6643</v>
      </c>
      <c r="D150" s="119" t="s">
        <v>4516</v>
      </c>
      <c r="E150" s="120" t="str">
        <f t="shared" si="2"/>
        <v/>
      </c>
    </row>
    <row r="151" spans="1:5" ht="35.1" customHeight="1">
      <c r="A151" s="122" t="s">
        <v>6644</v>
      </c>
      <c r="B151" s="108"/>
      <c r="C151" s="116" t="s">
        <v>7391</v>
      </c>
      <c r="D151" s="119" t="s">
        <v>4516</v>
      </c>
      <c r="E151" s="120" t="str">
        <f t="shared" si="2"/>
        <v/>
      </c>
    </row>
    <row r="152" spans="1:5" ht="35.1" customHeight="1">
      <c r="A152" s="117" t="s">
        <v>5044</v>
      </c>
      <c r="B152" s="108"/>
      <c r="C152" s="118" t="s">
        <v>7043</v>
      </c>
      <c r="D152" s="119">
        <v>154000</v>
      </c>
      <c r="E152" s="120">
        <f t="shared" si="2"/>
        <v>79.53</v>
      </c>
    </row>
    <row r="153" spans="1:5" ht="20.100000000000001" customHeight="1">
      <c r="A153" s="117"/>
      <c r="B153" s="108"/>
      <c r="C153" s="118" t="s">
        <v>7392</v>
      </c>
      <c r="D153" s="119" t="s">
        <v>4516</v>
      </c>
      <c r="E153" s="120" t="str">
        <f t="shared" si="2"/>
        <v/>
      </c>
    </row>
    <row r="154" spans="1:5" ht="35.1" customHeight="1">
      <c r="A154" s="122" t="s">
        <v>7393</v>
      </c>
      <c r="B154" s="108"/>
      <c r="C154" s="116" t="s">
        <v>7394</v>
      </c>
      <c r="D154" s="119" t="s">
        <v>4516</v>
      </c>
      <c r="E154" s="120" t="str">
        <f t="shared" si="2"/>
        <v/>
      </c>
    </row>
    <row r="155" spans="1:5" ht="35.1" customHeight="1">
      <c r="A155" s="117" t="s">
        <v>5045</v>
      </c>
      <c r="B155" s="108"/>
      <c r="C155" s="118" t="s">
        <v>7045</v>
      </c>
      <c r="D155" s="119">
        <v>110000</v>
      </c>
      <c r="E155" s="120">
        <f t="shared" si="2"/>
        <v>56.81</v>
      </c>
    </row>
    <row r="156" spans="1:5" ht="35.1" customHeight="1">
      <c r="A156" s="117" t="s">
        <v>5046</v>
      </c>
      <c r="B156" s="108"/>
      <c r="C156" s="118" t="s">
        <v>7047</v>
      </c>
      <c r="D156" s="119">
        <v>110000</v>
      </c>
      <c r="E156" s="120">
        <f t="shared" si="2"/>
        <v>56.81</v>
      </c>
    </row>
    <row r="157" spans="1:5" ht="35.1" customHeight="1">
      <c r="A157" s="117" t="s">
        <v>5047</v>
      </c>
      <c r="B157" s="108"/>
      <c r="C157" s="118" t="s">
        <v>7049</v>
      </c>
      <c r="D157" s="119">
        <v>110000</v>
      </c>
      <c r="E157" s="120">
        <f t="shared" si="2"/>
        <v>56.81</v>
      </c>
    </row>
    <row r="158" spans="1:5" ht="35.1" customHeight="1">
      <c r="A158" s="117" t="s">
        <v>5048</v>
      </c>
      <c r="B158" s="108"/>
      <c r="C158" s="118" t="s">
        <v>7395</v>
      </c>
      <c r="D158" s="119">
        <v>110000</v>
      </c>
      <c r="E158" s="120">
        <f t="shared" si="2"/>
        <v>56.81</v>
      </c>
    </row>
    <row r="159" spans="1:5" ht="20.100000000000001" customHeight="1">
      <c r="A159" s="121"/>
      <c r="B159" s="108"/>
      <c r="C159" s="118" t="s">
        <v>7396</v>
      </c>
      <c r="D159" s="119" t="s">
        <v>4516</v>
      </c>
      <c r="E159" s="120" t="str">
        <f t="shared" si="2"/>
        <v/>
      </c>
    </row>
    <row r="160" spans="1:5" ht="35.1" customHeight="1">
      <c r="A160" s="117" t="s">
        <v>5049</v>
      </c>
      <c r="B160" s="108"/>
      <c r="C160" s="118" t="s">
        <v>7395</v>
      </c>
      <c r="D160" s="119">
        <v>110000</v>
      </c>
      <c r="E160" s="120">
        <f t="shared" si="2"/>
        <v>56.81</v>
      </c>
    </row>
    <row r="161" spans="1:5" ht="20.100000000000001" customHeight="1">
      <c r="A161" s="121"/>
      <c r="B161" s="108"/>
      <c r="C161" s="118" t="s">
        <v>7397</v>
      </c>
      <c r="D161" s="119" t="s">
        <v>4516</v>
      </c>
      <c r="E161" s="120" t="str">
        <f t="shared" si="2"/>
        <v/>
      </c>
    </row>
    <row r="162" spans="1:5" ht="35.1" customHeight="1">
      <c r="A162" s="134" t="s">
        <v>5050</v>
      </c>
      <c r="B162" s="108"/>
      <c r="C162" s="135" t="s">
        <v>7054</v>
      </c>
      <c r="D162" s="119">
        <v>52800</v>
      </c>
      <c r="E162" s="120">
        <f t="shared" si="2"/>
        <v>27.27</v>
      </c>
    </row>
    <row r="163" spans="1:5" ht="35.1" customHeight="1">
      <c r="A163" s="122" t="s">
        <v>2161</v>
      </c>
      <c r="B163" s="108"/>
      <c r="C163" s="116" t="s">
        <v>7398</v>
      </c>
      <c r="D163" s="119" t="s">
        <v>4516</v>
      </c>
      <c r="E163" s="120" t="str">
        <f t="shared" si="2"/>
        <v/>
      </c>
    </row>
    <row r="164" spans="1:5" ht="35.1" customHeight="1">
      <c r="A164" s="117" t="s">
        <v>5051</v>
      </c>
      <c r="B164" s="108"/>
      <c r="C164" s="118" t="s">
        <v>7056</v>
      </c>
      <c r="D164" s="119">
        <v>88000</v>
      </c>
      <c r="E164" s="120">
        <f t="shared" si="2"/>
        <v>45.45</v>
      </c>
    </row>
    <row r="165" spans="1:5" ht="35.1" customHeight="1">
      <c r="A165" s="117" t="s">
        <v>5052</v>
      </c>
      <c r="B165" s="108" t="s">
        <v>3905</v>
      </c>
      <c r="C165" s="118" t="s">
        <v>7058</v>
      </c>
      <c r="D165" s="119">
        <v>70000</v>
      </c>
      <c r="E165" s="120">
        <f t="shared" si="2"/>
        <v>36.15</v>
      </c>
    </row>
    <row r="166" spans="1:5" ht="20.100000000000001" customHeight="1">
      <c r="A166" s="121"/>
      <c r="B166" s="108"/>
      <c r="C166" s="118" t="s">
        <v>7399</v>
      </c>
      <c r="D166" s="119" t="s">
        <v>4516</v>
      </c>
      <c r="E166" s="120" t="str">
        <f t="shared" si="2"/>
        <v/>
      </c>
    </row>
    <row r="167" spans="1:5" ht="36" customHeight="1">
      <c r="A167" s="121"/>
      <c r="B167" s="108"/>
      <c r="C167" s="126" t="s">
        <v>7400</v>
      </c>
      <c r="D167" s="119" t="s">
        <v>4516</v>
      </c>
      <c r="E167" s="120" t="str">
        <f t="shared" si="2"/>
        <v/>
      </c>
    </row>
    <row r="168" spans="1:5" ht="30.75" customHeight="1">
      <c r="A168" s="122" t="s">
        <v>7631</v>
      </c>
      <c r="B168" s="108"/>
      <c r="C168" s="116" t="s">
        <v>7401</v>
      </c>
      <c r="D168" s="119" t="s">
        <v>4516</v>
      </c>
      <c r="E168" s="120" t="str">
        <f t="shared" si="2"/>
        <v/>
      </c>
    </row>
    <row r="169" spans="1:5" ht="20.100000000000001" customHeight="1">
      <c r="A169" s="121"/>
      <c r="B169" s="108"/>
      <c r="C169" s="118" t="s">
        <v>7436</v>
      </c>
      <c r="D169" s="119" t="s">
        <v>4516</v>
      </c>
      <c r="E169" s="120" t="str">
        <f t="shared" si="2"/>
        <v/>
      </c>
    </row>
    <row r="170" spans="1:5" ht="35.1" customHeight="1">
      <c r="A170" s="117" t="s">
        <v>5053</v>
      </c>
      <c r="B170" s="108"/>
      <c r="C170" s="124" t="s">
        <v>2733</v>
      </c>
      <c r="D170" s="119">
        <v>22000</v>
      </c>
      <c r="E170" s="120">
        <f t="shared" si="2"/>
        <v>11.36</v>
      </c>
    </row>
    <row r="171" spans="1:5" ht="20.100000000000001" customHeight="1">
      <c r="A171" s="121"/>
      <c r="B171" s="108"/>
      <c r="C171" s="118" t="s">
        <v>7437</v>
      </c>
      <c r="D171" s="119" t="s">
        <v>4516</v>
      </c>
      <c r="E171" s="120" t="str">
        <f t="shared" si="2"/>
        <v/>
      </c>
    </row>
    <row r="172" spans="1:5" ht="28.5" customHeight="1">
      <c r="A172" s="117" t="s">
        <v>5054</v>
      </c>
      <c r="B172" s="108"/>
      <c r="C172" s="118" t="s">
        <v>2735</v>
      </c>
      <c r="D172" s="119">
        <v>24800</v>
      </c>
      <c r="E172" s="120">
        <f t="shared" si="2"/>
        <v>12.81</v>
      </c>
    </row>
    <row r="173" spans="1:5" ht="30.75" customHeight="1">
      <c r="A173" s="117" t="s">
        <v>5056</v>
      </c>
      <c r="B173" s="108"/>
      <c r="C173" s="118" t="s">
        <v>2739</v>
      </c>
      <c r="D173" s="119">
        <v>27500</v>
      </c>
      <c r="E173" s="120">
        <f t="shared" si="2"/>
        <v>14.2</v>
      </c>
    </row>
    <row r="174" spans="1:5" ht="15.75" customHeight="1">
      <c r="A174" s="121"/>
      <c r="B174" s="125"/>
      <c r="C174" s="118" t="s">
        <v>7438</v>
      </c>
      <c r="D174" s="119" t="s">
        <v>4516</v>
      </c>
      <c r="E174" s="120" t="str">
        <f t="shared" si="2"/>
        <v/>
      </c>
    </row>
    <row r="175" spans="1:5" ht="17.25" customHeight="1">
      <c r="A175" s="121"/>
      <c r="B175" s="108"/>
      <c r="C175" s="118" t="s">
        <v>7439</v>
      </c>
      <c r="D175" s="119" t="s">
        <v>4516</v>
      </c>
      <c r="E175" s="120" t="str">
        <f t="shared" si="2"/>
        <v/>
      </c>
    </row>
    <row r="176" spans="1:5" ht="15.75" customHeight="1">
      <c r="A176" s="121"/>
      <c r="B176" s="108"/>
      <c r="C176" s="118" t="s">
        <v>7440</v>
      </c>
      <c r="D176" s="119" t="s">
        <v>4516</v>
      </c>
      <c r="E176" s="120" t="str">
        <f t="shared" si="2"/>
        <v/>
      </c>
    </row>
    <row r="177" spans="1:5" ht="14.25" customHeight="1">
      <c r="A177" s="121"/>
      <c r="B177" s="108"/>
      <c r="C177" s="118" t="s">
        <v>7441</v>
      </c>
      <c r="D177" s="119" t="s">
        <v>4516</v>
      </c>
      <c r="E177" s="120" t="str">
        <f t="shared" si="2"/>
        <v/>
      </c>
    </row>
    <row r="178" spans="1:5" ht="15.75" customHeight="1">
      <c r="A178" s="121"/>
      <c r="B178" s="108"/>
      <c r="C178" s="118" t="s">
        <v>7442</v>
      </c>
      <c r="D178" s="119" t="s">
        <v>4516</v>
      </c>
      <c r="E178" s="120" t="str">
        <f t="shared" si="2"/>
        <v/>
      </c>
    </row>
    <row r="179" spans="1:5" ht="15.75" customHeight="1">
      <c r="A179" s="121"/>
      <c r="B179" s="108"/>
      <c r="C179" s="118" t="s">
        <v>7443</v>
      </c>
      <c r="D179" s="119" t="s">
        <v>4516</v>
      </c>
      <c r="E179" s="120" t="str">
        <f t="shared" si="2"/>
        <v/>
      </c>
    </row>
    <row r="180" spans="1:5" ht="16.5" customHeight="1">
      <c r="A180" s="121"/>
      <c r="B180" s="108"/>
      <c r="C180" s="118" t="s">
        <v>5604</v>
      </c>
      <c r="D180" s="119" t="s">
        <v>4516</v>
      </c>
      <c r="E180" s="120" t="str">
        <f t="shared" si="2"/>
        <v/>
      </c>
    </row>
    <row r="181" spans="1:5" ht="14.25" customHeight="1">
      <c r="A181" s="121"/>
      <c r="B181" s="108"/>
      <c r="C181" s="118" t="s">
        <v>5605</v>
      </c>
      <c r="D181" s="119" t="s">
        <v>4516</v>
      </c>
      <c r="E181" s="120" t="str">
        <f t="shared" si="2"/>
        <v/>
      </c>
    </row>
    <row r="182" spans="1:5" ht="18" customHeight="1">
      <c r="A182" s="121"/>
      <c r="B182" s="108"/>
      <c r="C182" s="118" t="s">
        <v>5606</v>
      </c>
      <c r="D182" s="119" t="s">
        <v>4516</v>
      </c>
      <c r="E182" s="120" t="str">
        <f t="shared" si="2"/>
        <v/>
      </c>
    </row>
    <row r="183" spans="1:5" ht="18" customHeight="1">
      <c r="A183" s="121"/>
      <c r="B183" s="108"/>
      <c r="C183" s="118" t="s">
        <v>3875</v>
      </c>
      <c r="D183" s="119" t="s">
        <v>4516</v>
      </c>
      <c r="E183" s="120" t="str">
        <f t="shared" si="2"/>
        <v/>
      </c>
    </row>
    <row r="184" spans="1:5" ht="43.5" customHeight="1">
      <c r="A184" s="122" t="s">
        <v>6129</v>
      </c>
      <c r="B184" s="108"/>
      <c r="C184" s="116" t="s">
        <v>3876</v>
      </c>
      <c r="D184" s="119" t="s">
        <v>4516</v>
      </c>
      <c r="E184" s="120" t="str">
        <f t="shared" si="2"/>
        <v/>
      </c>
    </row>
    <row r="185" spans="1:5" ht="35.1" customHeight="1">
      <c r="A185" s="117" t="s">
        <v>5057</v>
      </c>
      <c r="B185" s="125"/>
      <c r="C185" s="118" t="s">
        <v>2741</v>
      </c>
      <c r="D185" s="119">
        <v>38500</v>
      </c>
      <c r="E185" s="120">
        <f t="shared" si="2"/>
        <v>19.88</v>
      </c>
    </row>
    <row r="186" spans="1:5" ht="35.1" customHeight="1">
      <c r="A186" s="117" t="s">
        <v>5058</v>
      </c>
      <c r="B186" s="108"/>
      <c r="C186" s="118" t="s">
        <v>2743</v>
      </c>
      <c r="D186" s="119">
        <v>105000</v>
      </c>
      <c r="E186" s="120">
        <f t="shared" si="2"/>
        <v>54.23</v>
      </c>
    </row>
    <row r="187" spans="1:5" ht="35.1" customHeight="1">
      <c r="A187" s="136" t="s">
        <v>5059</v>
      </c>
      <c r="B187" s="108"/>
      <c r="C187" s="124" t="s">
        <v>2745</v>
      </c>
      <c r="D187" s="119">
        <v>42000</v>
      </c>
      <c r="E187" s="120">
        <f t="shared" si="2"/>
        <v>21.69</v>
      </c>
    </row>
    <row r="188" spans="1:5" ht="35.1" customHeight="1">
      <c r="A188" s="134" t="s">
        <v>5060</v>
      </c>
      <c r="B188" s="108"/>
      <c r="C188" s="135" t="s">
        <v>2747</v>
      </c>
      <c r="D188" s="119">
        <v>17500</v>
      </c>
      <c r="E188" s="120">
        <f t="shared" si="2"/>
        <v>9.0399999999999991</v>
      </c>
    </row>
    <row r="189" spans="1:5" ht="20.100000000000001" customHeight="1">
      <c r="A189" s="134"/>
      <c r="B189" s="108"/>
      <c r="C189" s="138" t="s">
        <v>6227</v>
      </c>
      <c r="D189" s="119" t="s">
        <v>4516</v>
      </c>
      <c r="E189" s="120" t="str">
        <f t="shared" si="2"/>
        <v/>
      </c>
    </row>
    <row r="190" spans="1:5" ht="35.1" customHeight="1">
      <c r="A190" s="117" t="s">
        <v>5061</v>
      </c>
      <c r="B190" s="108"/>
      <c r="C190" s="118" t="s">
        <v>2749</v>
      </c>
      <c r="D190" s="119">
        <v>24500</v>
      </c>
      <c r="E190" s="120">
        <f t="shared" si="2"/>
        <v>12.65</v>
      </c>
    </row>
    <row r="191" spans="1:5" ht="20.100000000000001" customHeight="1">
      <c r="A191" s="121"/>
      <c r="B191" s="108"/>
      <c r="C191" s="124" t="s">
        <v>472</v>
      </c>
      <c r="D191" s="119" t="s">
        <v>4516</v>
      </c>
      <c r="E191" s="120" t="str">
        <f t="shared" si="2"/>
        <v/>
      </c>
    </row>
    <row r="192" spans="1:5" ht="50.25" customHeight="1">
      <c r="A192" s="121"/>
      <c r="B192" s="108"/>
      <c r="C192" s="126" t="s">
        <v>473</v>
      </c>
      <c r="D192" s="119" t="s">
        <v>4516</v>
      </c>
      <c r="E192" s="120" t="str">
        <f t="shared" si="2"/>
        <v/>
      </c>
    </row>
    <row r="193" spans="1:5" ht="36.75" customHeight="1">
      <c r="A193" s="122" t="s">
        <v>4478</v>
      </c>
      <c r="B193" s="108"/>
      <c r="C193" s="116" t="s">
        <v>474</v>
      </c>
      <c r="D193" s="119" t="s">
        <v>4516</v>
      </c>
      <c r="E193" s="120" t="str">
        <f t="shared" si="2"/>
        <v/>
      </c>
    </row>
    <row r="194" spans="1:5" ht="20.100000000000001" customHeight="1">
      <c r="A194" s="121"/>
      <c r="B194" s="108"/>
      <c r="C194" s="118" t="s">
        <v>475</v>
      </c>
      <c r="D194" s="119" t="s">
        <v>4516</v>
      </c>
      <c r="E194" s="120" t="str">
        <f t="shared" si="2"/>
        <v/>
      </c>
    </row>
    <row r="195" spans="1:5" ht="35.1" customHeight="1">
      <c r="A195" s="117" t="s">
        <v>5062</v>
      </c>
      <c r="B195" s="108"/>
      <c r="C195" s="118" t="s">
        <v>2751</v>
      </c>
      <c r="D195" s="119">
        <v>24500</v>
      </c>
      <c r="E195" s="120">
        <f t="shared" si="2"/>
        <v>12.65</v>
      </c>
    </row>
    <row r="196" spans="1:5" ht="35.1" customHeight="1">
      <c r="A196" s="117" t="s">
        <v>5063</v>
      </c>
      <c r="B196" s="108" t="s">
        <v>3905</v>
      </c>
      <c r="C196" s="118" t="s">
        <v>2753</v>
      </c>
      <c r="D196" s="119">
        <v>45000</v>
      </c>
      <c r="E196" s="120">
        <f t="shared" si="2"/>
        <v>23.24</v>
      </c>
    </row>
    <row r="197" spans="1:5" ht="35.1" customHeight="1">
      <c r="A197" s="117" t="s">
        <v>5064</v>
      </c>
      <c r="B197" s="139"/>
      <c r="C197" s="118" t="s">
        <v>2755</v>
      </c>
      <c r="D197" s="119">
        <v>31500</v>
      </c>
      <c r="E197" s="120">
        <f t="shared" si="2"/>
        <v>16.27</v>
      </c>
    </row>
    <row r="198" spans="1:5" ht="20.100000000000001" customHeight="1">
      <c r="A198" s="121"/>
      <c r="B198" s="108"/>
      <c r="C198" s="118" t="s">
        <v>476</v>
      </c>
      <c r="D198" s="119" t="s">
        <v>4516</v>
      </c>
      <c r="E198" s="120" t="str">
        <f t="shared" si="2"/>
        <v/>
      </c>
    </row>
    <row r="199" spans="1:5" ht="35.1" customHeight="1">
      <c r="A199" s="117" t="s">
        <v>5065</v>
      </c>
      <c r="B199" s="108"/>
      <c r="C199" s="118" t="s">
        <v>2757</v>
      </c>
      <c r="D199" s="119">
        <v>42000</v>
      </c>
      <c r="E199" s="120">
        <f t="shared" si="2"/>
        <v>21.69</v>
      </c>
    </row>
    <row r="200" spans="1:5" ht="35.1" customHeight="1">
      <c r="A200" s="117" t="s">
        <v>5066</v>
      </c>
      <c r="B200" s="108"/>
      <c r="C200" s="118" t="s">
        <v>5278</v>
      </c>
      <c r="D200" s="119">
        <v>42000</v>
      </c>
      <c r="E200" s="120">
        <f t="shared" ref="E200:E263" si="3">IF(D200="","",ROUND(D200/1936.27,2))</f>
        <v>21.69</v>
      </c>
    </row>
    <row r="201" spans="1:5" ht="35.1" customHeight="1">
      <c r="A201" s="117" t="s">
        <v>5067</v>
      </c>
      <c r="B201" s="108"/>
      <c r="C201" s="118" t="s">
        <v>5280</v>
      </c>
      <c r="D201" s="119">
        <v>42000</v>
      </c>
      <c r="E201" s="120">
        <f t="shared" si="3"/>
        <v>21.69</v>
      </c>
    </row>
    <row r="202" spans="1:5" ht="20.100000000000001" customHeight="1">
      <c r="A202" s="121"/>
      <c r="B202" s="108"/>
      <c r="C202" s="124" t="s">
        <v>477</v>
      </c>
      <c r="D202" s="119" t="s">
        <v>4516</v>
      </c>
      <c r="E202" s="120" t="str">
        <f t="shared" si="3"/>
        <v/>
      </c>
    </row>
    <row r="203" spans="1:5" ht="35.1" customHeight="1">
      <c r="A203" s="117" t="s">
        <v>5068</v>
      </c>
      <c r="B203" s="108"/>
      <c r="C203" s="118" t="s">
        <v>5282</v>
      </c>
      <c r="D203" s="119">
        <v>42000</v>
      </c>
      <c r="E203" s="120">
        <f t="shared" si="3"/>
        <v>21.69</v>
      </c>
    </row>
    <row r="204" spans="1:5" ht="20.100000000000001" customHeight="1">
      <c r="A204" s="121"/>
      <c r="B204" s="108"/>
      <c r="C204" s="124" t="s">
        <v>478</v>
      </c>
      <c r="D204" s="119" t="s">
        <v>4516</v>
      </c>
      <c r="E204" s="120" t="str">
        <f t="shared" si="3"/>
        <v/>
      </c>
    </row>
    <row r="205" spans="1:5" ht="34.5" customHeight="1">
      <c r="A205" s="122" t="s">
        <v>4022</v>
      </c>
      <c r="B205" s="108"/>
      <c r="C205" s="116" t="s">
        <v>479</v>
      </c>
      <c r="D205" s="119" t="s">
        <v>4516</v>
      </c>
      <c r="E205" s="120" t="str">
        <f t="shared" si="3"/>
        <v/>
      </c>
    </row>
    <row r="206" spans="1:5" ht="35.1" customHeight="1">
      <c r="A206" s="134" t="s">
        <v>5069</v>
      </c>
      <c r="B206" s="108"/>
      <c r="C206" s="138" t="s">
        <v>5285</v>
      </c>
      <c r="D206" s="119">
        <v>42000</v>
      </c>
      <c r="E206" s="120">
        <f t="shared" si="3"/>
        <v>21.69</v>
      </c>
    </row>
    <row r="207" spans="1:5" ht="20.100000000000001" customHeight="1">
      <c r="A207" s="134"/>
      <c r="B207" s="108"/>
      <c r="C207" s="135" t="s">
        <v>480</v>
      </c>
      <c r="D207" s="119" t="s">
        <v>4516</v>
      </c>
      <c r="E207" s="120" t="str">
        <f t="shared" si="3"/>
        <v/>
      </c>
    </row>
    <row r="208" spans="1:5" ht="39.75" customHeight="1">
      <c r="A208" s="117" t="s">
        <v>5070</v>
      </c>
      <c r="B208" s="108"/>
      <c r="C208" s="124" t="s">
        <v>377</v>
      </c>
      <c r="D208" s="119">
        <v>56000</v>
      </c>
      <c r="E208" s="120">
        <f t="shared" si="3"/>
        <v>28.92</v>
      </c>
    </row>
    <row r="209" spans="1:5" ht="21.75" customHeight="1">
      <c r="A209" s="121"/>
      <c r="B209" s="108"/>
      <c r="C209" s="124" t="s">
        <v>6228</v>
      </c>
      <c r="D209" s="119" t="s">
        <v>4516</v>
      </c>
      <c r="E209" s="120" t="str">
        <f t="shared" si="3"/>
        <v/>
      </c>
    </row>
    <row r="210" spans="1:5" ht="35.1" customHeight="1">
      <c r="A210" s="122" t="s">
        <v>6229</v>
      </c>
      <c r="B210" s="108"/>
      <c r="C210" s="116" t="s">
        <v>6230</v>
      </c>
      <c r="D210" s="119" t="s">
        <v>4516</v>
      </c>
      <c r="E210" s="120" t="str">
        <f t="shared" si="3"/>
        <v/>
      </c>
    </row>
    <row r="211" spans="1:5" ht="35.1" customHeight="1">
      <c r="A211" s="117" t="s">
        <v>4392</v>
      </c>
      <c r="B211" s="108"/>
      <c r="C211" s="118" t="s">
        <v>379</v>
      </c>
      <c r="D211" s="119">
        <v>22500</v>
      </c>
      <c r="E211" s="120">
        <f t="shared" si="3"/>
        <v>11.62</v>
      </c>
    </row>
    <row r="212" spans="1:5" ht="20.100000000000001" customHeight="1">
      <c r="A212" s="121"/>
      <c r="B212" s="108"/>
      <c r="C212" s="118" t="s">
        <v>3344</v>
      </c>
      <c r="D212" s="119" t="s">
        <v>4516</v>
      </c>
      <c r="E212" s="120" t="str">
        <f t="shared" si="3"/>
        <v/>
      </c>
    </row>
    <row r="213" spans="1:5" ht="35.1" customHeight="1">
      <c r="A213" s="117" t="s">
        <v>4393</v>
      </c>
      <c r="B213" s="108"/>
      <c r="C213" s="118" t="s">
        <v>381</v>
      </c>
      <c r="D213" s="119">
        <v>31500</v>
      </c>
      <c r="E213" s="120">
        <f t="shared" si="3"/>
        <v>16.27</v>
      </c>
    </row>
    <row r="214" spans="1:5" ht="20.100000000000001" customHeight="1">
      <c r="A214" s="121"/>
      <c r="B214" s="108"/>
      <c r="C214" s="118" t="s">
        <v>3345</v>
      </c>
      <c r="D214" s="119" t="s">
        <v>4516</v>
      </c>
      <c r="E214" s="120" t="str">
        <f t="shared" si="3"/>
        <v/>
      </c>
    </row>
    <row r="215" spans="1:5" ht="20.100000000000001" customHeight="1">
      <c r="A215" s="121"/>
      <c r="B215" s="108"/>
      <c r="C215" s="118" t="s">
        <v>3344</v>
      </c>
      <c r="D215" s="119" t="s">
        <v>4516</v>
      </c>
      <c r="E215" s="120" t="str">
        <f t="shared" si="3"/>
        <v/>
      </c>
    </row>
    <row r="216" spans="1:5" ht="35.1" customHeight="1">
      <c r="A216" s="117" t="s">
        <v>4394</v>
      </c>
      <c r="B216" s="108"/>
      <c r="C216" s="118" t="s">
        <v>4143</v>
      </c>
      <c r="D216" s="119">
        <v>31500</v>
      </c>
      <c r="E216" s="120">
        <f t="shared" si="3"/>
        <v>16.27</v>
      </c>
    </row>
    <row r="217" spans="1:5" ht="20.100000000000001" customHeight="1">
      <c r="A217" s="121"/>
      <c r="B217" s="108"/>
      <c r="C217" s="118" t="s">
        <v>3344</v>
      </c>
      <c r="D217" s="119" t="s">
        <v>4516</v>
      </c>
      <c r="E217" s="120" t="str">
        <f t="shared" si="3"/>
        <v/>
      </c>
    </row>
    <row r="218" spans="1:5" ht="35.1" customHeight="1">
      <c r="A218" s="117" t="s">
        <v>4395</v>
      </c>
      <c r="B218" s="108"/>
      <c r="C218" s="118" t="s">
        <v>4145</v>
      </c>
      <c r="D218" s="119">
        <v>58500</v>
      </c>
      <c r="E218" s="120">
        <f t="shared" si="3"/>
        <v>30.21</v>
      </c>
    </row>
    <row r="219" spans="1:5" ht="20.100000000000001" customHeight="1">
      <c r="A219" s="121"/>
      <c r="B219" s="125"/>
      <c r="C219" s="118" t="s">
        <v>3346</v>
      </c>
      <c r="D219" s="119" t="s">
        <v>4516</v>
      </c>
      <c r="E219" s="120" t="str">
        <f t="shared" si="3"/>
        <v/>
      </c>
    </row>
    <row r="220" spans="1:5" ht="20.100000000000001" customHeight="1">
      <c r="A220" s="121"/>
      <c r="B220" s="108"/>
      <c r="C220" s="118" t="s">
        <v>6233</v>
      </c>
      <c r="D220" s="119" t="s">
        <v>4516</v>
      </c>
      <c r="E220" s="120" t="str">
        <f t="shared" si="3"/>
        <v/>
      </c>
    </row>
    <row r="221" spans="1:5" ht="20.100000000000001" customHeight="1">
      <c r="A221" s="121"/>
      <c r="B221" s="108"/>
      <c r="C221" s="118" t="s">
        <v>3344</v>
      </c>
      <c r="D221" s="119" t="s">
        <v>4516</v>
      </c>
      <c r="E221" s="120" t="str">
        <f t="shared" si="3"/>
        <v/>
      </c>
    </row>
    <row r="222" spans="1:5" ht="35.1" customHeight="1">
      <c r="A222" s="117" t="s">
        <v>4396</v>
      </c>
      <c r="B222" s="108"/>
      <c r="C222" s="118" t="s">
        <v>4147</v>
      </c>
      <c r="D222" s="119">
        <v>36000</v>
      </c>
      <c r="E222" s="120">
        <f t="shared" si="3"/>
        <v>18.59</v>
      </c>
    </row>
    <row r="223" spans="1:5" ht="20.100000000000001" customHeight="1">
      <c r="A223" s="121"/>
      <c r="B223" s="108"/>
      <c r="C223" s="118" t="s">
        <v>6234</v>
      </c>
      <c r="D223" s="119" t="s">
        <v>4516</v>
      </c>
      <c r="E223" s="120" t="str">
        <f t="shared" si="3"/>
        <v/>
      </c>
    </row>
    <row r="224" spans="1:5" ht="20.100000000000001" customHeight="1">
      <c r="A224" s="121"/>
      <c r="B224" s="108"/>
      <c r="C224" s="118" t="s">
        <v>6235</v>
      </c>
      <c r="D224" s="119" t="s">
        <v>4516</v>
      </c>
      <c r="E224" s="120" t="str">
        <f t="shared" si="3"/>
        <v/>
      </c>
    </row>
    <row r="225" spans="1:5" ht="35.1" customHeight="1">
      <c r="A225" s="117" t="s">
        <v>4397</v>
      </c>
      <c r="B225" s="108"/>
      <c r="C225" s="118" t="s">
        <v>4147</v>
      </c>
      <c r="D225" s="119">
        <v>67500</v>
      </c>
      <c r="E225" s="120">
        <f t="shared" si="3"/>
        <v>34.86</v>
      </c>
    </row>
    <row r="226" spans="1:5" ht="20.100000000000001" customHeight="1">
      <c r="A226" s="121"/>
      <c r="B226" s="125"/>
      <c r="C226" s="118" t="s">
        <v>6236</v>
      </c>
      <c r="D226" s="119" t="s">
        <v>4516</v>
      </c>
      <c r="E226" s="120" t="str">
        <f t="shared" si="3"/>
        <v/>
      </c>
    </row>
    <row r="227" spans="1:5" ht="20.100000000000001" customHeight="1">
      <c r="A227" s="121"/>
      <c r="B227" s="108"/>
      <c r="C227" s="118" t="s">
        <v>6235</v>
      </c>
      <c r="D227" s="119" t="s">
        <v>4516</v>
      </c>
      <c r="E227" s="120" t="str">
        <f t="shared" si="3"/>
        <v/>
      </c>
    </row>
    <row r="228" spans="1:5" ht="35.1" customHeight="1">
      <c r="A228" s="117" t="s">
        <v>4398</v>
      </c>
      <c r="B228" s="108"/>
      <c r="C228" s="118" t="s">
        <v>8151</v>
      </c>
      <c r="D228" s="119">
        <v>67500</v>
      </c>
      <c r="E228" s="120">
        <f t="shared" si="3"/>
        <v>34.86</v>
      </c>
    </row>
    <row r="229" spans="1:5" ht="20.100000000000001" customHeight="1">
      <c r="A229" s="121"/>
      <c r="B229" s="108"/>
      <c r="C229" s="118" t="s">
        <v>6237</v>
      </c>
      <c r="D229" s="119" t="s">
        <v>4516</v>
      </c>
      <c r="E229" s="120" t="str">
        <f t="shared" si="3"/>
        <v/>
      </c>
    </row>
    <row r="230" spans="1:5" ht="30.75" customHeight="1">
      <c r="A230" s="117" t="s">
        <v>4399</v>
      </c>
      <c r="B230" s="108"/>
      <c r="C230" s="118" t="s">
        <v>8153</v>
      </c>
      <c r="D230" s="119">
        <v>60800</v>
      </c>
      <c r="E230" s="120">
        <f t="shared" si="3"/>
        <v>31.4</v>
      </c>
    </row>
    <row r="231" spans="1:5" ht="20.100000000000001" customHeight="1">
      <c r="A231" s="121"/>
      <c r="B231" s="108"/>
      <c r="C231" s="118" t="s">
        <v>6238</v>
      </c>
      <c r="D231" s="119" t="s">
        <v>4516</v>
      </c>
      <c r="E231" s="120" t="str">
        <f t="shared" si="3"/>
        <v/>
      </c>
    </row>
    <row r="232" spans="1:5" ht="32.25" customHeight="1">
      <c r="A232" s="117" t="s">
        <v>4400</v>
      </c>
      <c r="B232" s="108"/>
      <c r="C232" s="118" t="s">
        <v>8419</v>
      </c>
      <c r="D232" s="119">
        <v>60800</v>
      </c>
      <c r="E232" s="120">
        <f t="shared" si="3"/>
        <v>31.4</v>
      </c>
    </row>
    <row r="233" spans="1:5" ht="20.100000000000001" customHeight="1">
      <c r="A233" s="121"/>
      <c r="B233" s="125"/>
      <c r="C233" s="118" t="s">
        <v>6239</v>
      </c>
      <c r="D233" s="119" t="s">
        <v>4516</v>
      </c>
      <c r="E233" s="120" t="str">
        <f t="shared" si="3"/>
        <v/>
      </c>
    </row>
    <row r="234" spans="1:5" ht="20.100000000000001" customHeight="1">
      <c r="A234" s="121"/>
      <c r="B234" s="108"/>
      <c r="C234" s="118" t="s">
        <v>6240</v>
      </c>
      <c r="D234" s="119" t="s">
        <v>4516</v>
      </c>
      <c r="E234" s="120" t="str">
        <f t="shared" si="3"/>
        <v/>
      </c>
    </row>
    <row r="235" spans="1:5" ht="32.25" customHeight="1">
      <c r="A235" s="117" t="s">
        <v>4401</v>
      </c>
      <c r="B235" s="108"/>
      <c r="C235" s="118" t="s">
        <v>6931</v>
      </c>
      <c r="D235" s="119">
        <v>75000</v>
      </c>
      <c r="E235" s="120">
        <f t="shared" si="3"/>
        <v>38.729999999999997</v>
      </c>
    </row>
    <row r="236" spans="1:5" ht="20.100000000000001" customHeight="1">
      <c r="A236" s="121"/>
      <c r="B236" s="125"/>
      <c r="C236" s="118" t="s">
        <v>6241</v>
      </c>
      <c r="D236" s="119" t="s">
        <v>4516</v>
      </c>
      <c r="E236" s="120" t="str">
        <f t="shared" si="3"/>
        <v/>
      </c>
    </row>
    <row r="237" spans="1:5" ht="20.100000000000001" customHeight="1">
      <c r="A237" s="121"/>
      <c r="B237" s="108"/>
      <c r="C237" s="118" t="s">
        <v>7038</v>
      </c>
      <c r="D237" s="119" t="s">
        <v>4516</v>
      </c>
      <c r="E237" s="120" t="str">
        <f t="shared" si="3"/>
        <v/>
      </c>
    </row>
    <row r="238" spans="1:5" ht="30.75" customHeight="1">
      <c r="A238" s="117" t="s">
        <v>4402</v>
      </c>
      <c r="B238" s="108"/>
      <c r="C238" s="118" t="s">
        <v>6933</v>
      </c>
      <c r="D238" s="119">
        <v>85500</v>
      </c>
      <c r="E238" s="120">
        <f t="shared" si="3"/>
        <v>44.16</v>
      </c>
    </row>
    <row r="239" spans="1:5" ht="20.100000000000001" customHeight="1">
      <c r="A239" s="121"/>
      <c r="B239" s="108"/>
      <c r="C239" s="118" t="s">
        <v>6057</v>
      </c>
      <c r="D239" s="119" t="s">
        <v>4516</v>
      </c>
      <c r="E239" s="120" t="str">
        <f t="shared" si="3"/>
        <v/>
      </c>
    </row>
    <row r="240" spans="1:5" ht="20.100000000000001" customHeight="1">
      <c r="A240" s="121"/>
      <c r="B240" s="108"/>
      <c r="C240" s="118" t="s">
        <v>6058</v>
      </c>
      <c r="D240" s="119" t="s">
        <v>4516</v>
      </c>
      <c r="E240" s="120" t="str">
        <f t="shared" si="3"/>
        <v/>
      </c>
    </row>
    <row r="241" spans="1:5" ht="35.1" customHeight="1">
      <c r="A241" s="117" t="s">
        <v>4403</v>
      </c>
      <c r="B241" s="108"/>
      <c r="C241" s="118" t="s">
        <v>6935</v>
      </c>
      <c r="D241" s="119">
        <v>85500</v>
      </c>
      <c r="E241" s="120">
        <f t="shared" si="3"/>
        <v>44.16</v>
      </c>
    </row>
    <row r="242" spans="1:5" ht="20.100000000000001" customHeight="1">
      <c r="A242" s="121"/>
      <c r="B242" s="108"/>
      <c r="C242" s="118" t="s">
        <v>6059</v>
      </c>
      <c r="D242" s="119" t="s">
        <v>4516</v>
      </c>
      <c r="E242" s="120" t="str">
        <f t="shared" si="3"/>
        <v/>
      </c>
    </row>
    <row r="243" spans="1:5" ht="20.100000000000001" customHeight="1">
      <c r="A243" s="121"/>
      <c r="B243" s="108"/>
      <c r="C243" s="118" t="s">
        <v>6058</v>
      </c>
      <c r="D243" s="119" t="s">
        <v>4516</v>
      </c>
      <c r="E243" s="120" t="str">
        <f t="shared" si="3"/>
        <v/>
      </c>
    </row>
    <row r="244" spans="1:5" ht="35.1" customHeight="1">
      <c r="A244" s="117" t="s">
        <v>4404</v>
      </c>
      <c r="B244" s="108"/>
      <c r="C244" s="118" t="s">
        <v>8445</v>
      </c>
      <c r="D244" s="119">
        <v>135000</v>
      </c>
      <c r="E244" s="120">
        <f t="shared" si="3"/>
        <v>69.72</v>
      </c>
    </row>
    <row r="245" spans="1:5" ht="20.100000000000001" customHeight="1">
      <c r="A245" s="121"/>
      <c r="B245" s="108"/>
      <c r="C245" s="118" t="s">
        <v>6060</v>
      </c>
      <c r="D245" s="119" t="s">
        <v>4516</v>
      </c>
      <c r="E245" s="120" t="str">
        <f t="shared" si="3"/>
        <v/>
      </c>
    </row>
    <row r="246" spans="1:5" ht="20.100000000000001" customHeight="1">
      <c r="A246" s="121"/>
      <c r="B246" s="108"/>
      <c r="C246" s="118" t="s">
        <v>6061</v>
      </c>
      <c r="D246" s="119" t="s">
        <v>4516</v>
      </c>
      <c r="E246" s="120" t="str">
        <f t="shared" si="3"/>
        <v/>
      </c>
    </row>
    <row r="247" spans="1:5" ht="20.100000000000001" customHeight="1">
      <c r="A247" s="121"/>
      <c r="B247" s="108"/>
      <c r="C247" s="118" t="s">
        <v>6062</v>
      </c>
      <c r="D247" s="119" t="s">
        <v>4516</v>
      </c>
      <c r="E247" s="120" t="str">
        <f t="shared" si="3"/>
        <v/>
      </c>
    </row>
    <row r="248" spans="1:5" ht="35.1" customHeight="1">
      <c r="A248" s="117" t="s">
        <v>4405</v>
      </c>
      <c r="B248" s="108"/>
      <c r="C248" s="118" t="s">
        <v>8447</v>
      </c>
      <c r="D248" s="119">
        <v>250000</v>
      </c>
      <c r="E248" s="120">
        <f t="shared" si="3"/>
        <v>129.11000000000001</v>
      </c>
    </row>
    <row r="249" spans="1:5" ht="20.100000000000001" customHeight="1">
      <c r="A249" s="121"/>
      <c r="B249" s="108"/>
      <c r="C249" s="118" t="s">
        <v>6063</v>
      </c>
      <c r="D249" s="119" t="s">
        <v>4516</v>
      </c>
      <c r="E249" s="120" t="str">
        <f t="shared" si="3"/>
        <v/>
      </c>
    </row>
    <row r="250" spans="1:5" ht="20.100000000000001" customHeight="1">
      <c r="A250" s="121"/>
      <c r="B250" s="108"/>
      <c r="C250" s="118" t="s">
        <v>6064</v>
      </c>
      <c r="D250" s="119" t="s">
        <v>4516</v>
      </c>
      <c r="E250" s="120" t="str">
        <f t="shared" si="3"/>
        <v/>
      </c>
    </row>
    <row r="251" spans="1:5" ht="35.1" customHeight="1">
      <c r="A251" s="117" t="s">
        <v>4406</v>
      </c>
      <c r="B251" s="108"/>
      <c r="C251" s="118" t="s">
        <v>8449</v>
      </c>
      <c r="D251" s="119">
        <v>157500</v>
      </c>
      <c r="E251" s="120">
        <f t="shared" si="3"/>
        <v>81.34</v>
      </c>
    </row>
    <row r="252" spans="1:5" ht="20.100000000000001" customHeight="1">
      <c r="A252" s="121"/>
      <c r="B252" s="108"/>
      <c r="C252" s="118" t="s">
        <v>7904</v>
      </c>
      <c r="D252" s="119" t="s">
        <v>4516</v>
      </c>
      <c r="E252" s="120" t="str">
        <f t="shared" si="3"/>
        <v/>
      </c>
    </row>
    <row r="253" spans="1:5" ht="20.100000000000001" customHeight="1">
      <c r="A253" s="121"/>
      <c r="B253" s="108"/>
      <c r="C253" s="118" t="s">
        <v>7905</v>
      </c>
      <c r="D253" s="119" t="s">
        <v>4516</v>
      </c>
      <c r="E253" s="120" t="str">
        <f t="shared" si="3"/>
        <v/>
      </c>
    </row>
    <row r="254" spans="1:5" ht="20.100000000000001" customHeight="1">
      <c r="A254" s="121"/>
      <c r="B254" s="108"/>
      <c r="C254" s="118" t="s">
        <v>7906</v>
      </c>
      <c r="D254" s="119" t="s">
        <v>4516</v>
      </c>
      <c r="E254" s="120" t="str">
        <f t="shared" si="3"/>
        <v/>
      </c>
    </row>
    <row r="255" spans="1:5" ht="20.100000000000001" customHeight="1">
      <c r="A255" s="121"/>
      <c r="B255" s="108"/>
      <c r="C255" s="118" t="s">
        <v>7907</v>
      </c>
      <c r="D255" s="119" t="s">
        <v>4516</v>
      </c>
      <c r="E255" s="120" t="str">
        <f t="shared" si="3"/>
        <v/>
      </c>
    </row>
    <row r="256" spans="1:5" ht="35.1" customHeight="1">
      <c r="A256" s="117" t="s">
        <v>4407</v>
      </c>
      <c r="B256" s="108"/>
      <c r="C256" s="118" t="s">
        <v>7908</v>
      </c>
      <c r="D256" s="119">
        <v>31500</v>
      </c>
      <c r="E256" s="120">
        <f t="shared" si="3"/>
        <v>16.27</v>
      </c>
    </row>
    <row r="257" spans="1:5" ht="20.100000000000001" customHeight="1">
      <c r="A257" s="121"/>
      <c r="B257" s="108"/>
      <c r="C257" s="118" t="s">
        <v>7909</v>
      </c>
      <c r="D257" s="119" t="s">
        <v>4516</v>
      </c>
      <c r="E257" s="120" t="str">
        <f t="shared" si="3"/>
        <v/>
      </c>
    </row>
    <row r="258" spans="1:5" ht="20.100000000000001" customHeight="1">
      <c r="A258" s="121"/>
      <c r="B258" s="108"/>
      <c r="C258" s="118" t="s">
        <v>6062</v>
      </c>
      <c r="D258" s="119" t="s">
        <v>4516</v>
      </c>
      <c r="E258" s="120" t="str">
        <f t="shared" si="3"/>
        <v/>
      </c>
    </row>
    <row r="259" spans="1:5" ht="35.1" customHeight="1">
      <c r="A259" s="117" t="s">
        <v>4408</v>
      </c>
      <c r="B259" s="108"/>
      <c r="C259" s="118" t="s">
        <v>6310</v>
      </c>
      <c r="D259" s="119">
        <v>31500</v>
      </c>
      <c r="E259" s="120">
        <f t="shared" si="3"/>
        <v>16.27</v>
      </c>
    </row>
    <row r="260" spans="1:5" ht="20.100000000000001" customHeight="1">
      <c r="A260" s="121"/>
      <c r="B260" s="125"/>
      <c r="C260" s="118" t="s">
        <v>7911</v>
      </c>
      <c r="D260" s="119" t="s">
        <v>4516</v>
      </c>
      <c r="E260" s="120" t="str">
        <f t="shared" si="3"/>
        <v/>
      </c>
    </row>
    <row r="261" spans="1:5" ht="20.100000000000001" customHeight="1">
      <c r="A261" s="121"/>
      <c r="B261" s="108"/>
      <c r="C261" s="118" t="s">
        <v>7912</v>
      </c>
      <c r="D261" s="119" t="s">
        <v>4516</v>
      </c>
      <c r="E261" s="120" t="str">
        <f t="shared" si="3"/>
        <v/>
      </c>
    </row>
    <row r="262" spans="1:5" ht="35.1" customHeight="1">
      <c r="A262" s="117" t="s">
        <v>4409</v>
      </c>
      <c r="B262" s="108"/>
      <c r="C262" s="118" t="s">
        <v>6312</v>
      </c>
      <c r="D262" s="119">
        <v>22500</v>
      </c>
      <c r="E262" s="120">
        <f t="shared" si="3"/>
        <v>11.62</v>
      </c>
    </row>
    <row r="263" spans="1:5" ht="20.100000000000001" customHeight="1">
      <c r="A263" s="121"/>
      <c r="B263" s="125"/>
      <c r="C263" s="118" t="s">
        <v>7913</v>
      </c>
      <c r="D263" s="119" t="s">
        <v>4516</v>
      </c>
      <c r="E263" s="120" t="str">
        <f t="shared" si="3"/>
        <v/>
      </c>
    </row>
    <row r="264" spans="1:5" ht="35.1" customHeight="1">
      <c r="A264" s="117" t="s">
        <v>4410</v>
      </c>
      <c r="B264" s="125"/>
      <c r="C264" s="118" t="s">
        <v>2301</v>
      </c>
      <c r="D264" s="119">
        <v>157500</v>
      </c>
      <c r="E264" s="120">
        <f t="shared" ref="E264:E327" si="4">IF(D264="","",ROUND(D264/1936.27,2))</f>
        <v>81.34</v>
      </c>
    </row>
    <row r="265" spans="1:5" ht="20.100000000000001" customHeight="1">
      <c r="A265" s="121"/>
      <c r="B265" s="125"/>
      <c r="C265" s="118" t="s">
        <v>7914</v>
      </c>
      <c r="D265" s="119" t="s">
        <v>4516</v>
      </c>
      <c r="E265" s="120" t="str">
        <f t="shared" si="4"/>
        <v/>
      </c>
    </row>
    <row r="266" spans="1:5" ht="35.1" customHeight="1">
      <c r="A266" s="117" t="s">
        <v>4411</v>
      </c>
      <c r="B266" s="108"/>
      <c r="C266" s="118" t="s">
        <v>8796</v>
      </c>
      <c r="D266" s="119">
        <v>67500</v>
      </c>
      <c r="E266" s="120">
        <f t="shared" si="4"/>
        <v>34.86</v>
      </c>
    </row>
    <row r="267" spans="1:5" ht="20.100000000000001" customHeight="1">
      <c r="A267" s="121"/>
      <c r="B267" s="125"/>
      <c r="C267" s="118" t="s">
        <v>7915</v>
      </c>
      <c r="D267" s="119" t="s">
        <v>4516</v>
      </c>
      <c r="E267" s="120" t="str">
        <f t="shared" si="4"/>
        <v/>
      </c>
    </row>
    <row r="268" spans="1:5" ht="20.100000000000001" customHeight="1">
      <c r="A268" s="121"/>
      <c r="B268" s="108"/>
      <c r="C268" s="118" t="s">
        <v>1311</v>
      </c>
      <c r="D268" s="119" t="s">
        <v>4516</v>
      </c>
      <c r="E268" s="120" t="str">
        <f t="shared" si="4"/>
        <v/>
      </c>
    </row>
    <row r="269" spans="1:5" ht="35.1" customHeight="1">
      <c r="A269" s="117" t="s">
        <v>8304</v>
      </c>
      <c r="B269" s="108"/>
      <c r="C269" s="118" t="s">
        <v>8798</v>
      </c>
      <c r="D269" s="119">
        <v>103500</v>
      </c>
      <c r="E269" s="120">
        <f t="shared" si="4"/>
        <v>53.45</v>
      </c>
    </row>
    <row r="270" spans="1:5" ht="20.100000000000001" customHeight="1">
      <c r="A270" s="121"/>
      <c r="B270" s="125"/>
      <c r="C270" s="118" t="s">
        <v>7915</v>
      </c>
      <c r="D270" s="119" t="s">
        <v>4516</v>
      </c>
      <c r="E270" s="120" t="str">
        <f t="shared" si="4"/>
        <v/>
      </c>
    </row>
    <row r="271" spans="1:5" ht="20.100000000000001" customHeight="1">
      <c r="A271" s="121"/>
      <c r="B271" s="108"/>
      <c r="C271" s="118" t="s">
        <v>1311</v>
      </c>
      <c r="D271" s="119" t="s">
        <v>4516</v>
      </c>
      <c r="E271" s="120" t="str">
        <f t="shared" si="4"/>
        <v/>
      </c>
    </row>
    <row r="272" spans="1:5" ht="35.1" customHeight="1">
      <c r="A272" s="117" t="s">
        <v>8305</v>
      </c>
      <c r="B272" s="108"/>
      <c r="C272" s="118" t="s">
        <v>8800</v>
      </c>
      <c r="D272" s="119">
        <v>85500</v>
      </c>
      <c r="E272" s="120">
        <f t="shared" si="4"/>
        <v>44.16</v>
      </c>
    </row>
    <row r="273" spans="1:5" ht="20.100000000000001" customHeight="1">
      <c r="A273" s="121"/>
      <c r="B273" s="125"/>
      <c r="C273" s="118" t="s">
        <v>1312</v>
      </c>
      <c r="D273" s="119" t="s">
        <v>4516</v>
      </c>
      <c r="E273" s="120" t="str">
        <f t="shared" si="4"/>
        <v/>
      </c>
    </row>
    <row r="274" spans="1:5" ht="35.1" customHeight="1">
      <c r="A274" s="122" t="s">
        <v>1313</v>
      </c>
      <c r="B274" s="108"/>
      <c r="C274" s="116" t="s">
        <v>1314</v>
      </c>
      <c r="D274" s="119" t="s">
        <v>4516</v>
      </c>
      <c r="E274" s="120" t="str">
        <f t="shared" si="4"/>
        <v/>
      </c>
    </row>
    <row r="275" spans="1:5" ht="35.1" customHeight="1">
      <c r="A275" s="117" t="s">
        <v>8306</v>
      </c>
      <c r="B275" s="108"/>
      <c r="C275" s="118" t="s">
        <v>8802</v>
      </c>
      <c r="D275" s="119">
        <v>54000</v>
      </c>
      <c r="E275" s="120">
        <f t="shared" si="4"/>
        <v>27.89</v>
      </c>
    </row>
    <row r="276" spans="1:5" ht="20.100000000000001" customHeight="1">
      <c r="A276" s="121"/>
      <c r="B276" s="125"/>
      <c r="C276" s="118" t="s">
        <v>4121</v>
      </c>
      <c r="D276" s="119" t="s">
        <v>4516</v>
      </c>
      <c r="E276" s="120" t="str">
        <f t="shared" si="4"/>
        <v/>
      </c>
    </row>
    <row r="277" spans="1:5" ht="20.100000000000001" customHeight="1">
      <c r="A277" s="121"/>
      <c r="B277" s="108"/>
      <c r="C277" s="118" t="s">
        <v>4122</v>
      </c>
      <c r="D277" s="119" t="s">
        <v>4516</v>
      </c>
      <c r="E277" s="120" t="str">
        <f t="shared" si="4"/>
        <v/>
      </c>
    </row>
    <row r="278" spans="1:5" ht="35.1" customHeight="1">
      <c r="A278" s="117" t="s">
        <v>8307</v>
      </c>
      <c r="B278" s="108"/>
      <c r="C278" s="118" t="s">
        <v>8804</v>
      </c>
      <c r="D278" s="119">
        <v>27000</v>
      </c>
      <c r="E278" s="120">
        <f t="shared" si="4"/>
        <v>13.94</v>
      </c>
    </row>
    <row r="279" spans="1:5" ht="35.1" customHeight="1">
      <c r="A279" s="117" t="s">
        <v>8308</v>
      </c>
      <c r="B279" s="108"/>
      <c r="C279" s="118" t="s">
        <v>8806</v>
      </c>
      <c r="D279" s="119">
        <v>27000</v>
      </c>
      <c r="E279" s="120">
        <f t="shared" si="4"/>
        <v>13.94</v>
      </c>
    </row>
    <row r="280" spans="1:5" ht="35.1" customHeight="1">
      <c r="A280" s="117" t="s">
        <v>8309</v>
      </c>
      <c r="B280" s="108"/>
      <c r="C280" s="118" t="s">
        <v>8808</v>
      </c>
      <c r="D280" s="119">
        <v>112500</v>
      </c>
      <c r="E280" s="120">
        <f t="shared" si="4"/>
        <v>58.1</v>
      </c>
    </row>
    <row r="281" spans="1:5" ht="20.100000000000001" customHeight="1">
      <c r="A281" s="121"/>
      <c r="B281" s="108"/>
      <c r="C281" s="118" t="s">
        <v>4123</v>
      </c>
      <c r="D281" s="119" t="s">
        <v>4516</v>
      </c>
      <c r="E281" s="120" t="str">
        <f t="shared" si="4"/>
        <v/>
      </c>
    </row>
    <row r="282" spans="1:5" ht="20.100000000000001" customHeight="1">
      <c r="A282" s="121"/>
      <c r="B282" s="108"/>
      <c r="C282" s="118" t="s">
        <v>4124</v>
      </c>
      <c r="D282" s="119" t="s">
        <v>4516</v>
      </c>
      <c r="E282" s="120" t="str">
        <f t="shared" si="4"/>
        <v/>
      </c>
    </row>
    <row r="283" spans="1:5" ht="20.100000000000001" customHeight="1">
      <c r="A283" s="121"/>
      <c r="B283" s="108"/>
      <c r="C283" s="118" t="s">
        <v>4125</v>
      </c>
      <c r="D283" s="119" t="s">
        <v>4516</v>
      </c>
      <c r="E283" s="120" t="str">
        <f t="shared" si="4"/>
        <v/>
      </c>
    </row>
    <row r="284" spans="1:5" ht="35.1" customHeight="1">
      <c r="A284" s="117" t="s">
        <v>8310</v>
      </c>
      <c r="B284" s="108"/>
      <c r="C284" s="118" t="s">
        <v>8810</v>
      </c>
      <c r="D284" s="119">
        <v>54000</v>
      </c>
      <c r="E284" s="120">
        <f t="shared" si="4"/>
        <v>27.89</v>
      </c>
    </row>
    <row r="285" spans="1:5" ht="20.100000000000001" customHeight="1">
      <c r="A285" s="121"/>
      <c r="B285" s="108"/>
      <c r="C285" s="118" t="s">
        <v>4126</v>
      </c>
      <c r="D285" s="119" t="s">
        <v>4516</v>
      </c>
      <c r="E285" s="120" t="str">
        <f t="shared" si="4"/>
        <v/>
      </c>
    </row>
    <row r="286" spans="1:5" ht="20.100000000000001" customHeight="1">
      <c r="A286" s="121"/>
      <c r="B286" s="108"/>
      <c r="C286" s="118" t="s">
        <v>4127</v>
      </c>
      <c r="D286" s="119" t="s">
        <v>4516</v>
      </c>
      <c r="E286" s="120" t="str">
        <f t="shared" si="4"/>
        <v/>
      </c>
    </row>
    <row r="287" spans="1:5" ht="35.1" customHeight="1">
      <c r="A287" s="117" t="s">
        <v>8311</v>
      </c>
      <c r="B287" s="108"/>
      <c r="C287" s="118" t="s">
        <v>4128</v>
      </c>
      <c r="D287" s="119">
        <v>45000</v>
      </c>
      <c r="E287" s="120">
        <f t="shared" si="4"/>
        <v>23.24</v>
      </c>
    </row>
    <row r="288" spans="1:5" ht="20.100000000000001" customHeight="1">
      <c r="A288" s="121"/>
      <c r="B288" s="125"/>
      <c r="C288" s="118" t="s">
        <v>4129</v>
      </c>
      <c r="D288" s="119" t="s">
        <v>4516</v>
      </c>
      <c r="E288" s="120" t="str">
        <f t="shared" si="4"/>
        <v/>
      </c>
    </row>
    <row r="289" spans="1:5" ht="20.100000000000001" customHeight="1">
      <c r="A289" s="121"/>
      <c r="B289" s="108"/>
      <c r="C289" s="118" t="s">
        <v>4125</v>
      </c>
      <c r="D289" s="119" t="s">
        <v>4516</v>
      </c>
      <c r="E289" s="120" t="str">
        <f t="shared" si="4"/>
        <v/>
      </c>
    </row>
    <row r="290" spans="1:5" ht="35.1" customHeight="1">
      <c r="A290" s="117" t="s">
        <v>8312</v>
      </c>
      <c r="B290" s="108"/>
      <c r="C290" s="118" t="s">
        <v>6251</v>
      </c>
      <c r="D290" s="119">
        <v>40500</v>
      </c>
      <c r="E290" s="120">
        <f t="shared" si="4"/>
        <v>20.92</v>
      </c>
    </row>
    <row r="291" spans="1:5" ht="20.100000000000001" customHeight="1">
      <c r="A291" s="121"/>
      <c r="B291" s="108"/>
      <c r="C291" s="118" t="s">
        <v>4130</v>
      </c>
      <c r="D291" s="119" t="s">
        <v>4516</v>
      </c>
      <c r="E291" s="120" t="str">
        <f t="shared" si="4"/>
        <v/>
      </c>
    </row>
    <row r="292" spans="1:5" ht="35.1" customHeight="1">
      <c r="A292" s="117" t="s">
        <v>8313</v>
      </c>
      <c r="B292" s="108"/>
      <c r="C292" s="118" t="s">
        <v>6253</v>
      </c>
      <c r="D292" s="119">
        <v>85500</v>
      </c>
      <c r="E292" s="120">
        <f t="shared" si="4"/>
        <v>44.16</v>
      </c>
    </row>
    <row r="293" spans="1:5" ht="20.100000000000001" customHeight="1">
      <c r="A293" s="121"/>
      <c r="B293" s="108"/>
      <c r="C293" s="118" t="s">
        <v>287</v>
      </c>
      <c r="D293" s="119" t="s">
        <v>4516</v>
      </c>
      <c r="E293" s="120" t="str">
        <f t="shared" si="4"/>
        <v/>
      </c>
    </row>
    <row r="294" spans="1:5" ht="35.1" customHeight="1">
      <c r="A294" s="117" t="s">
        <v>8314</v>
      </c>
      <c r="B294" s="108"/>
      <c r="C294" s="118" t="s">
        <v>6255</v>
      </c>
      <c r="D294" s="119">
        <v>225000</v>
      </c>
      <c r="E294" s="120">
        <f t="shared" si="4"/>
        <v>116.2</v>
      </c>
    </row>
    <row r="295" spans="1:5" ht="20.100000000000001" customHeight="1">
      <c r="A295" s="121"/>
      <c r="B295" s="108"/>
      <c r="C295" s="118" t="s">
        <v>288</v>
      </c>
      <c r="D295" s="119" t="s">
        <v>4516</v>
      </c>
      <c r="E295" s="120" t="str">
        <f t="shared" si="4"/>
        <v/>
      </c>
    </row>
    <row r="296" spans="1:5" ht="35.1" customHeight="1">
      <c r="A296" s="117" t="s">
        <v>8315</v>
      </c>
      <c r="B296" s="108"/>
      <c r="C296" s="118" t="s">
        <v>6257</v>
      </c>
      <c r="D296" s="119">
        <v>225000</v>
      </c>
      <c r="E296" s="120">
        <f t="shared" si="4"/>
        <v>116.2</v>
      </c>
    </row>
    <row r="297" spans="1:5" ht="20.100000000000001" customHeight="1">
      <c r="A297" s="121"/>
      <c r="B297" s="108"/>
      <c r="C297" s="118" t="s">
        <v>288</v>
      </c>
      <c r="D297" s="119" t="s">
        <v>4516</v>
      </c>
      <c r="E297" s="120" t="str">
        <f t="shared" si="4"/>
        <v/>
      </c>
    </row>
    <row r="298" spans="1:5" ht="35.1" customHeight="1">
      <c r="A298" s="117" t="s">
        <v>8316</v>
      </c>
      <c r="B298" s="108"/>
      <c r="C298" s="118" t="s">
        <v>6259</v>
      </c>
      <c r="D298" s="119">
        <v>225000</v>
      </c>
      <c r="E298" s="120">
        <f t="shared" si="4"/>
        <v>116.2</v>
      </c>
    </row>
    <row r="299" spans="1:5" ht="20.100000000000001" customHeight="1">
      <c r="A299" s="121"/>
      <c r="B299" s="125"/>
      <c r="C299" s="118" t="s">
        <v>1089</v>
      </c>
      <c r="D299" s="119" t="s">
        <v>4516</v>
      </c>
      <c r="E299" s="120" t="str">
        <f t="shared" si="4"/>
        <v/>
      </c>
    </row>
    <row r="300" spans="1:5" ht="20.100000000000001" customHeight="1">
      <c r="A300" s="121"/>
      <c r="B300" s="108"/>
      <c r="C300" s="118" t="s">
        <v>288</v>
      </c>
      <c r="D300" s="119" t="s">
        <v>4516</v>
      </c>
      <c r="E300" s="120" t="str">
        <f t="shared" si="4"/>
        <v/>
      </c>
    </row>
    <row r="301" spans="1:5" ht="39.75" customHeight="1">
      <c r="A301" s="117" t="s">
        <v>8317</v>
      </c>
      <c r="B301" s="125"/>
      <c r="C301" s="118" t="s">
        <v>6261</v>
      </c>
      <c r="D301" s="119">
        <v>51800</v>
      </c>
      <c r="E301" s="120">
        <f t="shared" si="4"/>
        <v>26.75</v>
      </c>
    </row>
    <row r="302" spans="1:5" ht="35.1" customHeight="1">
      <c r="A302" s="122" t="s">
        <v>1090</v>
      </c>
      <c r="B302" s="108"/>
      <c r="C302" s="116" t="s">
        <v>1091</v>
      </c>
      <c r="D302" s="119" t="s">
        <v>4516</v>
      </c>
      <c r="E302" s="120" t="str">
        <f t="shared" si="4"/>
        <v/>
      </c>
    </row>
    <row r="303" spans="1:5" ht="35.1" customHeight="1">
      <c r="A303" s="117" t="s">
        <v>8318</v>
      </c>
      <c r="B303" s="108"/>
      <c r="C303" s="118" t="s">
        <v>6263</v>
      </c>
      <c r="D303" s="119">
        <v>37800</v>
      </c>
      <c r="E303" s="120">
        <f t="shared" si="4"/>
        <v>19.52</v>
      </c>
    </row>
    <row r="304" spans="1:5" ht="35.1" customHeight="1">
      <c r="A304" s="117" t="s">
        <v>8320</v>
      </c>
      <c r="B304" s="108"/>
      <c r="C304" s="118" t="s">
        <v>6265</v>
      </c>
      <c r="D304" s="119">
        <v>28400</v>
      </c>
      <c r="E304" s="120">
        <f t="shared" si="4"/>
        <v>14.67</v>
      </c>
    </row>
    <row r="305" spans="1:5" ht="20.100000000000001" customHeight="1">
      <c r="A305" s="121"/>
      <c r="B305" s="108"/>
      <c r="C305" s="118" t="s">
        <v>1748</v>
      </c>
      <c r="D305" s="119" t="s">
        <v>4516</v>
      </c>
      <c r="E305" s="120" t="str">
        <f t="shared" si="4"/>
        <v/>
      </c>
    </row>
    <row r="306" spans="1:5" ht="35.1" customHeight="1">
      <c r="A306" s="117" t="s">
        <v>8321</v>
      </c>
      <c r="B306" s="108"/>
      <c r="C306" s="118" t="s">
        <v>3356</v>
      </c>
      <c r="D306" s="119">
        <v>28400</v>
      </c>
      <c r="E306" s="120">
        <f t="shared" si="4"/>
        <v>14.67</v>
      </c>
    </row>
    <row r="307" spans="1:5" ht="20.100000000000001" customHeight="1">
      <c r="A307" s="121"/>
      <c r="B307" s="108"/>
      <c r="C307" s="118" t="s">
        <v>1749</v>
      </c>
      <c r="D307" s="119" t="s">
        <v>4516</v>
      </c>
      <c r="E307" s="120" t="str">
        <f t="shared" si="4"/>
        <v/>
      </c>
    </row>
    <row r="308" spans="1:5" ht="35.1" customHeight="1">
      <c r="A308" s="122" t="s">
        <v>1750</v>
      </c>
      <c r="B308" s="108"/>
      <c r="C308" s="116" t="s">
        <v>1751</v>
      </c>
      <c r="D308" s="119" t="s">
        <v>4516</v>
      </c>
      <c r="E308" s="120" t="str">
        <f t="shared" si="4"/>
        <v/>
      </c>
    </row>
    <row r="309" spans="1:5" ht="35.1" customHeight="1">
      <c r="A309" s="117" t="s">
        <v>8322</v>
      </c>
      <c r="B309" s="108"/>
      <c r="C309" s="118" t="s">
        <v>3358</v>
      </c>
      <c r="D309" s="119">
        <v>37800</v>
      </c>
      <c r="E309" s="120">
        <f t="shared" si="4"/>
        <v>19.52</v>
      </c>
    </row>
    <row r="310" spans="1:5" ht="20.100000000000001" customHeight="1">
      <c r="A310" s="121"/>
      <c r="B310" s="108"/>
      <c r="C310" s="118" t="s">
        <v>1752</v>
      </c>
      <c r="D310" s="119" t="s">
        <v>4516</v>
      </c>
      <c r="E310" s="120" t="str">
        <f t="shared" si="4"/>
        <v/>
      </c>
    </row>
    <row r="311" spans="1:5" ht="35.1" customHeight="1">
      <c r="A311" s="117" t="s">
        <v>8323</v>
      </c>
      <c r="B311" s="108"/>
      <c r="C311" s="118" t="s">
        <v>1444</v>
      </c>
      <c r="D311" s="119">
        <v>28400</v>
      </c>
      <c r="E311" s="120">
        <f t="shared" si="4"/>
        <v>14.67</v>
      </c>
    </row>
    <row r="312" spans="1:5" ht="35.1" customHeight="1">
      <c r="A312" s="117" t="s">
        <v>8324</v>
      </c>
      <c r="B312" s="108"/>
      <c r="C312" s="118" t="s">
        <v>3361</v>
      </c>
      <c r="D312" s="119">
        <v>28400</v>
      </c>
      <c r="E312" s="120">
        <f t="shared" si="4"/>
        <v>14.67</v>
      </c>
    </row>
    <row r="313" spans="1:5" ht="35.1" customHeight="1">
      <c r="A313" s="122" t="s">
        <v>1753</v>
      </c>
      <c r="B313" s="108"/>
      <c r="C313" s="116" t="s">
        <v>1654</v>
      </c>
      <c r="D313" s="119" t="s">
        <v>4516</v>
      </c>
      <c r="E313" s="120" t="str">
        <f t="shared" si="4"/>
        <v/>
      </c>
    </row>
    <row r="314" spans="1:5" ht="20.100000000000001" customHeight="1">
      <c r="A314" s="121"/>
      <c r="B314" s="108"/>
      <c r="C314" s="118" t="s">
        <v>1655</v>
      </c>
      <c r="D314" s="119" t="s">
        <v>4516</v>
      </c>
      <c r="E314" s="120" t="str">
        <f t="shared" si="4"/>
        <v/>
      </c>
    </row>
    <row r="315" spans="1:5" ht="20.100000000000001" customHeight="1">
      <c r="A315" s="121"/>
      <c r="B315" s="108"/>
      <c r="C315" s="118" t="s">
        <v>1656</v>
      </c>
      <c r="D315" s="119" t="s">
        <v>4516</v>
      </c>
      <c r="E315" s="120" t="str">
        <f t="shared" si="4"/>
        <v/>
      </c>
    </row>
    <row r="316" spans="1:5" ht="29.25" customHeight="1">
      <c r="A316" s="117" t="s">
        <v>8325</v>
      </c>
      <c r="B316" s="108"/>
      <c r="C316" s="118" t="s">
        <v>3363</v>
      </c>
      <c r="D316" s="119">
        <v>27000</v>
      </c>
      <c r="E316" s="120">
        <f t="shared" si="4"/>
        <v>13.94</v>
      </c>
    </row>
    <row r="317" spans="1:5" ht="29.25" customHeight="1">
      <c r="A317" s="117" t="s">
        <v>8326</v>
      </c>
      <c r="B317" s="108"/>
      <c r="C317" s="118" t="s">
        <v>3365</v>
      </c>
      <c r="D317" s="119">
        <v>27000</v>
      </c>
      <c r="E317" s="120">
        <f t="shared" si="4"/>
        <v>13.94</v>
      </c>
    </row>
    <row r="318" spans="1:5" ht="29.25" customHeight="1">
      <c r="A318" s="117" t="s">
        <v>8327</v>
      </c>
      <c r="B318" s="108"/>
      <c r="C318" s="118" t="s">
        <v>732</v>
      </c>
      <c r="D318" s="119">
        <v>27000</v>
      </c>
      <c r="E318" s="120">
        <f t="shared" si="4"/>
        <v>13.94</v>
      </c>
    </row>
    <row r="319" spans="1:5" ht="29.25" customHeight="1">
      <c r="A319" s="117" t="s">
        <v>8328</v>
      </c>
      <c r="B319" s="108"/>
      <c r="C319" s="118" t="s">
        <v>734</v>
      </c>
      <c r="D319" s="119">
        <v>28400</v>
      </c>
      <c r="E319" s="120">
        <f t="shared" si="4"/>
        <v>14.67</v>
      </c>
    </row>
    <row r="320" spans="1:5" ht="20.100000000000001" customHeight="1">
      <c r="A320" s="121"/>
      <c r="B320" s="108"/>
      <c r="C320" s="118" t="s">
        <v>1657</v>
      </c>
      <c r="D320" s="119" t="s">
        <v>4516</v>
      </c>
      <c r="E320" s="120" t="str">
        <f t="shared" si="4"/>
        <v/>
      </c>
    </row>
    <row r="321" spans="1:5" ht="30.75" customHeight="1">
      <c r="A321" s="134" t="s">
        <v>8329</v>
      </c>
      <c r="B321" s="108"/>
      <c r="C321" s="135" t="s">
        <v>736</v>
      </c>
      <c r="D321" s="119">
        <v>37800</v>
      </c>
      <c r="E321" s="120">
        <f t="shared" si="4"/>
        <v>19.52</v>
      </c>
    </row>
    <row r="322" spans="1:5" ht="20.100000000000001" customHeight="1">
      <c r="A322" s="134"/>
      <c r="B322" s="108"/>
      <c r="C322" s="135" t="s">
        <v>1658</v>
      </c>
      <c r="D322" s="119" t="s">
        <v>4516</v>
      </c>
      <c r="E322" s="120" t="str">
        <f t="shared" si="4"/>
        <v/>
      </c>
    </row>
    <row r="323" spans="1:5" ht="30.75" customHeight="1">
      <c r="A323" s="117" t="s">
        <v>8330</v>
      </c>
      <c r="B323" s="125"/>
      <c r="C323" s="118" t="s">
        <v>738</v>
      </c>
      <c r="D323" s="119">
        <v>37800</v>
      </c>
      <c r="E323" s="120">
        <f t="shared" si="4"/>
        <v>19.52</v>
      </c>
    </row>
    <row r="324" spans="1:5" ht="29.25" customHeight="1">
      <c r="A324" s="117" t="s">
        <v>8331</v>
      </c>
      <c r="B324" s="108"/>
      <c r="C324" s="118" t="s">
        <v>740</v>
      </c>
      <c r="D324" s="119">
        <v>37800</v>
      </c>
      <c r="E324" s="120">
        <f t="shared" si="4"/>
        <v>19.52</v>
      </c>
    </row>
    <row r="325" spans="1:5" ht="32.25" customHeight="1">
      <c r="A325" s="117" t="s">
        <v>8332</v>
      </c>
      <c r="B325" s="108"/>
      <c r="C325" s="118" t="s">
        <v>5287</v>
      </c>
      <c r="D325" s="119">
        <v>18900</v>
      </c>
      <c r="E325" s="120">
        <f t="shared" si="4"/>
        <v>9.76</v>
      </c>
    </row>
    <row r="326" spans="1:5" ht="30.75" customHeight="1">
      <c r="A326" s="117" t="s">
        <v>8345</v>
      </c>
      <c r="B326" s="108"/>
      <c r="C326" s="118" t="s">
        <v>783</v>
      </c>
      <c r="D326" s="119">
        <v>28400</v>
      </c>
      <c r="E326" s="120">
        <f t="shared" si="4"/>
        <v>14.67</v>
      </c>
    </row>
    <row r="327" spans="1:5" ht="20.100000000000001" customHeight="1">
      <c r="A327" s="121"/>
      <c r="B327" s="108"/>
      <c r="C327" s="118" t="s">
        <v>1659</v>
      </c>
      <c r="D327" s="119" t="s">
        <v>4516</v>
      </c>
      <c r="E327" s="120" t="str">
        <f t="shared" si="4"/>
        <v/>
      </c>
    </row>
    <row r="328" spans="1:5" ht="20.100000000000001" customHeight="1">
      <c r="A328" s="121"/>
      <c r="B328" s="108"/>
      <c r="C328" s="118" t="s">
        <v>1660</v>
      </c>
      <c r="D328" s="119" t="s">
        <v>4516</v>
      </c>
      <c r="E328" s="120" t="str">
        <f t="shared" ref="E328:E391" si="5">IF(D328="","",ROUND(D328/1936.27,2))</f>
        <v/>
      </c>
    </row>
    <row r="329" spans="1:5" ht="35.1" customHeight="1">
      <c r="A329" s="122">
        <v>28</v>
      </c>
      <c r="B329" s="108"/>
      <c r="C329" s="116" t="s">
        <v>1661</v>
      </c>
      <c r="D329" s="119" t="s">
        <v>4516</v>
      </c>
      <c r="E329" s="120" t="str">
        <f t="shared" si="5"/>
        <v/>
      </c>
    </row>
    <row r="330" spans="1:5" ht="35.1" customHeight="1">
      <c r="A330" s="134" t="s">
        <v>8346</v>
      </c>
      <c r="B330" s="108"/>
      <c r="C330" s="135" t="s">
        <v>5289</v>
      </c>
      <c r="D330" s="119">
        <v>37800</v>
      </c>
      <c r="E330" s="120">
        <f t="shared" si="5"/>
        <v>19.52</v>
      </c>
    </row>
    <row r="331" spans="1:5" ht="35.1" customHeight="1">
      <c r="A331" s="122" t="s">
        <v>618</v>
      </c>
      <c r="B331" s="108"/>
      <c r="C331" s="123" t="s">
        <v>619</v>
      </c>
      <c r="D331" s="119" t="s">
        <v>4516</v>
      </c>
      <c r="E331" s="120" t="str">
        <f t="shared" si="5"/>
        <v/>
      </c>
    </row>
    <row r="332" spans="1:5" ht="35.1" customHeight="1">
      <c r="A332" s="117" t="s">
        <v>8347</v>
      </c>
      <c r="B332" s="108"/>
      <c r="C332" s="118" t="s">
        <v>5291</v>
      </c>
      <c r="D332" s="119">
        <v>37800</v>
      </c>
      <c r="E332" s="120">
        <f t="shared" si="5"/>
        <v>19.52</v>
      </c>
    </row>
    <row r="333" spans="1:5" ht="45" customHeight="1">
      <c r="A333" s="121"/>
      <c r="B333" s="108"/>
      <c r="C333" s="140" t="s">
        <v>620</v>
      </c>
      <c r="D333" s="119" t="s">
        <v>4516</v>
      </c>
      <c r="E333" s="120" t="str">
        <f t="shared" si="5"/>
        <v/>
      </c>
    </row>
    <row r="334" spans="1:5" ht="35.1" customHeight="1">
      <c r="A334" s="122" t="s">
        <v>621</v>
      </c>
      <c r="B334" s="108"/>
      <c r="C334" s="123" t="s">
        <v>622</v>
      </c>
      <c r="D334" s="119" t="s">
        <v>4516</v>
      </c>
      <c r="E334" s="120" t="str">
        <f t="shared" si="5"/>
        <v/>
      </c>
    </row>
    <row r="335" spans="1:5" ht="35.1" customHeight="1">
      <c r="A335" s="117" t="s">
        <v>8348</v>
      </c>
      <c r="B335" s="108"/>
      <c r="C335" s="124" t="s">
        <v>5293</v>
      </c>
      <c r="D335" s="119">
        <v>52500</v>
      </c>
      <c r="E335" s="120">
        <f t="shared" si="5"/>
        <v>27.11</v>
      </c>
    </row>
    <row r="336" spans="1:5" ht="20.100000000000001" customHeight="1">
      <c r="A336" s="121"/>
      <c r="B336" s="108"/>
      <c r="C336" s="124" t="s">
        <v>623</v>
      </c>
      <c r="D336" s="119" t="s">
        <v>4516</v>
      </c>
      <c r="E336" s="120" t="str">
        <f t="shared" si="5"/>
        <v/>
      </c>
    </row>
    <row r="337" spans="1:5" ht="35.1" customHeight="1">
      <c r="A337" s="117" t="s">
        <v>8349</v>
      </c>
      <c r="B337" s="108"/>
      <c r="C337" s="118" t="s">
        <v>5295</v>
      </c>
      <c r="D337" s="119">
        <v>13500</v>
      </c>
      <c r="E337" s="120">
        <f t="shared" si="5"/>
        <v>6.97</v>
      </c>
    </row>
    <row r="338" spans="1:5" ht="20.100000000000001" customHeight="1">
      <c r="A338" s="121"/>
      <c r="B338" s="108"/>
      <c r="C338" s="118" t="s">
        <v>3344</v>
      </c>
      <c r="D338" s="119" t="s">
        <v>4516</v>
      </c>
      <c r="E338" s="120" t="str">
        <f t="shared" si="5"/>
        <v/>
      </c>
    </row>
    <row r="339" spans="1:5" ht="35.1" customHeight="1">
      <c r="A339" s="117" t="s">
        <v>8350</v>
      </c>
      <c r="B339" s="108"/>
      <c r="C339" s="118" t="s">
        <v>5297</v>
      </c>
      <c r="D339" s="119">
        <v>40500</v>
      </c>
      <c r="E339" s="120">
        <f t="shared" si="5"/>
        <v>20.92</v>
      </c>
    </row>
    <row r="340" spans="1:5" ht="35.1" customHeight="1">
      <c r="A340" s="117" t="s">
        <v>8351</v>
      </c>
      <c r="B340" s="108"/>
      <c r="C340" s="118" t="s">
        <v>5299</v>
      </c>
      <c r="D340" s="119">
        <v>47300</v>
      </c>
      <c r="E340" s="120">
        <f t="shared" si="5"/>
        <v>24.43</v>
      </c>
    </row>
    <row r="341" spans="1:5" ht="20.100000000000001" customHeight="1">
      <c r="A341" s="121"/>
      <c r="B341" s="108"/>
      <c r="C341" s="124" t="s">
        <v>624</v>
      </c>
      <c r="D341" s="119" t="s">
        <v>4516</v>
      </c>
      <c r="E341" s="120" t="str">
        <f t="shared" si="5"/>
        <v/>
      </c>
    </row>
    <row r="342" spans="1:5" ht="20.100000000000001" customHeight="1">
      <c r="A342" s="121"/>
      <c r="B342" s="108"/>
      <c r="C342" s="118" t="s">
        <v>3344</v>
      </c>
      <c r="D342" s="119" t="s">
        <v>4516</v>
      </c>
      <c r="E342" s="120" t="str">
        <f t="shared" si="5"/>
        <v/>
      </c>
    </row>
    <row r="343" spans="1:5" ht="35.1" customHeight="1">
      <c r="A343" s="117" t="s">
        <v>8352</v>
      </c>
      <c r="B343" s="108"/>
      <c r="C343" s="118" t="s">
        <v>5301</v>
      </c>
      <c r="D343" s="119">
        <v>25000</v>
      </c>
      <c r="E343" s="120">
        <f t="shared" si="5"/>
        <v>12.91</v>
      </c>
    </row>
    <row r="344" spans="1:5" ht="35.1" customHeight="1">
      <c r="A344" s="136" t="s">
        <v>8353</v>
      </c>
      <c r="B344" s="108"/>
      <c r="C344" s="118" t="s">
        <v>5303</v>
      </c>
      <c r="D344" s="119">
        <v>43900</v>
      </c>
      <c r="E344" s="120">
        <f t="shared" si="5"/>
        <v>22.67</v>
      </c>
    </row>
    <row r="345" spans="1:5" ht="35.1" customHeight="1">
      <c r="A345" s="122" t="s">
        <v>625</v>
      </c>
      <c r="B345" s="108"/>
      <c r="C345" s="116" t="s">
        <v>626</v>
      </c>
      <c r="D345" s="119" t="s">
        <v>4516</v>
      </c>
      <c r="E345" s="120" t="str">
        <f t="shared" si="5"/>
        <v/>
      </c>
    </row>
    <row r="346" spans="1:5" ht="35.1" customHeight="1">
      <c r="A346" s="117" t="s">
        <v>8354</v>
      </c>
      <c r="B346" s="108" t="s">
        <v>3905</v>
      </c>
      <c r="C346" s="118" t="s">
        <v>6649</v>
      </c>
      <c r="D346" s="119">
        <v>160000</v>
      </c>
      <c r="E346" s="120">
        <f t="shared" si="5"/>
        <v>82.63</v>
      </c>
    </row>
    <row r="347" spans="1:5" ht="20.100000000000001" customHeight="1">
      <c r="A347" s="121"/>
      <c r="B347" s="108"/>
      <c r="C347" s="118" t="s">
        <v>627</v>
      </c>
      <c r="D347" s="119" t="s">
        <v>4516</v>
      </c>
      <c r="E347" s="120" t="str">
        <f t="shared" si="5"/>
        <v/>
      </c>
    </row>
    <row r="348" spans="1:5" ht="20.100000000000001" customHeight="1">
      <c r="A348" s="121"/>
      <c r="B348" s="108"/>
      <c r="C348" s="118" t="s">
        <v>628</v>
      </c>
      <c r="D348" s="119" t="s">
        <v>4516</v>
      </c>
      <c r="E348" s="120" t="str">
        <f t="shared" si="5"/>
        <v/>
      </c>
    </row>
    <row r="349" spans="1:5" ht="35.1" customHeight="1">
      <c r="A349" s="117" t="s">
        <v>8355</v>
      </c>
      <c r="B349" s="108" t="s">
        <v>3905</v>
      </c>
      <c r="C349" s="118" t="s">
        <v>6651</v>
      </c>
      <c r="D349" s="119">
        <v>250000</v>
      </c>
      <c r="E349" s="120">
        <f t="shared" si="5"/>
        <v>129.11000000000001</v>
      </c>
    </row>
    <row r="350" spans="1:5" ht="20.100000000000001" customHeight="1">
      <c r="A350" s="121"/>
      <c r="B350" s="108"/>
      <c r="C350" s="118" t="s">
        <v>629</v>
      </c>
      <c r="D350" s="119" t="s">
        <v>4516</v>
      </c>
      <c r="E350" s="120" t="str">
        <f t="shared" si="5"/>
        <v/>
      </c>
    </row>
    <row r="351" spans="1:5" ht="20.100000000000001" customHeight="1">
      <c r="A351" s="121"/>
      <c r="B351" s="108"/>
      <c r="C351" s="118" t="s">
        <v>630</v>
      </c>
      <c r="D351" s="119" t="s">
        <v>4516</v>
      </c>
      <c r="E351" s="120" t="str">
        <f t="shared" si="5"/>
        <v/>
      </c>
    </row>
    <row r="352" spans="1:5" ht="20.100000000000001" customHeight="1">
      <c r="A352" s="121"/>
      <c r="B352" s="108"/>
      <c r="C352" s="118" t="s">
        <v>631</v>
      </c>
      <c r="D352" s="119" t="s">
        <v>4516</v>
      </c>
      <c r="E352" s="120" t="str">
        <f t="shared" si="5"/>
        <v/>
      </c>
    </row>
    <row r="353" spans="1:5" ht="20.100000000000001" customHeight="1">
      <c r="A353" s="121"/>
      <c r="B353" s="108"/>
      <c r="C353" s="118" t="s">
        <v>632</v>
      </c>
      <c r="D353" s="119" t="s">
        <v>4516</v>
      </c>
      <c r="E353" s="120" t="str">
        <f t="shared" si="5"/>
        <v/>
      </c>
    </row>
    <row r="354" spans="1:5" ht="20.100000000000001" customHeight="1">
      <c r="A354" s="121"/>
      <c r="B354" s="108"/>
      <c r="C354" s="124" t="s">
        <v>633</v>
      </c>
      <c r="D354" s="119" t="s">
        <v>4516</v>
      </c>
      <c r="E354" s="120" t="str">
        <f t="shared" si="5"/>
        <v/>
      </c>
    </row>
    <row r="355" spans="1:5" ht="43.5" customHeight="1">
      <c r="A355" s="122" t="s">
        <v>5804</v>
      </c>
      <c r="B355" s="108"/>
      <c r="C355" s="116" t="s">
        <v>636</v>
      </c>
      <c r="D355" s="119" t="s">
        <v>4516</v>
      </c>
      <c r="E355" s="120" t="str">
        <f t="shared" si="5"/>
        <v/>
      </c>
    </row>
    <row r="356" spans="1:5" ht="38.25" customHeight="1">
      <c r="A356" s="117" t="s">
        <v>8357</v>
      </c>
      <c r="B356" s="108" t="s">
        <v>3905</v>
      </c>
      <c r="C356" s="118" t="s">
        <v>4723</v>
      </c>
      <c r="D356" s="119">
        <v>250000</v>
      </c>
      <c r="E356" s="120">
        <f t="shared" si="5"/>
        <v>129.11000000000001</v>
      </c>
    </row>
    <row r="357" spans="1:5" ht="20.100000000000001" customHeight="1">
      <c r="A357" s="121"/>
      <c r="B357" s="108"/>
      <c r="C357" s="118" t="s">
        <v>637</v>
      </c>
      <c r="D357" s="119" t="s">
        <v>4516</v>
      </c>
      <c r="E357" s="120" t="str">
        <f t="shared" si="5"/>
        <v/>
      </c>
    </row>
    <row r="358" spans="1:5" ht="39.75" customHeight="1">
      <c r="A358" s="117" t="s">
        <v>8358</v>
      </c>
      <c r="B358" s="108" t="s">
        <v>3905</v>
      </c>
      <c r="C358" s="118" t="s">
        <v>4725</v>
      </c>
      <c r="D358" s="119">
        <v>180000</v>
      </c>
      <c r="E358" s="120">
        <f t="shared" si="5"/>
        <v>92.96</v>
      </c>
    </row>
    <row r="359" spans="1:5" ht="36" customHeight="1">
      <c r="A359" s="117" t="s">
        <v>8359</v>
      </c>
      <c r="B359" s="108" t="s">
        <v>3905</v>
      </c>
      <c r="C359" s="118" t="s">
        <v>4725</v>
      </c>
      <c r="D359" s="119">
        <v>320000</v>
      </c>
      <c r="E359" s="120">
        <f t="shared" si="5"/>
        <v>165.27</v>
      </c>
    </row>
    <row r="360" spans="1:5" ht="20.100000000000001" customHeight="1">
      <c r="A360" s="121"/>
      <c r="B360" s="108"/>
      <c r="C360" s="118" t="s">
        <v>635</v>
      </c>
      <c r="D360" s="119" t="s">
        <v>4516</v>
      </c>
      <c r="E360" s="120" t="str">
        <f t="shared" si="5"/>
        <v/>
      </c>
    </row>
    <row r="361" spans="1:5" ht="38.25" customHeight="1">
      <c r="A361" s="117" t="s">
        <v>8360</v>
      </c>
      <c r="B361" s="108" t="s">
        <v>3905</v>
      </c>
      <c r="C361" s="118" t="s">
        <v>809</v>
      </c>
      <c r="D361" s="119">
        <v>120000</v>
      </c>
      <c r="E361" s="120">
        <f t="shared" si="5"/>
        <v>61.97</v>
      </c>
    </row>
    <row r="362" spans="1:5" ht="20.100000000000001" customHeight="1">
      <c r="A362" s="121"/>
      <c r="B362" s="108"/>
      <c r="C362" s="118" t="s">
        <v>638</v>
      </c>
      <c r="D362" s="119" t="s">
        <v>4516</v>
      </c>
      <c r="E362" s="120" t="str">
        <f t="shared" si="5"/>
        <v/>
      </c>
    </row>
    <row r="363" spans="1:5" ht="20.100000000000001" customHeight="1">
      <c r="A363" s="121"/>
      <c r="B363" s="108"/>
      <c r="C363" s="118" t="s">
        <v>639</v>
      </c>
      <c r="D363" s="119" t="s">
        <v>4516</v>
      </c>
      <c r="E363" s="120" t="str">
        <f t="shared" si="5"/>
        <v/>
      </c>
    </row>
    <row r="364" spans="1:5" ht="62.25" customHeight="1">
      <c r="A364" s="121"/>
      <c r="B364" s="108"/>
      <c r="C364" s="133" t="s">
        <v>6047</v>
      </c>
      <c r="D364" s="119" t="s">
        <v>4516</v>
      </c>
      <c r="E364" s="120" t="str">
        <f t="shared" si="5"/>
        <v/>
      </c>
    </row>
    <row r="365" spans="1:5" ht="45" customHeight="1">
      <c r="A365" s="121"/>
      <c r="B365" s="108"/>
      <c r="C365" s="126" t="s">
        <v>6048</v>
      </c>
      <c r="D365" s="119" t="s">
        <v>4516</v>
      </c>
      <c r="E365" s="120" t="str">
        <f t="shared" si="5"/>
        <v/>
      </c>
    </row>
    <row r="366" spans="1:5" ht="35.1" customHeight="1">
      <c r="A366" s="122" t="s">
        <v>5811</v>
      </c>
      <c r="B366" s="108"/>
      <c r="C366" s="116" t="s">
        <v>7206</v>
      </c>
      <c r="D366" s="119" t="s">
        <v>4516</v>
      </c>
      <c r="E366" s="120" t="str">
        <f t="shared" si="5"/>
        <v/>
      </c>
    </row>
    <row r="367" spans="1:5" ht="35.1" customHeight="1">
      <c r="A367" s="117" t="s">
        <v>8361</v>
      </c>
      <c r="B367" s="108"/>
      <c r="C367" s="118" t="s">
        <v>7315</v>
      </c>
      <c r="D367" s="119">
        <v>114800</v>
      </c>
      <c r="E367" s="120">
        <f t="shared" si="5"/>
        <v>59.29</v>
      </c>
    </row>
    <row r="368" spans="1:5" ht="20.100000000000001" customHeight="1">
      <c r="A368" s="121"/>
      <c r="B368" s="108"/>
      <c r="C368" s="118" t="s">
        <v>7207</v>
      </c>
      <c r="D368" s="119" t="s">
        <v>4516</v>
      </c>
      <c r="E368" s="120" t="str">
        <f t="shared" si="5"/>
        <v/>
      </c>
    </row>
    <row r="369" spans="1:5" ht="20.100000000000001" customHeight="1">
      <c r="A369" s="121"/>
      <c r="B369" s="108"/>
      <c r="C369" s="118" t="s">
        <v>7208</v>
      </c>
      <c r="D369" s="119" t="s">
        <v>4516</v>
      </c>
      <c r="E369" s="120" t="str">
        <f t="shared" si="5"/>
        <v/>
      </c>
    </row>
    <row r="370" spans="1:5" ht="35.1" customHeight="1">
      <c r="A370" s="117" t="s">
        <v>8362</v>
      </c>
      <c r="B370" s="108"/>
      <c r="C370" s="118" t="s">
        <v>7317</v>
      </c>
      <c r="D370" s="119">
        <v>114800</v>
      </c>
      <c r="E370" s="120">
        <f t="shared" si="5"/>
        <v>59.29</v>
      </c>
    </row>
    <row r="371" spans="1:5" ht="20.100000000000001" customHeight="1">
      <c r="A371" s="121"/>
      <c r="B371" s="108"/>
      <c r="C371" s="118" t="s">
        <v>7208</v>
      </c>
      <c r="D371" s="119" t="s">
        <v>4516</v>
      </c>
      <c r="E371" s="120" t="str">
        <f t="shared" si="5"/>
        <v/>
      </c>
    </row>
    <row r="372" spans="1:5" ht="35.1" customHeight="1">
      <c r="A372" s="134" t="s">
        <v>100</v>
      </c>
      <c r="B372" s="141" t="s">
        <v>3905</v>
      </c>
      <c r="C372" s="118" t="s">
        <v>2036</v>
      </c>
      <c r="D372" s="119">
        <v>405000</v>
      </c>
      <c r="E372" s="120">
        <f t="shared" si="5"/>
        <v>209.17</v>
      </c>
    </row>
    <row r="373" spans="1:5" ht="20.100000000000001" customHeight="1">
      <c r="A373" s="134"/>
      <c r="B373" s="141"/>
      <c r="C373" s="135" t="s">
        <v>7209</v>
      </c>
      <c r="D373" s="119" t="s">
        <v>4516</v>
      </c>
      <c r="E373" s="120" t="str">
        <f t="shared" si="5"/>
        <v/>
      </c>
    </row>
    <row r="374" spans="1:5" ht="35.1" customHeight="1">
      <c r="A374" s="117" t="s">
        <v>101</v>
      </c>
      <c r="B374" s="108" t="s">
        <v>3905</v>
      </c>
      <c r="C374" s="118" t="s">
        <v>7265</v>
      </c>
      <c r="D374" s="119">
        <v>500000</v>
      </c>
      <c r="E374" s="120">
        <f t="shared" si="5"/>
        <v>258.23</v>
      </c>
    </row>
    <row r="375" spans="1:5" ht="20.100000000000001" customHeight="1">
      <c r="A375" s="121"/>
      <c r="B375" s="108"/>
      <c r="C375" s="118" t="s">
        <v>8645</v>
      </c>
      <c r="D375" s="119" t="s">
        <v>4516</v>
      </c>
      <c r="E375" s="120" t="str">
        <f t="shared" si="5"/>
        <v/>
      </c>
    </row>
    <row r="376" spans="1:5" ht="35.1" customHeight="1">
      <c r="A376" s="117" t="s">
        <v>102</v>
      </c>
      <c r="B376" s="108" t="s">
        <v>3905</v>
      </c>
      <c r="C376" s="118" t="s">
        <v>2038</v>
      </c>
      <c r="D376" s="119">
        <v>60000</v>
      </c>
      <c r="E376" s="120">
        <f t="shared" si="5"/>
        <v>30.99</v>
      </c>
    </row>
    <row r="377" spans="1:5" ht="20.100000000000001" customHeight="1">
      <c r="A377" s="121"/>
      <c r="B377" s="125"/>
      <c r="C377" s="118" t="s">
        <v>8646</v>
      </c>
      <c r="D377" s="119" t="s">
        <v>4516</v>
      </c>
      <c r="E377" s="120" t="str">
        <f t="shared" si="5"/>
        <v/>
      </c>
    </row>
    <row r="378" spans="1:5" ht="20.100000000000001" customHeight="1">
      <c r="A378" s="121"/>
      <c r="B378" s="108"/>
      <c r="C378" s="118" t="s">
        <v>7035</v>
      </c>
      <c r="D378" s="119" t="s">
        <v>4516</v>
      </c>
      <c r="E378" s="120" t="str">
        <f t="shared" si="5"/>
        <v/>
      </c>
    </row>
    <row r="379" spans="1:5" ht="35.1" customHeight="1">
      <c r="A379" s="118" t="s">
        <v>103</v>
      </c>
      <c r="B379" s="139"/>
      <c r="C379" s="118" t="s">
        <v>7774</v>
      </c>
      <c r="D379" s="119">
        <v>50000</v>
      </c>
      <c r="E379" s="120">
        <f t="shared" si="5"/>
        <v>25.82</v>
      </c>
    </row>
    <row r="380" spans="1:5" ht="35.1" customHeight="1">
      <c r="A380" s="121" t="s">
        <v>104</v>
      </c>
      <c r="B380" s="108"/>
      <c r="C380" s="118" t="s">
        <v>882</v>
      </c>
      <c r="D380" s="119">
        <v>80000</v>
      </c>
      <c r="E380" s="120">
        <f t="shared" si="5"/>
        <v>41.32</v>
      </c>
    </row>
    <row r="381" spans="1:5" ht="35.1" customHeight="1">
      <c r="A381" s="122" t="s">
        <v>2222</v>
      </c>
      <c r="B381" s="108"/>
      <c r="C381" s="116" t="s">
        <v>7036</v>
      </c>
      <c r="D381" s="119" t="s">
        <v>4516</v>
      </c>
      <c r="E381" s="120" t="str">
        <f t="shared" si="5"/>
        <v/>
      </c>
    </row>
    <row r="382" spans="1:5" ht="20.100000000000001" customHeight="1">
      <c r="A382" s="121"/>
      <c r="B382" s="108"/>
      <c r="C382" s="118" t="s">
        <v>7037</v>
      </c>
      <c r="D382" s="119" t="s">
        <v>4516</v>
      </c>
      <c r="E382" s="120" t="str">
        <f t="shared" si="5"/>
        <v/>
      </c>
    </row>
    <row r="383" spans="1:5" ht="35.1" customHeight="1">
      <c r="A383" s="117" t="s">
        <v>105</v>
      </c>
      <c r="B383" s="108"/>
      <c r="C383" s="118" t="s">
        <v>2855</v>
      </c>
      <c r="D383" s="119">
        <v>16900</v>
      </c>
      <c r="E383" s="120">
        <f t="shared" si="5"/>
        <v>8.73</v>
      </c>
    </row>
    <row r="384" spans="1:5" ht="20.100000000000001" customHeight="1">
      <c r="A384" s="121"/>
      <c r="B384" s="108"/>
      <c r="C384" s="124" t="s">
        <v>2102</v>
      </c>
      <c r="D384" s="119" t="s">
        <v>4516</v>
      </c>
      <c r="E384" s="120" t="str">
        <f t="shared" si="5"/>
        <v/>
      </c>
    </row>
    <row r="385" spans="1:5" ht="35.1" customHeight="1">
      <c r="A385" s="117" t="s">
        <v>106</v>
      </c>
      <c r="B385" s="108" t="s">
        <v>3905</v>
      </c>
      <c r="C385" s="118" t="s">
        <v>7160</v>
      </c>
      <c r="D385" s="119">
        <v>300000</v>
      </c>
      <c r="E385" s="120">
        <f t="shared" si="5"/>
        <v>154.94</v>
      </c>
    </row>
    <row r="386" spans="1:5" ht="35.1" customHeight="1">
      <c r="A386" s="117" t="s">
        <v>107</v>
      </c>
      <c r="B386" s="108"/>
      <c r="C386" s="118" t="s">
        <v>7162</v>
      </c>
      <c r="D386" s="119">
        <v>250000</v>
      </c>
      <c r="E386" s="120">
        <f t="shared" si="5"/>
        <v>129.11000000000001</v>
      </c>
    </row>
    <row r="387" spans="1:5" ht="35.1" customHeight="1">
      <c r="A387" s="117" t="s">
        <v>108</v>
      </c>
      <c r="B387" s="108"/>
      <c r="C387" s="118" t="s">
        <v>7638</v>
      </c>
      <c r="D387" s="119">
        <v>200000</v>
      </c>
      <c r="E387" s="120">
        <f t="shared" si="5"/>
        <v>103.29</v>
      </c>
    </row>
    <row r="388" spans="1:5" ht="35.1" customHeight="1">
      <c r="A388" s="117" t="s">
        <v>109</v>
      </c>
      <c r="B388" s="108" t="s">
        <v>3905</v>
      </c>
      <c r="C388" s="118" t="s">
        <v>7640</v>
      </c>
      <c r="D388" s="119">
        <v>320000</v>
      </c>
      <c r="E388" s="120">
        <f t="shared" si="5"/>
        <v>165.27</v>
      </c>
    </row>
    <row r="389" spans="1:5" ht="35.1" customHeight="1">
      <c r="A389" s="117" t="s">
        <v>110</v>
      </c>
      <c r="B389" s="108" t="s">
        <v>3905</v>
      </c>
      <c r="C389" s="118" t="s">
        <v>7642</v>
      </c>
      <c r="D389" s="119">
        <v>450000</v>
      </c>
      <c r="E389" s="120">
        <f t="shared" si="5"/>
        <v>232.41</v>
      </c>
    </row>
    <row r="390" spans="1:5" ht="20.100000000000001" customHeight="1">
      <c r="A390" s="121"/>
      <c r="B390" s="108"/>
      <c r="C390" s="118" t="s">
        <v>2103</v>
      </c>
      <c r="D390" s="119" t="s">
        <v>4516</v>
      </c>
      <c r="E390" s="120" t="str">
        <f t="shared" si="5"/>
        <v/>
      </c>
    </row>
    <row r="391" spans="1:5" ht="20.100000000000001" customHeight="1">
      <c r="A391" s="121"/>
      <c r="B391" s="108"/>
      <c r="C391" s="118" t="s">
        <v>2104</v>
      </c>
      <c r="D391" s="119" t="s">
        <v>4516</v>
      </c>
      <c r="E391" s="120" t="str">
        <f t="shared" si="5"/>
        <v/>
      </c>
    </row>
    <row r="392" spans="1:5" ht="42" customHeight="1">
      <c r="A392" s="121"/>
      <c r="B392" s="108"/>
      <c r="C392" s="133" t="s">
        <v>2105</v>
      </c>
      <c r="D392" s="119" t="s">
        <v>4516</v>
      </c>
      <c r="E392" s="120" t="str">
        <f t="shared" ref="E392:E455" si="6">IF(D392="","",ROUND(D392/1936.27,2))</f>
        <v/>
      </c>
    </row>
    <row r="393" spans="1:5" ht="35.1" customHeight="1">
      <c r="A393" s="117" t="s">
        <v>111</v>
      </c>
      <c r="B393" s="108"/>
      <c r="C393" s="118" t="s">
        <v>7644</v>
      </c>
      <c r="D393" s="119">
        <v>400000</v>
      </c>
      <c r="E393" s="120">
        <f t="shared" si="6"/>
        <v>206.58</v>
      </c>
    </row>
    <row r="394" spans="1:5" ht="20.100000000000001" customHeight="1">
      <c r="A394" s="117"/>
      <c r="B394" s="108"/>
      <c r="C394" s="118" t="s">
        <v>2103</v>
      </c>
      <c r="D394" s="119"/>
      <c r="E394" s="120" t="str">
        <f t="shared" si="6"/>
        <v/>
      </c>
    </row>
    <row r="395" spans="1:5" ht="20.100000000000001" customHeight="1">
      <c r="A395" s="117"/>
      <c r="B395" s="108"/>
      <c r="C395" s="118" t="s">
        <v>2104</v>
      </c>
      <c r="D395" s="119"/>
      <c r="E395" s="120" t="str">
        <f t="shared" si="6"/>
        <v/>
      </c>
    </row>
    <row r="396" spans="1:5" ht="20.100000000000001" customHeight="1">
      <c r="A396" s="117"/>
      <c r="B396" s="108"/>
      <c r="C396" s="118" t="s">
        <v>2105</v>
      </c>
      <c r="D396" s="119"/>
      <c r="E396" s="120" t="str">
        <f t="shared" si="6"/>
        <v/>
      </c>
    </row>
    <row r="397" spans="1:5" ht="35.1" customHeight="1">
      <c r="A397" s="117" t="s">
        <v>112</v>
      </c>
      <c r="B397" s="108" t="s">
        <v>3905</v>
      </c>
      <c r="C397" s="118" t="s">
        <v>7646</v>
      </c>
      <c r="D397" s="119">
        <v>500000</v>
      </c>
      <c r="E397" s="120">
        <f t="shared" si="6"/>
        <v>258.23</v>
      </c>
    </row>
    <row r="398" spans="1:5" ht="20.100000000000001" customHeight="1">
      <c r="A398" s="121"/>
      <c r="B398" s="108"/>
      <c r="C398" s="118" t="s">
        <v>2106</v>
      </c>
      <c r="D398" s="119" t="s">
        <v>4516</v>
      </c>
      <c r="E398" s="120" t="str">
        <f t="shared" si="6"/>
        <v/>
      </c>
    </row>
    <row r="399" spans="1:5" ht="35.1" customHeight="1">
      <c r="A399" s="117" t="s">
        <v>113</v>
      </c>
      <c r="B399" s="108" t="s">
        <v>3905</v>
      </c>
      <c r="C399" s="118" t="s">
        <v>7648</v>
      </c>
      <c r="D399" s="119">
        <v>500000</v>
      </c>
      <c r="E399" s="120">
        <f t="shared" si="6"/>
        <v>258.23</v>
      </c>
    </row>
    <row r="400" spans="1:5" ht="35.1" customHeight="1">
      <c r="A400" s="117" t="s">
        <v>114</v>
      </c>
      <c r="B400" s="108" t="s">
        <v>3905</v>
      </c>
      <c r="C400" s="118" t="s">
        <v>7650</v>
      </c>
      <c r="D400" s="119">
        <v>400000</v>
      </c>
      <c r="E400" s="120">
        <f t="shared" si="6"/>
        <v>206.58</v>
      </c>
    </row>
    <row r="401" spans="1:5" ht="20.100000000000001" customHeight="1">
      <c r="A401" s="121"/>
      <c r="B401" s="108"/>
      <c r="C401" s="118" t="s">
        <v>1449</v>
      </c>
      <c r="D401" s="119" t="s">
        <v>4516</v>
      </c>
      <c r="E401" s="120" t="str">
        <f t="shared" si="6"/>
        <v/>
      </c>
    </row>
    <row r="402" spans="1:5" ht="35.1" customHeight="1">
      <c r="A402" s="117" t="s">
        <v>115</v>
      </c>
      <c r="B402" s="108"/>
      <c r="C402" s="118" t="s">
        <v>7652</v>
      </c>
      <c r="D402" s="119">
        <v>33800</v>
      </c>
      <c r="E402" s="120">
        <f t="shared" si="6"/>
        <v>17.46</v>
      </c>
    </row>
    <row r="403" spans="1:5" ht="45" customHeight="1">
      <c r="A403" s="121"/>
      <c r="B403" s="108"/>
      <c r="C403" s="126" t="s">
        <v>1451</v>
      </c>
      <c r="D403" s="119" t="s">
        <v>4516</v>
      </c>
      <c r="E403" s="120" t="str">
        <f t="shared" si="6"/>
        <v/>
      </c>
    </row>
    <row r="404" spans="1:5" ht="35.1" customHeight="1">
      <c r="A404" s="122" t="s">
        <v>967</v>
      </c>
      <c r="B404" s="108"/>
      <c r="C404" s="116" t="s">
        <v>1452</v>
      </c>
      <c r="D404" s="119" t="s">
        <v>4516</v>
      </c>
      <c r="E404" s="120" t="str">
        <f t="shared" si="6"/>
        <v/>
      </c>
    </row>
    <row r="405" spans="1:5" ht="35.1" customHeight="1">
      <c r="A405" s="117" t="s">
        <v>116</v>
      </c>
      <c r="B405" s="108"/>
      <c r="C405" s="118" t="s">
        <v>4728</v>
      </c>
      <c r="D405" s="119">
        <v>81000</v>
      </c>
      <c r="E405" s="120">
        <f t="shared" si="6"/>
        <v>41.83</v>
      </c>
    </row>
    <row r="406" spans="1:5" ht="20.100000000000001" customHeight="1">
      <c r="A406" s="121"/>
      <c r="B406" s="108"/>
      <c r="C406" s="118" t="s">
        <v>1453</v>
      </c>
      <c r="D406" s="119" t="s">
        <v>4516</v>
      </c>
      <c r="E406" s="120" t="str">
        <f t="shared" si="6"/>
        <v/>
      </c>
    </row>
    <row r="407" spans="1:5" ht="20.100000000000001" customHeight="1">
      <c r="A407" s="121"/>
      <c r="B407" s="108"/>
      <c r="C407" s="118" t="s">
        <v>1454</v>
      </c>
      <c r="D407" s="119" t="s">
        <v>4516</v>
      </c>
      <c r="E407" s="120" t="str">
        <f t="shared" si="6"/>
        <v/>
      </c>
    </row>
    <row r="408" spans="1:5" ht="35.1" customHeight="1">
      <c r="A408" s="117" t="s">
        <v>117</v>
      </c>
      <c r="B408" s="108"/>
      <c r="C408" s="118" t="s">
        <v>4730</v>
      </c>
      <c r="D408" s="119">
        <v>114800</v>
      </c>
      <c r="E408" s="120">
        <f t="shared" si="6"/>
        <v>59.29</v>
      </c>
    </row>
    <row r="409" spans="1:5" ht="35.1" customHeight="1">
      <c r="A409" s="117" t="s">
        <v>118</v>
      </c>
      <c r="B409" s="108"/>
      <c r="C409" s="118" t="s">
        <v>4732</v>
      </c>
      <c r="D409" s="119">
        <v>202500</v>
      </c>
      <c r="E409" s="120">
        <f t="shared" si="6"/>
        <v>104.58</v>
      </c>
    </row>
    <row r="410" spans="1:5" ht="35.1" customHeight="1">
      <c r="A410" s="122" t="s">
        <v>1455</v>
      </c>
      <c r="B410" s="108"/>
      <c r="C410" s="116" t="s">
        <v>1456</v>
      </c>
      <c r="D410" s="119" t="s">
        <v>4516</v>
      </c>
      <c r="E410" s="120" t="str">
        <f t="shared" si="6"/>
        <v/>
      </c>
    </row>
    <row r="411" spans="1:5" ht="35.1" customHeight="1">
      <c r="A411" s="117" t="s">
        <v>119</v>
      </c>
      <c r="B411" s="108"/>
      <c r="C411" s="118" t="s">
        <v>7406</v>
      </c>
      <c r="D411" s="119">
        <v>67500</v>
      </c>
      <c r="E411" s="120">
        <f t="shared" si="6"/>
        <v>34.86</v>
      </c>
    </row>
    <row r="412" spans="1:5" ht="45" customHeight="1">
      <c r="A412" s="121"/>
      <c r="B412" s="141"/>
      <c r="C412" s="126" t="s">
        <v>1457</v>
      </c>
      <c r="D412" s="119" t="s">
        <v>4516</v>
      </c>
      <c r="E412" s="120" t="str">
        <f t="shared" si="6"/>
        <v/>
      </c>
    </row>
    <row r="413" spans="1:5" ht="35.1" customHeight="1">
      <c r="A413" s="122" t="s">
        <v>1458</v>
      </c>
      <c r="B413" s="141"/>
      <c r="C413" s="116" t="s">
        <v>1459</v>
      </c>
      <c r="D413" s="119" t="s">
        <v>4516</v>
      </c>
      <c r="E413" s="120" t="str">
        <f t="shared" si="6"/>
        <v/>
      </c>
    </row>
    <row r="414" spans="1:5" ht="35.1" customHeight="1">
      <c r="A414" s="117" t="s">
        <v>120</v>
      </c>
      <c r="B414" s="125"/>
      <c r="C414" s="118" t="s">
        <v>2108</v>
      </c>
      <c r="D414" s="119">
        <v>89000</v>
      </c>
      <c r="E414" s="120">
        <f t="shared" si="6"/>
        <v>45.96</v>
      </c>
    </row>
    <row r="415" spans="1:5" ht="20.100000000000001" customHeight="1">
      <c r="A415" s="121"/>
      <c r="B415" s="125"/>
      <c r="C415" s="118" t="s">
        <v>1460</v>
      </c>
      <c r="D415" s="119" t="s">
        <v>4516</v>
      </c>
      <c r="E415" s="120" t="str">
        <f t="shared" si="6"/>
        <v/>
      </c>
    </row>
    <row r="416" spans="1:5" ht="20.100000000000001" customHeight="1">
      <c r="A416" s="121"/>
      <c r="B416" s="125"/>
      <c r="C416" s="118" t="s">
        <v>1461</v>
      </c>
      <c r="D416" s="119" t="s">
        <v>4516</v>
      </c>
      <c r="E416" s="120" t="str">
        <f t="shared" si="6"/>
        <v/>
      </c>
    </row>
    <row r="417" spans="1:5" ht="20.100000000000001" customHeight="1">
      <c r="A417" s="121"/>
      <c r="B417" s="125"/>
      <c r="C417" s="118" t="s">
        <v>1437</v>
      </c>
      <c r="D417" s="119" t="s">
        <v>4516</v>
      </c>
      <c r="E417" s="120" t="str">
        <f t="shared" si="6"/>
        <v/>
      </c>
    </row>
    <row r="418" spans="1:5" ht="20.100000000000001" customHeight="1">
      <c r="A418" s="121"/>
      <c r="B418" s="125"/>
      <c r="C418" s="118" t="s">
        <v>1438</v>
      </c>
      <c r="D418" s="119" t="s">
        <v>4516</v>
      </c>
      <c r="E418" s="120" t="str">
        <f t="shared" si="6"/>
        <v/>
      </c>
    </row>
    <row r="419" spans="1:5" ht="35.1" customHeight="1">
      <c r="A419" s="117" t="s">
        <v>121</v>
      </c>
      <c r="B419" s="125"/>
      <c r="C419" s="118" t="s">
        <v>2110</v>
      </c>
      <c r="D419" s="119">
        <v>27000</v>
      </c>
      <c r="E419" s="120">
        <f t="shared" si="6"/>
        <v>13.94</v>
      </c>
    </row>
    <row r="420" spans="1:5" ht="35.1" customHeight="1">
      <c r="A420" s="117" t="s">
        <v>122</v>
      </c>
      <c r="B420" s="141"/>
      <c r="C420" s="118" t="s">
        <v>8503</v>
      </c>
      <c r="D420" s="119">
        <v>158000</v>
      </c>
      <c r="E420" s="120">
        <f t="shared" si="6"/>
        <v>81.599999999999994</v>
      </c>
    </row>
    <row r="421" spans="1:5" ht="35.1" customHeight="1">
      <c r="A421" s="136" t="s">
        <v>123</v>
      </c>
      <c r="B421" s="125"/>
      <c r="C421" s="118" t="s">
        <v>8505</v>
      </c>
      <c r="D421" s="119">
        <v>97500</v>
      </c>
      <c r="E421" s="120">
        <f t="shared" si="6"/>
        <v>50.35</v>
      </c>
    </row>
    <row r="422" spans="1:5" ht="20.100000000000001" customHeight="1">
      <c r="A422" s="121"/>
      <c r="B422" s="125"/>
      <c r="C422" s="124" t="s">
        <v>289</v>
      </c>
      <c r="D422" s="119" t="s">
        <v>4516</v>
      </c>
      <c r="E422" s="120" t="str">
        <f t="shared" si="6"/>
        <v/>
      </c>
    </row>
    <row r="423" spans="1:5" ht="20.100000000000001" customHeight="1">
      <c r="A423" s="121"/>
      <c r="B423" s="125"/>
      <c r="C423" s="124" t="s">
        <v>290</v>
      </c>
      <c r="D423" s="119" t="s">
        <v>4516</v>
      </c>
      <c r="E423" s="120" t="str">
        <f t="shared" si="6"/>
        <v/>
      </c>
    </row>
    <row r="424" spans="1:5" ht="35.1" customHeight="1">
      <c r="A424" s="117" t="s">
        <v>124</v>
      </c>
      <c r="B424" s="125" t="s">
        <v>3905</v>
      </c>
      <c r="C424" s="124" t="s">
        <v>291</v>
      </c>
      <c r="D424" s="119">
        <v>187000</v>
      </c>
      <c r="E424" s="120">
        <f t="shared" si="6"/>
        <v>96.58</v>
      </c>
    </row>
    <row r="425" spans="1:5" ht="20.100000000000001" customHeight="1">
      <c r="A425" s="134"/>
      <c r="B425" s="141"/>
      <c r="C425" s="124" t="s">
        <v>152</v>
      </c>
      <c r="D425" s="119" t="s">
        <v>4516</v>
      </c>
      <c r="E425" s="120" t="str">
        <f t="shared" si="6"/>
        <v/>
      </c>
    </row>
    <row r="426" spans="1:5" ht="35.1" customHeight="1">
      <c r="A426" s="122" t="s">
        <v>153</v>
      </c>
      <c r="B426" s="125"/>
      <c r="C426" s="116" t="s">
        <v>1395</v>
      </c>
      <c r="D426" s="119" t="s">
        <v>4516</v>
      </c>
      <c r="E426" s="120" t="str">
        <f t="shared" si="6"/>
        <v/>
      </c>
    </row>
    <row r="427" spans="1:5" ht="35.1" customHeight="1">
      <c r="A427" s="136" t="s">
        <v>125</v>
      </c>
      <c r="B427" s="125"/>
      <c r="C427" s="118" t="s">
        <v>8509</v>
      </c>
      <c r="D427" s="119">
        <v>94500</v>
      </c>
      <c r="E427" s="120">
        <f t="shared" si="6"/>
        <v>48.81</v>
      </c>
    </row>
    <row r="428" spans="1:5" ht="20.100000000000001" customHeight="1">
      <c r="A428" s="121"/>
      <c r="B428" s="125"/>
      <c r="C428" s="118" t="s">
        <v>1396</v>
      </c>
      <c r="D428" s="119" t="s">
        <v>4516</v>
      </c>
      <c r="E428" s="120" t="str">
        <f t="shared" si="6"/>
        <v/>
      </c>
    </row>
    <row r="429" spans="1:5" ht="20.100000000000001" customHeight="1">
      <c r="A429" s="121"/>
      <c r="B429" s="125"/>
      <c r="C429" s="124" t="s">
        <v>1397</v>
      </c>
      <c r="D429" s="119" t="s">
        <v>4516</v>
      </c>
      <c r="E429" s="120" t="str">
        <f t="shared" si="6"/>
        <v/>
      </c>
    </row>
    <row r="430" spans="1:5" ht="20.100000000000001" customHeight="1">
      <c r="A430" s="134"/>
      <c r="B430" s="125"/>
      <c r="C430" s="118" t="s">
        <v>1398</v>
      </c>
      <c r="D430" s="119" t="s">
        <v>4516</v>
      </c>
      <c r="E430" s="120" t="str">
        <f t="shared" si="6"/>
        <v/>
      </c>
    </row>
    <row r="431" spans="1:5" ht="35.1" customHeight="1">
      <c r="A431" s="117" t="s">
        <v>126</v>
      </c>
      <c r="B431" s="125"/>
      <c r="C431" s="124" t="s">
        <v>8509</v>
      </c>
      <c r="D431" s="119">
        <v>150000</v>
      </c>
      <c r="E431" s="120">
        <f t="shared" si="6"/>
        <v>77.47</v>
      </c>
    </row>
    <row r="432" spans="1:5" ht="20.100000000000001" customHeight="1">
      <c r="A432" s="134"/>
      <c r="B432" s="125"/>
      <c r="C432" s="124" t="s">
        <v>1399</v>
      </c>
      <c r="D432" s="119" t="s">
        <v>4516</v>
      </c>
      <c r="E432" s="120" t="str">
        <f t="shared" si="6"/>
        <v/>
      </c>
    </row>
    <row r="433" spans="1:5" ht="20.100000000000001" customHeight="1">
      <c r="A433" s="121"/>
      <c r="B433" s="125"/>
      <c r="C433" s="124" t="s">
        <v>152</v>
      </c>
      <c r="D433" s="119" t="s">
        <v>4516</v>
      </c>
      <c r="E433" s="120" t="str">
        <f t="shared" si="6"/>
        <v/>
      </c>
    </row>
    <row r="434" spans="1:5" ht="20.100000000000001" customHeight="1">
      <c r="A434" s="134"/>
      <c r="B434" s="125"/>
      <c r="C434" s="118" t="s">
        <v>1398</v>
      </c>
      <c r="D434" s="119" t="s">
        <v>4516</v>
      </c>
      <c r="E434" s="120" t="str">
        <f t="shared" si="6"/>
        <v/>
      </c>
    </row>
    <row r="435" spans="1:5" ht="35.1" customHeight="1">
      <c r="A435" s="122" t="s">
        <v>1400</v>
      </c>
      <c r="B435" s="125"/>
      <c r="C435" s="116" t="s">
        <v>1401</v>
      </c>
      <c r="D435" s="119" t="s">
        <v>4516</v>
      </c>
      <c r="E435" s="120" t="str">
        <f t="shared" si="6"/>
        <v/>
      </c>
    </row>
    <row r="436" spans="1:5" ht="35.1" customHeight="1">
      <c r="A436" s="117" t="s">
        <v>7192</v>
      </c>
      <c r="B436" s="125"/>
      <c r="C436" s="118" t="s">
        <v>8512</v>
      </c>
      <c r="D436" s="119">
        <v>99000</v>
      </c>
      <c r="E436" s="120">
        <f t="shared" si="6"/>
        <v>51.13</v>
      </c>
    </row>
    <row r="437" spans="1:5" ht="20.100000000000001" customHeight="1">
      <c r="A437" s="121"/>
      <c r="B437" s="125"/>
      <c r="C437" s="118" t="s">
        <v>1402</v>
      </c>
      <c r="D437" s="119" t="s">
        <v>4516</v>
      </c>
      <c r="E437" s="120" t="str">
        <f t="shared" si="6"/>
        <v/>
      </c>
    </row>
    <row r="438" spans="1:5" ht="20.100000000000001" customHeight="1">
      <c r="A438" s="121"/>
      <c r="B438" s="125"/>
      <c r="C438" s="118" t="s">
        <v>1438</v>
      </c>
      <c r="D438" s="119" t="s">
        <v>4516</v>
      </c>
      <c r="E438" s="120" t="str">
        <f t="shared" si="6"/>
        <v/>
      </c>
    </row>
    <row r="439" spans="1:5" ht="35.1" customHeight="1">
      <c r="A439" s="117" t="s">
        <v>7193</v>
      </c>
      <c r="B439" s="125"/>
      <c r="C439" s="118" t="s">
        <v>8514</v>
      </c>
      <c r="D439" s="119">
        <v>170000</v>
      </c>
      <c r="E439" s="120">
        <f t="shared" si="6"/>
        <v>87.8</v>
      </c>
    </row>
    <row r="440" spans="1:5" ht="20.100000000000001" customHeight="1">
      <c r="A440" s="121"/>
      <c r="B440" s="125"/>
      <c r="C440" s="124" t="s">
        <v>6078</v>
      </c>
      <c r="D440" s="119" t="s">
        <v>4516</v>
      </c>
      <c r="E440" s="120" t="str">
        <f t="shared" si="6"/>
        <v/>
      </c>
    </row>
    <row r="441" spans="1:5" ht="20.100000000000001" customHeight="1">
      <c r="A441" s="121"/>
      <c r="B441" s="125"/>
      <c r="C441" s="118" t="s">
        <v>6079</v>
      </c>
      <c r="D441" s="119" t="s">
        <v>4516</v>
      </c>
      <c r="E441" s="120" t="str">
        <f t="shared" si="6"/>
        <v/>
      </c>
    </row>
    <row r="442" spans="1:5" ht="20.100000000000001" customHeight="1">
      <c r="A442" s="121"/>
      <c r="B442" s="125"/>
      <c r="C442" s="118" t="s">
        <v>6080</v>
      </c>
      <c r="D442" s="119" t="s">
        <v>4516</v>
      </c>
      <c r="E442" s="120" t="str">
        <f t="shared" si="6"/>
        <v/>
      </c>
    </row>
    <row r="443" spans="1:5" ht="35.1" customHeight="1">
      <c r="A443" s="117" t="s">
        <v>7195</v>
      </c>
      <c r="B443" s="125"/>
      <c r="C443" s="118" t="s">
        <v>8516</v>
      </c>
      <c r="D443" s="119">
        <v>27000</v>
      </c>
      <c r="E443" s="120">
        <f t="shared" si="6"/>
        <v>13.94</v>
      </c>
    </row>
    <row r="444" spans="1:5" ht="35.1" customHeight="1">
      <c r="A444" s="122" t="s">
        <v>3466</v>
      </c>
      <c r="B444" s="125"/>
      <c r="C444" s="116" t="s">
        <v>3467</v>
      </c>
      <c r="D444" s="119" t="s">
        <v>4516</v>
      </c>
      <c r="E444" s="120" t="str">
        <f t="shared" si="6"/>
        <v/>
      </c>
    </row>
    <row r="445" spans="1:5" ht="35.1" customHeight="1">
      <c r="A445" s="136" t="s">
        <v>3468</v>
      </c>
      <c r="B445" s="125"/>
      <c r="C445" s="118" t="s">
        <v>8518</v>
      </c>
      <c r="D445" s="119">
        <v>110000</v>
      </c>
      <c r="E445" s="120">
        <f t="shared" si="6"/>
        <v>56.81</v>
      </c>
    </row>
    <row r="446" spans="1:5" ht="20.100000000000001" customHeight="1">
      <c r="A446" s="121"/>
      <c r="B446" s="125"/>
      <c r="C446" s="124" t="s">
        <v>3469</v>
      </c>
      <c r="D446" s="119" t="s">
        <v>4516</v>
      </c>
      <c r="E446" s="120" t="str">
        <f t="shared" si="6"/>
        <v/>
      </c>
    </row>
    <row r="447" spans="1:5" ht="20.100000000000001" customHeight="1">
      <c r="A447" s="121"/>
      <c r="B447" s="125"/>
      <c r="C447" s="118" t="s">
        <v>3470</v>
      </c>
      <c r="D447" s="119" t="s">
        <v>4516</v>
      </c>
      <c r="E447" s="120" t="str">
        <f t="shared" si="6"/>
        <v/>
      </c>
    </row>
    <row r="448" spans="1:5" ht="35.1" customHeight="1">
      <c r="A448" s="117" t="s">
        <v>7196</v>
      </c>
      <c r="B448" s="125"/>
      <c r="C448" s="118" t="s">
        <v>8520</v>
      </c>
      <c r="D448" s="119">
        <v>117000</v>
      </c>
      <c r="E448" s="120">
        <f t="shared" si="6"/>
        <v>60.43</v>
      </c>
    </row>
    <row r="449" spans="1:5" ht="20.100000000000001" customHeight="1">
      <c r="A449" s="121"/>
      <c r="B449" s="125"/>
      <c r="C449" s="118" t="s">
        <v>1402</v>
      </c>
      <c r="D449" s="119" t="s">
        <v>4516</v>
      </c>
      <c r="E449" s="120" t="str">
        <f t="shared" si="6"/>
        <v/>
      </c>
    </row>
    <row r="450" spans="1:5" ht="20.100000000000001" customHeight="1">
      <c r="A450" s="121"/>
      <c r="B450" s="125"/>
      <c r="C450" s="118" t="s">
        <v>3471</v>
      </c>
      <c r="D450" s="119" t="s">
        <v>4516</v>
      </c>
      <c r="E450" s="120" t="str">
        <f t="shared" si="6"/>
        <v/>
      </c>
    </row>
    <row r="451" spans="1:5" ht="35.1" customHeight="1">
      <c r="A451" s="117" t="s">
        <v>7197</v>
      </c>
      <c r="B451" s="125"/>
      <c r="C451" s="118" t="s">
        <v>8522</v>
      </c>
      <c r="D451" s="119">
        <v>137500</v>
      </c>
      <c r="E451" s="120">
        <f t="shared" si="6"/>
        <v>71.010000000000005</v>
      </c>
    </row>
    <row r="452" spans="1:5" ht="20.100000000000001" customHeight="1">
      <c r="A452" s="121"/>
      <c r="B452" s="125"/>
      <c r="C452" s="124" t="s">
        <v>1343</v>
      </c>
      <c r="D452" s="119" t="s">
        <v>4516</v>
      </c>
      <c r="E452" s="120" t="str">
        <f t="shared" si="6"/>
        <v/>
      </c>
    </row>
    <row r="453" spans="1:5" ht="35.1" customHeight="1">
      <c r="A453" s="117" t="s">
        <v>7198</v>
      </c>
      <c r="B453" s="125"/>
      <c r="C453" s="118" t="s">
        <v>8524</v>
      </c>
      <c r="D453" s="119">
        <v>120000</v>
      </c>
      <c r="E453" s="120">
        <f t="shared" si="6"/>
        <v>61.97</v>
      </c>
    </row>
    <row r="454" spans="1:5" ht="20.100000000000001" customHeight="1">
      <c r="A454" s="121"/>
      <c r="B454" s="125"/>
      <c r="C454" s="118" t="s">
        <v>1344</v>
      </c>
      <c r="D454" s="119" t="s">
        <v>4516</v>
      </c>
      <c r="E454" s="120" t="str">
        <f t="shared" si="6"/>
        <v/>
      </c>
    </row>
    <row r="455" spans="1:5" ht="20.100000000000001" customHeight="1">
      <c r="A455" s="121"/>
      <c r="B455" s="125"/>
      <c r="C455" s="118" t="s">
        <v>1345</v>
      </c>
      <c r="D455" s="119" t="s">
        <v>4516</v>
      </c>
      <c r="E455" s="120" t="str">
        <f t="shared" si="6"/>
        <v/>
      </c>
    </row>
    <row r="456" spans="1:5" ht="20.100000000000001" customHeight="1">
      <c r="A456" s="121"/>
      <c r="B456" s="125"/>
      <c r="C456" s="118" t="s">
        <v>1346</v>
      </c>
      <c r="D456" s="119" t="s">
        <v>4516</v>
      </c>
      <c r="E456" s="120" t="str">
        <f t="shared" ref="E456:E519" si="7">IF(D456="","",ROUND(D456/1936.27,2))</f>
        <v/>
      </c>
    </row>
    <row r="457" spans="1:5" ht="35.1" customHeight="1">
      <c r="A457" s="136" t="s">
        <v>7199</v>
      </c>
      <c r="B457" s="125"/>
      <c r="C457" s="124" t="s">
        <v>8526</v>
      </c>
      <c r="D457" s="119">
        <v>200000</v>
      </c>
      <c r="E457" s="120">
        <f t="shared" si="7"/>
        <v>103.29</v>
      </c>
    </row>
    <row r="458" spans="1:5" ht="35.1" customHeight="1">
      <c r="A458" s="117" t="s">
        <v>7200</v>
      </c>
      <c r="B458" s="125"/>
      <c r="C458" s="118" t="s">
        <v>8528</v>
      </c>
      <c r="D458" s="119">
        <v>72000</v>
      </c>
      <c r="E458" s="120">
        <f t="shared" si="7"/>
        <v>37.18</v>
      </c>
    </row>
    <row r="459" spans="1:5" ht="20.100000000000001" customHeight="1">
      <c r="A459" s="121"/>
      <c r="B459" s="125"/>
      <c r="C459" s="118" t="s">
        <v>1347</v>
      </c>
      <c r="D459" s="119" t="s">
        <v>4516</v>
      </c>
      <c r="E459" s="120" t="str">
        <f t="shared" si="7"/>
        <v/>
      </c>
    </row>
    <row r="460" spans="1:5" ht="20.100000000000001" customHeight="1">
      <c r="A460" s="121"/>
      <c r="B460" s="125"/>
      <c r="C460" s="118" t="s">
        <v>1348</v>
      </c>
      <c r="D460" s="119" t="s">
        <v>4516</v>
      </c>
      <c r="E460" s="120" t="str">
        <f t="shared" si="7"/>
        <v/>
      </c>
    </row>
    <row r="461" spans="1:5" ht="35.1" customHeight="1">
      <c r="A461" s="117" t="s">
        <v>7201</v>
      </c>
      <c r="B461" s="125"/>
      <c r="C461" s="118" t="s">
        <v>8530</v>
      </c>
      <c r="D461" s="119">
        <v>169000</v>
      </c>
      <c r="E461" s="120">
        <f t="shared" si="7"/>
        <v>87.28</v>
      </c>
    </row>
    <row r="462" spans="1:5" ht="20.100000000000001" customHeight="1">
      <c r="A462" s="121"/>
      <c r="B462" s="125"/>
      <c r="C462" s="118" t="s">
        <v>1349</v>
      </c>
      <c r="D462" s="119" t="s">
        <v>4516</v>
      </c>
      <c r="E462" s="120" t="str">
        <f t="shared" si="7"/>
        <v/>
      </c>
    </row>
    <row r="463" spans="1:5" ht="20.100000000000001" customHeight="1">
      <c r="A463" s="121"/>
      <c r="B463" s="125"/>
      <c r="C463" s="118" t="s">
        <v>1402</v>
      </c>
      <c r="D463" s="119" t="s">
        <v>4516</v>
      </c>
      <c r="E463" s="120" t="str">
        <f t="shared" si="7"/>
        <v/>
      </c>
    </row>
    <row r="464" spans="1:5" ht="20.100000000000001" customHeight="1">
      <c r="A464" s="121"/>
      <c r="B464" s="125"/>
      <c r="C464" s="118" t="s">
        <v>3432</v>
      </c>
      <c r="D464" s="119" t="s">
        <v>4516</v>
      </c>
      <c r="E464" s="120" t="str">
        <f t="shared" si="7"/>
        <v/>
      </c>
    </row>
    <row r="465" spans="1:5" ht="20.100000000000001" customHeight="1">
      <c r="A465" s="121"/>
      <c r="B465" s="125"/>
      <c r="C465" s="118" t="s">
        <v>3433</v>
      </c>
      <c r="D465" s="119" t="s">
        <v>4516</v>
      </c>
      <c r="E465" s="120" t="str">
        <f t="shared" si="7"/>
        <v/>
      </c>
    </row>
    <row r="466" spans="1:5" ht="35.1" customHeight="1">
      <c r="A466" s="117" t="s">
        <v>7202</v>
      </c>
      <c r="B466" s="125"/>
      <c r="C466" s="118" t="s">
        <v>2611</v>
      </c>
      <c r="D466" s="119">
        <v>145000</v>
      </c>
      <c r="E466" s="120">
        <f t="shared" si="7"/>
        <v>74.89</v>
      </c>
    </row>
    <row r="467" spans="1:5" ht="35.1" customHeight="1">
      <c r="A467" s="117" t="s">
        <v>7203</v>
      </c>
      <c r="B467" s="125"/>
      <c r="C467" s="118" t="s">
        <v>2613</v>
      </c>
      <c r="D467" s="119">
        <v>81000</v>
      </c>
      <c r="E467" s="120">
        <f t="shared" si="7"/>
        <v>41.83</v>
      </c>
    </row>
    <row r="468" spans="1:5" ht="35.1" customHeight="1">
      <c r="A468" s="136" t="s">
        <v>7204</v>
      </c>
      <c r="B468" s="141"/>
      <c r="C468" s="124" t="s">
        <v>921</v>
      </c>
      <c r="D468" s="119">
        <v>54000</v>
      </c>
      <c r="E468" s="120">
        <f t="shared" si="7"/>
        <v>27.89</v>
      </c>
    </row>
    <row r="469" spans="1:5" ht="35.1" customHeight="1">
      <c r="A469" s="136" t="s">
        <v>7205</v>
      </c>
      <c r="B469" s="125"/>
      <c r="C469" s="124" t="s">
        <v>923</v>
      </c>
      <c r="D469" s="119">
        <v>324000</v>
      </c>
      <c r="E469" s="120">
        <f t="shared" si="7"/>
        <v>167.33</v>
      </c>
    </row>
    <row r="470" spans="1:5" ht="35.1" customHeight="1">
      <c r="A470" s="117" t="s">
        <v>5118</v>
      </c>
      <c r="B470" s="125"/>
      <c r="C470" s="124" t="s">
        <v>2692</v>
      </c>
      <c r="D470" s="119">
        <v>187500</v>
      </c>
      <c r="E470" s="120">
        <f t="shared" si="7"/>
        <v>96.84</v>
      </c>
    </row>
    <row r="471" spans="1:5" ht="20.100000000000001" customHeight="1">
      <c r="A471" s="121"/>
      <c r="B471" s="125"/>
      <c r="C471" s="124" t="s">
        <v>3434</v>
      </c>
      <c r="D471" s="119" t="s">
        <v>4516</v>
      </c>
      <c r="E471" s="120" t="str">
        <f t="shared" si="7"/>
        <v/>
      </c>
    </row>
    <row r="472" spans="1:5" ht="20.100000000000001" customHeight="1">
      <c r="A472" s="121"/>
      <c r="B472" s="125"/>
      <c r="C472" s="124" t="s">
        <v>3435</v>
      </c>
      <c r="D472" s="119" t="s">
        <v>4516</v>
      </c>
      <c r="E472" s="120" t="str">
        <f t="shared" si="7"/>
        <v/>
      </c>
    </row>
    <row r="473" spans="1:5" ht="35.1" customHeight="1">
      <c r="A473" s="136" t="s">
        <v>5119</v>
      </c>
      <c r="B473" s="125"/>
      <c r="C473" s="124" t="s">
        <v>1413</v>
      </c>
      <c r="D473" s="119">
        <v>200000</v>
      </c>
      <c r="E473" s="120">
        <f t="shared" si="7"/>
        <v>103.29</v>
      </c>
    </row>
    <row r="474" spans="1:5" ht="20.100000000000001" customHeight="1">
      <c r="A474" s="134"/>
      <c r="B474" s="141"/>
      <c r="C474" s="124" t="s">
        <v>1399</v>
      </c>
      <c r="D474" s="119" t="s">
        <v>4516</v>
      </c>
      <c r="E474" s="120" t="str">
        <f t="shared" si="7"/>
        <v/>
      </c>
    </row>
    <row r="475" spans="1:5" ht="20.100000000000001" customHeight="1">
      <c r="A475" s="134"/>
      <c r="B475" s="141"/>
      <c r="C475" s="124" t="s">
        <v>152</v>
      </c>
      <c r="D475" s="119" t="s">
        <v>4516</v>
      </c>
      <c r="E475" s="120" t="str">
        <f t="shared" si="7"/>
        <v/>
      </c>
    </row>
    <row r="476" spans="1:5" ht="20.100000000000001" customHeight="1">
      <c r="A476" s="134"/>
      <c r="B476" s="141"/>
      <c r="C476" s="124" t="s">
        <v>1414</v>
      </c>
      <c r="D476" s="119" t="s">
        <v>4516</v>
      </c>
      <c r="E476" s="120" t="str">
        <f t="shared" si="7"/>
        <v/>
      </c>
    </row>
    <row r="477" spans="1:5" ht="35.1" customHeight="1">
      <c r="A477" s="122" t="s">
        <v>1415</v>
      </c>
      <c r="B477" s="125"/>
      <c r="C477" s="116" t="s">
        <v>1416</v>
      </c>
      <c r="D477" s="119" t="s">
        <v>4516</v>
      </c>
      <c r="E477" s="120" t="str">
        <f t="shared" si="7"/>
        <v/>
      </c>
    </row>
    <row r="478" spans="1:5" ht="35.1" customHeight="1">
      <c r="A478" s="117" t="s">
        <v>5120</v>
      </c>
      <c r="B478" s="125"/>
      <c r="C478" s="118" t="s">
        <v>1283</v>
      </c>
      <c r="D478" s="119">
        <v>48500</v>
      </c>
      <c r="E478" s="120">
        <f t="shared" si="7"/>
        <v>25.05</v>
      </c>
    </row>
    <row r="479" spans="1:5" ht="20.100000000000001" customHeight="1">
      <c r="A479" s="121"/>
      <c r="B479" s="125"/>
      <c r="C479" s="118" t="s">
        <v>1417</v>
      </c>
      <c r="D479" s="119" t="s">
        <v>4516</v>
      </c>
      <c r="E479" s="120" t="str">
        <f t="shared" si="7"/>
        <v/>
      </c>
    </row>
    <row r="480" spans="1:5" ht="35.1" customHeight="1">
      <c r="A480" s="117" t="s">
        <v>6287</v>
      </c>
      <c r="B480" s="125"/>
      <c r="C480" s="118" t="s">
        <v>3300</v>
      </c>
      <c r="D480" s="119">
        <v>81000</v>
      </c>
      <c r="E480" s="120">
        <f t="shared" si="7"/>
        <v>41.83</v>
      </c>
    </row>
    <row r="481" spans="1:5" ht="20.100000000000001" customHeight="1">
      <c r="A481" s="121"/>
      <c r="B481" s="125"/>
      <c r="C481" s="118" t="s">
        <v>1460</v>
      </c>
      <c r="D481" s="119" t="s">
        <v>4516</v>
      </c>
      <c r="E481" s="120" t="str">
        <f t="shared" si="7"/>
        <v/>
      </c>
    </row>
    <row r="482" spans="1:5" ht="20.100000000000001" customHeight="1">
      <c r="A482" s="121"/>
      <c r="B482" s="125"/>
      <c r="C482" s="118" t="s">
        <v>604</v>
      </c>
      <c r="D482" s="119" t="s">
        <v>4516</v>
      </c>
      <c r="E482" s="120" t="str">
        <f t="shared" si="7"/>
        <v/>
      </c>
    </row>
    <row r="483" spans="1:5" ht="35.1" customHeight="1">
      <c r="A483" s="136" t="s">
        <v>6288</v>
      </c>
      <c r="B483" s="125"/>
      <c r="C483" s="142" t="s">
        <v>3302</v>
      </c>
      <c r="D483" s="119">
        <v>113000</v>
      </c>
      <c r="E483" s="120">
        <f t="shared" si="7"/>
        <v>58.36</v>
      </c>
    </row>
    <row r="484" spans="1:5" ht="35.1" customHeight="1">
      <c r="A484" s="117" t="s">
        <v>6289</v>
      </c>
      <c r="B484" s="125" t="s">
        <v>3905</v>
      </c>
      <c r="C484" s="124" t="s">
        <v>7408</v>
      </c>
      <c r="D484" s="119">
        <v>67500</v>
      </c>
      <c r="E484" s="120">
        <f t="shared" si="7"/>
        <v>34.86</v>
      </c>
    </row>
    <row r="485" spans="1:5" ht="20.100000000000001" customHeight="1">
      <c r="A485" s="121"/>
      <c r="B485" s="125"/>
      <c r="C485" s="118" t="s">
        <v>605</v>
      </c>
      <c r="D485" s="119" t="s">
        <v>4516</v>
      </c>
      <c r="E485" s="120" t="str">
        <f t="shared" si="7"/>
        <v/>
      </c>
    </row>
    <row r="486" spans="1:5" ht="20.100000000000001" customHeight="1">
      <c r="A486" s="121"/>
      <c r="B486" s="125"/>
      <c r="C486" s="118" t="s">
        <v>606</v>
      </c>
      <c r="D486" s="119" t="s">
        <v>4516</v>
      </c>
      <c r="E486" s="120" t="str">
        <f t="shared" si="7"/>
        <v/>
      </c>
    </row>
    <row r="487" spans="1:5" ht="35.1" customHeight="1">
      <c r="A487" s="122" t="s">
        <v>607</v>
      </c>
      <c r="B487" s="125"/>
      <c r="C487" s="116" t="s">
        <v>608</v>
      </c>
      <c r="D487" s="119" t="s">
        <v>4516</v>
      </c>
      <c r="E487" s="120" t="str">
        <f t="shared" si="7"/>
        <v/>
      </c>
    </row>
    <row r="488" spans="1:5" ht="35.1" customHeight="1">
      <c r="A488" s="117" t="s">
        <v>6290</v>
      </c>
      <c r="B488" s="125"/>
      <c r="C488" s="118" t="s">
        <v>5559</v>
      </c>
      <c r="D488" s="119">
        <v>67500</v>
      </c>
      <c r="E488" s="120">
        <f t="shared" si="7"/>
        <v>34.86</v>
      </c>
    </row>
    <row r="489" spans="1:5" ht="35.1" customHeight="1">
      <c r="A489" s="117" t="s">
        <v>6291</v>
      </c>
      <c r="B489" s="125"/>
      <c r="C489" s="118" t="s">
        <v>5562</v>
      </c>
      <c r="D489" s="119">
        <v>67500</v>
      </c>
      <c r="E489" s="120">
        <f t="shared" si="7"/>
        <v>34.86</v>
      </c>
    </row>
    <row r="490" spans="1:5" ht="20.100000000000001" customHeight="1">
      <c r="A490" s="121"/>
      <c r="B490" s="125"/>
      <c r="C490" s="118" t="s">
        <v>609</v>
      </c>
      <c r="D490" s="119" t="s">
        <v>4516</v>
      </c>
      <c r="E490" s="120" t="str">
        <f t="shared" si="7"/>
        <v/>
      </c>
    </row>
    <row r="491" spans="1:5" ht="20.100000000000001" customHeight="1">
      <c r="A491" s="121"/>
      <c r="B491" s="125"/>
      <c r="C491" s="118" t="s">
        <v>610</v>
      </c>
      <c r="D491" s="119" t="s">
        <v>4516</v>
      </c>
      <c r="E491" s="120" t="str">
        <f t="shared" si="7"/>
        <v/>
      </c>
    </row>
    <row r="492" spans="1:5" ht="35.1" customHeight="1">
      <c r="A492" s="117" t="s">
        <v>6292</v>
      </c>
      <c r="B492" s="125"/>
      <c r="C492" s="118" t="s">
        <v>5564</v>
      </c>
      <c r="D492" s="119">
        <v>67500</v>
      </c>
      <c r="E492" s="120">
        <f t="shared" si="7"/>
        <v>34.86</v>
      </c>
    </row>
    <row r="493" spans="1:5" ht="20.100000000000001" customHeight="1">
      <c r="A493" s="121"/>
      <c r="B493" s="125"/>
      <c r="C493" s="118" t="s">
        <v>4889</v>
      </c>
      <c r="D493" s="119" t="s">
        <v>4516</v>
      </c>
      <c r="E493" s="120" t="str">
        <f t="shared" si="7"/>
        <v/>
      </c>
    </row>
    <row r="494" spans="1:5" ht="35.1" customHeight="1">
      <c r="A494" s="117" t="s">
        <v>6293</v>
      </c>
      <c r="B494" s="125"/>
      <c r="C494" s="118" t="s">
        <v>3304</v>
      </c>
      <c r="D494" s="119">
        <v>44000</v>
      </c>
      <c r="E494" s="120">
        <f t="shared" si="7"/>
        <v>22.72</v>
      </c>
    </row>
    <row r="495" spans="1:5" ht="35.1" customHeight="1">
      <c r="A495" s="117" t="s">
        <v>6294</v>
      </c>
      <c r="B495" s="125"/>
      <c r="C495" s="118" t="s">
        <v>5566</v>
      </c>
      <c r="D495" s="119">
        <v>46000</v>
      </c>
      <c r="E495" s="120">
        <f t="shared" si="7"/>
        <v>23.76</v>
      </c>
    </row>
    <row r="496" spans="1:5" ht="35.1" customHeight="1">
      <c r="A496" s="117" t="s">
        <v>6295</v>
      </c>
      <c r="B496" s="125"/>
      <c r="C496" s="118" t="s">
        <v>5568</v>
      </c>
      <c r="D496" s="119">
        <v>81000</v>
      </c>
      <c r="E496" s="120">
        <f t="shared" si="7"/>
        <v>41.83</v>
      </c>
    </row>
    <row r="497" spans="1:5" ht="20.100000000000001" customHeight="1">
      <c r="A497" s="121"/>
      <c r="B497" s="125"/>
      <c r="C497" s="118" t="s">
        <v>4890</v>
      </c>
      <c r="D497" s="119" t="s">
        <v>4516</v>
      </c>
      <c r="E497" s="120" t="str">
        <f t="shared" si="7"/>
        <v/>
      </c>
    </row>
    <row r="498" spans="1:5" ht="35.1" customHeight="1">
      <c r="A498" s="117" t="s">
        <v>6296</v>
      </c>
      <c r="B498" s="125"/>
      <c r="C498" s="118" t="s">
        <v>5570</v>
      </c>
      <c r="D498" s="119">
        <v>81000</v>
      </c>
      <c r="E498" s="120">
        <f t="shared" si="7"/>
        <v>41.83</v>
      </c>
    </row>
    <row r="499" spans="1:5" ht="20.100000000000001" customHeight="1">
      <c r="A499" s="121"/>
      <c r="B499" s="125"/>
      <c r="C499" s="118" t="s">
        <v>4891</v>
      </c>
      <c r="D499" s="119" t="s">
        <v>4516</v>
      </c>
      <c r="E499" s="120" t="str">
        <f t="shared" si="7"/>
        <v/>
      </c>
    </row>
    <row r="500" spans="1:5" ht="20.100000000000001" customHeight="1">
      <c r="A500" s="121"/>
      <c r="B500" s="125"/>
      <c r="C500" s="118" t="s">
        <v>4892</v>
      </c>
      <c r="D500" s="119" t="s">
        <v>4516</v>
      </c>
      <c r="E500" s="120" t="str">
        <f t="shared" si="7"/>
        <v/>
      </c>
    </row>
    <row r="501" spans="1:5" ht="35.1" customHeight="1">
      <c r="A501" s="117" t="s">
        <v>6298</v>
      </c>
      <c r="B501" s="125"/>
      <c r="C501" s="118" t="s">
        <v>7338</v>
      </c>
      <c r="D501" s="119">
        <v>32000</v>
      </c>
      <c r="E501" s="120">
        <f t="shared" si="7"/>
        <v>16.53</v>
      </c>
    </row>
    <row r="502" spans="1:5" ht="35.1" customHeight="1">
      <c r="A502" s="117" t="s">
        <v>6299</v>
      </c>
      <c r="B502" s="125"/>
      <c r="C502" s="118" t="s">
        <v>7340</v>
      </c>
      <c r="D502" s="119">
        <v>81000</v>
      </c>
      <c r="E502" s="120">
        <f t="shared" si="7"/>
        <v>41.83</v>
      </c>
    </row>
    <row r="503" spans="1:5" ht="35.1" customHeight="1">
      <c r="A503" s="117" t="s">
        <v>6300</v>
      </c>
      <c r="B503" s="125"/>
      <c r="C503" s="118" t="s">
        <v>527</v>
      </c>
      <c r="D503" s="119">
        <v>81000</v>
      </c>
      <c r="E503" s="120">
        <f t="shared" si="7"/>
        <v>41.83</v>
      </c>
    </row>
    <row r="504" spans="1:5" ht="20.100000000000001" customHeight="1">
      <c r="A504" s="121"/>
      <c r="B504" s="125"/>
      <c r="C504" s="118" t="s">
        <v>4893</v>
      </c>
      <c r="D504" s="119" t="s">
        <v>4516</v>
      </c>
      <c r="E504" s="120" t="str">
        <f t="shared" si="7"/>
        <v/>
      </c>
    </row>
    <row r="505" spans="1:5" ht="35.1" customHeight="1">
      <c r="A505" s="117" t="s">
        <v>6301</v>
      </c>
      <c r="B505" s="125"/>
      <c r="C505" s="118" t="s">
        <v>8469</v>
      </c>
      <c r="D505" s="119">
        <v>81000</v>
      </c>
      <c r="E505" s="120">
        <f t="shared" si="7"/>
        <v>41.83</v>
      </c>
    </row>
    <row r="506" spans="1:5" ht="35.1" customHeight="1">
      <c r="A506" s="117" t="s">
        <v>6302</v>
      </c>
      <c r="B506" s="125"/>
      <c r="C506" s="118" t="s">
        <v>8471</v>
      </c>
      <c r="D506" s="119">
        <v>81000</v>
      </c>
      <c r="E506" s="120">
        <f t="shared" si="7"/>
        <v>41.83</v>
      </c>
    </row>
    <row r="507" spans="1:5" ht="20.100000000000001" customHeight="1">
      <c r="A507" s="121"/>
      <c r="B507" s="125"/>
      <c r="C507" s="118" t="s">
        <v>4894</v>
      </c>
      <c r="D507" s="119" t="s">
        <v>4516</v>
      </c>
      <c r="E507" s="120" t="str">
        <f t="shared" si="7"/>
        <v/>
      </c>
    </row>
    <row r="508" spans="1:5" ht="35.1" customHeight="1">
      <c r="A508" s="122" t="s">
        <v>4025</v>
      </c>
      <c r="B508" s="125"/>
      <c r="C508" s="116" t="s">
        <v>305</v>
      </c>
      <c r="D508" s="119" t="s">
        <v>4516</v>
      </c>
      <c r="E508" s="120" t="str">
        <f t="shared" si="7"/>
        <v/>
      </c>
    </row>
    <row r="509" spans="1:5" ht="35.1" customHeight="1">
      <c r="A509" s="117" t="s">
        <v>6303</v>
      </c>
      <c r="B509" s="125" t="s">
        <v>3905</v>
      </c>
      <c r="C509" s="118" t="s">
        <v>6392</v>
      </c>
      <c r="D509" s="119">
        <v>150000</v>
      </c>
      <c r="E509" s="120">
        <f t="shared" si="7"/>
        <v>77.47</v>
      </c>
    </row>
    <row r="510" spans="1:5" ht="20.100000000000001" customHeight="1">
      <c r="A510" s="121"/>
      <c r="B510" s="125"/>
      <c r="C510" s="118" t="s">
        <v>306</v>
      </c>
      <c r="D510" s="119" t="s">
        <v>4516</v>
      </c>
      <c r="E510" s="120" t="str">
        <f t="shared" si="7"/>
        <v/>
      </c>
    </row>
    <row r="511" spans="1:5" ht="35.1" customHeight="1">
      <c r="A511" s="117" t="s">
        <v>6304</v>
      </c>
      <c r="B511" s="125" t="s">
        <v>3905</v>
      </c>
      <c r="C511" s="118" t="s">
        <v>6392</v>
      </c>
      <c r="D511" s="119">
        <v>300000</v>
      </c>
      <c r="E511" s="120">
        <f t="shared" si="7"/>
        <v>154.94</v>
      </c>
    </row>
    <row r="512" spans="1:5" ht="20.100000000000001" customHeight="1">
      <c r="A512" s="121"/>
      <c r="B512" s="125"/>
      <c r="C512" s="118" t="s">
        <v>307</v>
      </c>
      <c r="D512" s="119" t="s">
        <v>4516</v>
      </c>
      <c r="E512" s="120" t="str">
        <f t="shared" si="7"/>
        <v/>
      </c>
    </row>
    <row r="513" spans="1:5" ht="35.1" customHeight="1">
      <c r="A513" s="117" t="s">
        <v>6207</v>
      </c>
      <c r="B513" s="125" t="s">
        <v>3905</v>
      </c>
      <c r="C513" s="118" t="s">
        <v>6395</v>
      </c>
      <c r="D513" s="119">
        <v>300000</v>
      </c>
      <c r="E513" s="120">
        <f t="shared" si="7"/>
        <v>154.94</v>
      </c>
    </row>
    <row r="514" spans="1:5" ht="20.100000000000001" customHeight="1">
      <c r="A514" s="121"/>
      <c r="B514" s="125"/>
      <c r="C514" s="118" t="s">
        <v>308</v>
      </c>
      <c r="D514" s="119" t="s">
        <v>4516</v>
      </c>
      <c r="E514" s="120" t="str">
        <f t="shared" si="7"/>
        <v/>
      </c>
    </row>
    <row r="515" spans="1:5" ht="20.100000000000001" customHeight="1">
      <c r="A515" s="121"/>
      <c r="B515" s="125"/>
      <c r="C515" s="118" t="s">
        <v>309</v>
      </c>
      <c r="D515" s="119" t="s">
        <v>4516</v>
      </c>
      <c r="E515" s="120" t="str">
        <f t="shared" si="7"/>
        <v/>
      </c>
    </row>
    <row r="516" spans="1:5" ht="35.1" customHeight="1">
      <c r="A516" s="122">
        <v>51</v>
      </c>
      <c r="B516" s="125"/>
      <c r="C516" s="116" t="s">
        <v>1503</v>
      </c>
      <c r="D516" s="119" t="s">
        <v>4516</v>
      </c>
      <c r="E516" s="120" t="str">
        <f t="shared" si="7"/>
        <v/>
      </c>
    </row>
    <row r="517" spans="1:5" ht="35.1" customHeight="1">
      <c r="A517" s="117" t="s">
        <v>6208</v>
      </c>
      <c r="B517" s="125" t="s">
        <v>3905</v>
      </c>
      <c r="C517" s="118" t="s">
        <v>8421</v>
      </c>
      <c r="D517" s="119">
        <v>170000</v>
      </c>
      <c r="E517" s="120">
        <f t="shared" si="7"/>
        <v>87.8</v>
      </c>
    </row>
    <row r="518" spans="1:5" ht="20.100000000000001" customHeight="1">
      <c r="A518" s="121"/>
      <c r="B518" s="125"/>
      <c r="C518" s="118" t="s">
        <v>1504</v>
      </c>
      <c r="D518" s="119" t="s">
        <v>4516</v>
      </c>
      <c r="E518" s="120" t="str">
        <f t="shared" si="7"/>
        <v/>
      </c>
    </row>
    <row r="519" spans="1:5" ht="35.1" customHeight="1">
      <c r="A519" s="122" t="s">
        <v>1509</v>
      </c>
      <c r="B519" s="108"/>
      <c r="C519" s="116" t="s">
        <v>1510</v>
      </c>
      <c r="D519" s="119" t="s">
        <v>4516</v>
      </c>
      <c r="E519" s="120" t="str">
        <f t="shared" si="7"/>
        <v/>
      </c>
    </row>
    <row r="520" spans="1:5" ht="20.100000000000001" customHeight="1">
      <c r="A520" s="121"/>
      <c r="B520" s="108"/>
      <c r="C520" s="118" t="s">
        <v>1511</v>
      </c>
      <c r="D520" s="119" t="s">
        <v>4516</v>
      </c>
      <c r="E520" s="120" t="str">
        <f t="shared" ref="E520:E583" si="8">IF(D520="","",ROUND(D520/1936.27,2))</f>
        <v/>
      </c>
    </row>
    <row r="521" spans="1:5" ht="35.1" customHeight="1">
      <c r="A521" s="117" t="s">
        <v>6034</v>
      </c>
      <c r="B521" s="108"/>
      <c r="C521" s="118" t="s">
        <v>5762</v>
      </c>
      <c r="D521" s="119">
        <v>40500</v>
      </c>
      <c r="E521" s="120">
        <f t="shared" si="8"/>
        <v>20.92</v>
      </c>
    </row>
    <row r="522" spans="1:5" ht="35.1" customHeight="1">
      <c r="A522" s="117" t="s">
        <v>6036</v>
      </c>
      <c r="B522" s="108" t="s">
        <v>3905</v>
      </c>
      <c r="C522" s="118" t="s">
        <v>5766</v>
      </c>
      <c r="D522" s="119">
        <v>120000</v>
      </c>
      <c r="E522" s="120">
        <f t="shared" si="8"/>
        <v>61.97</v>
      </c>
    </row>
    <row r="523" spans="1:5" ht="20.100000000000001" customHeight="1">
      <c r="A523" s="121"/>
      <c r="B523" s="108"/>
      <c r="C523" s="118" t="s">
        <v>1513</v>
      </c>
      <c r="D523" s="119" t="s">
        <v>4516</v>
      </c>
      <c r="E523" s="120" t="str">
        <f t="shared" si="8"/>
        <v/>
      </c>
    </row>
    <row r="524" spans="1:5" ht="35.1" customHeight="1">
      <c r="A524" s="117" t="s">
        <v>6800</v>
      </c>
      <c r="B524" s="108" t="s">
        <v>3905</v>
      </c>
      <c r="C524" s="118" t="s">
        <v>4047</v>
      </c>
      <c r="D524" s="119">
        <v>170000</v>
      </c>
      <c r="E524" s="120">
        <f t="shared" si="8"/>
        <v>87.8</v>
      </c>
    </row>
    <row r="525" spans="1:5" ht="20.100000000000001" customHeight="1">
      <c r="A525" s="121"/>
      <c r="B525" s="108"/>
      <c r="C525" s="118" t="s">
        <v>1513</v>
      </c>
      <c r="D525" s="119" t="s">
        <v>4516</v>
      </c>
      <c r="E525" s="120" t="str">
        <f t="shared" si="8"/>
        <v/>
      </c>
    </row>
    <row r="526" spans="1:5" ht="35.1" customHeight="1">
      <c r="A526" s="117" t="s">
        <v>6801</v>
      </c>
      <c r="B526" s="108"/>
      <c r="C526" s="118" t="s">
        <v>4049</v>
      </c>
      <c r="D526" s="119">
        <v>67500</v>
      </c>
      <c r="E526" s="120">
        <f t="shared" si="8"/>
        <v>34.86</v>
      </c>
    </row>
    <row r="527" spans="1:5" ht="20.100000000000001" customHeight="1">
      <c r="A527" s="121"/>
      <c r="B527" s="108"/>
      <c r="C527" s="118" t="s">
        <v>1514</v>
      </c>
      <c r="D527" s="119" t="s">
        <v>4516</v>
      </c>
      <c r="E527" s="120" t="str">
        <f t="shared" si="8"/>
        <v/>
      </c>
    </row>
    <row r="528" spans="1:5" ht="20.100000000000001" customHeight="1">
      <c r="A528" s="121"/>
      <c r="B528" s="108"/>
      <c r="C528" s="118" t="s">
        <v>2507</v>
      </c>
      <c r="D528" s="119" t="s">
        <v>4516</v>
      </c>
      <c r="E528" s="120" t="str">
        <f t="shared" si="8"/>
        <v/>
      </c>
    </row>
    <row r="529" spans="1:5" ht="35.1" customHeight="1">
      <c r="A529" s="117" t="s">
        <v>6802</v>
      </c>
      <c r="B529" s="108" t="s">
        <v>3905</v>
      </c>
      <c r="C529" s="118" t="s">
        <v>4051</v>
      </c>
      <c r="D529" s="119">
        <v>250000</v>
      </c>
      <c r="E529" s="120">
        <f t="shared" si="8"/>
        <v>129.11000000000001</v>
      </c>
    </row>
    <row r="530" spans="1:5" ht="20.100000000000001" customHeight="1">
      <c r="A530" s="121"/>
      <c r="B530" s="108"/>
      <c r="C530" s="118" t="s">
        <v>2508</v>
      </c>
      <c r="D530" s="119" t="s">
        <v>4516</v>
      </c>
      <c r="E530" s="120" t="str">
        <f t="shared" si="8"/>
        <v/>
      </c>
    </row>
    <row r="531" spans="1:5" ht="35.1" customHeight="1">
      <c r="A531" s="117" t="s">
        <v>6803</v>
      </c>
      <c r="B531" s="108"/>
      <c r="C531" s="118" t="s">
        <v>7654</v>
      </c>
      <c r="D531" s="119">
        <v>202500</v>
      </c>
      <c r="E531" s="120">
        <f t="shared" si="8"/>
        <v>104.58</v>
      </c>
    </row>
    <row r="532" spans="1:5" ht="20.100000000000001" customHeight="1">
      <c r="A532" s="121"/>
      <c r="B532" s="108"/>
      <c r="C532" s="118" t="s">
        <v>2509</v>
      </c>
      <c r="D532" s="119" t="s">
        <v>4516</v>
      </c>
      <c r="E532" s="120" t="str">
        <f t="shared" si="8"/>
        <v/>
      </c>
    </row>
    <row r="533" spans="1:5" ht="35.1" customHeight="1">
      <c r="A533" s="117" t="s">
        <v>6804</v>
      </c>
      <c r="B533" s="108" t="s">
        <v>3905</v>
      </c>
      <c r="C533" s="118" t="s">
        <v>2510</v>
      </c>
      <c r="D533" s="119">
        <v>120000</v>
      </c>
      <c r="E533" s="120">
        <f t="shared" si="8"/>
        <v>61.97</v>
      </c>
    </row>
    <row r="534" spans="1:5" ht="20.100000000000001" customHeight="1">
      <c r="A534" s="121"/>
      <c r="B534" s="108"/>
      <c r="C534" s="118" t="s">
        <v>2511</v>
      </c>
      <c r="D534" s="119" t="s">
        <v>4516</v>
      </c>
      <c r="E534" s="120" t="str">
        <f t="shared" si="8"/>
        <v/>
      </c>
    </row>
    <row r="535" spans="1:5" ht="35.1" customHeight="1">
      <c r="A535" s="117" t="s">
        <v>6805</v>
      </c>
      <c r="B535" s="108"/>
      <c r="C535" s="118" t="s">
        <v>7656</v>
      </c>
      <c r="D535" s="119">
        <v>106000</v>
      </c>
      <c r="E535" s="120">
        <f t="shared" si="8"/>
        <v>54.74</v>
      </c>
    </row>
    <row r="536" spans="1:5" ht="35.1" customHeight="1">
      <c r="A536" s="117" t="s">
        <v>6806</v>
      </c>
      <c r="B536" s="139"/>
      <c r="C536" s="118" t="s">
        <v>7658</v>
      </c>
      <c r="D536" s="119">
        <v>90000</v>
      </c>
      <c r="E536" s="120">
        <f t="shared" si="8"/>
        <v>46.48</v>
      </c>
    </row>
    <row r="537" spans="1:5" ht="45" customHeight="1">
      <c r="A537" s="121"/>
      <c r="B537" s="108"/>
      <c r="C537" s="126" t="s">
        <v>2512</v>
      </c>
      <c r="D537" s="119" t="s">
        <v>4516</v>
      </c>
      <c r="E537" s="120" t="str">
        <f t="shared" si="8"/>
        <v/>
      </c>
    </row>
    <row r="538" spans="1:5" ht="35.1" customHeight="1">
      <c r="A538" s="122" t="s">
        <v>2513</v>
      </c>
      <c r="B538" s="108"/>
      <c r="C538" s="116" t="s">
        <v>2514</v>
      </c>
      <c r="D538" s="119" t="s">
        <v>4516</v>
      </c>
      <c r="E538" s="120" t="str">
        <f t="shared" si="8"/>
        <v/>
      </c>
    </row>
    <row r="539" spans="1:5" ht="35.1" customHeight="1">
      <c r="A539" s="117" t="s">
        <v>6807</v>
      </c>
      <c r="B539" s="108" t="s">
        <v>3905</v>
      </c>
      <c r="C539" s="118" t="s">
        <v>1875</v>
      </c>
      <c r="D539" s="119">
        <v>120000</v>
      </c>
      <c r="E539" s="120">
        <f t="shared" si="8"/>
        <v>61.97</v>
      </c>
    </row>
    <row r="540" spans="1:5" ht="45.75" customHeight="1">
      <c r="A540" s="121"/>
      <c r="B540" s="108"/>
      <c r="C540" s="133" t="s">
        <v>2515</v>
      </c>
      <c r="D540" s="119" t="s">
        <v>4516</v>
      </c>
      <c r="E540" s="120" t="str">
        <f t="shared" si="8"/>
        <v/>
      </c>
    </row>
    <row r="541" spans="1:5" ht="35.1" customHeight="1">
      <c r="A541" s="122" t="s">
        <v>2516</v>
      </c>
      <c r="B541" s="108"/>
      <c r="C541" s="116" t="s">
        <v>2517</v>
      </c>
      <c r="D541" s="119" t="s">
        <v>4516</v>
      </c>
      <c r="E541" s="120" t="str">
        <f t="shared" si="8"/>
        <v/>
      </c>
    </row>
    <row r="542" spans="1:5" ht="35.1" customHeight="1">
      <c r="A542" s="117" t="s">
        <v>5125</v>
      </c>
      <c r="B542" s="108" t="s">
        <v>3905</v>
      </c>
      <c r="C542" s="118" t="s">
        <v>1877</v>
      </c>
      <c r="D542" s="119">
        <v>140800</v>
      </c>
      <c r="E542" s="120">
        <f t="shared" si="8"/>
        <v>72.72</v>
      </c>
    </row>
    <row r="543" spans="1:5" ht="20.100000000000001" customHeight="1">
      <c r="A543" s="121"/>
      <c r="B543" s="108"/>
      <c r="C543" s="118" t="s">
        <v>2518</v>
      </c>
      <c r="D543" s="119" t="s">
        <v>4516</v>
      </c>
      <c r="E543" s="120" t="str">
        <f t="shared" si="8"/>
        <v/>
      </c>
    </row>
    <row r="544" spans="1:5" ht="35.1" customHeight="1">
      <c r="A544" s="122" t="s">
        <v>2519</v>
      </c>
      <c r="B544" s="108"/>
      <c r="C544" s="116" t="s">
        <v>1333</v>
      </c>
      <c r="D544" s="119" t="s">
        <v>4516</v>
      </c>
      <c r="E544" s="120" t="str">
        <f t="shared" si="8"/>
        <v/>
      </c>
    </row>
    <row r="545" spans="1:5" ht="35.1" customHeight="1">
      <c r="A545" s="117" t="s">
        <v>5126</v>
      </c>
      <c r="B545" s="108"/>
      <c r="C545" s="118" t="s">
        <v>1879</v>
      </c>
      <c r="D545" s="119">
        <v>52800</v>
      </c>
      <c r="E545" s="120">
        <f t="shared" si="8"/>
        <v>27.27</v>
      </c>
    </row>
    <row r="546" spans="1:5" ht="20.100000000000001" customHeight="1">
      <c r="A546" s="121"/>
      <c r="B546" s="108"/>
      <c r="C546" s="118" t="s">
        <v>1334</v>
      </c>
      <c r="D546" s="119" t="s">
        <v>4516</v>
      </c>
      <c r="E546" s="120" t="str">
        <f t="shared" si="8"/>
        <v/>
      </c>
    </row>
    <row r="547" spans="1:5" ht="20.100000000000001" customHeight="1">
      <c r="A547" s="121"/>
      <c r="B547" s="108"/>
      <c r="C547" s="118" t="s">
        <v>1335</v>
      </c>
      <c r="D547" s="119" t="s">
        <v>4516</v>
      </c>
      <c r="E547" s="120" t="str">
        <f t="shared" si="8"/>
        <v/>
      </c>
    </row>
    <row r="548" spans="1:5" ht="35.1" customHeight="1">
      <c r="A548" s="117" t="s">
        <v>5127</v>
      </c>
      <c r="B548" s="108"/>
      <c r="C548" s="118" t="s">
        <v>1881</v>
      </c>
      <c r="D548" s="119">
        <v>88000</v>
      </c>
      <c r="E548" s="120">
        <f t="shared" si="8"/>
        <v>45.45</v>
      </c>
    </row>
    <row r="549" spans="1:5" ht="20.100000000000001" customHeight="1">
      <c r="A549" s="121"/>
      <c r="B549" s="108"/>
      <c r="C549" s="118" t="s">
        <v>1760</v>
      </c>
      <c r="D549" s="119" t="s">
        <v>4516</v>
      </c>
      <c r="E549" s="120" t="str">
        <f t="shared" si="8"/>
        <v/>
      </c>
    </row>
    <row r="550" spans="1:5" ht="20.100000000000001" customHeight="1">
      <c r="A550" s="121"/>
      <c r="B550" s="108"/>
      <c r="C550" s="118" t="s">
        <v>3311</v>
      </c>
      <c r="D550" s="119" t="s">
        <v>4516</v>
      </c>
      <c r="E550" s="120" t="str">
        <f t="shared" si="8"/>
        <v/>
      </c>
    </row>
    <row r="551" spans="1:5" ht="35.1" customHeight="1">
      <c r="A551" s="117" t="s">
        <v>5128</v>
      </c>
      <c r="B551" s="108"/>
      <c r="C551" s="118" t="s">
        <v>58</v>
      </c>
      <c r="D551" s="119">
        <v>110000</v>
      </c>
      <c r="E551" s="120">
        <f t="shared" si="8"/>
        <v>56.81</v>
      </c>
    </row>
    <row r="552" spans="1:5" ht="35.1" customHeight="1">
      <c r="A552" s="117" t="s">
        <v>5129</v>
      </c>
      <c r="B552" s="108"/>
      <c r="C552" s="118" t="s">
        <v>60</v>
      </c>
      <c r="D552" s="119">
        <v>110000</v>
      </c>
      <c r="E552" s="120">
        <f t="shared" si="8"/>
        <v>56.81</v>
      </c>
    </row>
    <row r="553" spans="1:5" ht="35.1" customHeight="1">
      <c r="A553" s="117" t="s">
        <v>746</v>
      </c>
      <c r="B553" s="108"/>
      <c r="C553" s="118" t="s">
        <v>62</v>
      </c>
      <c r="D553" s="119">
        <v>110000</v>
      </c>
      <c r="E553" s="120">
        <f t="shared" si="8"/>
        <v>56.81</v>
      </c>
    </row>
    <row r="554" spans="1:5" ht="35.1" customHeight="1">
      <c r="A554" s="117" t="s">
        <v>747</v>
      </c>
      <c r="B554" s="108"/>
      <c r="C554" s="118" t="s">
        <v>64</v>
      </c>
      <c r="D554" s="119">
        <v>110000</v>
      </c>
      <c r="E554" s="120">
        <f t="shared" si="8"/>
        <v>56.81</v>
      </c>
    </row>
    <row r="555" spans="1:5" ht="20.100000000000001" customHeight="1">
      <c r="A555" s="121"/>
      <c r="B555" s="108"/>
      <c r="C555" s="118" t="s">
        <v>1965</v>
      </c>
      <c r="D555" s="119" t="s">
        <v>4516</v>
      </c>
      <c r="E555" s="120" t="str">
        <f t="shared" si="8"/>
        <v/>
      </c>
    </row>
    <row r="556" spans="1:5" ht="20.100000000000001" customHeight="1">
      <c r="A556" s="121"/>
      <c r="B556" s="108"/>
      <c r="C556" s="118" t="s">
        <v>2811</v>
      </c>
      <c r="D556" s="119" t="s">
        <v>4516</v>
      </c>
      <c r="E556" s="120" t="str">
        <f t="shared" si="8"/>
        <v/>
      </c>
    </row>
    <row r="557" spans="1:5" ht="35.1" customHeight="1">
      <c r="A557" s="117" t="s">
        <v>748</v>
      </c>
      <c r="B557" s="108"/>
      <c r="C557" s="118" t="s">
        <v>2398</v>
      </c>
      <c r="D557" s="119">
        <v>17600</v>
      </c>
      <c r="E557" s="120">
        <f t="shared" si="8"/>
        <v>9.09</v>
      </c>
    </row>
    <row r="558" spans="1:5" ht="35.1" customHeight="1">
      <c r="A558" s="122" t="s">
        <v>2812</v>
      </c>
      <c r="B558" s="108"/>
      <c r="C558" s="116" t="s">
        <v>2813</v>
      </c>
      <c r="D558" s="119" t="s">
        <v>4516</v>
      </c>
      <c r="E558" s="120" t="str">
        <f t="shared" si="8"/>
        <v/>
      </c>
    </row>
    <row r="559" spans="1:5" ht="35.1" customHeight="1">
      <c r="A559" s="117" t="s">
        <v>749</v>
      </c>
      <c r="B559" s="108"/>
      <c r="C559" s="118" t="s">
        <v>2400</v>
      </c>
      <c r="D559" s="119">
        <v>52800</v>
      </c>
      <c r="E559" s="120">
        <f t="shared" si="8"/>
        <v>27.27</v>
      </c>
    </row>
    <row r="560" spans="1:5" ht="35.1" customHeight="1">
      <c r="A560" s="117" t="s">
        <v>750</v>
      </c>
      <c r="B560" s="108"/>
      <c r="C560" s="118" t="s">
        <v>2402</v>
      </c>
      <c r="D560" s="119">
        <v>74800</v>
      </c>
      <c r="E560" s="120">
        <f t="shared" si="8"/>
        <v>38.630000000000003</v>
      </c>
    </row>
    <row r="561" spans="1:5" ht="35.1" customHeight="1">
      <c r="A561" s="117" t="s">
        <v>751</v>
      </c>
      <c r="B561" s="108"/>
      <c r="C561" s="118" t="s">
        <v>1226</v>
      </c>
      <c r="D561" s="119">
        <v>74800</v>
      </c>
      <c r="E561" s="120">
        <f t="shared" si="8"/>
        <v>38.630000000000003</v>
      </c>
    </row>
    <row r="562" spans="1:5" ht="20.100000000000001" customHeight="1">
      <c r="A562" s="121"/>
      <c r="B562" s="108"/>
      <c r="C562" s="118" t="s">
        <v>2814</v>
      </c>
      <c r="D562" s="119" t="s">
        <v>4516</v>
      </c>
      <c r="E562" s="120" t="str">
        <f t="shared" si="8"/>
        <v/>
      </c>
    </row>
    <row r="563" spans="1:5" ht="35.1" customHeight="1">
      <c r="A563" s="117" t="s">
        <v>752</v>
      </c>
      <c r="B563" s="108" t="s">
        <v>3905</v>
      </c>
      <c r="C563" s="118" t="s">
        <v>1228</v>
      </c>
      <c r="D563" s="119">
        <v>170000</v>
      </c>
      <c r="E563" s="120">
        <f t="shared" si="8"/>
        <v>87.8</v>
      </c>
    </row>
    <row r="564" spans="1:5" ht="35.1" customHeight="1">
      <c r="A564" s="117" t="s">
        <v>753</v>
      </c>
      <c r="B564" s="108" t="s">
        <v>3905</v>
      </c>
      <c r="C564" s="118" t="s">
        <v>1230</v>
      </c>
      <c r="D564" s="119">
        <v>74800</v>
      </c>
      <c r="E564" s="120">
        <f t="shared" si="8"/>
        <v>38.630000000000003</v>
      </c>
    </row>
    <row r="565" spans="1:5" ht="20.100000000000001" customHeight="1">
      <c r="A565" s="121"/>
      <c r="B565" s="108"/>
      <c r="C565" s="118" t="s">
        <v>2815</v>
      </c>
      <c r="D565" s="119" t="s">
        <v>4516</v>
      </c>
      <c r="E565" s="120" t="str">
        <f t="shared" si="8"/>
        <v/>
      </c>
    </row>
    <row r="566" spans="1:5" ht="28.5" customHeight="1">
      <c r="A566" s="117" t="s">
        <v>754</v>
      </c>
      <c r="B566" s="108"/>
      <c r="C566" s="118" t="s">
        <v>1232</v>
      </c>
      <c r="D566" s="119">
        <v>66000</v>
      </c>
      <c r="E566" s="120">
        <f t="shared" si="8"/>
        <v>34.090000000000003</v>
      </c>
    </row>
    <row r="567" spans="1:5" ht="20.100000000000001" customHeight="1">
      <c r="A567" s="121"/>
      <c r="B567" s="108"/>
      <c r="C567" s="118" t="s">
        <v>2817</v>
      </c>
      <c r="D567" s="119" t="s">
        <v>4516</v>
      </c>
      <c r="E567" s="120" t="str">
        <f t="shared" si="8"/>
        <v/>
      </c>
    </row>
    <row r="568" spans="1:5" ht="20.100000000000001" customHeight="1">
      <c r="A568" s="121"/>
      <c r="B568" s="108"/>
      <c r="C568" s="118" t="s">
        <v>2818</v>
      </c>
      <c r="D568" s="119" t="s">
        <v>4516</v>
      </c>
      <c r="E568" s="120" t="str">
        <f t="shared" si="8"/>
        <v/>
      </c>
    </row>
    <row r="569" spans="1:5" ht="28.5" customHeight="1">
      <c r="A569" s="117" t="s">
        <v>755</v>
      </c>
      <c r="B569" s="108"/>
      <c r="C569" s="118" t="s">
        <v>1234</v>
      </c>
      <c r="D569" s="119">
        <v>19800</v>
      </c>
      <c r="E569" s="120">
        <f t="shared" si="8"/>
        <v>10.23</v>
      </c>
    </row>
    <row r="570" spans="1:5" ht="20.100000000000001" customHeight="1">
      <c r="A570" s="121"/>
      <c r="B570" s="108"/>
      <c r="C570" s="118" t="s">
        <v>7912</v>
      </c>
      <c r="D570" s="119" t="s">
        <v>4516</v>
      </c>
      <c r="E570" s="120" t="str">
        <f t="shared" si="8"/>
        <v/>
      </c>
    </row>
    <row r="571" spans="1:5" ht="35.1" customHeight="1">
      <c r="A571" s="117" t="s">
        <v>756</v>
      </c>
      <c r="B571" s="108"/>
      <c r="C571" s="118" t="s">
        <v>2819</v>
      </c>
      <c r="D571" s="119">
        <v>74800</v>
      </c>
      <c r="E571" s="120">
        <f t="shared" si="8"/>
        <v>38.630000000000003</v>
      </c>
    </row>
    <row r="572" spans="1:5" ht="35.1" customHeight="1">
      <c r="A572" s="122" t="s">
        <v>303</v>
      </c>
      <c r="B572" s="108"/>
      <c r="C572" s="116" t="s">
        <v>304</v>
      </c>
      <c r="D572" s="119" t="s">
        <v>4516</v>
      </c>
      <c r="E572" s="120" t="str">
        <f t="shared" si="8"/>
        <v/>
      </c>
    </row>
    <row r="573" spans="1:5" ht="35.1" customHeight="1">
      <c r="A573" s="117" t="s">
        <v>757</v>
      </c>
      <c r="B573" s="108"/>
      <c r="C573" s="118" t="s">
        <v>3586</v>
      </c>
      <c r="D573" s="119">
        <v>44000</v>
      </c>
      <c r="E573" s="120">
        <f t="shared" si="8"/>
        <v>22.72</v>
      </c>
    </row>
    <row r="574" spans="1:5" ht="20.100000000000001" customHeight="1">
      <c r="A574" s="121"/>
      <c r="B574" s="108"/>
      <c r="C574" s="118" t="s">
        <v>1037</v>
      </c>
      <c r="D574" s="119" t="s">
        <v>4516</v>
      </c>
      <c r="E574" s="120" t="str">
        <f t="shared" si="8"/>
        <v/>
      </c>
    </row>
    <row r="575" spans="1:5" ht="20.100000000000001" customHeight="1">
      <c r="A575" s="121"/>
      <c r="B575" s="108"/>
      <c r="C575" s="118" t="s">
        <v>1038</v>
      </c>
      <c r="D575" s="119" t="s">
        <v>4516</v>
      </c>
      <c r="E575" s="120" t="str">
        <f t="shared" si="8"/>
        <v/>
      </c>
    </row>
    <row r="576" spans="1:5" ht="20.100000000000001" customHeight="1">
      <c r="A576" s="121"/>
      <c r="B576" s="108"/>
      <c r="C576" s="118" t="s">
        <v>1154</v>
      </c>
      <c r="D576" s="119" t="s">
        <v>4516</v>
      </c>
      <c r="E576" s="120" t="str">
        <f t="shared" si="8"/>
        <v/>
      </c>
    </row>
    <row r="577" spans="1:5" ht="45" customHeight="1">
      <c r="A577" s="121"/>
      <c r="B577" s="108"/>
      <c r="C577" s="126" t="s">
        <v>1155</v>
      </c>
      <c r="D577" s="119" t="s">
        <v>4516</v>
      </c>
      <c r="E577" s="120" t="str">
        <f t="shared" si="8"/>
        <v/>
      </c>
    </row>
    <row r="578" spans="1:5" ht="35.1" customHeight="1">
      <c r="A578" s="122" t="s">
        <v>1156</v>
      </c>
      <c r="B578" s="108"/>
      <c r="C578" s="116" t="s">
        <v>1157</v>
      </c>
      <c r="D578" s="119" t="s">
        <v>4516</v>
      </c>
      <c r="E578" s="120" t="str">
        <f t="shared" si="8"/>
        <v/>
      </c>
    </row>
    <row r="579" spans="1:5" ht="20.100000000000001" customHeight="1">
      <c r="A579" s="121"/>
      <c r="B579" s="108"/>
      <c r="C579" s="118" t="s">
        <v>1158</v>
      </c>
      <c r="D579" s="119" t="s">
        <v>4516</v>
      </c>
      <c r="E579" s="120" t="str">
        <f t="shared" si="8"/>
        <v/>
      </c>
    </row>
    <row r="580" spans="1:5" ht="20.100000000000001" customHeight="1">
      <c r="A580" s="121"/>
      <c r="B580" s="108"/>
      <c r="C580" s="118" t="s">
        <v>1159</v>
      </c>
      <c r="D580" s="119" t="s">
        <v>4516</v>
      </c>
      <c r="E580" s="120" t="str">
        <f t="shared" si="8"/>
        <v/>
      </c>
    </row>
    <row r="581" spans="1:5" ht="35.1" customHeight="1">
      <c r="A581" s="117" t="s">
        <v>758</v>
      </c>
      <c r="B581" s="108"/>
      <c r="C581" s="118" t="s">
        <v>3588</v>
      </c>
      <c r="D581" s="119">
        <v>52800</v>
      </c>
      <c r="E581" s="120">
        <f t="shared" si="8"/>
        <v>27.27</v>
      </c>
    </row>
    <row r="582" spans="1:5" ht="20.100000000000001" customHeight="1">
      <c r="A582" s="121"/>
      <c r="B582" s="108"/>
      <c r="C582" s="118" t="s">
        <v>1160</v>
      </c>
      <c r="D582" s="119" t="s">
        <v>4516</v>
      </c>
      <c r="E582" s="120" t="str">
        <f t="shared" si="8"/>
        <v/>
      </c>
    </row>
    <row r="583" spans="1:5" ht="20.100000000000001" customHeight="1">
      <c r="A583" s="121"/>
      <c r="B583" s="108"/>
      <c r="C583" s="118" t="s">
        <v>1161</v>
      </c>
      <c r="D583" s="119" t="s">
        <v>4516</v>
      </c>
      <c r="E583" s="120" t="str">
        <f t="shared" si="8"/>
        <v/>
      </c>
    </row>
    <row r="584" spans="1:5" ht="35.1" customHeight="1">
      <c r="A584" s="117" t="s">
        <v>759</v>
      </c>
      <c r="B584" s="108"/>
      <c r="C584" s="118" t="s">
        <v>4598</v>
      </c>
      <c r="D584" s="119">
        <v>52800</v>
      </c>
      <c r="E584" s="120">
        <f t="shared" ref="E584:E647" si="9">IF(D584="","",ROUND(D584/1936.27,2))</f>
        <v>27.27</v>
      </c>
    </row>
    <row r="585" spans="1:5" ht="20.100000000000001" customHeight="1">
      <c r="A585" s="121"/>
      <c r="B585" s="108"/>
      <c r="C585" s="118" t="s">
        <v>1162</v>
      </c>
      <c r="D585" s="119" t="s">
        <v>4516</v>
      </c>
      <c r="E585" s="120" t="str">
        <f t="shared" si="9"/>
        <v/>
      </c>
    </row>
    <row r="586" spans="1:5" ht="35.1" customHeight="1">
      <c r="A586" s="117" t="s">
        <v>760</v>
      </c>
      <c r="B586" s="108"/>
      <c r="C586" s="118" t="s">
        <v>4598</v>
      </c>
      <c r="D586" s="119">
        <v>93500</v>
      </c>
      <c r="E586" s="120">
        <f t="shared" si="9"/>
        <v>48.29</v>
      </c>
    </row>
    <row r="587" spans="1:5" ht="20.100000000000001" customHeight="1">
      <c r="A587" s="121"/>
      <c r="B587" s="108"/>
      <c r="C587" s="118" t="s">
        <v>1163</v>
      </c>
      <c r="D587" s="119"/>
      <c r="E587" s="120" t="str">
        <f t="shared" si="9"/>
        <v/>
      </c>
    </row>
    <row r="588" spans="1:5" ht="35.1" customHeight="1">
      <c r="A588" s="117" t="s">
        <v>761</v>
      </c>
      <c r="B588" s="108" t="s">
        <v>3905</v>
      </c>
      <c r="C588" s="118" t="s">
        <v>3591</v>
      </c>
      <c r="D588" s="119">
        <v>120000</v>
      </c>
      <c r="E588" s="120">
        <f t="shared" si="9"/>
        <v>61.97</v>
      </c>
    </row>
    <row r="589" spans="1:5" ht="35.1" customHeight="1">
      <c r="A589" s="117" t="s">
        <v>762</v>
      </c>
      <c r="B589" s="108"/>
      <c r="C589" s="118" t="s">
        <v>3593</v>
      </c>
      <c r="D589" s="119">
        <v>52800</v>
      </c>
      <c r="E589" s="120">
        <f t="shared" si="9"/>
        <v>27.27</v>
      </c>
    </row>
    <row r="590" spans="1:5" ht="20.100000000000001" customHeight="1">
      <c r="A590" s="121"/>
      <c r="B590" s="108"/>
      <c r="C590" s="118" t="s">
        <v>1164</v>
      </c>
      <c r="D590" s="119" t="s">
        <v>4516</v>
      </c>
      <c r="E590" s="120" t="str">
        <f t="shared" si="9"/>
        <v/>
      </c>
    </row>
    <row r="591" spans="1:5" ht="35.1" customHeight="1">
      <c r="A591" s="122" t="s">
        <v>1165</v>
      </c>
      <c r="B591" s="108"/>
      <c r="C591" s="116" t="s">
        <v>5591</v>
      </c>
      <c r="D591" s="119" t="s">
        <v>4516</v>
      </c>
      <c r="E591" s="120" t="str">
        <f t="shared" si="9"/>
        <v/>
      </c>
    </row>
    <row r="592" spans="1:5" ht="35.1" customHeight="1">
      <c r="A592" s="117" t="s">
        <v>763</v>
      </c>
      <c r="B592" s="108"/>
      <c r="C592" s="118" t="s">
        <v>5970</v>
      </c>
      <c r="D592" s="119">
        <v>33600</v>
      </c>
      <c r="E592" s="120">
        <f t="shared" si="9"/>
        <v>17.350000000000001</v>
      </c>
    </row>
    <row r="593" spans="1:5" ht="20.100000000000001" customHeight="1">
      <c r="A593" s="121"/>
      <c r="B593" s="108"/>
      <c r="C593" s="118" t="s">
        <v>5592</v>
      </c>
      <c r="D593" s="119" t="s">
        <v>4516</v>
      </c>
      <c r="E593" s="120" t="str">
        <f t="shared" si="9"/>
        <v/>
      </c>
    </row>
    <row r="594" spans="1:5" ht="35.1" customHeight="1">
      <c r="A594" s="117" t="s">
        <v>764</v>
      </c>
      <c r="B594" s="108"/>
      <c r="C594" s="118" t="s">
        <v>8699</v>
      </c>
      <c r="D594" s="119">
        <v>33600</v>
      </c>
      <c r="E594" s="120">
        <f t="shared" si="9"/>
        <v>17.350000000000001</v>
      </c>
    </row>
    <row r="595" spans="1:5" ht="20.100000000000001" customHeight="1">
      <c r="A595" s="121"/>
      <c r="B595" s="108"/>
      <c r="C595" s="118" t="s">
        <v>5593</v>
      </c>
      <c r="D595" s="119" t="s">
        <v>4516</v>
      </c>
      <c r="E595" s="120" t="str">
        <f t="shared" si="9"/>
        <v/>
      </c>
    </row>
    <row r="596" spans="1:5" ht="42" customHeight="1">
      <c r="A596" s="122" t="s">
        <v>5594</v>
      </c>
      <c r="B596" s="108"/>
      <c r="C596" s="116" t="s">
        <v>5595</v>
      </c>
      <c r="D596" s="119" t="s">
        <v>4516</v>
      </c>
      <c r="E596" s="120" t="str">
        <f t="shared" si="9"/>
        <v/>
      </c>
    </row>
    <row r="597" spans="1:5" ht="40.5" customHeight="1">
      <c r="A597" s="117" t="s">
        <v>765</v>
      </c>
      <c r="B597" s="108"/>
      <c r="C597" s="118" t="s">
        <v>8701</v>
      </c>
      <c r="D597" s="119">
        <v>52800</v>
      </c>
      <c r="E597" s="120">
        <f t="shared" si="9"/>
        <v>27.27</v>
      </c>
    </row>
    <row r="598" spans="1:5" ht="44.25" customHeight="1">
      <c r="A598" s="122" t="s">
        <v>5596</v>
      </c>
      <c r="B598" s="108"/>
      <c r="C598" s="116" t="s">
        <v>4350</v>
      </c>
      <c r="D598" s="119" t="s">
        <v>4516</v>
      </c>
      <c r="E598" s="120" t="str">
        <f t="shared" si="9"/>
        <v/>
      </c>
    </row>
    <row r="599" spans="1:5" ht="35.1" customHeight="1">
      <c r="A599" s="117" t="s">
        <v>766</v>
      </c>
      <c r="B599" s="108"/>
      <c r="C599" s="118" t="s">
        <v>8703</v>
      </c>
      <c r="D599" s="119">
        <v>28800</v>
      </c>
      <c r="E599" s="120">
        <f t="shared" si="9"/>
        <v>14.87</v>
      </c>
    </row>
    <row r="600" spans="1:5" ht="20.100000000000001" customHeight="1">
      <c r="A600" s="121"/>
      <c r="B600" s="108"/>
      <c r="C600" s="118" t="s">
        <v>4351</v>
      </c>
      <c r="D600" s="119" t="s">
        <v>4516</v>
      </c>
      <c r="E600" s="120" t="str">
        <f t="shared" si="9"/>
        <v/>
      </c>
    </row>
    <row r="601" spans="1:5" ht="20.100000000000001" customHeight="1">
      <c r="A601" s="121"/>
      <c r="B601" s="108"/>
      <c r="C601" s="118" t="s">
        <v>4352</v>
      </c>
      <c r="D601" s="119" t="s">
        <v>4516</v>
      </c>
      <c r="E601" s="120" t="str">
        <f t="shared" si="9"/>
        <v/>
      </c>
    </row>
    <row r="602" spans="1:5" ht="35.1" customHeight="1">
      <c r="A602" s="117" t="s">
        <v>767</v>
      </c>
      <c r="B602" s="108" t="s">
        <v>3905</v>
      </c>
      <c r="C602" s="118" t="s">
        <v>4353</v>
      </c>
      <c r="D602" s="119">
        <v>170000</v>
      </c>
      <c r="E602" s="120">
        <f t="shared" si="9"/>
        <v>87.8</v>
      </c>
    </row>
    <row r="603" spans="1:5" ht="35.1" customHeight="1">
      <c r="A603" s="122" t="s">
        <v>4354</v>
      </c>
      <c r="B603" s="108"/>
      <c r="C603" s="116" t="s">
        <v>4355</v>
      </c>
      <c r="D603" s="119" t="s">
        <v>4516</v>
      </c>
      <c r="E603" s="120" t="str">
        <f t="shared" si="9"/>
        <v/>
      </c>
    </row>
    <row r="604" spans="1:5" ht="20.100000000000001" customHeight="1">
      <c r="A604" s="121"/>
      <c r="B604" s="108"/>
      <c r="C604" s="118" t="s">
        <v>4356</v>
      </c>
      <c r="D604" s="119" t="s">
        <v>4516</v>
      </c>
      <c r="E604" s="120" t="str">
        <f t="shared" si="9"/>
        <v/>
      </c>
    </row>
    <row r="605" spans="1:5" ht="35.1" customHeight="1">
      <c r="A605" s="117" t="s">
        <v>768</v>
      </c>
      <c r="B605" s="108"/>
      <c r="C605" s="118" t="s">
        <v>8707</v>
      </c>
      <c r="D605" s="119">
        <v>38400</v>
      </c>
      <c r="E605" s="120">
        <f t="shared" si="9"/>
        <v>19.829999999999998</v>
      </c>
    </row>
    <row r="606" spans="1:5" ht="35.1" customHeight="1">
      <c r="A606" s="117" t="s">
        <v>769</v>
      </c>
      <c r="B606" s="108"/>
      <c r="C606" s="118" t="s">
        <v>2826</v>
      </c>
      <c r="D606" s="119">
        <v>12000</v>
      </c>
      <c r="E606" s="120">
        <f t="shared" si="9"/>
        <v>6.2</v>
      </c>
    </row>
    <row r="607" spans="1:5" ht="35.1" customHeight="1">
      <c r="A607" s="134" t="s">
        <v>770</v>
      </c>
      <c r="B607" s="108"/>
      <c r="C607" s="135" t="s">
        <v>2044</v>
      </c>
      <c r="D607" s="119">
        <v>15000</v>
      </c>
      <c r="E607" s="120">
        <f t="shared" si="9"/>
        <v>7.75</v>
      </c>
    </row>
    <row r="608" spans="1:5" ht="35.1" customHeight="1">
      <c r="A608" s="117" t="s">
        <v>771</v>
      </c>
      <c r="B608" s="108"/>
      <c r="C608" s="118" t="s">
        <v>819</v>
      </c>
      <c r="D608" s="119">
        <v>57600</v>
      </c>
      <c r="E608" s="120">
        <f t="shared" si="9"/>
        <v>29.75</v>
      </c>
    </row>
    <row r="609" spans="1:5" ht="20.100000000000001" customHeight="1">
      <c r="A609" s="121"/>
      <c r="B609" s="108"/>
      <c r="C609" s="118" t="s">
        <v>4357</v>
      </c>
      <c r="D609" s="119" t="s">
        <v>4516</v>
      </c>
      <c r="E609" s="120" t="str">
        <f t="shared" si="9"/>
        <v/>
      </c>
    </row>
    <row r="610" spans="1:5" ht="20.100000000000001" customHeight="1">
      <c r="A610" s="121"/>
      <c r="B610" s="108"/>
      <c r="C610" s="118" t="s">
        <v>335</v>
      </c>
      <c r="D610" s="119" t="s">
        <v>4516</v>
      </c>
      <c r="E610" s="120" t="str">
        <f t="shared" si="9"/>
        <v/>
      </c>
    </row>
    <row r="611" spans="1:5" ht="35.1" customHeight="1">
      <c r="A611" s="117" t="s">
        <v>772</v>
      </c>
      <c r="B611" s="108"/>
      <c r="C611" s="118" t="s">
        <v>5426</v>
      </c>
      <c r="D611" s="119">
        <v>36000</v>
      </c>
      <c r="E611" s="120">
        <f t="shared" si="9"/>
        <v>18.59</v>
      </c>
    </row>
    <row r="612" spans="1:5" ht="35.1" customHeight="1">
      <c r="A612" s="117" t="s">
        <v>773</v>
      </c>
      <c r="B612" s="108"/>
      <c r="C612" s="118" t="s">
        <v>5428</v>
      </c>
      <c r="D612" s="119">
        <v>38400</v>
      </c>
      <c r="E612" s="120">
        <f t="shared" si="9"/>
        <v>19.829999999999998</v>
      </c>
    </row>
    <row r="613" spans="1:5" ht="45" customHeight="1">
      <c r="A613" s="121"/>
      <c r="B613" s="108"/>
      <c r="C613" s="126" t="s">
        <v>336</v>
      </c>
      <c r="D613" s="119" t="s">
        <v>4516</v>
      </c>
      <c r="E613" s="120" t="str">
        <f t="shared" si="9"/>
        <v/>
      </c>
    </row>
    <row r="614" spans="1:5" ht="35.1" customHeight="1">
      <c r="A614" s="122" t="s">
        <v>1523</v>
      </c>
      <c r="B614" s="108"/>
      <c r="C614" s="116" t="s">
        <v>1524</v>
      </c>
      <c r="D614" s="119" t="s">
        <v>4516</v>
      </c>
      <c r="E614" s="120" t="str">
        <f t="shared" si="9"/>
        <v/>
      </c>
    </row>
    <row r="615" spans="1:5" ht="35.1" customHeight="1">
      <c r="A615" s="117" t="s">
        <v>774</v>
      </c>
      <c r="B615" s="125" t="s">
        <v>3905</v>
      </c>
      <c r="C615" s="118" t="s">
        <v>7289</v>
      </c>
      <c r="D615" s="119">
        <v>170000</v>
      </c>
      <c r="E615" s="120">
        <f t="shared" si="9"/>
        <v>87.8</v>
      </c>
    </row>
    <row r="616" spans="1:5" ht="35.1" customHeight="1">
      <c r="A616" s="117" t="s">
        <v>775</v>
      </c>
      <c r="B616" s="108" t="s">
        <v>3905</v>
      </c>
      <c r="C616" s="118" t="s">
        <v>7291</v>
      </c>
      <c r="D616" s="119">
        <v>81600</v>
      </c>
      <c r="E616" s="120">
        <f t="shared" si="9"/>
        <v>42.14</v>
      </c>
    </row>
    <row r="617" spans="1:5" ht="20.100000000000001" customHeight="1">
      <c r="A617" s="121"/>
      <c r="B617" s="108"/>
      <c r="C617" s="118" t="s">
        <v>1525</v>
      </c>
      <c r="D617" s="119" t="s">
        <v>4516</v>
      </c>
      <c r="E617" s="120" t="str">
        <f t="shared" si="9"/>
        <v/>
      </c>
    </row>
    <row r="618" spans="1:5" ht="20.100000000000001" customHeight="1">
      <c r="A618" s="121"/>
      <c r="B618" s="108"/>
      <c r="C618" s="118" t="s">
        <v>1526</v>
      </c>
      <c r="D618" s="119" t="s">
        <v>4516</v>
      </c>
      <c r="E618" s="120" t="str">
        <f t="shared" si="9"/>
        <v/>
      </c>
    </row>
    <row r="619" spans="1:5" ht="35.1" customHeight="1">
      <c r="A619" s="122" t="s">
        <v>1527</v>
      </c>
      <c r="B619" s="108"/>
      <c r="C619" s="116" t="s">
        <v>1528</v>
      </c>
      <c r="D619" s="119" t="s">
        <v>4516</v>
      </c>
      <c r="E619" s="120" t="str">
        <f t="shared" si="9"/>
        <v/>
      </c>
    </row>
    <row r="620" spans="1:5" ht="35.1" customHeight="1">
      <c r="A620" s="117" t="s">
        <v>776</v>
      </c>
      <c r="B620" s="108"/>
      <c r="C620" s="118" t="s">
        <v>8021</v>
      </c>
      <c r="D620" s="119">
        <v>42000</v>
      </c>
      <c r="E620" s="120">
        <f t="shared" si="9"/>
        <v>21.69</v>
      </c>
    </row>
    <row r="621" spans="1:5" ht="20.100000000000001" customHeight="1">
      <c r="A621" s="121"/>
      <c r="B621" s="108"/>
      <c r="C621" s="118" t="s">
        <v>1529</v>
      </c>
      <c r="D621" s="119" t="s">
        <v>4516</v>
      </c>
      <c r="E621" s="120" t="str">
        <f t="shared" si="9"/>
        <v/>
      </c>
    </row>
    <row r="622" spans="1:5" ht="20.100000000000001" customHeight="1">
      <c r="A622" s="121"/>
      <c r="B622" s="108"/>
      <c r="C622" s="118" t="s">
        <v>337</v>
      </c>
      <c r="D622" s="119" t="s">
        <v>4516</v>
      </c>
      <c r="E622" s="120" t="str">
        <f t="shared" si="9"/>
        <v/>
      </c>
    </row>
    <row r="623" spans="1:5" ht="35.1" customHeight="1">
      <c r="A623" s="122" t="s">
        <v>338</v>
      </c>
      <c r="B623" s="108"/>
      <c r="C623" s="116" t="s">
        <v>4288</v>
      </c>
      <c r="D623" s="119" t="s">
        <v>4516</v>
      </c>
      <c r="E623" s="120" t="str">
        <f t="shared" si="9"/>
        <v/>
      </c>
    </row>
    <row r="624" spans="1:5" ht="35.1" customHeight="1">
      <c r="A624" s="117" t="s">
        <v>777</v>
      </c>
      <c r="B624" s="108"/>
      <c r="C624" s="118" t="s">
        <v>7483</v>
      </c>
      <c r="D624" s="119">
        <v>48000</v>
      </c>
      <c r="E624" s="120">
        <f t="shared" si="9"/>
        <v>24.79</v>
      </c>
    </row>
    <row r="625" spans="1:5" ht="20.100000000000001" customHeight="1">
      <c r="A625" s="121"/>
      <c r="B625" s="108"/>
      <c r="C625" s="118" t="s">
        <v>4289</v>
      </c>
      <c r="D625" s="119" t="s">
        <v>4516</v>
      </c>
      <c r="E625" s="120" t="str">
        <f t="shared" si="9"/>
        <v/>
      </c>
    </row>
    <row r="626" spans="1:5" ht="35.1" customHeight="1">
      <c r="A626" s="117" t="s">
        <v>778</v>
      </c>
      <c r="B626" s="108"/>
      <c r="C626" s="118" t="s">
        <v>1445</v>
      </c>
      <c r="D626" s="119">
        <v>52800</v>
      </c>
      <c r="E626" s="120">
        <f t="shared" si="9"/>
        <v>27.27</v>
      </c>
    </row>
    <row r="627" spans="1:5" ht="35.1" customHeight="1">
      <c r="A627" s="117" t="s">
        <v>779</v>
      </c>
      <c r="B627" s="108"/>
      <c r="C627" s="118" t="s">
        <v>8626</v>
      </c>
      <c r="D627" s="119">
        <v>72000</v>
      </c>
      <c r="E627" s="120">
        <f t="shared" si="9"/>
        <v>37.18</v>
      </c>
    </row>
    <row r="628" spans="1:5" ht="20.100000000000001" customHeight="1">
      <c r="A628" s="121"/>
      <c r="B628" s="108"/>
      <c r="C628" s="118" t="s">
        <v>4291</v>
      </c>
      <c r="D628" s="119" t="s">
        <v>4516</v>
      </c>
      <c r="E628" s="120" t="str">
        <f t="shared" si="9"/>
        <v/>
      </c>
    </row>
    <row r="629" spans="1:5" ht="20.100000000000001" customHeight="1">
      <c r="A629" s="121"/>
      <c r="B629" s="108"/>
      <c r="C629" s="124" t="s">
        <v>4292</v>
      </c>
      <c r="D629" s="119" t="s">
        <v>4516</v>
      </c>
      <c r="E629" s="120" t="str">
        <f t="shared" si="9"/>
        <v/>
      </c>
    </row>
    <row r="630" spans="1:5" ht="35.1" customHeight="1">
      <c r="A630" s="117" t="s">
        <v>780</v>
      </c>
      <c r="B630" s="108"/>
      <c r="C630" s="118" t="s">
        <v>8628</v>
      </c>
      <c r="D630" s="119">
        <v>72000</v>
      </c>
      <c r="E630" s="120">
        <f t="shared" si="9"/>
        <v>37.18</v>
      </c>
    </row>
    <row r="631" spans="1:5" ht="20.100000000000001" customHeight="1">
      <c r="A631" s="121"/>
      <c r="B631" s="108"/>
      <c r="C631" s="118" t="s">
        <v>4293</v>
      </c>
      <c r="D631" s="119" t="s">
        <v>4516</v>
      </c>
      <c r="E631" s="120" t="str">
        <f t="shared" si="9"/>
        <v/>
      </c>
    </row>
    <row r="632" spans="1:5" ht="35.1" customHeight="1">
      <c r="A632" s="143" t="s">
        <v>4294</v>
      </c>
      <c r="B632" s="108"/>
      <c r="C632" s="144" t="s">
        <v>4295</v>
      </c>
      <c r="D632" s="119" t="s">
        <v>4516</v>
      </c>
      <c r="E632" s="120" t="str">
        <f t="shared" si="9"/>
        <v/>
      </c>
    </row>
    <row r="633" spans="1:5" ht="35.1" customHeight="1">
      <c r="A633" s="117" t="s">
        <v>781</v>
      </c>
      <c r="B633" s="108"/>
      <c r="C633" s="118" t="s">
        <v>8630</v>
      </c>
      <c r="D633" s="119">
        <v>42000</v>
      </c>
      <c r="E633" s="120">
        <f t="shared" si="9"/>
        <v>21.69</v>
      </c>
    </row>
    <row r="634" spans="1:5" ht="20.100000000000001" customHeight="1">
      <c r="A634" s="121"/>
      <c r="B634" s="108"/>
      <c r="C634" s="118" t="s">
        <v>4296</v>
      </c>
      <c r="D634" s="119" t="s">
        <v>4516</v>
      </c>
      <c r="E634" s="120" t="str">
        <f t="shared" si="9"/>
        <v/>
      </c>
    </row>
    <row r="635" spans="1:5" ht="35.1" customHeight="1">
      <c r="A635" s="117" t="s">
        <v>782</v>
      </c>
      <c r="B635" s="108"/>
      <c r="C635" s="118" t="s">
        <v>8632</v>
      </c>
      <c r="D635" s="119">
        <v>57600</v>
      </c>
      <c r="E635" s="120">
        <f t="shared" si="9"/>
        <v>29.75</v>
      </c>
    </row>
    <row r="636" spans="1:5" ht="20.100000000000001" customHeight="1">
      <c r="A636" s="121"/>
      <c r="B636" s="108"/>
      <c r="C636" s="118" t="s">
        <v>4297</v>
      </c>
      <c r="D636" s="119" t="s">
        <v>4516</v>
      </c>
      <c r="E636" s="120" t="str">
        <f t="shared" si="9"/>
        <v/>
      </c>
    </row>
    <row r="637" spans="1:5" ht="20.100000000000001" customHeight="1">
      <c r="A637" s="121"/>
      <c r="B637" s="108"/>
      <c r="C637" s="118" t="s">
        <v>4296</v>
      </c>
      <c r="D637" s="119" t="s">
        <v>4516</v>
      </c>
      <c r="E637" s="120" t="str">
        <f t="shared" si="9"/>
        <v/>
      </c>
    </row>
    <row r="638" spans="1:5" ht="35.1" customHeight="1">
      <c r="A638" s="117" t="s">
        <v>3373</v>
      </c>
      <c r="B638" s="108"/>
      <c r="C638" s="118" t="s">
        <v>7663</v>
      </c>
      <c r="D638" s="119">
        <v>90000</v>
      </c>
      <c r="E638" s="120">
        <f t="shared" si="9"/>
        <v>46.48</v>
      </c>
    </row>
    <row r="639" spans="1:5" ht="20.100000000000001" customHeight="1">
      <c r="A639" s="121"/>
      <c r="B639" s="108"/>
      <c r="C639" s="118" t="s">
        <v>7027</v>
      </c>
      <c r="D639" s="119" t="s">
        <v>4516</v>
      </c>
      <c r="E639" s="120" t="str">
        <f t="shared" si="9"/>
        <v/>
      </c>
    </row>
    <row r="640" spans="1:5" ht="20.100000000000001" customHeight="1">
      <c r="A640" s="121"/>
      <c r="B640" s="108"/>
      <c r="C640" s="118" t="s">
        <v>7028</v>
      </c>
      <c r="D640" s="119" t="s">
        <v>4516</v>
      </c>
      <c r="E640" s="120" t="str">
        <f t="shared" si="9"/>
        <v/>
      </c>
    </row>
    <row r="641" spans="1:5" ht="20.100000000000001" customHeight="1">
      <c r="A641" s="121"/>
      <c r="B641" s="108"/>
      <c r="C641" s="118" t="s">
        <v>2444</v>
      </c>
      <c r="D641" s="119" t="s">
        <v>4516</v>
      </c>
      <c r="E641" s="120" t="str">
        <f t="shared" si="9"/>
        <v/>
      </c>
    </row>
    <row r="642" spans="1:5" ht="35.1" customHeight="1">
      <c r="A642" s="122">
        <v>69</v>
      </c>
      <c r="B642" s="108"/>
      <c r="C642" s="116" t="s">
        <v>2445</v>
      </c>
      <c r="D642" s="119" t="s">
        <v>4516</v>
      </c>
      <c r="E642" s="120" t="str">
        <f t="shared" si="9"/>
        <v/>
      </c>
    </row>
    <row r="643" spans="1:5" ht="35.1" customHeight="1">
      <c r="A643" s="117" t="s">
        <v>3374</v>
      </c>
      <c r="B643" s="108"/>
      <c r="C643" s="118" t="s">
        <v>7665</v>
      </c>
      <c r="D643" s="119">
        <v>25000</v>
      </c>
      <c r="E643" s="120">
        <f t="shared" si="9"/>
        <v>12.91</v>
      </c>
    </row>
    <row r="644" spans="1:5" ht="35.1" customHeight="1">
      <c r="A644" s="117" t="s">
        <v>3375</v>
      </c>
      <c r="B644" s="108" t="s">
        <v>3905</v>
      </c>
      <c r="C644" s="118" t="s">
        <v>7667</v>
      </c>
      <c r="D644" s="119">
        <v>150000</v>
      </c>
      <c r="E644" s="120">
        <f t="shared" si="9"/>
        <v>77.47</v>
      </c>
    </row>
    <row r="645" spans="1:5" ht="20.100000000000001" customHeight="1">
      <c r="A645" s="121"/>
      <c r="B645" s="108"/>
      <c r="C645" s="118" t="s">
        <v>1109</v>
      </c>
      <c r="D645" s="119" t="s">
        <v>4516</v>
      </c>
      <c r="E645" s="120" t="str">
        <f t="shared" si="9"/>
        <v/>
      </c>
    </row>
    <row r="646" spans="1:5" ht="35.1" customHeight="1">
      <c r="A646" s="117" t="s">
        <v>3376</v>
      </c>
      <c r="B646" s="108" t="s">
        <v>3905</v>
      </c>
      <c r="C646" s="118" t="s">
        <v>7669</v>
      </c>
      <c r="D646" s="119">
        <v>25000</v>
      </c>
      <c r="E646" s="120">
        <f t="shared" si="9"/>
        <v>12.91</v>
      </c>
    </row>
    <row r="647" spans="1:5" ht="35.1" customHeight="1">
      <c r="A647" s="122" t="s">
        <v>1110</v>
      </c>
      <c r="B647" s="108"/>
      <c r="C647" s="144" t="s">
        <v>1111</v>
      </c>
      <c r="D647" s="119" t="s">
        <v>4516</v>
      </c>
      <c r="E647" s="120" t="str">
        <f t="shared" si="9"/>
        <v/>
      </c>
    </row>
    <row r="648" spans="1:5" ht="35.1" customHeight="1">
      <c r="A648" s="134" t="s">
        <v>3377</v>
      </c>
      <c r="B648" s="141"/>
      <c r="C648" s="135" t="s">
        <v>7671</v>
      </c>
      <c r="D648" s="119">
        <v>48000</v>
      </c>
      <c r="E648" s="120">
        <f t="shared" ref="E648:E711" si="10">IF(D648="","",ROUND(D648/1936.27,2))</f>
        <v>24.79</v>
      </c>
    </row>
    <row r="649" spans="1:5" ht="20.100000000000001" customHeight="1">
      <c r="A649" s="134"/>
      <c r="B649" s="141"/>
      <c r="C649" s="135" t="s">
        <v>1112</v>
      </c>
      <c r="D649" s="119" t="s">
        <v>4516</v>
      </c>
      <c r="E649" s="120" t="str">
        <f t="shared" si="10"/>
        <v/>
      </c>
    </row>
    <row r="650" spans="1:5" ht="35.1" customHeight="1">
      <c r="A650" s="122" t="s">
        <v>3378</v>
      </c>
      <c r="B650" s="108"/>
      <c r="C650" s="144" t="s">
        <v>7673</v>
      </c>
      <c r="D650" s="119">
        <v>20800</v>
      </c>
      <c r="E650" s="120">
        <f t="shared" si="10"/>
        <v>10.74</v>
      </c>
    </row>
    <row r="651" spans="1:5" ht="35.1" customHeight="1">
      <c r="A651" s="117" t="s">
        <v>3379</v>
      </c>
      <c r="B651" s="108"/>
      <c r="C651" s="118" t="s">
        <v>7519</v>
      </c>
      <c r="D651" s="119">
        <v>38400</v>
      </c>
      <c r="E651" s="120">
        <f t="shared" si="10"/>
        <v>19.829999999999998</v>
      </c>
    </row>
    <row r="652" spans="1:5" ht="20.100000000000001" customHeight="1">
      <c r="A652" s="121"/>
      <c r="B652" s="108"/>
      <c r="C652" s="142" t="s">
        <v>1113</v>
      </c>
      <c r="D652" s="119" t="s">
        <v>4516</v>
      </c>
      <c r="E652" s="120" t="str">
        <f t="shared" si="10"/>
        <v/>
      </c>
    </row>
    <row r="653" spans="1:5" ht="35.1" customHeight="1">
      <c r="A653" s="117" t="s">
        <v>3380</v>
      </c>
      <c r="B653" s="108"/>
      <c r="C653" s="118" t="s">
        <v>7494</v>
      </c>
      <c r="D653" s="119">
        <v>48000</v>
      </c>
      <c r="E653" s="120">
        <f t="shared" si="10"/>
        <v>24.79</v>
      </c>
    </row>
    <row r="654" spans="1:5" ht="35.1" customHeight="1">
      <c r="A654" s="117" t="s">
        <v>3381</v>
      </c>
      <c r="B654" s="108"/>
      <c r="C654" s="118" t="s">
        <v>821</v>
      </c>
      <c r="D654" s="119">
        <v>57600</v>
      </c>
      <c r="E654" s="120">
        <f t="shared" si="10"/>
        <v>29.75</v>
      </c>
    </row>
    <row r="655" spans="1:5" ht="35.1" customHeight="1">
      <c r="A655" s="122" t="s">
        <v>1114</v>
      </c>
      <c r="B655" s="108"/>
      <c r="C655" s="116" t="s">
        <v>1115</v>
      </c>
      <c r="D655" s="119" t="s">
        <v>4516</v>
      </c>
      <c r="E655" s="120" t="str">
        <f t="shared" si="10"/>
        <v/>
      </c>
    </row>
    <row r="656" spans="1:5" ht="35.1" customHeight="1">
      <c r="A656" s="117" t="s">
        <v>481</v>
      </c>
      <c r="B656" s="108"/>
      <c r="C656" s="118" t="s">
        <v>7496</v>
      </c>
      <c r="D656" s="119">
        <v>38400</v>
      </c>
      <c r="E656" s="120">
        <f t="shared" si="10"/>
        <v>19.829999999999998</v>
      </c>
    </row>
    <row r="657" spans="1:5" ht="35.1" customHeight="1">
      <c r="A657" s="134" t="s">
        <v>482</v>
      </c>
      <c r="B657" s="108"/>
      <c r="C657" s="135" t="s">
        <v>7498</v>
      </c>
      <c r="D657" s="119">
        <v>48000</v>
      </c>
      <c r="E657" s="120">
        <f t="shared" si="10"/>
        <v>24.79</v>
      </c>
    </row>
    <row r="658" spans="1:5" ht="35.1" customHeight="1">
      <c r="A658" s="117" t="s">
        <v>483</v>
      </c>
      <c r="B658" s="108"/>
      <c r="C658" s="118" t="s">
        <v>823</v>
      </c>
      <c r="D658" s="119">
        <v>38400</v>
      </c>
      <c r="E658" s="120">
        <f t="shared" si="10"/>
        <v>19.829999999999998</v>
      </c>
    </row>
    <row r="659" spans="1:5" ht="35.1" customHeight="1">
      <c r="A659" s="117" t="s">
        <v>484</v>
      </c>
      <c r="B659" s="108"/>
      <c r="C659" s="118" t="s">
        <v>825</v>
      </c>
      <c r="D659" s="119">
        <v>57600</v>
      </c>
      <c r="E659" s="120">
        <f t="shared" si="10"/>
        <v>29.75</v>
      </c>
    </row>
    <row r="660" spans="1:5" ht="20.100000000000001" customHeight="1">
      <c r="A660" s="121"/>
      <c r="B660" s="108"/>
      <c r="C660" s="118" t="s">
        <v>1116</v>
      </c>
      <c r="D660" s="119" t="s">
        <v>4516</v>
      </c>
      <c r="E660" s="120" t="str">
        <f t="shared" si="10"/>
        <v/>
      </c>
    </row>
    <row r="661" spans="1:5" ht="45" customHeight="1">
      <c r="A661" s="121"/>
      <c r="B661" s="108"/>
      <c r="C661" s="126" t="s">
        <v>1117</v>
      </c>
      <c r="D661" s="119" t="s">
        <v>4516</v>
      </c>
      <c r="E661" s="120" t="str">
        <f t="shared" si="10"/>
        <v/>
      </c>
    </row>
    <row r="662" spans="1:5" ht="35.1" customHeight="1">
      <c r="A662" s="122" t="s">
        <v>1118</v>
      </c>
      <c r="B662" s="108"/>
      <c r="C662" s="116" t="s">
        <v>1119</v>
      </c>
      <c r="D662" s="119" t="s">
        <v>4516</v>
      </c>
      <c r="E662" s="120" t="str">
        <f t="shared" si="10"/>
        <v/>
      </c>
    </row>
    <row r="663" spans="1:5" ht="35.1" customHeight="1">
      <c r="A663" s="117" t="s">
        <v>485</v>
      </c>
      <c r="B663" s="125" t="s">
        <v>3905</v>
      </c>
      <c r="C663" s="118" t="s">
        <v>7500</v>
      </c>
      <c r="D663" s="119">
        <v>170000</v>
      </c>
      <c r="E663" s="120">
        <f t="shared" si="10"/>
        <v>87.8</v>
      </c>
    </row>
    <row r="664" spans="1:5" ht="35.1" customHeight="1">
      <c r="A664" s="121" t="s">
        <v>486</v>
      </c>
      <c r="B664" s="125" t="s">
        <v>3905</v>
      </c>
      <c r="C664" s="124" t="s">
        <v>7502</v>
      </c>
      <c r="D664" s="119">
        <v>150000</v>
      </c>
      <c r="E664" s="120">
        <f t="shared" si="10"/>
        <v>77.47</v>
      </c>
    </row>
    <row r="665" spans="1:5" ht="35.1" customHeight="1">
      <c r="A665" s="117" t="s">
        <v>487</v>
      </c>
      <c r="B665" s="125" t="s">
        <v>3905</v>
      </c>
      <c r="C665" s="118" t="s">
        <v>913</v>
      </c>
      <c r="D665" s="119">
        <v>120000</v>
      </c>
      <c r="E665" s="120">
        <f t="shared" si="10"/>
        <v>61.97</v>
      </c>
    </row>
    <row r="666" spans="1:5" ht="35.1" customHeight="1">
      <c r="A666" s="137" t="s">
        <v>488</v>
      </c>
      <c r="B666" s="145" t="s">
        <v>3905</v>
      </c>
      <c r="C666" s="138" t="s">
        <v>2955</v>
      </c>
      <c r="D666" s="119">
        <v>170000</v>
      </c>
      <c r="E666" s="120">
        <f t="shared" si="10"/>
        <v>87.8</v>
      </c>
    </row>
    <row r="667" spans="1:5" ht="35.1" customHeight="1">
      <c r="A667" s="117" t="s">
        <v>489</v>
      </c>
      <c r="B667" s="108"/>
      <c r="C667" s="118" t="s">
        <v>917</v>
      </c>
      <c r="D667" s="119">
        <v>31800</v>
      </c>
      <c r="E667" s="120">
        <f t="shared" si="10"/>
        <v>16.420000000000002</v>
      </c>
    </row>
    <row r="668" spans="1:5" ht="20.100000000000001" customHeight="1">
      <c r="A668" s="121"/>
      <c r="B668" s="108"/>
      <c r="C668" s="118" t="s">
        <v>2956</v>
      </c>
      <c r="D668" s="119" t="s">
        <v>4516</v>
      </c>
      <c r="E668" s="120" t="str">
        <f t="shared" si="10"/>
        <v/>
      </c>
    </row>
    <row r="669" spans="1:5" ht="35.1" customHeight="1">
      <c r="A669" s="117" t="s">
        <v>490</v>
      </c>
      <c r="B669" s="108" t="s">
        <v>3905</v>
      </c>
      <c r="C669" s="118" t="s">
        <v>919</v>
      </c>
      <c r="D669" s="119">
        <v>60000</v>
      </c>
      <c r="E669" s="120">
        <f t="shared" si="10"/>
        <v>30.99</v>
      </c>
    </row>
    <row r="670" spans="1:5" ht="20.100000000000001" customHeight="1">
      <c r="A670" s="121"/>
      <c r="B670" s="108"/>
      <c r="C670" s="118" t="s">
        <v>6198</v>
      </c>
      <c r="D670" s="119" t="s">
        <v>4516</v>
      </c>
      <c r="E670" s="120" t="str">
        <f t="shared" si="10"/>
        <v/>
      </c>
    </row>
    <row r="671" spans="1:5" ht="20.100000000000001" customHeight="1">
      <c r="A671" s="121"/>
      <c r="B671" s="108"/>
      <c r="C671" s="135" t="s">
        <v>6199</v>
      </c>
      <c r="D671" s="119" t="s">
        <v>4516</v>
      </c>
      <c r="E671" s="120" t="str">
        <f t="shared" si="10"/>
        <v/>
      </c>
    </row>
    <row r="672" spans="1:5" ht="45" customHeight="1">
      <c r="A672" s="117" t="s">
        <v>4757</v>
      </c>
      <c r="B672" s="108"/>
      <c r="C672" s="140" t="s">
        <v>6200</v>
      </c>
      <c r="D672" s="119" t="s">
        <v>4516</v>
      </c>
      <c r="E672" s="120" t="str">
        <f t="shared" si="10"/>
        <v/>
      </c>
    </row>
    <row r="673" spans="1:5" ht="35.1" customHeight="1">
      <c r="A673" s="122" t="s">
        <v>6201</v>
      </c>
      <c r="B673" s="108"/>
      <c r="C673" s="116" t="s">
        <v>6202</v>
      </c>
      <c r="D673" s="119" t="s">
        <v>4516</v>
      </c>
      <c r="E673" s="120" t="str">
        <f t="shared" si="10"/>
        <v/>
      </c>
    </row>
    <row r="674" spans="1:5" ht="20.100000000000001" customHeight="1">
      <c r="A674" s="121"/>
      <c r="B674" s="108"/>
      <c r="C674" s="118" t="s">
        <v>6203</v>
      </c>
      <c r="D674" s="119" t="s">
        <v>4516</v>
      </c>
      <c r="E674" s="120" t="str">
        <f t="shared" si="10"/>
        <v/>
      </c>
    </row>
    <row r="675" spans="1:5" ht="35.1" customHeight="1">
      <c r="A675" s="117" t="s">
        <v>491</v>
      </c>
      <c r="B675" s="108"/>
      <c r="C675" s="118" t="s">
        <v>785</v>
      </c>
      <c r="D675" s="119">
        <v>42000</v>
      </c>
      <c r="E675" s="120">
        <f t="shared" si="10"/>
        <v>21.69</v>
      </c>
    </row>
    <row r="676" spans="1:5" ht="20.100000000000001" customHeight="1">
      <c r="A676" s="121"/>
      <c r="B676" s="108"/>
      <c r="C676" s="118" t="s">
        <v>6204</v>
      </c>
      <c r="D676" s="119" t="s">
        <v>4516</v>
      </c>
      <c r="E676" s="120" t="str">
        <f t="shared" si="10"/>
        <v/>
      </c>
    </row>
    <row r="677" spans="1:5" ht="35.1" customHeight="1">
      <c r="A677" s="117" t="s">
        <v>492</v>
      </c>
      <c r="B677" s="108" t="s">
        <v>3905</v>
      </c>
      <c r="C677" s="118" t="s">
        <v>787</v>
      </c>
      <c r="D677" s="119">
        <v>190000</v>
      </c>
      <c r="E677" s="120">
        <f t="shared" si="10"/>
        <v>98.13</v>
      </c>
    </row>
    <row r="678" spans="1:5" ht="20.100000000000001" customHeight="1">
      <c r="A678" s="121"/>
      <c r="B678" s="108"/>
      <c r="C678" s="118" t="s">
        <v>6205</v>
      </c>
      <c r="D678" s="119" t="s">
        <v>4516</v>
      </c>
      <c r="E678" s="120" t="str">
        <f t="shared" si="10"/>
        <v/>
      </c>
    </row>
    <row r="679" spans="1:5" ht="35.1" customHeight="1">
      <c r="A679" s="117" t="s">
        <v>493</v>
      </c>
      <c r="B679" s="108"/>
      <c r="C679" s="118" t="s">
        <v>789</v>
      </c>
      <c r="D679" s="119">
        <v>37800</v>
      </c>
      <c r="E679" s="120">
        <f t="shared" si="10"/>
        <v>19.52</v>
      </c>
    </row>
    <row r="680" spans="1:5" ht="20.100000000000001" customHeight="1">
      <c r="A680" s="121"/>
      <c r="B680" s="108"/>
      <c r="C680" s="118" t="s">
        <v>1236</v>
      </c>
      <c r="D680" s="119" t="s">
        <v>4516</v>
      </c>
      <c r="E680" s="120" t="str">
        <f t="shared" si="10"/>
        <v/>
      </c>
    </row>
    <row r="681" spans="1:5" ht="43.5" customHeight="1">
      <c r="A681" s="117" t="s">
        <v>494</v>
      </c>
      <c r="B681" s="108"/>
      <c r="C681" s="118" t="s">
        <v>2653</v>
      </c>
      <c r="D681" s="119">
        <v>54000</v>
      </c>
      <c r="E681" s="120">
        <f t="shared" si="10"/>
        <v>27.89</v>
      </c>
    </row>
    <row r="682" spans="1:5" ht="43.5" customHeight="1">
      <c r="A682" s="117" t="s">
        <v>495</v>
      </c>
      <c r="B682" s="108"/>
      <c r="C682" s="118" t="s">
        <v>3391</v>
      </c>
      <c r="D682" s="119">
        <v>54000</v>
      </c>
      <c r="E682" s="120">
        <f t="shared" si="10"/>
        <v>27.89</v>
      </c>
    </row>
    <row r="683" spans="1:5" ht="47.25" customHeight="1">
      <c r="A683" s="122" t="s">
        <v>1239</v>
      </c>
      <c r="B683" s="108"/>
      <c r="C683" s="116" t="s">
        <v>1240</v>
      </c>
      <c r="D683" s="119" t="s">
        <v>4516</v>
      </c>
      <c r="E683" s="120" t="str">
        <f t="shared" si="10"/>
        <v/>
      </c>
    </row>
    <row r="684" spans="1:5" ht="35.1" customHeight="1">
      <c r="A684" s="117" t="s">
        <v>497</v>
      </c>
      <c r="B684" s="108"/>
      <c r="C684" s="118" t="s">
        <v>3393</v>
      </c>
      <c r="D684" s="119">
        <v>37800</v>
      </c>
      <c r="E684" s="120">
        <f t="shared" si="10"/>
        <v>19.52</v>
      </c>
    </row>
    <row r="685" spans="1:5" ht="20.100000000000001" customHeight="1">
      <c r="A685" s="121"/>
      <c r="B685" s="108"/>
      <c r="C685" s="118" t="s">
        <v>1241</v>
      </c>
      <c r="D685" s="119" t="s">
        <v>4516</v>
      </c>
      <c r="E685" s="120" t="str">
        <f t="shared" si="10"/>
        <v/>
      </c>
    </row>
    <row r="686" spans="1:5" ht="35.1" customHeight="1">
      <c r="A686" s="122" t="s">
        <v>1242</v>
      </c>
      <c r="B686" s="108"/>
      <c r="C686" s="116" t="s">
        <v>1871</v>
      </c>
      <c r="D686" s="119" t="s">
        <v>4516</v>
      </c>
      <c r="E686" s="120" t="str">
        <f t="shared" si="10"/>
        <v/>
      </c>
    </row>
    <row r="687" spans="1:5" ht="20.100000000000001" customHeight="1">
      <c r="A687" s="121"/>
      <c r="B687" s="108"/>
      <c r="C687" s="118" t="s">
        <v>1872</v>
      </c>
      <c r="D687" s="119" t="s">
        <v>4516</v>
      </c>
      <c r="E687" s="120" t="str">
        <f t="shared" si="10"/>
        <v/>
      </c>
    </row>
    <row r="688" spans="1:5" ht="20.100000000000001" customHeight="1">
      <c r="A688" s="121"/>
      <c r="B688" s="108"/>
      <c r="C688" s="118" t="s">
        <v>1873</v>
      </c>
      <c r="D688" s="119" t="s">
        <v>4516</v>
      </c>
      <c r="E688" s="120" t="str">
        <f t="shared" si="10"/>
        <v/>
      </c>
    </row>
    <row r="689" spans="1:5" ht="20.100000000000001" customHeight="1">
      <c r="A689" s="121"/>
      <c r="B689" s="108"/>
      <c r="C689" s="118" t="s">
        <v>2408</v>
      </c>
      <c r="D689" s="119" t="s">
        <v>4516</v>
      </c>
      <c r="E689" s="120" t="str">
        <f t="shared" si="10"/>
        <v/>
      </c>
    </row>
    <row r="690" spans="1:5" ht="20.100000000000001" customHeight="1">
      <c r="A690" s="121"/>
      <c r="B690" s="108"/>
      <c r="C690" s="118" t="s">
        <v>2409</v>
      </c>
      <c r="D690" s="119" t="s">
        <v>4516</v>
      </c>
      <c r="E690" s="120" t="str">
        <f t="shared" si="10"/>
        <v/>
      </c>
    </row>
    <row r="691" spans="1:5" ht="20.100000000000001" customHeight="1">
      <c r="A691" s="121"/>
      <c r="B691" s="108"/>
      <c r="C691" s="118" t="s">
        <v>2410</v>
      </c>
      <c r="D691" s="119" t="s">
        <v>4516</v>
      </c>
      <c r="E691" s="120" t="str">
        <f t="shared" si="10"/>
        <v/>
      </c>
    </row>
    <row r="692" spans="1:5" ht="20.100000000000001" customHeight="1">
      <c r="A692" s="121"/>
      <c r="B692" s="108"/>
      <c r="C692" s="118" t="s">
        <v>2411</v>
      </c>
      <c r="D692" s="119" t="s">
        <v>4516</v>
      </c>
      <c r="E692" s="120" t="str">
        <f t="shared" si="10"/>
        <v/>
      </c>
    </row>
    <row r="693" spans="1:5" ht="35.1" customHeight="1">
      <c r="A693" s="117" t="s">
        <v>498</v>
      </c>
      <c r="B693" s="108" t="s">
        <v>3905</v>
      </c>
      <c r="C693" s="118" t="s">
        <v>2412</v>
      </c>
      <c r="D693" s="119">
        <v>100000</v>
      </c>
      <c r="E693" s="120">
        <f t="shared" si="10"/>
        <v>51.65</v>
      </c>
    </row>
    <row r="694" spans="1:5" ht="20.100000000000001" customHeight="1">
      <c r="A694" s="121"/>
      <c r="B694" s="108"/>
      <c r="C694" s="118" t="s">
        <v>2413</v>
      </c>
      <c r="D694" s="119" t="s">
        <v>4516</v>
      </c>
      <c r="E694" s="120" t="str">
        <f t="shared" si="10"/>
        <v/>
      </c>
    </row>
    <row r="695" spans="1:5" ht="35.1" customHeight="1">
      <c r="A695" s="117" t="s">
        <v>5082</v>
      </c>
      <c r="B695" s="108" t="s">
        <v>3905</v>
      </c>
      <c r="C695" s="118" t="s">
        <v>3397</v>
      </c>
      <c r="D695" s="119">
        <v>100000</v>
      </c>
      <c r="E695" s="120">
        <f t="shared" si="10"/>
        <v>51.65</v>
      </c>
    </row>
    <row r="696" spans="1:5" ht="35.1" customHeight="1">
      <c r="A696" s="117" t="s">
        <v>5083</v>
      </c>
      <c r="B696" s="108" t="s">
        <v>3905</v>
      </c>
      <c r="C696" s="118" t="s">
        <v>3399</v>
      </c>
      <c r="D696" s="119">
        <v>100000</v>
      </c>
      <c r="E696" s="120">
        <f t="shared" si="10"/>
        <v>51.65</v>
      </c>
    </row>
    <row r="697" spans="1:5" ht="20.100000000000001" customHeight="1">
      <c r="A697" s="121"/>
      <c r="B697" s="108"/>
      <c r="C697" s="118" t="s">
        <v>2414</v>
      </c>
      <c r="D697" s="119" t="s">
        <v>4516</v>
      </c>
      <c r="E697" s="120" t="str">
        <f t="shared" si="10"/>
        <v/>
      </c>
    </row>
    <row r="698" spans="1:5" ht="35.1" customHeight="1">
      <c r="A698" s="117" t="s">
        <v>5084</v>
      </c>
      <c r="B698" s="108" t="s">
        <v>3905</v>
      </c>
      <c r="C698" s="118" t="s">
        <v>3401</v>
      </c>
      <c r="D698" s="119">
        <v>100000</v>
      </c>
      <c r="E698" s="120">
        <f t="shared" si="10"/>
        <v>51.65</v>
      </c>
    </row>
    <row r="699" spans="1:5" ht="20.100000000000001" customHeight="1">
      <c r="A699" s="121"/>
      <c r="B699" s="108"/>
      <c r="C699" s="118" t="s">
        <v>2415</v>
      </c>
      <c r="D699" s="119" t="s">
        <v>4516</v>
      </c>
      <c r="E699" s="120" t="str">
        <f t="shared" si="10"/>
        <v/>
      </c>
    </row>
    <row r="700" spans="1:5" ht="35.1" customHeight="1">
      <c r="A700" s="117" t="s">
        <v>5085</v>
      </c>
      <c r="B700" s="108" t="s">
        <v>3905</v>
      </c>
      <c r="C700" s="118" t="s">
        <v>3403</v>
      </c>
      <c r="D700" s="119">
        <v>80000</v>
      </c>
      <c r="E700" s="120">
        <f t="shared" si="10"/>
        <v>41.32</v>
      </c>
    </row>
    <row r="701" spans="1:5" ht="35.1" customHeight="1">
      <c r="A701" s="117" t="s">
        <v>3312</v>
      </c>
      <c r="B701" s="108" t="s">
        <v>3905</v>
      </c>
      <c r="C701" s="118" t="s">
        <v>3405</v>
      </c>
      <c r="D701" s="119">
        <v>100000</v>
      </c>
      <c r="E701" s="120">
        <f t="shared" si="10"/>
        <v>51.65</v>
      </c>
    </row>
    <row r="702" spans="1:5" ht="20.100000000000001" customHeight="1">
      <c r="A702" s="121"/>
      <c r="B702" s="108"/>
      <c r="C702" s="118" t="s">
        <v>2416</v>
      </c>
      <c r="D702" s="119" t="s">
        <v>4516</v>
      </c>
      <c r="E702" s="120" t="str">
        <f t="shared" si="10"/>
        <v/>
      </c>
    </row>
    <row r="703" spans="1:5" ht="35.1" customHeight="1">
      <c r="A703" s="117" t="s">
        <v>3313</v>
      </c>
      <c r="B703" s="108" t="s">
        <v>3905</v>
      </c>
      <c r="C703" s="118" t="s">
        <v>3407</v>
      </c>
      <c r="D703" s="119">
        <v>100000</v>
      </c>
      <c r="E703" s="120">
        <f t="shared" si="10"/>
        <v>51.65</v>
      </c>
    </row>
    <row r="704" spans="1:5" ht="35.1" customHeight="1">
      <c r="A704" s="117" t="s">
        <v>3314</v>
      </c>
      <c r="B704" s="108" t="s">
        <v>3905</v>
      </c>
      <c r="C704" s="118" t="s">
        <v>1994</v>
      </c>
      <c r="D704" s="119">
        <v>70000</v>
      </c>
      <c r="E704" s="120">
        <f t="shared" si="10"/>
        <v>36.15</v>
      </c>
    </row>
    <row r="705" spans="1:5" ht="35.1" customHeight="1">
      <c r="A705" s="117" t="s">
        <v>3315</v>
      </c>
      <c r="B705" s="108" t="s">
        <v>3905</v>
      </c>
      <c r="C705" s="118" t="s">
        <v>1996</v>
      </c>
      <c r="D705" s="119">
        <v>70000</v>
      </c>
      <c r="E705" s="120">
        <f t="shared" si="10"/>
        <v>36.15</v>
      </c>
    </row>
    <row r="706" spans="1:5" ht="35.1" customHeight="1">
      <c r="A706" s="117" t="s">
        <v>3316</v>
      </c>
      <c r="B706" s="108" t="s">
        <v>3905</v>
      </c>
      <c r="C706" s="118" t="s">
        <v>1998</v>
      </c>
      <c r="D706" s="119">
        <v>70000</v>
      </c>
      <c r="E706" s="120">
        <f t="shared" si="10"/>
        <v>36.15</v>
      </c>
    </row>
    <row r="707" spans="1:5" ht="35.1" customHeight="1">
      <c r="A707" s="117" t="s">
        <v>3317</v>
      </c>
      <c r="B707" s="108" t="s">
        <v>3905</v>
      </c>
      <c r="C707" s="118" t="s">
        <v>2000</v>
      </c>
      <c r="D707" s="119">
        <v>70000</v>
      </c>
      <c r="E707" s="120">
        <f t="shared" si="10"/>
        <v>36.15</v>
      </c>
    </row>
    <row r="708" spans="1:5" ht="35.1" customHeight="1">
      <c r="A708" s="117" t="s">
        <v>3318</v>
      </c>
      <c r="B708" s="108" t="s">
        <v>3905</v>
      </c>
      <c r="C708" s="118" t="s">
        <v>156</v>
      </c>
      <c r="D708" s="119">
        <v>70000</v>
      </c>
      <c r="E708" s="120">
        <f t="shared" si="10"/>
        <v>36.15</v>
      </c>
    </row>
    <row r="709" spans="1:5" ht="35.1" customHeight="1">
      <c r="A709" s="122" t="s">
        <v>2418</v>
      </c>
      <c r="B709" s="108"/>
      <c r="C709" s="116" t="s">
        <v>3595</v>
      </c>
      <c r="D709" s="119" t="s">
        <v>4516</v>
      </c>
      <c r="E709" s="120" t="str">
        <f t="shared" si="10"/>
        <v/>
      </c>
    </row>
    <row r="710" spans="1:5" ht="20.100000000000001" customHeight="1">
      <c r="A710" s="121"/>
      <c r="B710" s="108"/>
      <c r="C710" s="118" t="s">
        <v>2828</v>
      </c>
      <c r="D710" s="119" t="s">
        <v>4516</v>
      </c>
      <c r="E710" s="120" t="str">
        <f t="shared" si="10"/>
        <v/>
      </c>
    </row>
    <row r="711" spans="1:5" ht="28.5" customHeight="1">
      <c r="A711" s="117" t="s">
        <v>3319</v>
      </c>
      <c r="B711" s="108"/>
      <c r="C711" s="118" t="s">
        <v>2004</v>
      </c>
      <c r="D711" s="119">
        <v>81000</v>
      </c>
      <c r="E711" s="120">
        <f t="shared" si="10"/>
        <v>41.83</v>
      </c>
    </row>
    <row r="712" spans="1:5" ht="20.25" customHeight="1">
      <c r="A712" s="121"/>
      <c r="B712" s="108"/>
      <c r="C712" s="133" t="s">
        <v>2829</v>
      </c>
      <c r="D712" s="119" t="s">
        <v>4516</v>
      </c>
      <c r="E712" s="120" t="str">
        <f t="shared" ref="E712:E775" si="11">IF(D712="","",ROUND(D712/1936.27,2))</f>
        <v/>
      </c>
    </row>
    <row r="713" spans="1:5" ht="33" customHeight="1">
      <c r="A713" s="122" t="s">
        <v>2830</v>
      </c>
      <c r="B713" s="108"/>
      <c r="C713" s="116" t="s">
        <v>2831</v>
      </c>
      <c r="D713" s="119" t="s">
        <v>4516</v>
      </c>
      <c r="E713" s="120" t="str">
        <f t="shared" si="11"/>
        <v/>
      </c>
    </row>
    <row r="714" spans="1:5" ht="35.1" customHeight="1">
      <c r="A714" s="117" t="s">
        <v>3320</v>
      </c>
      <c r="B714" s="108"/>
      <c r="C714" s="118" t="s">
        <v>2006</v>
      </c>
      <c r="D714" s="119">
        <v>54000</v>
      </c>
      <c r="E714" s="120">
        <f t="shared" si="11"/>
        <v>27.89</v>
      </c>
    </row>
    <row r="715" spans="1:5" ht="20.100000000000001" customHeight="1">
      <c r="A715" s="121"/>
      <c r="B715" s="108"/>
      <c r="C715" s="118" t="s">
        <v>2832</v>
      </c>
      <c r="D715" s="119" t="s">
        <v>4516</v>
      </c>
      <c r="E715" s="120" t="str">
        <f t="shared" si="11"/>
        <v/>
      </c>
    </row>
    <row r="716" spans="1:5" ht="20.100000000000001" customHeight="1">
      <c r="A716" s="121"/>
      <c r="B716" s="108"/>
      <c r="C716" s="118" t="s">
        <v>3719</v>
      </c>
      <c r="D716" s="119" t="s">
        <v>4516</v>
      </c>
      <c r="E716" s="120" t="str">
        <f t="shared" si="11"/>
        <v/>
      </c>
    </row>
    <row r="717" spans="1:5" ht="20.100000000000001" customHeight="1">
      <c r="A717" s="121"/>
      <c r="B717" s="108"/>
      <c r="C717" s="118" t="s">
        <v>3720</v>
      </c>
      <c r="D717" s="119" t="s">
        <v>4516</v>
      </c>
      <c r="E717" s="120" t="str">
        <f t="shared" si="11"/>
        <v/>
      </c>
    </row>
    <row r="718" spans="1:5" ht="35.1" customHeight="1">
      <c r="A718" s="117" t="s">
        <v>3321</v>
      </c>
      <c r="B718" s="108"/>
      <c r="C718" s="118" t="s">
        <v>190</v>
      </c>
      <c r="D718" s="119">
        <v>54000</v>
      </c>
      <c r="E718" s="120">
        <f t="shared" si="11"/>
        <v>27.89</v>
      </c>
    </row>
    <row r="719" spans="1:5" ht="35.1" customHeight="1">
      <c r="A719" s="122" t="s">
        <v>3721</v>
      </c>
      <c r="B719" s="108"/>
      <c r="C719" s="116" t="s">
        <v>3722</v>
      </c>
      <c r="D719" s="119" t="s">
        <v>4516</v>
      </c>
      <c r="E719" s="120" t="str">
        <f t="shared" si="11"/>
        <v/>
      </c>
    </row>
    <row r="720" spans="1:5" ht="35.1" customHeight="1">
      <c r="A720" s="117" t="s">
        <v>3322</v>
      </c>
      <c r="B720" s="108"/>
      <c r="C720" s="118" t="s">
        <v>2008</v>
      </c>
      <c r="D720" s="119">
        <v>37800</v>
      </c>
      <c r="E720" s="120">
        <f t="shared" si="11"/>
        <v>19.52</v>
      </c>
    </row>
    <row r="721" spans="1:5" ht="20.100000000000001" customHeight="1">
      <c r="A721" s="121"/>
      <c r="B721" s="108"/>
      <c r="C721" s="118" t="s">
        <v>3723</v>
      </c>
      <c r="D721" s="119" t="s">
        <v>4516</v>
      </c>
      <c r="E721" s="120" t="str">
        <f t="shared" si="11"/>
        <v/>
      </c>
    </row>
    <row r="722" spans="1:5" ht="35.1" customHeight="1">
      <c r="A722" s="117" t="s">
        <v>3323</v>
      </c>
      <c r="B722" s="108"/>
      <c r="C722" s="118" t="s">
        <v>2010</v>
      </c>
      <c r="D722" s="119">
        <v>54000</v>
      </c>
      <c r="E722" s="120">
        <f t="shared" si="11"/>
        <v>27.89</v>
      </c>
    </row>
    <row r="723" spans="1:5" ht="20.100000000000001" customHeight="1">
      <c r="A723" s="121"/>
      <c r="B723" s="108"/>
      <c r="C723" s="118" t="s">
        <v>3724</v>
      </c>
      <c r="D723" s="119" t="s">
        <v>4516</v>
      </c>
      <c r="E723" s="120" t="str">
        <f t="shared" si="11"/>
        <v/>
      </c>
    </row>
    <row r="724" spans="1:5" ht="20.100000000000001" customHeight="1">
      <c r="A724" s="121"/>
      <c r="B724" s="108"/>
      <c r="C724" s="118" t="s">
        <v>4480</v>
      </c>
      <c r="D724" s="119" t="s">
        <v>4516</v>
      </c>
      <c r="E724" s="120" t="str">
        <f t="shared" si="11"/>
        <v/>
      </c>
    </row>
    <row r="725" spans="1:5" ht="35.1" customHeight="1">
      <c r="A725" s="117" t="s">
        <v>3324</v>
      </c>
      <c r="B725" s="108"/>
      <c r="C725" s="118" t="s">
        <v>6003</v>
      </c>
      <c r="D725" s="119">
        <v>64800</v>
      </c>
      <c r="E725" s="120">
        <f t="shared" si="11"/>
        <v>33.47</v>
      </c>
    </row>
    <row r="726" spans="1:5" ht="20.100000000000001" customHeight="1">
      <c r="A726" s="121"/>
      <c r="B726" s="108"/>
      <c r="C726" s="118" t="s">
        <v>4481</v>
      </c>
      <c r="D726" s="119" t="s">
        <v>4516</v>
      </c>
      <c r="E726" s="120" t="str">
        <f t="shared" si="11"/>
        <v/>
      </c>
    </row>
    <row r="727" spans="1:5" ht="20.100000000000001" customHeight="1">
      <c r="A727" s="121"/>
      <c r="B727" s="108"/>
      <c r="C727" s="118" t="s">
        <v>4482</v>
      </c>
      <c r="D727" s="119" t="s">
        <v>4516</v>
      </c>
      <c r="E727" s="120" t="str">
        <f t="shared" si="11"/>
        <v/>
      </c>
    </row>
    <row r="728" spans="1:5" ht="20.100000000000001" customHeight="1">
      <c r="A728" s="121"/>
      <c r="B728" s="108"/>
      <c r="C728" s="118" t="s">
        <v>4483</v>
      </c>
      <c r="D728" s="119" t="s">
        <v>4516</v>
      </c>
      <c r="E728" s="120" t="str">
        <f t="shared" si="11"/>
        <v/>
      </c>
    </row>
    <row r="729" spans="1:5" ht="35.1" customHeight="1">
      <c r="A729" s="117" t="s">
        <v>3325</v>
      </c>
      <c r="B729" s="108"/>
      <c r="C729" s="118" t="s">
        <v>6005</v>
      </c>
      <c r="D729" s="119">
        <v>64800</v>
      </c>
      <c r="E729" s="120">
        <f t="shared" si="11"/>
        <v>33.47</v>
      </c>
    </row>
    <row r="730" spans="1:5" ht="20.100000000000001" customHeight="1">
      <c r="A730" s="121"/>
      <c r="B730" s="108"/>
      <c r="C730" s="118" t="s">
        <v>2303</v>
      </c>
      <c r="D730" s="119" t="s">
        <v>4516</v>
      </c>
      <c r="E730" s="120" t="str">
        <f t="shared" si="11"/>
        <v/>
      </c>
    </row>
    <row r="731" spans="1:5" ht="35.1" customHeight="1">
      <c r="A731" s="117" t="s">
        <v>3326</v>
      </c>
      <c r="B731" s="108"/>
      <c r="C731" s="118" t="s">
        <v>6007</v>
      </c>
      <c r="D731" s="119">
        <v>91800</v>
      </c>
      <c r="E731" s="120">
        <f t="shared" si="11"/>
        <v>47.41</v>
      </c>
    </row>
    <row r="732" spans="1:5" ht="35.1" customHeight="1">
      <c r="A732" s="117" t="s">
        <v>3327</v>
      </c>
      <c r="B732" s="108"/>
      <c r="C732" s="118" t="s">
        <v>6009</v>
      </c>
      <c r="D732" s="119">
        <v>64800</v>
      </c>
      <c r="E732" s="120">
        <f t="shared" si="11"/>
        <v>33.47</v>
      </c>
    </row>
    <row r="733" spans="1:5" ht="20.100000000000001" customHeight="1">
      <c r="A733" s="121"/>
      <c r="B733" s="108"/>
      <c r="C733" s="118" t="s">
        <v>2304</v>
      </c>
      <c r="D733" s="119" t="s">
        <v>4516</v>
      </c>
      <c r="E733" s="120" t="str">
        <f t="shared" si="11"/>
        <v/>
      </c>
    </row>
    <row r="734" spans="1:5" ht="35.1" customHeight="1">
      <c r="A734" s="117" t="s">
        <v>3330</v>
      </c>
      <c r="B734" s="108"/>
      <c r="C734" s="118" t="s">
        <v>1471</v>
      </c>
      <c r="D734" s="119">
        <v>13500</v>
      </c>
      <c r="E734" s="120">
        <f t="shared" si="11"/>
        <v>6.97</v>
      </c>
    </row>
    <row r="735" spans="1:5" ht="20.100000000000001" customHeight="1">
      <c r="A735" s="121"/>
      <c r="B735" s="108"/>
      <c r="C735" s="118" t="s">
        <v>2305</v>
      </c>
      <c r="D735" s="119" t="s">
        <v>4516</v>
      </c>
      <c r="E735" s="120" t="str">
        <f t="shared" si="11"/>
        <v/>
      </c>
    </row>
    <row r="736" spans="1:5" ht="20.100000000000001" customHeight="1">
      <c r="A736" s="121"/>
      <c r="B736" s="108"/>
      <c r="C736" s="118" t="s">
        <v>3702</v>
      </c>
      <c r="D736" s="119" t="s">
        <v>4516</v>
      </c>
      <c r="E736" s="120" t="str">
        <f t="shared" si="11"/>
        <v/>
      </c>
    </row>
    <row r="737" spans="1:5" ht="39.75" customHeight="1">
      <c r="A737" s="121"/>
      <c r="B737" s="108"/>
      <c r="C737" s="126" t="s">
        <v>3703</v>
      </c>
      <c r="D737" s="119" t="s">
        <v>4516</v>
      </c>
      <c r="E737" s="120" t="str">
        <f t="shared" si="11"/>
        <v/>
      </c>
    </row>
    <row r="738" spans="1:5" ht="33" customHeight="1">
      <c r="A738" s="122" t="s">
        <v>3704</v>
      </c>
      <c r="B738" s="108"/>
      <c r="C738" s="116" t="s">
        <v>3705</v>
      </c>
      <c r="D738" s="119" t="s">
        <v>4516</v>
      </c>
      <c r="E738" s="120" t="str">
        <f t="shared" si="11"/>
        <v/>
      </c>
    </row>
    <row r="739" spans="1:5" ht="20.100000000000001" customHeight="1">
      <c r="A739" s="121"/>
      <c r="B739" s="108"/>
      <c r="C739" s="118" t="s">
        <v>3706</v>
      </c>
      <c r="D739" s="119" t="s">
        <v>4516</v>
      </c>
      <c r="E739" s="120" t="str">
        <f t="shared" si="11"/>
        <v/>
      </c>
    </row>
    <row r="740" spans="1:5" ht="20.100000000000001" customHeight="1">
      <c r="A740" s="121"/>
      <c r="B740" s="108"/>
      <c r="C740" s="118" t="s">
        <v>4038</v>
      </c>
      <c r="D740" s="119" t="s">
        <v>4516</v>
      </c>
      <c r="E740" s="120" t="str">
        <f t="shared" si="11"/>
        <v/>
      </c>
    </row>
    <row r="741" spans="1:5" ht="18" customHeight="1">
      <c r="A741" s="121"/>
      <c r="B741" s="108"/>
      <c r="C741" s="118" t="s">
        <v>4039</v>
      </c>
      <c r="D741" s="119" t="s">
        <v>4516</v>
      </c>
      <c r="E741" s="120" t="str">
        <f t="shared" si="11"/>
        <v/>
      </c>
    </row>
    <row r="742" spans="1:5" ht="33" customHeight="1">
      <c r="A742" s="117" t="s">
        <v>3331</v>
      </c>
      <c r="B742" s="108"/>
      <c r="C742" s="118" t="s">
        <v>6689</v>
      </c>
      <c r="D742" s="119">
        <v>57600</v>
      </c>
      <c r="E742" s="120">
        <f t="shared" si="11"/>
        <v>29.75</v>
      </c>
    </row>
    <row r="743" spans="1:5" ht="17.25" customHeight="1">
      <c r="A743" s="121"/>
      <c r="B743" s="108"/>
      <c r="C743" s="118" t="s">
        <v>4040</v>
      </c>
      <c r="D743" s="119" t="s">
        <v>4516</v>
      </c>
      <c r="E743" s="120" t="str">
        <f t="shared" si="11"/>
        <v/>
      </c>
    </row>
    <row r="744" spans="1:5" ht="15.75" customHeight="1">
      <c r="A744" s="121"/>
      <c r="B744" s="108"/>
      <c r="C744" s="118" t="s">
        <v>4041</v>
      </c>
      <c r="D744" s="119" t="s">
        <v>4516</v>
      </c>
      <c r="E744" s="120" t="str">
        <f t="shared" si="11"/>
        <v/>
      </c>
    </row>
    <row r="745" spans="1:5" ht="17.25" customHeight="1">
      <c r="A745" s="121"/>
      <c r="B745" s="108"/>
      <c r="C745" s="118" t="s">
        <v>4042</v>
      </c>
      <c r="D745" s="119" t="s">
        <v>4516</v>
      </c>
      <c r="E745" s="120" t="str">
        <f t="shared" si="11"/>
        <v/>
      </c>
    </row>
    <row r="746" spans="1:5" ht="35.1" customHeight="1">
      <c r="A746" s="117" t="s">
        <v>3332</v>
      </c>
      <c r="B746" s="108"/>
      <c r="C746" s="118" t="s">
        <v>6691</v>
      </c>
      <c r="D746" s="119">
        <v>48000</v>
      </c>
      <c r="E746" s="120">
        <f t="shared" si="11"/>
        <v>24.79</v>
      </c>
    </row>
    <row r="747" spans="1:5" ht="35.1" customHeight="1">
      <c r="A747" s="117" t="s">
        <v>3333</v>
      </c>
      <c r="B747" s="108"/>
      <c r="C747" s="118" t="s">
        <v>6693</v>
      </c>
      <c r="D747" s="119">
        <v>72000</v>
      </c>
      <c r="E747" s="120">
        <f t="shared" si="11"/>
        <v>37.18</v>
      </c>
    </row>
    <row r="748" spans="1:5" ht="20.100000000000001" customHeight="1">
      <c r="A748" s="121"/>
      <c r="B748" s="108"/>
      <c r="C748" s="118" t="s">
        <v>4043</v>
      </c>
      <c r="D748" s="119" t="s">
        <v>4516</v>
      </c>
      <c r="E748" s="120" t="str">
        <f t="shared" si="11"/>
        <v/>
      </c>
    </row>
    <row r="749" spans="1:5" ht="35.1" customHeight="1">
      <c r="A749" s="117" t="s">
        <v>3334</v>
      </c>
      <c r="B749" s="108"/>
      <c r="C749" s="118" t="s">
        <v>6695</v>
      </c>
      <c r="D749" s="119">
        <v>57600</v>
      </c>
      <c r="E749" s="120">
        <f t="shared" si="11"/>
        <v>29.75</v>
      </c>
    </row>
    <row r="750" spans="1:5" ht="20.100000000000001" customHeight="1">
      <c r="A750" s="121"/>
      <c r="B750" s="108"/>
      <c r="C750" s="118" t="s">
        <v>4044</v>
      </c>
      <c r="D750" s="119" t="s">
        <v>4516</v>
      </c>
      <c r="E750" s="120" t="str">
        <f t="shared" si="11"/>
        <v/>
      </c>
    </row>
    <row r="751" spans="1:5" ht="35.1" customHeight="1">
      <c r="A751" s="117" t="s">
        <v>3335</v>
      </c>
      <c r="B751" s="108"/>
      <c r="C751" s="118" t="s">
        <v>6697</v>
      </c>
      <c r="D751" s="119">
        <v>57600</v>
      </c>
      <c r="E751" s="120">
        <f t="shared" si="11"/>
        <v>29.75</v>
      </c>
    </row>
    <row r="752" spans="1:5" ht="20.100000000000001" customHeight="1">
      <c r="A752" s="121"/>
      <c r="B752" s="108"/>
      <c r="C752" s="118" t="s">
        <v>4797</v>
      </c>
      <c r="D752" s="119" t="s">
        <v>4516</v>
      </c>
      <c r="E752" s="120" t="str">
        <f t="shared" si="11"/>
        <v/>
      </c>
    </row>
    <row r="753" spans="1:5" ht="20.100000000000001" customHeight="1">
      <c r="A753" s="121"/>
      <c r="B753" s="108"/>
      <c r="C753" s="118" t="s">
        <v>4798</v>
      </c>
      <c r="D753" s="119" t="s">
        <v>4516</v>
      </c>
      <c r="E753" s="120" t="str">
        <f t="shared" si="11"/>
        <v/>
      </c>
    </row>
    <row r="754" spans="1:5" ht="35.1" customHeight="1">
      <c r="A754" s="117" t="s">
        <v>3336</v>
      </c>
      <c r="B754" s="108"/>
      <c r="C754" s="124" t="s">
        <v>6699</v>
      </c>
      <c r="D754" s="119">
        <v>72000</v>
      </c>
      <c r="E754" s="120">
        <f t="shared" si="11"/>
        <v>37.18</v>
      </c>
    </row>
    <row r="755" spans="1:5" ht="20.100000000000001" customHeight="1">
      <c r="A755" s="121"/>
      <c r="B755" s="108"/>
      <c r="C755" s="118" t="s">
        <v>4799</v>
      </c>
      <c r="D755" s="119" t="s">
        <v>4516</v>
      </c>
      <c r="E755" s="120" t="str">
        <f t="shared" si="11"/>
        <v/>
      </c>
    </row>
    <row r="756" spans="1:5" ht="40.5" customHeight="1">
      <c r="A756" s="122" t="s">
        <v>4800</v>
      </c>
      <c r="B756" s="108"/>
      <c r="C756" s="116" t="s">
        <v>4801</v>
      </c>
      <c r="D756" s="119" t="s">
        <v>4516</v>
      </c>
      <c r="E756" s="120" t="str">
        <f t="shared" si="11"/>
        <v/>
      </c>
    </row>
    <row r="757" spans="1:5" ht="20.100000000000001" customHeight="1">
      <c r="A757" s="121"/>
      <c r="B757" s="108"/>
      <c r="C757" s="118" t="s">
        <v>4802</v>
      </c>
      <c r="D757" s="119" t="s">
        <v>4516</v>
      </c>
      <c r="E757" s="120" t="str">
        <f t="shared" si="11"/>
        <v/>
      </c>
    </row>
    <row r="758" spans="1:5" ht="20.100000000000001" customHeight="1">
      <c r="A758" s="121"/>
      <c r="B758" s="108"/>
      <c r="C758" s="118" t="s">
        <v>4803</v>
      </c>
      <c r="D758" s="119" t="s">
        <v>4516</v>
      </c>
      <c r="E758" s="120" t="str">
        <f t="shared" si="11"/>
        <v/>
      </c>
    </row>
    <row r="759" spans="1:5" ht="20.100000000000001" customHeight="1">
      <c r="A759" s="121"/>
      <c r="B759" s="108"/>
      <c r="C759" s="118" t="s">
        <v>4804</v>
      </c>
      <c r="D759" s="119" t="s">
        <v>4516</v>
      </c>
      <c r="E759" s="120" t="str">
        <f t="shared" si="11"/>
        <v/>
      </c>
    </row>
    <row r="760" spans="1:5" ht="20.100000000000001" customHeight="1">
      <c r="A760" s="121"/>
      <c r="B760" s="108"/>
      <c r="C760" s="124" t="s">
        <v>2300</v>
      </c>
      <c r="D760" s="119" t="s">
        <v>4516</v>
      </c>
      <c r="E760" s="120" t="str">
        <f t="shared" si="11"/>
        <v/>
      </c>
    </row>
    <row r="761" spans="1:5" ht="20.100000000000001" customHeight="1">
      <c r="A761" s="121"/>
      <c r="B761" s="108"/>
      <c r="C761" s="118" t="s">
        <v>3605</v>
      </c>
      <c r="D761" s="119" t="s">
        <v>4516</v>
      </c>
      <c r="E761" s="120" t="str">
        <f t="shared" si="11"/>
        <v/>
      </c>
    </row>
    <row r="762" spans="1:5" ht="35.1" customHeight="1">
      <c r="A762" s="117" t="s">
        <v>3337</v>
      </c>
      <c r="B762" s="108"/>
      <c r="C762" s="118" t="s">
        <v>6701</v>
      </c>
      <c r="D762" s="119">
        <v>15000</v>
      </c>
      <c r="E762" s="120">
        <f t="shared" si="11"/>
        <v>7.75</v>
      </c>
    </row>
    <row r="763" spans="1:5" ht="20.100000000000001" customHeight="1">
      <c r="A763" s="121"/>
      <c r="B763" s="108"/>
      <c r="C763" s="118" t="s">
        <v>3606</v>
      </c>
      <c r="D763" s="119" t="s">
        <v>4516</v>
      </c>
      <c r="E763" s="120" t="str">
        <f t="shared" si="11"/>
        <v/>
      </c>
    </row>
    <row r="764" spans="1:5" ht="20.100000000000001" customHeight="1">
      <c r="A764" s="121"/>
      <c r="B764" s="108"/>
      <c r="C764" s="118" t="s">
        <v>3607</v>
      </c>
      <c r="D764" s="119" t="s">
        <v>4516</v>
      </c>
      <c r="E764" s="120" t="str">
        <f t="shared" si="11"/>
        <v/>
      </c>
    </row>
    <row r="765" spans="1:5" ht="35.1" customHeight="1">
      <c r="A765" s="117" t="s">
        <v>3338</v>
      </c>
      <c r="B765" s="108"/>
      <c r="C765" s="118" t="s">
        <v>6138</v>
      </c>
      <c r="D765" s="119">
        <v>30000</v>
      </c>
      <c r="E765" s="120">
        <f t="shared" si="11"/>
        <v>15.49</v>
      </c>
    </row>
    <row r="766" spans="1:5" ht="35.1" customHeight="1">
      <c r="A766" s="117" t="s">
        <v>3339</v>
      </c>
      <c r="B766" s="108"/>
      <c r="C766" s="118" t="s">
        <v>598</v>
      </c>
      <c r="D766" s="119">
        <v>17500</v>
      </c>
      <c r="E766" s="120">
        <f t="shared" si="11"/>
        <v>9.0399999999999991</v>
      </c>
    </row>
    <row r="767" spans="1:5" ht="35.1" customHeight="1">
      <c r="A767" s="117" t="s">
        <v>3340</v>
      </c>
      <c r="B767" s="108"/>
      <c r="C767" s="118" t="s">
        <v>6140</v>
      </c>
      <c r="D767" s="119">
        <v>51000</v>
      </c>
      <c r="E767" s="120">
        <f t="shared" si="11"/>
        <v>26.34</v>
      </c>
    </row>
    <row r="768" spans="1:5" ht="20.100000000000001" customHeight="1">
      <c r="A768" s="121"/>
      <c r="B768" s="108"/>
      <c r="C768" s="124" t="s">
        <v>4502</v>
      </c>
      <c r="D768" s="119" t="s">
        <v>4516</v>
      </c>
      <c r="E768" s="120" t="str">
        <f t="shared" si="11"/>
        <v/>
      </c>
    </row>
    <row r="769" spans="1:5" ht="36.75" customHeight="1">
      <c r="A769" s="117" t="s">
        <v>3341</v>
      </c>
      <c r="B769" s="108"/>
      <c r="C769" s="118" t="s">
        <v>5796</v>
      </c>
      <c r="D769" s="119">
        <v>72000</v>
      </c>
      <c r="E769" s="120">
        <f t="shared" si="11"/>
        <v>37.18</v>
      </c>
    </row>
    <row r="770" spans="1:5" ht="20.100000000000001" customHeight="1">
      <c r="A770" s="121"/>
      <c r="B770" s="108"/>
      <c r="C770" s="118" t="s">
        <v>4505</v>
      </c>
      <c r="D770" s="119" t="s">
        <v>4516</v>
      </c>
      <c r="E770" s="120" t="str">
        <f t="shared" si="11"/>
        <v/>
      </c>
    </row>
    <row r="771" spans="1:5" ht="20.100000000000001" customHeight="1">
      <c r="A771" s="121"/>
      <c r="B771" s="108"/>
      <c r="C771" s="118" t="s">
        <v>4506</v>
      </c>
      <c r="D771" s="119" t="s">
        <v>4516</v>
      </c>
      <c r="E771" s="120" t="str">
        <f t="shared" si="11"/>
        <v/>
      </c>
    </row>
    <row r="772" spans="1:5" ht="36.75" customHeight="1">
      <c r="A772" s="117" t="s">
        <v>3342</v>
      </c>
      <c r="B772" s="108"/>
      <c r="C772" s="118" t="s">
        <v>8061</v>
      </c>
      <c r="D772" s="119">
        <v>72000</v>
      </c>
      <c r="E772" s="120">
        <f t="shared" si="11"/>
        <v>37.18</v>
      </c>
    </row>
    <row r="773" spans="1:5" ht="20.100000000000001" customHeight="1">
      <c r="A773" s="117" t="s">
        <v>4757</v>
      </c>
      <c r="B773" s="108"/>
      <c r="C773" s="118" t="s">
        <v>8062</v>
      </c>
      <c r="D773" s="119" t="s">
        <v>4516</v>
      </c>
      <c r="E773" s="120" t="str">
        <f t="shared" si="11"/>
        <v/>
      </c>
    </row>
    <row r="774" spans="1:5" ht="23.25" customHeight="1">
      <c r="A774" s="121"/>
      <c r="B774" s="108"/>
      <c r="C774" s="118" t="s">
        <v>8063</v>
      </c>
      <c r="D774" s="119" t="s">
        <v>4516</v>
      </c>
      <c r="E774" s="120" t="str">
        <f t="shared" si="11"/>
        <v/>
      </c>
    </row>
    <row r="775" spans="1:5" ht="25.5" customHeight="1">
      <c r="A775" s="117" t="s">
        <v>3343</v>
      </c>
      <c r="B775" s="108"/>
      <c r="C775" s="118" t="s">
        <v>8256</v>
      </c>
      <c r="D775" s="119">
        <v>27000</v>
      </c>
      <c r="E775" s="120">
        <f t="shared" si="11"/>
        <v>13.94</v>
      </c>
    </row>
    <row r="776" spans="1:5" ht="30.75" customHeight="1">
      <c r="A776" s="122" t="s">
        <v>8064</v>
      </c>
      <c r="B776" s="108"/>
      <c r="C776" s="116" t="s">
        <v>8065</v>
      </c>
      <c r="D776" s="119" t="s">
        <v>4516</v>
      </c>
      <c r="E776" s="120" t="str">
        <f t="shared" ref="E776:E839" si="12">IF(D776="","",ROUND(D776/1936.27,2))</f>
        <v/>
      </c>
    </row>
    <row r="777" spans="1:5" ht="25.5" customHeight="1">
      <c r="A777" s="117" t="s">
        <v>6775</v>
      </c>
      <c r="B777" s="108"/>
      <c r="C777" s="118" t="s">
        <v>827</v>
      </c>
      <c r="D777" s="119">
        <v>8300</v>
      </c>
      <c r="E777" s="120">
        <f t="shared" si="12"/>
        <v>4.29</v>
      </c>
    </row>
    <row r="778" spans="1:5" ht="35.1" customHeight="1">
      <c r="A778" s="117" t="s">
        <v>6776</v>
      </c>
      <c r="B778" s="108"/>
      <c r="C778" s="118" t="s">
        <v>829</v>
      </c>
      <c r="D778" s="119">
        <v>8300</v>
      </c>
      <c r="E778" s="120">
        <f t="shared" si="12"/>
        <v>4.29</v>
      </c>
    </row>
    <row r="779" spans="1:5" ht="35.1" customHeight="1">
      <c r="A779" s="117" t="s">
        <v>6777</v>
      </c>
      <c r="B779" s="108"/>
      <c r="C779" s="118" t="s">
        <v>831</v>
      </c>
      <c r="D779" s="119">
        <v>11100</v>
      </c>
      <c r="E779" s="120">
        <f t="shared" si="12"/>
        <v>5.73</v>
      </c>
    </row>
    <row r="780" spans="1:5" ht="35.1" customHeight="1">
      <c r="A780" s="117" t="s">
        <v>6778</v>
      </c>
      <c r="B780" s="108"/>
      <c r="C780" s="118" t="s">
        <v>833</v>
      </c>
      <c r="D780" s="119">
        <v>13900</v>
      </c>
      <c r="E780" s="120">
        <f t="shared" si="12"/>
        <v>7.18</v>
      </c>
    </row>
    <row r="781" spans="1:5" ht="35.1" customHeight="1">
      <c r="A781" s="117" t="s">
        <v>6779</v>
      </c>
      <c r="B781" s="108"/>
      <c r="C781" s="118" t="s">
        <v>8258</v>
      </c>
      <c r="D781" s="119">
        <v>33000</v>
      </c>
      <c r="E781" s="120">
        <f t="shared" si="12"/>
        <v>17.04</v>
      </c>
    </row>
    <row r="782" spans="1:5" ht="20.100000000000001" customHeight="1">
      <c r="A782" s="121"/>
      <c r="B782" s="108"/>
      <c r="C782" s="118" t="s">
        <v>8066</v>
      </c>
      <c r="D782" s="119" t="s">
        <v>4516</v>
      </c>
      <c r="E782" s="120" t="str">
        <f t="shared" si="12"/>
        <v/>
      </c>
    </row>
    <row r="783" spans="1:5" ht="20.100000000000001" customHeight="1">
      <c r="A783" s="121"/>
      <c r="B783" s="108"/>
      <c r="C783" s="118" t="s">
        <v>8067</v>
      </c>
      <c r="D783" s="119" t="s">
        <v>4516</v>
      </c>
      <c r="E783" s="120" t="str">
        <f t="shared" si="12"/>
        <v/>
      </c>
    </row>
    <row r="784" spans="1:5" ht="20.100000000000001" customHeight="1">
      <c r="A784" s="121"/>
      <c r="B784" s="108"/>
      <c r="C784" s="118" t="s">
        <v>8068</v>
      </c>
      <c r="D784" s="119" t="s">
        <v>4516</v>
      </c>
      <c r="E784" s="120" t="str">
        <f t="shared" si="12"/>
        <v/>
      </c>
    </row>
    <row r="785" spans="1:5" ht="20.100000000000001" customHeight="1">
      <c r="A785" s="121"/>
      <c r="B785" s="108"/>
      <c r="C785" s="118" t="s">
        <v>2893</v>
      </c>
      <c r="D785" s="119" t="s">
        <v>4516</v>
      </c>
      <c r="E785" s="120" t="str">
        <f t="shared" si="12"/>
        <v/>
      </c>
    </row>
    <row r="786" spans="1:5" ht="20.100000000000001" customHeight="1">
      <c r="A786" s="121"/>
      <c r="B786" s="108"/>
      <c r="C786" s="118" t="s">
        <v>2894</v>
      </c>
      <c r="D786" s="119" t="s">
        <v>4516</v>
      </c>
      <c r="E786" s="120" t="str">
        <f t="shared" si="12"/>
        <v/>
      </c>
    </row>
    <row r="787" spans="1:5" ht="20.100000000000001" customHeight="1">
      <c r="A787" s="121"/>
      <c r="B787" s="108"/>
      <c r="C787" s="118" t="s">
        <v>2895</v>
      </c>
      <c r="D787" s="119" t="s">
        <v>4516</v>
      </c>
      <c r="E787" s="120" t="str">
        <f t="shared" si="12"/>
        <v/>
      </c>
    </row>
    <row r="788" spans="1:5" ht="35.1" customHeight="1">
      <c r="A788" s="117" t="s">
        <v>6780</v>
      </c>
      <c r="B788" s="108"/>
      <c r="C788" s="118" t="s">
        <v>8260</v>
      </c>
      <c r="D788" s="119">
        <v>49500</v>
      </c>
      <c r="E788" s="120">
        <f t="shared" si="12"/>
        <v>25.56</v>
      </c>
    </row>
    <row r="789" spans="1:5" ht="35.1" customHeight="1">
      <c r="A789" s="134" t="s">
        <v>6781</v>
      </c>
      <c r="B789" s="108"/>
      <c r="C789" s="118" t="s">
        <v>600</v>
      </c>
      <c r="D789" s="119">
        <v>13900</v>
      </c>
      <c r="E789" s="120">
        <f t="shared" si="12"/>
        <v>7.18</v>
      </c>
    </row>
    <row r="790" spans="1:5" ht="20.100000000000001" customHeight="1">
      <c r="A790" s="134"/>
      <c r="B790" s="108"/>
      <c r="C790" s="135" t="s">
        <v>2896</v>
      </c>
      <c r="D790" s="119" t="s">
        <v>4516</v>
      </c>
      <c r="E790" s="120" t="str">
        <f t="shared" si="12"/>
        <v/>
      </c>
    </row>
    <row r="791" spans="1:5" ht="35.1" customHeight="1">
      <c r="A791" s="117" t="s">
        <v>6782</v>
      </c>
      <c r="B791" s="108"/>
      <c r="C791" s="118" t="s">
        <v>602</v>
      </c>
      <c r="D791" s="119">
        <v>33000</v>
      </c>
      <c r="E791" s="120">
        <f t="shared" si="12"/>
        <v>17.04</v>
      </c>
    </row>
    <row r="792" spans="1:5" ht="20.100000000000001" customHeight="1">
      <c r="A792" s="121"/>
      <c r="B792" s="108"/>
      <c r="C792" s="118" t="s">
        <v>2897</v>
      </c>
      <c r="D792" s="119" t="s">
        <v>4516</v>
      </c>
      <c r="E792" s="120" t="str">
        <f t="shared" si="12"/>
        <v/>
      </c>
    </row>
    <row r="793" spans="1:5" ht="20.100000000000001" customHeight="1">
      <c r="A793" s="121"/>
      <c r="B793" s="108"/>
      <c r="C793" s="118" t="s">
        <v>2898</v>
      </c>
      <c r="D793" s="119" t="s">
        <v>4516</v>
      </c>
      <c r="E793" s="120" t="str">
        <f t="shared" si="12"/>
        <v/>
      </c>
    </row>
    <row r="794" spans="1:5" ht="35.1" customHeight="1">
      <c r="A794" s="117" t="s">
        <v>6783</v>
      </c>
      <c r="B794" s="108"/>
      <c r="C794" s="118" t="s">
        <v>8262</v>
      </c>
      <c r="D794" s="119">
        <v>33000</v>
      </c>
      <c r="E794" s="120">
        <f t="shared" si="12"/>
        <v>17.04</v>
      </c>
    </row>
    <row r="795" spans="1:5" ht="20.100000000000001" customHeight="1">
      <c r="A795" s="121"/>
      <c r="B795" s="108"/>
      <c r="C795" s="118" t="s">
        <v>2899</v>
      </c>
      <c r="D795" s="119" t="s">
        <v>4516</v>
      </c>
      <c r="E795" s="120" t="str">
        <f t="shared" si="12"/>
        <v/>
      </c>
    </row>
    <row r="796" spans="1:5" ht="20.100000000000001" customHeight="1">
      <c r="A796" s="121"/>
      <c r="B796" s="108"/>
      <c r="C796" s="118" t="s">
        <v>6433</v>
      </c>
      <c r="D796" s="119" t="s">
        <v>4516</v>
      </c>
      <c r="E796" s="120" t="str">
        <f t="shared" si="12"/>
        <v/>
      </c>
    </row>
    <row r="797" spans="1:5" ht="35.1" customHeight="1">
      <c r="A797" s="117" t="s">
        <v>6784</v>
      </c>
      <c r="B797" s="108"/>
      <c r="C797" s="118" t="s">
        <v>8264</v>
      </c>
      <c r="D797" s="119">
        <v>16300</v>
      </c>
      <c r="E797" s="120">
        <f t="shared" si="12"/>
        <v>8.42</v>
      </c>
    </row>
    <row r="798" spans="1:5" ht="20.100000000000001" customHeight="1">
      <c r="A798" s="121"/>
      <c r="B798" s="108"/>
      <c r="C798" s="118" t="s">
        <v>6434</v>
      </c>
      <c r="D798" s="119" t="s">
        <v>4516</v>
      </c>
      <c r="E798" s="120" t="str">
        <f t="shared" si="12"/>
        <v/>
      </c>
    </row>
    <row r="799" spans="1:5" ht="20.100000000000001" customHeight="1">
      <c r="A799" s="121"/>
      <c r="B799" s="108"/>
      <c r="C799" s="118" t="s">
        <v>6435</v>
      </c>
      <c r="D799" s="119" t="s">
        <v>4516</v>
      </c>
      <c r="E799" s="120" t="str">
        <f t="shared" si="12"/>
        <v/>
      </c>
    </row>
    <row r="800" spans="1:5" ht="20.100000000000001" customHeight="1">
      <c r="A800" s="121"/>
      <c r="B800" s="108"/>
      <c r="C800" s="118" t="s">
        <v>6359</v>
      </c>
      <c r="D800" s="119" t="s">
        <v>4516</v>
      </c>
      <c r="E800" s="120" t="str">
        <f t="shared" si="12"/>
        <v/>
      </c>
    </row>
    <row r="801" spans="1:5" ht="20.100000000000001" customHeight="1">
      <c r="A801" s="121"/>
      <c r="B801" s="108"/>
      <c r="C801" s="118" t="s">
        <v>7912</v>
      </c>
      <c r="D801" s="119" t="s">
        <v>4516</v>
      </c>
      <c r="E801" s="120" t="str">
        <f t="shared" si="12"/>
        <v/>
      </c>
    </row>
    <row r="802" spans="1:5" ht="35.1" customHeight="1">
      <c r="A802" s="117" t="s">
        <v>6785</v>
      </c>
      <c r="B802" s="108"/>
      <c r="C802" s="118" t="s">
        <v>835</v>
      </c>
      <c r="D802" s="119">
        <v>24800</v>
      </c>
      <c r="E802" s="120">
        <f t="shared" si="12"/>
        <v>12.81</v>
      </c>
    </row>
    <row r="803" spans="1:5" ht="20.100000000000001" customHeight="1">
      <c r="A803" s="121"/>
      <c r="B803" s="108"/>
      <c r="C803" s="118" t="s">
        <v>2472</v>
      </c>
      <c r="D803" s="119" t="s">
        <v>4516</v>
      </c>
      <c r="E803" s="120" t="str">
        <f t="shared" si="12"/>
        <v/>
      </c>
    </row>
    <row r="804" spans="1:5" ht="20.100000000000001" customHeight="1">
      <c r="A804" s="121"/>
      <c r="B804" s="108"/>
      <c r="C804" s="142" t="s">
        <v>7912</v>
      </c>
      <c r="D804" s="119" t="s">
        <v>4516</v>
      </c>
      <c r="E804" s="120" t="str">
        <f t="shared" si="12"/>
        <v/>
      </c>
    </row>
    <row r="805" spans="1:5" ht="35.1" customHeight="1">
      <c r="A805" s="117" t="s">
        <v>5086</v>
      </c>
      <c r="B805" s="108"/>
      <c r="C805" s="118" t="s">
        <v>2473</v>
      </c>
      <c r="D805" s="119">
        <v>24800</v>
      </c>
      <c r="E805" s="120">
        <f t="shared" si="12"/>
        <v>12.81</v>
      </c>
    </row>
    <row r="806" spans="1:5" ht="20.100000000000001" customHeight="1">
      <c r="A806" s="121"/>
      <c r="B806" s="108"/>
      <c r="C806" s="118" t="s">
        <v>2474</v>
      </c>
      <c r="D806" s="119" t="s">
        <v>4516</v>
      </c>
      <c r="E806" s="120" t="str">
        <f t="shared" si="12"/>
        <v/>
      </c>
    </row>
    <row r="807" spans="1:5" ht="20.100000000000001" customHeight="1">
      <c r="A807" s="121"/>
      <c r="B807" s="108"/>
      <c r="C807" s="118" t="s">
        <v>7912</v>
      </c>
      <c r="D807" s="119" t="s">
        <v>4516</v>
      </c>
      <c r="E807" s="120" t="str">
        <f t="shared" si="12"/>
        <v/>
      </c>
    </row>
    <row r="808" spans="1:5" ht="35.1" customHeight="1">
      <c r="A808" s="117" t="s">
        <v>5087</v>
      </c>
      <c r="B808" s="108"/>
      <c r="C808" s="118" t="s">
        <v>835</v>
      </c>
      <c r="D808" s="119">
        <v>24800</v>
      </c>
      <c r="E808" s="120">
        <f t="shared" si="12"/>
        <v>12.81</v>
      </c>
    </row>
    <row r="809" spans="1:5" ht="20.100000000000001" customHeight="1">
      <c r="A809" s="121"/>
      <c r="B809" s="108"/>
      <c r="C809" s="118" t="s">
        <v>6530</v>
      </c>
      <c r="D809" s="119" t="s">
        <v>4516</v>
      </c>
      <c r="E809" s="120" t="str">
        <f t="shared" si="12"/>
        <v/>
      </c>
    </row>
    <row r="810" spans="1:5" ht="20.100000000000001" customHeight="1">
      <c r="A810" s="121"/>
      <c r="B810" s="108"/>
      <c r="C810" s="142" t="s">
        <v>7912</v>
      </c>
      <c r="D810" s="119" t="s">
        <v>4516</v>
      </c>
      <c r="E810" s="120" t="str">
        <f t="shared" si="12"/>
        <v/>
      </c>
    </row>
    <row r="811" spans="1:5" ht="35.1" customHeight="1">
      <c r="A811" s="117" t="s">
        <v>5088</v>
      </c>
      <c r="B811" s="108"/>
      <c r="C811" s="118" t="s">
        <v>6576</v>
      </c>
      <c r="D811" s="119">
        <v>55000</v>
      </c>
      <c r="E811" s="120">
        <f t="shared" si="12"/>
        <v>28.41</v>
      </c>
    </row>
    <row r="812" spans="1:5" ht="20.100000000000001" customHeight="1">
      <c r="A812" s="121"/>
      <c r="B812" s="108"/>
      <c r="C812" s="118" t="s">
        <v>6531</v>
      </c>
      <c r="D812" s="119" t="s">
        <v>4516</v>
      </c>
      <c r="E812" s="120" t="str">
        <f t="shared" si="12"/>
        <v/>
      </c>
    </row>
    <row r="813" spans="1:5" ht="35.1" customHeight="1">
      <c r="A813" s="117" t="s">
        <v>5089</v>
      </c>
      <c r="B813" s="108"/>
      <c r="C813" s="118" t="s">
        <v>1919</v>
      </c>
      <c r="D813" s="119">
        <v>55000</v>
      </c>
      <c r="E813" s="120">
        <f t="shared" si="12"/>
        <v>28.41</v>
      </c>
    </row>
    <row r="814" spans="1:5" ht="35.1" customHeight="1">
      <c r="A814" s="117" t="s">
        <v>5090</v>
      </c>
      <c r="B814" s="108"/>
      <c r="C814" s="118" t="s">
        <v>1921</v>
      </c>
      <c r="D814" s="119">
        <v>16300</v>
      </c>
      <c r="E814" s="120">
        <f t="shared" si="12"/>
        <v>8.42</v>
      </c>
    </row>
    <row r="815" spans="1:5" ht="20.100000000000001" customHeight="1">
      <c r="A815" s="121"/>
      <c r="B815" s="108"/>
      <c r="C815" s="118" t="s">
        <v>4664</v>
      </c>
      <c r="D815" s="119" t="s">
        <v>4516</v>
      </c>
      <c r="E815" s="120" t="str">
        <f t="shared" si="12"/>
        <v/>
      </c>
    </row>
    <row r="816" spans="1:5" ht="35.1" customHeight="1">
      <c r="A816" s="117" t="s">
        <v>5091</v>
      </c>
      <c r="B816" s="108"/>
      <c r="C816" s="118" t="s">
        <v>1923</v>
      </c>
      <c r="D816" s="119">
        <v>22000</v>
      </c>
      <c r="E816" s="120">
        <f t="shared" si="12"/>
        <v>11.36</v>
      </c>
    </row>
    <row r="817" spans="1:5" ht="35.1" customHeight="1">
      <c r="A817" s="117" t="s">
        <v>5092</v>
      </c>
      <c r="B817" s="108" t="s">
        <v>3905</v>
      </c>
      <c r="C817" s="118" t="s">
        <v>1925</v>
      </c>
      <c r="D817" s="119">
        <v>400000</v>
      </c>
      <c r="E817" s="120">
        <f t="shared" si="12"/>
        <v>206.58</v>
      </c>
    </row>
    <row r="818" spans="1:5" ht="20.100000000000001" customHeight="1">
      <c r="A818" s="121"/>
      <c r="B818" s="108"/>
      <c r="C818" s="118" t="s">
        <v>4665</v>
      </c>
      <c r="D818" s="119" t="s">
        <v>4516</v>
      </c>
      <c r="E818" s="120" t="str">
        <f t="shared" si="12"/>
        <v/>
      </c>
    </row>
    <row r="819" spans="1:5" ht="35.1" customHeight="1">
      <c r="A819" s="117" t="s">
        <v>5093</v>
      </c>
      <c r="B819" s="108" t="s">
        <v>3905</v>
      </c>
      <c r="C819" s="118" t="s">
        <v>1927</v>
      </c>
      <c r="D819" s="119">
        <v>500000</v>
      </c>
      <c r="E819" s="120">
        <f t="shared" si="12"/>
        <v>258.23</v>
      </c>
    </row>
    <row r="820" spans="1:5" ht="20.100000000000001" customHeight="1">
      <c r="A820" s="121"/>
      <c r="B820" s="108"/>
      <c r="C820" s="118" t="s">
        <v>4666</v>
      </c>
      <c r="D820" s="119" t="s">
        <v>4516</v>
      </c>
      <c r="E820" s="120" t="str">
        <f t="shared" si="12"/>
        <v/>
      </c>
    </row>
    <row r="821" spans="1:5" ht="35.1" customHeight="1">
      <c r="A821" s="117" t="s">
        <v>5094</v>
      </c>
      <c r="B821" s="108" t="s">
        <v>3905</v>
      </c>
      <c r="C821" s="118" t="s">
        <v>5368</v>
      </c>
      <c r="D821" s="119">
        <v>400000</v>
      </c>
      <c r="E821" s="120">
        <f t="shared" si="12"/>
        <v>206.58</v>
      </c>
    </row>
    <row r="822" spans="1:5" ht="20.100000000000001" customHeight="1">
      <c r="A822" s="121"/>
      <c r="B822" s="108"/>
      <c r="C822" s="118" t="s">
        <v>4667</v>
      </c>
      <c r="D822" s="119" t="s">
        <v>4516</v>
      </c>
      <c r="E822" s="120" t="str">
        <f t="shared" si="12"/>
        <v/>
      </c>
    </row>
    <row r="823" spans="1:5" ht="35.1" customHeight="1">
      <c r="A823" s="117" t="s">
        <v>5095</v>
      </c>
      <c r="B823" s="108" t="s">
        <v>3905</v>
      </c>
      <c r="C823" s="118" t="s">
        <v>4862</v>
      </c>
      <c r="D823" s="119">
        <v>600000</v>
      </c>
      <c r="E823" s="120">
        <f t="shared" si="12"/>
        <v>309.87</v>
      </c>
    </row>
    <row r="824" spans="1:5" ht="20.100000000000001" customHeight="1">
      <c r="A824" s="121"/>
      <c r="B824" s="108"/>
      <c r="C824" s="118" t="s">
        <v>4668</v>
      </c>
      <c r="D824" s="119" t="s">
        <v>4516</v>
      </c>
      <c r="E824" s="120" t="str">
        <f t="shared" si="12"/>
        <v/>
      </c>
    </row>
    <row r="825" spans="1:5" ht="20.100000000000001" customHeight="1">
      <c r="A825" s="121"/>
      <c r="B825" s="108"/>
      <c r="C825" s="118" t="s">
        <v>4669</v>
      </c>
      <c r="D825" s="119" t="s">
        <v>4516</v>
      </c>
      <c r="E825" s="120" t="str">
        <f t="shared" si="12"/>
        <v/>
      </c>
    </row>
    <row r="826" spans="1:5" ht="20.100000000000001" customHeight="1">
      <c r="A826" s="121"/>
      <c r="B826" s="108"/>
      <c r="C826" s="118" t="s">
        <v>4670</v>
      </c>
      <c r="D826" s="119" t="s">
        <v>4516</v>
      </c>
      <c r="E826" s="120" t="str">
        <f t="shared" si="12"/>
        <v/>
      </c>
    </row>
    <row r="827" spans="1:5" ht="35.1" customHeight="1">
      <c r="A827" s="117" t="s">
        <v>5096</v>
      </c>
      <c r="B827" s="108" t="s">
        <v>3905</v>
      </c>
      <c r="C827" s="118" t="s">
        <v>4864</v>
      </c>
      <c r="D827" s="119">
        <v>600000</v>
      </c>
      <c r="E827" s="120">
        <f t="shared" si="12"/>
        <v>309.87</v>
      </c>
    </row>
    <row r="828" spans="1:5" ht="35.1" customHeight="1">
      <c r="A828" s="117" t="s">
        <v>5097</v>
      </c>
      <c r="B828" s="108" t="s">
        <v>3905</v>
      </c>
      <c r="C828" s="118" t="s">
        <v>4866</v>
      </c>
      <c r="D828" s="119">
        <v>600000</v>
      </c>
      <c r="E828" s="120">
        <f t="shared" si="12"/>
        <v>309.87</v>
      </c>
    </row>
    <row r="829" spans="1:5" ht="20.100000000000001" customHeight="1">
      <c r="A829" s="121"/>
      <c r="B829" s="108"/>
      <c r="C829" s="118" t="s">
        <v>4671</v>
      </c>
      <c r="D829" s="119" t="s">
        <v>4516</v>
      </c>
      <c r="E829" s="120" t="str">
        <f t="shared" si="12"/>
        <v/>
      </c>
    </row>
    <row r="830" spans="1:5" ht="35.1" customHeight="1">
      <c r="A830" s="117" t="s">
        <v>5098</v>
      </c>
      <c r="B830" s="108" t="s">
        <v>3905</v>
      </c>
      <c r="C830" s="118" t="s">
        <v>2026</v>
      </c>
      <c r="D830" s="119">
        <v>800000</v>
      </c>
      <c r="E830" s="120">
        <f t="shared" si="12"/>
        <v>413.17</v>
      </c>
    </row>
    <row r="831" spans="1:5" ht="20.100000000000001" customHeight="1">
      <c r="A831" s="121"/>
      <c r="B831" s="108"/>
      <c r="C831" s="118" t="s">
        <v>8374</v>
      </c>
      <c r="D831" s="119" t="s">
        <v>4516</v>
      </c>
      <c r="E831" s="120" t="str">
        <f t="shared" si="12"/>
        <v/>
      </c>
    </row>
    <row r="832" spans="1:5" ht="20.100000000000001" customHeight="1">
      <c r="A832" s="121"/>
      <c r="B832" s="108"/>
      <c r="C832" s="118" t="s">
        <v>8375</v>
      </c>
      <c r="D832" s="119" t="s">
        <v>4516</v>
      </c>
      <c r="E832" s="120" t="str">
        <f t="shared" si="12"/>
        <v/>
      </c>
    </row>
    <row r="833" spans="1:5" ht="40.5" customHeight="1">
      <c r="A833" s="117" t="s">
        <v>5099</v>
      </c>
      <c r="B833" s="108" t="s">
        <v>3905</v>
      </c>
      <c r="C833" s="118" t="s">
        <v>2028</v>
      </c>
      <c r="D833" s="119">
        <v>500000</v>
      </c>
      <c r="E833" s="120">
        <f t="shared" si="12"/>
        <v>258.23</v>
      </c>
    </row>
    <row r="834" spans="1:5" ht="20.100000000000001" customHeight="1">
      <c r="A834" s="121"/>
      <c r="B834" s="108"/>
      <c r="C834" s="118" t="s">
        <v>2482</v>
      </c>
      <c r="D834" s="119" t="s">
        <v>4516</v>
      </c>
      <c r="E834" s="120" t="str">
        <f t="shared" si="12"/>
        <v/>
      </c>
    </row>
    <row r="835" spans="1:5" ht="20.100000000000001" customHeight="1">
      <c r="A835" s="121"/>
      <c r="B835" s="108"/>
      <c r="C835" s="118" t="s">
        <v>2483</v>
      </c>
      <c r="D835" s="119" t="s">
        <v>4516</v>
      </c>
      <c r="E835" s="120" t="str">
        <f t="shared" si="12"/>
        <v/>
      </c>
    </row>
    <row r="836" spans="1:5" ht="20.100000000000001" customHeight="1">
      <c r="A836" s="121"/>
      <c r="B836" s="108"/>
      <c r="C836" s="118" t="s">
        <v>2484</v>
      </c>
      <c r="D836" s="119" t="s">
        <v>4516</v>
      </c>
      <c r="E836" s="120" t="str">
        <f t="shared" si="12"/>
        <v/>
      </c>
    </row>
    <row r="837" spans="1:5" ht="39.75" customHeight="1">
      <c r="A837" s="117" t="s">
        <v>5100</v>
      </c>
      <c r="B837" s="108"/>
      <c r="C837" s="118" t="s">
        <v>8266</v>
      </c>
      <c r="D837" s="119">
        <v>44000</v>
      </c>
      <c r="E837" s="120">
        <f t="shared" si="12"/>
        <v>22.72</v>
      </c>
    </row>
    <row r="838" spans="1:5" ht="27.75" customHeight="1">
      <c r="A838" s="117" t="s">
        <v>5101</v>
      </c>
      <c r="B838" s="108" t="s">
        <v>3905</v>
      </c>
      <c r="C838" s="118" t="s">
        <v>2030</v>
      </c>
      <c r="D838" s="119">
        <v>500000</v>
      </c>
      <c r="E838" s="120">
        <f t="shared" si="12"/>
        <v>258.23</v>
      </c>
    </row>
    <row r="839" spans="1:5" ht="34.5" customHeight="1">
      <c r="A839" s="121"/>
      <c r="B839" s="108"/>
      <c r="C839" s="133" t="s">
        <v>2485</v>
      </c>
      <c r="D839" s="114" t="s">
        <v>4516</v>
      </c>
      <c r="E839" s="120" t="str">
        <f t="shared" si="12"/>
        <v/>
      </c>
    </row>
    <row r="840" spans="1:5" ht="58.5" customHeight="1">
      <c r="A840" s="121"/>
      <c r="B840" s="108"/>
      <c r="C840" s="126" t="s">
        <v>8074</v>
      </c>
      <c r="D840" s="114" t="s">
        <v>4516</v>
      </c>
      <c r="E840" s="120" t="str">
        <f t="shared" ref="E840:E903" si="13">IF(D840="","",ROUND(D840/1936.27,2))</f>
        <v/>
      </c>
    </row>
    <row r="841" spans="1:5" ht="27" customHeight="1">
      <c r="A841" s="122" t="s">
        <v>8075</v>
      </c>
      <c r="B841" s="108"/>
      <c r="C841" s="116" t="s">
        <v>8076</v>
      </c>
      <c r="D841" s="114" t="s">
        <v>4516</v>
      </c>
      <c r="E841" s="120" t="str">
        <f t="shared" si="13"/>
        <v/>
      </c>
    </row>
    <row r="842" spans="1:5" ht="26.25" customHeight="1">
      <c r="A842" s="146" t="s">
        <v>3680</v>
      </c>
      <c r="B842" s="108"/>
      <c r="C842" s="118" t="s">
        <v>4600</v>
      </c>
      <c r="D842" s="147">
        <v>161000</v>
      </c>
      <c r="E842" s="120">
        <f t="shared" si="13"/>
        <v>83.15</v>
      </c>
    </row>
    <row r="843" spans="1:5" ht="20.100000000000001" customHeight="1">
      <c r="A843" s="121"/>
      <c r="B843" s="108"/>
      <c r="C843" s="118" t="s">
        <v>8077</v>
      </c>
      <c r="D843" s="147" t="s">
        <v>4516</v>
      </c>
      <c r="E843" s="120" t="str">
        <f t="shared" si="13"/>
        <v/>
      </c>
    </row>
    <row r="844" spans="1:5" ht="20.100000000000001" customHeight="1">
      <c r="A844" s="121"/>
      <c r="B844" s="108"/>
      <c r="C844" s="118" t="s">
        <v>8078</v>
      </c>
      <c r="D844" s="147" t="s">
        <v>4516</v>
      </c>
      <c r="E844" s="120" t="str">
        <f t="shared" si="13"/>
        <v/>
      </c>
    </row>
    <row r="845" spans="1:5" ht="25.5" customHeight="1">
      <c r="A845" s="117" t="s">
        <v>3681</v>
      </c>
      <c r="B845" s="108"/>
      <c r="C845" s="118" t="s">
        <v>4602</v>
      </c>
      <c r="D845" s="147">
        <v>259000</v>
      </c>
      <c r="E845" s="120">
        <f t="shared" si="13"/>
        <v>133.76</v>
      </c>
    </row>
    <row r="846" spans="1:5" ht="20.100000000000001" customHeight="1">
      <c r="A846" s="121"/>
      <c r="B846" s="108"/>
      <c r="C846" s="118" t="s">
        <v>8077</v>
      </c>
      <c r="D846" s="147" t="s">
        <v>4516</v>
      </c>
      <c r="E846" s="120" t="str">
        <f t="shared" si="13"/>
        <v/>
      </c>
    </row>
    <row r="847" spans="1:5" ht="20.100000000000001" customHeight="1">
      <c r="A847" s="121"/>
      <c r="B847" s="108"/>
      <c r="C847" s="118" t="s">
        <v>8078</v>
      </c>
      <c r="D847" s="147" t="s">
        <v>4516</v>
      </c>
      <c r="E847" s="120" t="str">
        <f t="shared" si="13"/>
        <v/>
      </c>
    </row>
    <row r="848" spans="1:5" ht="29.25" customHeight="1">
      <c r="A848" s="117" t="s">
        <v>3682</v>
      </c>
      <c r="B848" s="108"/>
      <c r="C848" s="118" t="s">
        <v>2312</v>
      </c>
      <c r="D848" s="147">
        <v>173000</v>
      </c>
      <c r="E848" s="120">
        <f t="shared" si="13"/>
        <v>89.35</v>
      </c>
    </row>
    <row r="849" spans="1:5" ht="20.100000000000001" customHeight="1">
      <c r="A849" s="121"/>
      <c r="B849" s="108"/>
      <c r="C849" s="118" t="s">
        <v>8079</v>
      </c>
      <c r="D849" s="147" t="s">
        <v>4516</v>
      </c>
      <c r="E849" s="120" t="str">
        <f t="shared" si="13"/>
        <v/>
      </c>
    </row>
    <row r="850" spans="1:5" ht="20.100000000000001" customHeight="1">
      <c r="A850" s="121"/>
      <c r="B850" s="108"/>
      <c r="C850" s="118" t="s">
        <v>8080</v>
      </c>
      <c r="D850" s="147" t="s">
        <v>4516</v>
      </c>
      <c r="E850" s="120" t="str">
        <f t="shared" si="13"/>
        <v/>
      </c>
    </row>
    <row r="851" spans="1:5" ht="35.1" customHeight="1">
      <c r="A851" s="117" t="s">
        <v>3683</v>
      </c>
      <c r="B851" s="108"/>
      <c r="C851" s="118" t="s">
        <v>2314</v>
      </c>
      <c r="D851" s="147">
        <v>275000</v>
      </c>
      <c r="E851" s="120">
        <f t="shared" si="13"/>
        <v>142.03</v>
      </c>
    </row>
    <row r="852" spans="1:5" ht="20.100000000000001" customHeight="1">
      <c r="A852" s="121"/>
      <c r="B852" s="108"/>
      <c r="C852" s="118" t="s">
        <v>8079</v>
      </c>
      <c r="D852" s="147" t="s">
        <v>4516</v>
      </c>
      <c r="E852" s="120" t="str">
        <f t="shared" si="13"/>
        <v/>
      </c>
    </row>
    <row r="853" spans="1:5" ht="20.100000000000001" customHeight="1">
      <c r="A853" s="121"/>
      <c r="B853" s="108"/>
      <c r="C853" s="118" t="s">
        <v>8080</v>
      </c>
      <c r="D853" s="147" t="s">
        <v>4516</v>
      </c>
      <c r="E853" s="120" t="str">
        <f t="shared" si="13"/>
        <v/>
      </c>
    </row>
    <row r="854" spans="1:5" ht="29.25" customHeight="1">
      <c r="A854" s="117" t="s">
        <v>3684</v>
      </c>
      <c r="B854" s="108"/>
      <c r="C854" s="118" t="s">
        <v>2325</v>
      </c>
      <c r="D854" s="147">
        <v>200000</v>
      </c>
      <c r="E854" s="120">
        <f t="shared" si="13"/>
        <v>103.29</v>
      </c>
    </row>
    <row r="855" spans="1:5" ht="20.100000000000001" customHeight="1">
      <c r="A855" s="121"/>
      <c r="B855" s="108"/>
      <c r="C855" s="118" t="s">
        <v>8128</v>
      </c>
      <c r="D855" s="147" t="s">
        <v>4516</v>
      </c>
      <c r="E855" s="120" t="str">
        <f t="shared" si="13"/>
        <v/>
      </c>
    </row>
    <row r="856" spans="1:5" ht="29.25" customHeight="1">
      <c r="A856" s="117" t="s">
        <v>3685</v>
      </c>
      <c r="B856" s="108"/>
      <c r="C856" s="118" t="s">
        <v>2327</v>
      </c>
      <c r="D856" s="147">
        <v>161000</v>
      </c>
      <c r="E856" s="120">
        <f t="shared" si="13"/>
        <v>83.15</v>
      </c>
    </row>
    <row r="857" spans="1:5" ht="20.100000000000001" customHeight="1">
      <c r="A857" s="121"/>
      <c r="B857" s="108"/>
      <c r="C857" s="118" t="s">
        <v>8129</v>
      </c>
      <c r="D857" s="147" t="s">
        <v>4516</v>
      </c>
      <c r="E857" s="120" t="str">
        <f t="shared" si="13"/>
        <v/>
      </c>
    </row>
    <row r="858" spans="1:5" ht="30.75" customHeight="1">
      <c r="A858" s="117" t="s">
        <v>3686</v>
      </c>
      <c r="B858" s="108"/>
      <c r="C858" s="118" t="s">
        <v>2329</v>
      </c>
      <c r="D858" s="147">
        <v>259000</v>
      </c>
      <c r="E858" s="120">
        <f t="shared" si="13"/>
        <v>133.76</v>
      </c>
    </row>
    <row r="859" spans="1:5" ht="20.100000000000001" customHeight="1">
      <c r="A859" s="121"/>
      <c r="B859" s="108"/>
      <c r="C859" s="118" t="s">
        <v>8129</v>
      </c>
      <c r="D859" s="147" t="s">
        <v>4516</v>
      </c>
      <c r="E859" s="120" t="str">
        <f t="shared" si="13"/>
        <v/>
      </c>
    </row>
    <row r="860" spans="1:5" ht="29.25" customHeight="1">
      <c r="A860" s="121" t="s">
        <v>8365</v>
      </c>
      <c r="B860" s="108"/>
      <c r="C860" s="118" t="s">
        <v>2331</v>
      </c>
      <c r="D860" s="147">
        <v>161000</v>
      </c>
      <c r="E860" s="120">
        <f t="shared" si="13"/>
        <v>83.15</v>
      </c>
    </row>
    <row r="861" spans="1:5" ht="20.100000000000001" customHeight="1">
      <c r="A861" s="121"/>
      <c r="B861" s="108"/>
      <c r="C861" s="118" t="s">
        <v>8130</v>
      </c>
      <c r="D861" s="147" t="s">
        <v>4516</v>
      </c>
      <c r="E861" s="120" t="str">
        <f t="shared" si="13"/>
        <v/>
      </c>
    </row>
    <row r="862" spans="1:5" ht="30.75" customHeight="1">
      <c r="A862" s="121" t="s">
        <v>8366</v>
      </c>
      <c r="B862" s="108"/>
      <c r="C862" s="118" t="s">
        <v>7461</v>
      </c>
      <c r="D862" s="147">
        <v>259000</v>
      </c>
      <c r="E862" s="120">
        <f t="shared" si="13"/>
        <v>133.76</v>
      </c>
    </row>
    <row r="863" spans="1:5" ht="20.100000000000001" customHeight="1">
      <c r="A863" s="121"/>
      <c r="B863" s="108"/>
      <c r="C863" s="118" t="s">
        <v>8130</v>
      </c>
      <c r="D863" s="147" t="s">
        <v>4516</v>
      </c>
      <c r="E863" s="120" t="str">
        <f t="shared" si="13"/>
        <v/>
      </c>
    </row>
    <row r="864" spans="1:5" ht="30.75" customHeight="1">
      <c r="A864" s="121" t="s">
        <v>8367</v>
      </c>
      <c r="B864" s="108"/>
      <c r="C864" s="118" t="s">
        <v>7735</v>
      </c>
      <c r="D864" s="147">
        <v>161000</v>
      </c>
      <c r="E864" s="120">
        <f t="shared" si="13"/>
        <v>83.15</v>
      </c>
    </row>
    <row r="865" spans="1:5" ht="20.100000000000001" customHeight="1">
      <c r="A865" s="121"/>
      <c r="B865" s="108"/>
      <c r="C865" s="118" t="s">
        <v>8131</v>
      </c>
      <c r="D865" s="147" t="s">
        <v>4516</v>
      </c>
      <c r="E865" s="120" t="str">
        <f t="shared" si="13"/>
        <v/>
      </c>
    </row>
    <row r="866" spans="1:5" ht="35.1" customHeight="1">
      <c r="A866" s="117" t="s">
        <v>8368</v>
      </c>
      <c r="B866" s="108"/>
      <c r="C866" s="124" t="s">
        <v>7737</v>
      </c>
      <c r="D866" s="147">
        <v>60000</v>
      </c>
      <c r="E866" s="120">
        <f t="shared" si="13"/>
        <v>30.99</v>
      </c>
    </row>
    <row r="867" spans="1:5" ht="35.1" customHeight="1">
      <c r="A867" s="117" t="s">
        <v>8369</v>
      </c>
      <c r="B867" s="108" t="s">
        <v>3905</v>
      </c>
      <c r="C867" s="118" t="s">
        <v>8132</v>
      </c>
      <c r="D867" s="147">
        <v>165000</v>
      </c>
      <c r="E867" s="120">
        <f t="shared" si="13"/>
        <v>85.22</v>
      </c>
    </row>
    <row r="868" spans="1:5" ht="35.1" customHeight="1">
      <c r="A868" s="117" t="s">
        <v>8370</v>
      </c>
      <c r="B868" s="108"/>
      <c r="C868" s="118" t="s">
        <v>8133</v>
      </c>
      <c r="D868" s="147">
        <v>59000</v>
      </c>
      <c r="E868" s="120">
        <f t="shared" si="13"/>
        <v>30.47</v>
      </c>
    </row>
    <row r="869" spans="1:5" ht="20.100000000000001" customHeight="1">
      <c r="A869" s="121"/>
      <c r="B869" s="108"/>
      <c r="C869" s="118" t="s">
        <v>8134</v>
      </c>
      <c r="D869" s="147" t="s">
        <v>4516</v>
      </c>
      <c r="E869" s="120" t="str">
        <f t="shared" si="13"/>
        <v/>
      </c>
    </row>
    <row r="870" spans="1:5" ht="29.25" customHeight="1">
      <c r="A870" s="117" t="s">
        <v>8371</v>
      </c>
      <c r="B870" s="108"/>
      <c r="C870" s="118" t="s">
        <v>7743</v>
      </c>
      <c r="D870" s="147">
        <v>106000</v>
      </c>
      <c r="E870" s="120">
        <f t="shared" si="13"/>
        <v>54.74</v>
      </c>
    </row>
    <row r="871" spans="1:5" ht="17.25" customHeight="1">
      <c r="A871" s="121"/>
      <c r="B871" s="108"/>
      <c r="C871" s="118" t="s">
        <v>8135</v>
      </c>
      <c r="D871" s="147" t="s">
        <v>4516</v>
      </c>
      <c r="E871" s="120" t="str">
        <f t="shared" si="13"/>
        <v/>
      </c>
    </row>
    <row r="872" spans="1:5" ht="14.25" customHeight="1">
      <c r="A872" s="121"/>
      <c r="B872" s="108"/>
      <c r="C872" s="118" t="s">
        <v>8136</v>
      </c>
      <c r="D872" s="147" t="s">
        <v>4516</v>
      </c>
      <c r="E872" s="120" t="str">
        <f t="shared" si="13"/>
        <v/>
      </c>
    </row>
    <row r="873" spans="1:5" ht="14.25" customHeight="1">
      <c r="A873" s="121"/>
      <c r="B873" s="108"/>
      <c r="C873" s="118" t="s">
        <v>8134</v>
      </c>
      <c r="D873" s="147" t="s">
        <v>4516</v>
      </c>
      <c r="E873" s="120" t="str">
        <f t="shared" si="13"/>
        <v/>
      </c>
    </row>
    <row r="874" spans="1:5" ht="35.1" customHeight="1">
      <c r="A874" s="117" t="s">
        <v>2908</v>
      </c>
      <c r="B874" s="108"/>
      <c r="C874" s="118" t="s">
        <v>7745</v>
      </c>
      <c r="D874" s="147">
        <v>90000</v>
      </c>
      <c r="E874" s="120">
        <f t="shared" si="13"/>
        <v>46.48</v>
      </c>
    </row>
    <row r="875" spans="1:5" ht="20.100000000000001" customHeight="1">
      <c r="A875" s="121"/>
      <c r="B875" s="108"/>
      <c r="C875" s="118" t="s">
        <v>8137</v>
      </c>
      <c r="D875" s="147" t="s">
        <v>4516</v>
      </c>
      <c r="E875" s="120" t="str">
        <f t="shared" si="13"/>
        <v/>
      </c>
    </row>
    <row r="876" spans="1:5" ht="20.100000000000001" customHeight="1">
      <c r="A876" s="121"/>
      <c r="B876" s="108"/>
      <c r="C876" s="118" t="s">
        <v>8134</v>
      </c>
      <c r="D876" s="147" t="s">
        <v>4516</v>
      </c>
      <c r="E876" s="120" t="str">
        <f t="shared" si="13"/>
        <v/>
      </c>
    </row>
    <row r="877" spans="1:5" ht="35.1" customHeight="1">
      <c r="A877" s="117" t="s">
        <v>2909</v>
      </c>
      <c r="B877" s="108"/>
      <c r="C877" s="118" t="s">
        <v>8492</v>
      </c>
      <c r="D877" s="147">
        <v>29500</v>
      </c>
      <c r="E877" s="120">
        <f t="shared" si="13"/>
        <v>15.24</v>
      </c>
    </row>
    <row r="878" spans="1:5" ht="20.100000000000001" customHeight="1">
      <c r="A878" s="121"/>
      <c r="B878" s="108"/>
      <c r="C878" s="118" t="s">
        <v>8224</v>
      </c>
      <c r="D878" s="147" t="s">
        <v>4516</v>
      </c>
      <c r="E878" s="120" t="str">
        <f t="shared" si="13"/>
        <v/>
      </c>
    </row>
    <row r="879" spans="1:5" ht="20.100000000000001" customHeight="1">
      <c r="A879" s="121"/>
      <c r="B879" s="108"/>
      <c r="C879" s="118" t="s">
        <v>8225</v>
      </c>
      <c r="D879" s="147" t="s">
        <v>4516</v>
      </c>
      <c r="E879" s="120" t="str">
        <f t="shared" si="13"/>
        <v/>
      </c>
    </row>
    <row r="880" spans="1:5" ht="20.100000000000001" customHeight="1">
      <c r="A880" s="121"/>
      <c r="B880" s="108"/>
      <c r="C880" s="118" t="s">
        <v>8226</v>
      </c>
      <c r="D880" s="147" t="s">
        <v>4516</v>
      </c>
      <c r="E880" s="120" t="str">
        <f t="shared" si="13"/>
        <v/>
      </c>
    </row>
    <row r="881" spans="1:5" ht="35.1" customHeight="1">
      <c r="A881" s="117" t="s">
        <v>2910</v>
      </c>
      <c r="B881" s="108"/>
      <c r="C881" s="118" t="s">
        <v>8494</v>
      </c>
      <c r="D881" s="147">
        <v>129000</v>
      </c>
      <c r="E881" s="120">
        <f t="shared" si="13"/>
        <v>66.62</v>
      </c>
    </row>
    <row r="882" spans="1:5" ht="20.100000000000001" customHeight="1">
      <c r="A882" s="121"/>
      <c r="B882" s="108"/>
      <c r="C882" s="118" t="s">
        <v>566</v>
      </c>
      <c r="D882" s="147" t="s">
        <v>4516</v>
      </c>
      <c r="E882" s="120" t="str">
        <f t="shared" si="13"/>
        <v/>
      </c>
    </row>
    <row r="883" spans="1:5" ht="35.1" customHeight="1">
      <c r="A883" s="117" t="s">
        <v>2911</v>
      </c>
      <c r="B883" s="108"/>
      <c r="C883" s="118" t="s">
        <v>8496</v>
      </c>
      <c r="D883" s="147">
        <v>20000</v>
      </c>
      <c r="E883" s="120">
        <f t="shared" si="13"/>
        <v>10.33</v>
      </c>
    </row>
    <row r="884" spans="1:5" ht="20.100000000000001" customHeight="1">
      <c r="A884" s="121"/>
      <c r="B884" s="108"/>
      <c r="C884" s="118" t="s">
        <v>567</v>
      </c>
      <c r="D884" s="147" t="s">
        <v>4516</v>
      </c>
      <c r="E884" s="120" t="str">
        <f t="shared" si="13"/>
        <v/>
      </c>
    </row>
    <row r="885" spans="1:5" ht="35.1" customHeight="1">
      <c r="A885" s="117" t="s">
        <v>2912</v>
      </c>
      <c r="B885" s="108"/>
      <c r="C885" s="118" t="s">
        <v>8498</v>
      </c>
      <c r="D885" s="147">
        <v>18000</v>
      </c>
      <c r="E885" s="120">
        <f t="shared" si="13"/>
        <v>9.3000000000000007</v>
      </c>
    </row>
    <row r="886" spans="1:5" ht="20.100000000000001" customHeight="1">
      <c r="A886" s="121"/>
      <c r="B886" s="108"/>
      <c r="C886" s="118" t="s">
        <v>567</v>
      </c>
      <c r="D886" s="147" t="s">
        <v>4516</v>
      </c>
      <c r="E886" s="120" t="str">
        <f t="shared" si="13"/>
        <v/>
      </c>
    </row>
    <row r="887" spans="1:5" ht="35.1" customHeight="1">
      <c r="A887" s="117" t="s">
        <v>5149</v>
      </c>
      <c r="B887" s="108"/>
      <c r="C887" s="118" t="s">
        <v>8500</v>
      </c>
      <c r="D887" s="147">
        <v>40000</v>
      </c>
      <c r="E887" s="120">
        <f t="shared" si="13"/>
        <v>20.66</v>
      </c>
    </row>
    <row r="888" spans="1:5" ht="20.100000000000001" customHeight="1">
      <c r="A888" s="121"/>
      <c r="B888" s="108"/>
      <c r="C888" s="118" t="s">
        <v>568</v>
      </c>
      <c r="D888" s="147" t="s">
        <v>4516</v>
      </c>
      <c r="E888" s="120" t="str">
        <f t="shared" si="13"/>
        <v/>
      </c>
    </row>
    <row r="889" spans="1:5" ht="35.1" customHeight="1">
      <c r="A889" s="117" t="s">
        <v>5150</v>
      </c>
      <c r="B889" s="108"/>
      <c r="C889" s="118" t="s">
        <v>8480</v>
      </c>
      <c r="D889" s="147">
        <v>47000</v>
      </c>
      <c r="E889" s="120">
        <f t="shared" si="13"/>
        <v>24.27</v>
      </c>
    </row>
    <row r="890" spans="1:5" ht="35.1" customHeight="1">
      <c r="A890" s="117" t="s">
        <v>5151</v>
      </c>
      <c r="B890" s="108"/>
      <c r="C890" s="118" t="s">
        <v>8482</v>
      </c>
      <c r="D890" s="147">
        <v>20000</v>
      </c>
      <c r="E890" s="120">
        <f t="shared" si="13"/>
        <v>10.33</v>
      </c>
    </row>
    <row r="891" spans="1:5" ht="20.100000000000001" customHeight="1">
      <c r="A891" s="121"/>
      <c r="B891" s="108"/>
      <c r="C891" s="118" t="s">
        <v>569</v>
      </c>
      <c r="D891" s="147" t="s">
        <v>4516</v>
      </c>
      <c r="E891" s="120" t="str">
        <f t="shared" si="13"/>
        <v/>
      </c>
    </row>
    <row r="892" spans="1:5" ht="35.1" customHeight="1">
      <c r="A892" s="117" t="s">
        <v>5152</v>
      </c>
      <c r="B892" s="108"/>
      <c r="C892" s="118" t="s">
        <v>8484</v>
      </c>
      <c r="D892" s="147">
        <v>12000</v>
      </c>
      <c r="E892" s="120">
        <f t="shared" si="13"/>
        <v>6.2</v>
      </c>
    </row>
    <row r="893" spans="1:5" ht="20.100000000000001" customHeight="1">
      <c r="A893" s="121"/>
      <c r="B893" s="108"/>
      <c r="C893" s="118" t="s">
        <v>570</v>
      </c>
      <c r="D893" s="147" t="s">
        <v>4516</v>
      </c>
      <c r="E893" s="120" t="str">
        <f t="shared" si="13"/>
        <v/>
      </c>
    </row>
    <row r="894" spans="1:5" ht="20.100000000000001" customHeight="1">
      <c r="A894" s="121"/>
      <c r="B894" s="108"/>
      <c r="C894" s="118" t="s">
        <v>571</v>
      </c>
      <c r="D894" s="147" t="s">
        <v>4516</v>
      </c>
      <c r="E894" s="120" t="str">
        <f t="shared" si="13"/>
        <v/>
      </c>
    </row>
    <row r="895" spans="1:5" ht="35.1" customHeight="1">
      <c r="A895" s="117" t="s">
        <v>5153</v>
      </c>
      <c r="B895" s="108"/>
      <c r="C895" s="118" t="s">
        <v>6360</v>
      </c>
      <c r="D895" s="147">
        <v>130000</v>
      </c>
      <c r="E895" s="120">
        <f t="shared" si="13"/>
        <v>67.14</v>
      </c>
    </row>
    <row r="896" spans="1:5" ht="20.100000000000001" customHeight="1">
      <c r="A896" s="121"/>
      <c r="B896" s="108"/>
      <c r="C896" s="118" t="s">
        <v>7433</v>
      </c>
      <c r="D896" s="147" t="s">
        <v>4516</v>
      </c>
      <c r="E896" s="120" t="str">
        <f t="shared" si="13"/>
        <v/>
      </c>
    </row>
    <row r="897" spans="1:5" ht="20.100000000000001" customHeight="1">
      <c r="A897" s="121"/>
      <c r="B897" s="108"/>
      <c r="C897" s="118" t="s">
        <v>8136</v>
      </c>
      <c r="D897" s="147" t="s">
        <v>4516</v>
      </c>
      <c r="E897" s="120" t="str">
        <f t="shared" si="13"/>
        <v/>
      </c>
    </row>
    <row r="898" spans="1:5" ht="20.100000000000001" customHeight="1">
      <c r="A898" s="121"/>
      <c r="B898" s="108"/>
      <c r="C898" s="118" t="s">
        <v>8134</v>
      </c>
      <c r="D898" s="147" t="s">
        <v>4516</v>
      </c>
      <c r="E898" s="120" t="str">
        <f t="shared" si="13"/>
        <v/>
      </c>
    </row>
    <row r="899" spans="1:5" ht="39.75" customHeight="1">
      <c r="A899" s="117" t="s">
        <v>5154</v>
      </c>
      <c r="B899" s="108"/>
      <c r="C899" s="118" t="s">
        <v>6360</v>
      </c>
      <c r="D899" s="147">
        <v>164000</v>
      </c>
      <c r="E899" s="120">
        <f t="shared" si="13"/>
        <v>84.7</v>
      </c>
    </row>
    <row r="900" spans="1:5" ht="20.100000000000001" customHeight="1">
      <c r="A900" s="121"/>
      <c r="B900" s="108"/>
      <c r="C900" s="118" t="s">
        <v>7434</v>
      </c>
      <c r="D900" s="147" t="s">
        <v>4516</v>
      </c>
      <c r="E900" s="120" t="str">
        <f t="shared" si="13"/>
        <v/>
      </c>
    </row>
    <row r="901" spans="1:5" ht="24.75" customHeight="1">
      <c r="A901" s="121"/>
      <c r="B901" s="108"/>
      <c r="C901" s="118" t="s">
        <v>8134</v>
      </c>
      <c r="D901" s="147" t="s">
        <v>4516</v>
      </c>
      <c r="E901" s="120" t="str">
        <f t="shared" si="13"/>
        <v/>
      </c>
    </row>
    <row r="902" spans="1:5" ht="45" customHeight="1">
      <c r="A902" s="117" t="s">
        <v>8713</v>
      </c>
      <c r="B902" s="108"/>
      <c r="C902" s="118" t="s">
        <v>6363</v>
      </c>
      <c r="D902" s="147">
        <v>29000</v>
      </c>
      <c r="E902" s="120">
        <f t="shared" si="13"/>
        <v>14.98</v>
      </c>
    </row>
    <row r="903" spans="1:5" ht="20.100000000000001" customHeight="1">
      <c r="A903" s="121"/>
      <c r="B903" s="108"/>
      <c r="C903" s="118" t="s">
        <v>7435</v>
      </c>
      <c r="D903" s="147" t="s">
        <v>4516</v>
      </c>
      <c r="E903" s="120" t="str">
        <f t="shared" si="13"/>
        <v/>
      </c>
    </row>
    <row r="904" spans="1:5" ht="20.100000000000001" customHeight="1">
      <c r="A904" s="121"/>
      <c r="B904" s="108"/>
      <c r="C904" s="118" t="s">
        <v>7978</v>
      </c>
      <c r="D904" s="147" t="s">
        <v>4516</v>
      </c>
      <c r="E904" s="120" t="str">
        <f t="shared" ref="E904:E967" si="14">IF(D904="","",ROUND(D904/1936.27,2))</f>
        <v/>
      </c>
    </row>
    <row r="905" spans="1:5" ht="45.75" customHeight="1">
      <c r="A905" s="117" t="s">
        <v>8714</v>
      </c>
      <c r="B905" s="108"/>
      <c r="C905" s="118" t="s">
        <v>5075</v>
      </c>
      <c r="D905" s="147">
        <v>103000</v>
      </c>
      <c r="E905" s="120">
        <f t="shared" si="14"/>
        <v>53.2</v>
      </c>
    </row>
    <row r="906" spans="1:5" ht="20.100000000000001" customHeight="1">
      <c r="A906" s="121"/>
      <c r="B906" s="108"/>
      <c r="C906" s="118" t="s">
        <v>7979</v>
      </c>
      <c r="D906" s="147" t="s">
        <v>4516</v>
      </c>
      <c r="E906" s="120" t="str">
        <f t="shared" si="14"/>
        <v/>
      </c>
    </row>
    <row r="907" spans="1:5" ht="20.100000000000001" customHeight="1">
      <c r="A907" s="121"/>
      <c r="B907" s="108"/>
      <c r="C907" s="118" t="s">
        <v>8134</v>
      </c>
      <c r="D907" s="147" t="s">
        <v>4516</v>
      </c>
      <c r="E907" s="120" t="str">
        <f t="shared" si="14"/>
        <v/>
      </c>
    </row>
    <row r="908" spans="1:5" ht="35.1" customHeight="1">
      <c r="A908" s="117" t="s">
        <v>8715</v>
      </c>
      <c r="B908" s="108"/>
      <c r="C908" s="118" t="s">
        <v>5075</v>
      </c>
      <c r="D908" s="147">
        <v>52000</v>
      </c>
      <c r="E908" s="120">
        <f t="shared" si="14"/>
        <v>26.86</v>
      </c>
    </row>
    <row r="909" spans="1:5" ht="20.100000000000001" customHeight="1">
      <c r="A909" s="121"/>
      <c r="B909" s="108"/>
      <c r="C909" s="118" t="s">
        <v>7980</v>
      </c>
      <c r="D909" s="147" t="s">
        <v>4516</v>
      </c>
      <c r="E909" s="120" t="str">
        <f t="shared" si="14"/>
        <v/>
      </c>
    </row>
    <row r="910" spans="1:5" ht="20.100000000000001" customHeight="1">
      <c r="A910" s="121"/>
      <c r="B910" s="108"/>
      <c r="C910" s="118" t="s">
        <v>8134</v>
      </c>
      <c r="D910" s="147" t="s">
        <v>4516</v>
      </c>
      <c r="E910" s="120" t="str">
        <f t="shared" si="14"/>
        <v/>
      </c>
    </row>
    <row r="911" spans="1:5" ht="20.100000000000001" customHeight="1">
      <c r="A911" s="121"/>
      <c r="B911" s="108"/>
      <c r="C911" s="142" t="s">
        <v>7981</v>
      </c>
      <c r="D911" s="147" t="s">
        <v>4516</v>
      </c>
      <c r="E911" s="120" t="str">
        <f t="shared" si="14"/>
        <v/>
      </c>
    </row>
    <row r="912" spans="1:5" ht="35.1" customHeight="1">
      <c r="A912" s="117" t="s">
        <v>8716</v>
      </c>
      <c r="B912" s="108"/>
      <c r="C912" s="118" t="s">
        <v>5075</v>
      </c>
      <c r="D912" s="147">
        <v>86000</v>
      </c>
      <c r="E912" s="120">
        <f t="shared" si="14"/>
        <v>44.42</v>
      </c>
    </row>
    <row r="913" spans="1:5" ht="20.100000000000001" customHeight="1">
      <c r="A913" s="121"/>
      <c r="B913" s="108"/>
      <c r="C913" s="118" t="s">
        <v>7434</v>
      </c>
      <c r="D913" s="147" t="s">
        <v>4516</v>
      </c>
      <c r="E913" s="120" t="str">
        <f t="shared" si="14"/>
        <v/>
      </c>
    </row>
    <row r="914" spans="1:5" ht="20.100000000000001" customHeight="1">
      <c r="A914" s="121"/>
      <c r="B914" s="108"/>
      <c r="C914" s="118" t="s">
        <v>8134</v>
      </c>
      <c r="D914" s="147" t="s">
        <v>4516</v>
      </c>
      <c r="E914" s="120" t="str">
        <f t="shared" si="14"/>
        <v/>
      </c>
    </row>
    <row r="915" spans="1:5" ht="20.100000000000001" customHeight="1">
      <c r="A915" s="121"/>
      <c r="B915" s="108"/>
      <c r="C915" s="142" t="s">
        <v>7981</v>
      </c>
      <c r="D915" s="147" t="s">
        <v>4516</v>
      </c>
      <c r="E915" s="120" t="str">
        <f t="shared" si="14"/>
        <v/>
      </c>
    </row>
    <row r="916" spans="1:5" ht="35.1" customHeight="1">
      <c r="A916" s="117" t="s">
        <v>8717</v>
      </c>
      <c r="B916" s="108"/>
      <c r="C916" s="118" t="s">
        <v>5079</v>
      </c>
      <c r="D916" s="147">
        <v>43000</v>
      </c>
      <c r="E916" s="120">
        <f t="shared" si="14"/>
        <v>22.21</v>
      </c>
    </row>
    <row r="917" spans="1:5" ht="20.100000000000001" customHeight="1">
      <c r="A917" s="121"/>
      <c r="B917" s="108"/>
      <c r="C917" s="118" t="s">
        <v>7982</v>
      </c>
      <c r="D917" s="147" t="s">
        <v>4516</v>
      </c>
      <c r="E917" s="120" t="str">
        <f t="shared" si="14"/>
        <v/>
      </c>
    </row>
    <row r="918" spans="1:5" ht="35.1" customHeight="1">
      <c r="A918" s="117" t="s">
        <v>8718</v>
      </c>
      <c r="B918" s="108"/>
      <c r="C918" s="118" t="s">
        <v>5081</v>
      </c>
      <c r="D918" s="147">
        <v>29500</v>
      </c>
      <c r="E918" s="120">
        <f t="shared" si="14"/>
        <v>15.24</v>
      </c>
    </row>
    <row r="919" spans="1:5" ht="20.100000000000001" customHeight="1">
      <c r="A919" s="121"/>
      <c r="B919" s="108"/>
      <c r="C919" s="118" t="s">
        <v>7983</v>
      </c>
      <c r="D919" s="147" t="s">
        <v>4516</v>
      </c>
      <c r="E919" s="120" t="str">
        <f t="shared" si="14"/>
        <v/>
      </c>
    </row>
    <row r="920" spans="1:5" ht="35.1" customHeight="1">
      <c r="A920" s="117" t="s">
        <v>8719</v>
      </c>
      <c r="B920" s="108"/>
      <c r="C920" s="118" t="s">
        <v>5025</v>
      </c>
      <c r="D920" s="147">
        <v>33500</v>
      </c>
      <c r="E920" s="120">
        <f t="shared" si="14"/>
        <v>17.3</v>
      </c>
    </row>
    <row r="921" spans="1:5" ht="20.100000000000001" customHeight="1">
      <c r="A921" s="121"/>
      <c r="B921" s="108"/>
      <c r="C921" s="118" t="s">
        <v>7983</v>
      </c>
      <c r="D921" s="147" t="s">
        <v>4516</v>
      </c>
      <c r="E921" s="120" t="str">
        <f t="shared" si="14"/>
        <v/>
      </c>
    </row>
    <row r="922" spans="1:5" ht="35.1" customHeight="1">
      <c r="A922" s="117" t="s">
        <v>8720</v>
      </c>
      <c r="B922" s="108"/>
      <c r="C922" s="118" t="s">
        <v>5027</v>
      </c>
      <c r="D922" s="147">
        <v>35000</v>
      </c>
      <c r="E922" s="120">
        <f t="shared" si="14"/>
        <v>18.079999999999998</v>
      </c>
    </row>
    <row r="923" spans="1:5" ht="20.100000000000001" customHeight="1">
      <c r="A923" s="121"/>
      <c r="B923" s="108"/>
      <c r="C923" s="118" t="s">
        <v>7983</v>
      </c>
      <c r="D923" s="147" t="s">
        <v>4516</v>
      </c>
      <c r="E923" s="120" t="str">
        <f t="shared" si="14"/>
        <v/>
      </c>
    </row>
    <row r="924" spans="1:5" ht="20.100000000000001" customHeight="1">
      <c r="A924" s="121"/>
      <c r="B924" s="108"/>
      <c r="C924" s="118" t="s">
        <v>7984</v>
      </c>
      <c r="D924" s="147" t="s">
        <v>4516</v>
      </c>
      <c r="E924" s="120" t="str">
        <f t="shared" si="14"/>
        <v/>
      </c>
    </row>
    <row r="925" spans="1:5" ht="35.1" customHeight="1">
      <c r="A925" s="117" t="s">
        <v>8721</v>
      </c>
      <c r="B925" s="108"/>
      <c r="C925" s="118" t="s">
        <v>6083</v>
      </c>
      <c r="D925" s="147">
        <v>33500</v>
      </c>
      <c r="E925" s="120">
        <f t="shared" si="14"/>
        <v>17.3</v>
      </c>
    </row>
    <row r="926" spans="1:5" ht="20.100000000000001" customHeight="1">
      <c r="A926" s="121"/>
      <c r="B926" s="108"/>
      <c r="C926" s="118" t="s">
        <v>7983</v>
      </c>
      <c r="D926" s="147" t="s">
        <v>4516</v>
      </c>
      <c r="E926" s="120" t="str">
        <f t="shared" si="14"/>
        <v/>
      </c>
    </row>
    <row r="927" spans="1:5" ht="20.100000000000001" customHeight="1">
      <c r="A927" s="121"/>
      <c r="B927" s="108"/>
      <c r="C927" s="118" t="s">
        <v>7985</v>
      </c>
      <c r="D927" s="147" t="s">
        <v>4516</v>
      </c>
      <c r="E927" s="120" t="str">
        <f t="shared" si="14"/>
        <v/>
      </c>
    </row>
    <row r="928" spans="1:5" ht="35.1" customHeight="1">
      <c r="A928" s="117" t="s">
        <v>8722</v>
      </c>
      <c r="B928" s="108"/>
      <c r="C928" s="118" t="s">
        <v>6085</v>
      </c>
      <c r="D928" s="147">
        <v>33500</v>
      </c>
      <c r="E928" s="120">
        <f t="shared" si="14"/>
        <v>17.3</v>
      </c>
    </row>
    <row r="929" spans="1:5" ht="20.100000000000001" customHeight="1">
      <c r="A929" s="121"/>
      <c r="B929" s="108"/>
      <c r="C929" s="118" t="s">
        <v>7983</v>
      </c>
      <c r="D929" s="147" t="s">
        <v>4516</v>
      </c>
      <c r="E929" s="120" t="str">
        <f t="shared" si="14"/>
        <v/>
      </c>
    </row>
    <row r="930" spans="1:5" ht="20.100000000000001" customHeight="1">
      <c r="A930" s="121"/>
      <c r="B930" s="108"/>
      <c r="C930" s="118" t="s">
        <v>8793</v>
      </c>
      <c r="D930" s="147" t="s">
        <v>4516</v>
      </c>
      <c r="E930" s="120" t="str">
        <f t="shared" si="14"/>
        <v/>
      </c>
    </row>
    <row r="931" spans="1:5" ht="20.100000000000001" customHeight="1">
      <c r="A931" s="121"/>
      <c r="B931" s="108"/>
      <c r="C931" s="118" t="s">
        <v>8794</v>
      </c>
      <c r="D931" s="147" t="s">
        <v>4516</v>
      </c>
      <c r="E931" s="120" t="str">
        <f t="shared" si="14"/>
        <v/>
      </c>
    </row>
    <row r="932" spans="1:5" ht="35.1" customHeight="1">
      <c r="A932" s="117" t="s">
        <v>8723</v>
      </c>
      <c r="B932" s="108"/>
      <c r="C932" s="118" t="s">
        <v>8795</v>
      </c>
      <c r="D932" s="147">
        <v>67000</v>
      </c>
      <c r="E932" s="120">
        <f t="shared" si="14"/>
        <v>34.6</v>
      </c>
    </row>
    <row r="933" spans="1:5" ht="20.100000000000001" customHeight="1">
      <c r="A933" s="121"/>
      <c r="B933" s="108"/>
      <c r="C933" s="118" t="s">
        <v>7983</v>
      </c>
      <c r="D933" s="147" t="s">
        <v>4516</v>
      </c>
      <c r="E933" s="120" t="str">
        <f t="shared" si="14"/>
        <v/>
      </c>
    </row>
    <row r="934" spans="1:5" ht="20.100000000000001" customHeight="1">
      <c r="A934" s="121"/>
      <c r="B934" s="108"/>
      <c r="C934" s="118" t="s">
        <v>8775</v>
      </c>
      <c r="D934" s="147" t="s">
        <v>4516</v>
      </c>
      <c r="E934" s="120" t="str">
        <f t="shared" si="14"/>
        <v/>
      </c>
    </row>
    <row r="935" spans="1:5" ht="35.1" customHeight="1">
      <c r="A935" s="117" t="s">
        <v>8724</v>
      </c>
      <c r="B935" s="108"/>
      <c r="C935" s="118" t="s">
        <v>6089</v>
      </c>
      <c r="D935" s="147">
        <v>132000</v>
      </c>
      <c r="E935" s="120">
        <f t="shared" si="14"/>
        <v>68.17</v>
      </c>
    </row>
    <row r="936" spans="1:5" ht="35.1" customHeight="1">
      <c r="A936" s="117" t="s">
        <v>8725</v>
      </c>
      <c r="B936" s="108"/>
      <c r="C936" s="118" t="s">
        <v>6091</v>
      </c>
      <c r="D936" s="147">
        <v>67500</v>
      </c>
      <c r="E936" s="120">
        <f t="shared" si="14"/>
        <v>34.86</v>
      </c>
    </row>
    <row r="937" spans="1:5" ht="20.100000000000001" customHeight="1">
      <c r="A937" s="121"/>
      <c r="B937" s="108"/>
      <c r="C937" s="118" t="s">
        <v>7983</v>
      </c>
      <c r="D937" s="147" t="s">
        <v>4516</v>
      </c>
      <c r="E937" s="120" t="str">
        <f t="shared" si="14"/>
        <v/>
      </c>
    </row>
    <row r="938" spans="1:5" ht="35.1" customHeight="1">
      <c r="A938" s="117" t="s">
        <v>8726</v>
      </c>
      <c r="B938" s="108"/>
      <c r="C938" s="118" t="s">
        <v>6093</v>
      </c>
      <c r="D938" s="147">
        <v>44500</v>
      </c>
      <c r="E938" s="120">
        <f t="shared" si="14"/>
        <v>22.98</v>
      </c>
    </row>
    <row r="939" spans="1:5" ht="20.100000000000001" customHeight="1">
      <c r="A939" s="121"/>
      <c r="B939" s="108"/>
      <c r="C939" s="118" t="s">
        <v>7983</v>
      </c>
      <c r="D939" s="147" t="s">
        <v>4516</v>
      </c>
      <c r="E939" s="120" t="str">
        <f t="shared" si="14"/>
        <v/>
      </c>
    </row>
    <row r="940" spans="1:5" ht="35.1" customHeight="1">
      <c r="A940" s="117" t="s">
        <v>7954</v>
      </c>
      <c r="B940" s="108"/>
      <c r="C940" s="118" t="s">
        <v>6095</v>
      </c>
      <c r="D940" s="147">
        <v>62000</v>
      </c>
      <c r="E940" s="120">
        <f t="shared" si="14"/>
        <v>32.020000000000003</v>
      </c>
    </row>
    <row r="941" spans="1:5" ht="35.1" customHeight="1">
      <c r="A941" s="117" t="s">
        <v>7955</v>
      </c>
      <c r="B941" s="108"/>
      <c r="C941" s="118" t="s">
        <v>6097</v>
      </c>
      <c r="D941" s="147">
        <v>105000</v>
      </c>
      <c r="E941" s="120">
        <f t="shared" si="14"/>
        <v>54.23</v>
      </c>
    </row>
    <row r="942" spans="1:5" ht="20.100000000000001" customHeight="1">
      <c r="A942" s="121"/>
      <c r="B942" s="108"/>
      <c r="C942" s="118" t="s">
        <v>8776</v>
      </c>
      <c r="D942" s="147" t="s">
        <v>4516</v>
      </c>
      <c r="E942" s="120" t="str">
        <f t="shared" si="14"/>
        <v/>
      </c>
    </row>
    <row r="943" spans="1:5" ht="35.1" customHeight="1">
      <c r="A943" s="117" t="s">
        <v>7956</v>
      </c>
      <c r="B943" s="108"/>
      <c r="C943" s="118" t="s">
        <v>6099</v>
      </c>
      <c r="D943" s="147">
        <v>167000</v>
      </c>
      <c r="E943" s="120">
        <f t="shared" si="14"/>
        <v>86.25</v>
      </c>
    </row>
    <row r="944" spans="1:5" ht="20.100000000000001" customHeight="1">
      <c r="A944" s="121"/>
      <c r="B944" s="108"/>
      <c r="C944" s="118" t="s">
        <v>8777</v>
      </c>
      <c r="D944" s="147" t="s">
        <v>4516</v>
      </c>
      <c r="E944" s="120" t="str">
        <f t="shared" si="14"/>
        <v/>
      </c>
    </row>
    <row r="945" spans="1:5" ht="35.1" customHeight="1">
      <c r="A945" s="121" t="s">
        <v>7957</v>
      </c>
      <c r="B945" s="108"/>
      <c r="C945" s="118" t="s">
        <v>5758</v>
      </c>
      <c r="D945" s="147">
        <v>267000</v>
      </c>
      <c r="E945" s="120">
        <f t="shared" si="14"/>
        <v>137.88999999999999</v>
      </c>
    </row>
    <row r="946" spans="1:5" ht="20.100000000000001" customHeight="1">
      <c r="A946" s="121"/>
      <c r="B946" s="108"/>
      <c r="C946" s="118" t="s">
        <v>8777</v>
      </c>
      <c r="D946" s="147" t="s">
        <v>4516</v>
      </c>
      <c r="E946" s="120" t="str">
        <f t="shared" si="14"/>
        <v/>
      </c>
    </row>
    <row r="947" spans="1:5" ht="35.1" customHeight="1">
      <c r="A947" s="117" t="s">
        <v>7958</v>
      </c>
      <c r="B947" s="108"/>
      <c r="C947" s="118" t="s">
        <v>8296</v>
      </c>
      <c r="D947" s="147">
        <v>95000</v>
      </c>
      <c r="E947" s="120">
        <f t="shared" si="14"/>
        <v>49.06</v>
      </c>
    </row>
    <row r="948" spans="1:5" ht="20.100000000000001" customHeight="1">
      <c r="A948" s="121"/>
      <c r="B948" s="108"/>
      <c r="C948" s="118" t="s">
        <v>3733</v>
      </c>
      <c r="D948" s="147" t="s">
        <v>4516</v>
      </c>
      <c r="E948" s="120" t="str">
        <f t="shared" si="14"/>
        <v/>
      </c>
    </row>
    <row r="949" spans="1:5" ht="35.1" customHeight="1">
      <c r="A949" s="117" t="s">
        <v>7959</v>
      </c>
      <c r="B949" s="108"/>
      <c r="C949" s="118" t="s">
        <v>8298</v>
      </c>
      <c r="D949" s="147">
        <v>67000</v>
      </c>
      <c r="E949" s="120">
        <f t="shared" si="14"/>
        <v>34.6</v>
      </c>
    </row>
    <row r="950" spans="1:5" ht="20.100000000000001" customHeight="1">
      <c r="A950" s="121"/>
      <c r="B950" s="108"/>
      <c r="C950" s="118" t="s">
        <v>3734</v>
      </c>
      <c r="D950" s="147" t="s">
        <v>4516</v>
      </c>
      <c r="E950" s="120" t="str">
        <f t="shared" si="14"/>
        <v/>
      </c>
    </row>
    <row r="951" spans="1:5" ht="35.1" customHeight="1">
      <c r="A951" s="117" t="s">
        <v>7960</v>
      </c>
      <c r="B951" s="108"/>
      <c r="C951" s="118" t="s">
        <v>8300</v>
      </c>
      <c r="D951" s="147">
        <v>77500</v>
      </c>
      <c r="E951" s="120">
        <f t="shared" si="14"/>
        <v>40.03</v>
      </c>
    </row>
    <row r="952" spans="1:5" ht="35.1" customHeight="1">
      <c r="A952" s="117" t="s">
        <v>7961</v>
      </c>
      <c r="B952" s="108"/>
      <c r="C952" s="118" t="s">
        <v>3735</v>
      </c>
      <c r="D952" s="147">
        <v>47000</v>
      </c>
      <c r="E952" s="120">
        <f t="shared" si="14"/>
        <v>24.27</v>
      </c>
    </row>
    <row r="953" spans="1:5" ht="20.100000000000001" customHeight="1">
      <c r="A953" s="121"/>
      <c r="B953" s="108"/>
      <c r="C953" s="118" t="s">
        <v>3736</v>
      </c>
      <c r="D953" s="147" t="s">
        <v>4516</v>
      </c>
      <c r="E953" s="120" t="str">
        <f t="shared" si="14"/>
        <v/>
      </c>
    </row>
    <row r="954" spans="1:5" ht="20.100000000000001" customHeight="1">
      <c r="A954" s="121"/>
      <c r="B954" s="108"/>
      <c r="C954" s="118" t="s">
        <v>3737</v>
      </c>
      <c r="D954" s="147" t="s">
        <v>4516</v>
      </c>
      <c r="E954" s="120" t="str">
        <f t="shared" si="14"/>
        <v/>
      </c>
    </row>
    <row r="955" spans="1:5" ht="30.75" customHeight="1">
      <c r="A955" s="117" t="s">
        <v>7962</v>
      </c>
      <c r="B955" s="108"/>
      <c r="C955" s="118" t="s">
        <v>3738</v>
      </c>
      <c r="D955" s="147">
        <v>31000</v>
      </c>
      <c r="E955" s="120">
        <f t="shared" si="14"/>
        <v>16.010000000000002</v>
      </c>
    </row>
    <row r="956" spans="1:5" ht="20.100000000000001" customHeight="1">
      <c r="A956" s="121"/>
      <c r="B956" s="108"/>
      <c r="C956" s="118" t="s">
        <v>7983</v>
      </c>
      <c r="D956" s="147" t="s">
        <v>4516</v>
      </c>
      <c r="E956" s="120" t="str">
        <f t="shared" si="14"/>
        <v/>
      </c>
    </row>
    <row r="957" spans="1:5" ht="20.100000000000001" customHeight="1">
      <c r="A957" s="121"/>
      <c r="B957" s="108"/>
      <c r="C957" s="118" t="s">
        <v>3739</v>
      </c>
      <c r="D957" s="147" t="s">
        <v>4516</v>
      </c>
      <c r="E957" s="120" t="str">
        <f t="shared" si="14"/>
        <v/>
      </c>
    </row>
    <row r="958" spans="1:5" ht="35.1" customHeight="1">
      <c r="A958" s="117" t="s">
        <v>7963</v>
      </c>
      <c r="B958" s="108"/>
      <c r="C958" s="118" t="s">
        <v>4778</v>
      </c>
      <c r="D958" s="147">
        <v>30000</v>
      </c>
      <c r="E958" s="120">
        <f t="shared" si="14"/>
        <v>15.49</v>
      </c>
    </row>
    <row r="959" spans="1:5" ht="20.100000000000001" customHeight="1">
      <c r="A959" s="121"/>
      <c r="B959" s="108"/>
      <c r="C959" s="118" t="s">
        <v>3740</v>
      </c>
      <c r="D959" s="147" t="s">
        <v>4516</v>
      </c>
      <c r="E959" s="120" t="str">
        <f t="shared" si="14"/>
        <v/>
      </c>
    </row>
    <row r="960" spans="1:5" ht="20.100000000000001" customHeight="1">
      <c r="A960" s="121"/>
      <c r="B960" s="108"/>
      <c r="C960" s="118" t="s">
        <v>7983</v>
      </c>
      <c r="D960" s="147" t="s">
        <v>4516</v>
      </c>
      <c r="E960" s="120" t="str">
        <f t="shared" si="14"/>
        <v/>
      </c>
    </row>
    <row r="961" spans="1:5" ht="35.1" customHeight="1">
      <c r="A961" s="117" t="s">
        <v>7964</v>
      </c>
      <c r="B961" s="108"/>
      <c r="C961" s="118" t="s">
        <v>4780</v>
      </c>
      <c r="D961" s="147">
        <v>61000</v>
      </c>
      <c r="E961" s="120">
        <f t="shared" si="14"/>
        <v>31.5</v>
      </c>
    </row>
    <row r="962" spans="1:5" ht="20.100000000000001" customHeight="1">
      <c r="A962" s="121"/>
      <c r="B962" s="108"/>
      <c r="C962" s="118" t="s">
        <v>8136</v>
      </c>
      <c r="D962" s="147" t="s">
        <v>4516</v>
      </c>
      <c r="E962" s="120" t="str">
        <f t="shared" si="14"/>
        <v/>
      </c>
    </row>
    <row r="963" spans="1:5" ht="28.5" customHeight="1">
      <c r="A963" s="117" t="s">
        <v>7965</v>
      </c>
      <c r="B963" s="108"/>
      <c r="C963" s="118" t="s">
        <v>2596</v>
      </c>
      <c r="D963" s="147">
        <v>29000</v>
      </c>
      <c r="E963" s="120">
        <f t="shared" si="14"/>
        <v>14.98</v>
      </c>
    </row>
    <row r="964" spans="1:5" ht="20.100000000000001" customHeight="1">
      <c r="A964" s="121"/>
      <c r="B964" s="108"/>
      <c r="C964" s="118" t="s">
        <v>7983</v>
      </c>
      <c r="D964" s="147" t="s">
        <v>4516</v>
      </c>
      <c r="E964" s="120" t="str">
        <f t="shared" si="14"/>
        <v/>
      </c>
    </row>
    <row r="965" spans="1:5" ht="20.100000000000001" customHeight="1">
      <c r="A965" s="121"/>
      <c r="B965" s="108"/>
      <c r="C965" s="118" t="s">
        <v>1273</v>
      </c>
      <c r="D965" s="147" t="s">
        <v>4516</v>
      </c>
      <c r="E965" s="120" t="str">
        <f t="shared" si="14"/>
        <v/>
      </c>
    </row>
    <row r="966" spans="1:5" ht="20.100000000000001" customHeight="1">
      <c r="A966" s="121"/>
      <c r="B966" s="108"/>
      <c r="C966" s="118" t="s">
        <v>8226</v>
      </c>
      <c r="D966" s="147" t="s">
        <v>4516</v>
      </c>
      <c r="E966" s="120" t="str">
        <f t="shared" si="14"/>
        <v/>
      </c>
    </row>
    <row r="967" spans="1:5" ht="27" customHeight="1">
      <c r="A967" s="117" t="s">
        <v>7966</v>
      </c>
      <c r="B967" s="108"/>
      <c r="C967" s="118" t="s">
        <v>4784</v>
      </c>
      <c r="D967" s="147">
        <v>133000</v>
      </c>
      <c r="E967" s="120">
        <f t="shared" si="14"/>
        <v>68.69</v>
      </c>
    </row>
    <row r="968" spans="1:5" ht="20.100000000000001" customHeight="1">
      <c r="A968" s="121"/>
      <c r="B968" s="108"/>
      <c r="C968" s="118" t="s">
        <v>1274</v>
      </c>
      <c r="D968" s="147" t="s">
        <v>4516</v>
      </c>
      <c r="E968" s="120" t="str">
        <f t="shared" ref="E968:E1031" si="15">IF(D968="","",ROUND(D968/1936.27,2))</f>
        <v/>
      </c>
    </row>
    <row r="969" spans="1:5" ht="26.25" customHeight="1">
      <c r="A969" s="117" t="s">
        <v>8117</v>
      </c>
      <c r="B969" s="108" t="s">
        <v>3905</v>
      </c>
      <c r="C969" s="118" t="s">
        <v>4786</v>
      </c>
      <c r="D969" s="147">
        <v>86000</v>
      </c>
      <c r="E969" s="120">
        <f t="shared" si="15"/>
        <v>44.42</v>
      </c>
    </row>
    <row r="970" spans="1:5" ht="20.100000000000001" customHeight="1">
      <c r="A970" s="121"/>
      <c r="B970" s="108"/>
      <c r="C970" s="118" t="s">
        <v>1275</v>
      </c>
      <c r="D970" s="147" t="s">
        <v>4516</v>
      </c>
      <c r="E970" s="120" t="str">
        <f t="shared" si="15"/>
        <v/>
      </c>
    </row>
    <row r="971" spans="1:5" ht="35.1" customHeight="1">
      <c r="A971" s="117" t="s">
        <v>8118</v>
      </c>
      <c r="B971" s="108"/>
      <c r="C971" s="118" t="s">
        <v>4788</v>
      </c>
      <c r="D971" s="147">
        <v>97000</v>
      </c>
      <c r="E971" s="120">
        <f t="shared" si="15"/>
        <v>50.1</v>
      </c>
    </row>
    <row r="972" spans="1:5" ht="20.100000000000001" customHeight="1">
      <c r="A972" s="121"/>
      <c r="B972" s="108"/>
      <c r="C972" s="118" t="s">
        <v>1276</v>
      </c>
      <c r="D972" s="147" t="s">
        <v>4516</v>
      </c>
      <c r="E972" s="120" t="str">
        <f t="shared" si="15"/>
        <v/>
      </c>
    </row>
    <row r="973" spans="1:5" ht="35.1" customHeight="1">
      <c r="A973" s="117" t="s">
        <v>8119</v>
      </c>
      <c r="B973" s="108"/>
      <c r="C973" s="118" t="s">
        <v>1277</v>
      </c>
      <c r="D973" s="147">
        <v>136500</v>
      </c>
      <c r="E973" s="120">
        <f t="shared" si="15"/>
        <v>70.5</v>
      </c>
    </row>
    <row r="974" spans="1:5" ht="20.100000000000001" customHeight="1">
      <c r="A974" s="121"/>
      <c r="B974" s="108"/>
      <c r="C974" s="118" t="s">
        <v>1278</v>
      </c>
      <c r="D974" s="147" t="s">
        <v>4516</v>
      </c>
      <c r="E974" s="120" t="str">
        <f t="shared" si="15"/>
        <v/>
      </c>
    </row>
    <row r="975" spans="1:5" ht="20.100000000000001" customHeight="1">
      <c r="A975" s="121"/>
      <c r="B975" s="108"/>
      <c r="C975" s="118" t="s">
        <v>1279</v>
      </c>
      <c r="D975" s="147" t="s">
        <v>4516</v>
      </c>
      <c r="E975" s="120" t="str">
        <f t="shared" si="15"/>
        <v/>
      </c>
    </row>
    <row r="976" spans="1:5" ht="20.100000000000001" customHeight="1">
      <c r="A976" s="121"/>
      <c r="B976" s="108"/>
      <c r="C976" s="118" t="s">
        <v>1280</v>
      </c>
      <c r="D976" s="147" t="s">
        <v>4516</v>
      </c>
      <c r="E976" s="120" t="str">
        <f t="shared" si="15"/>
        <v/>
      </c>
    </row>
    <row r="977" spans="1:5" ht="35.1" customHeight="1">
      <c r="A977" s="117" t="s">
        <v>8120</v>
      </c>
      <c r="B977" s="108"/>
      <c r="C977" s="118" t="s">
        <v>6511</v>
      </c>
      <c r="D977" s="147">
        <v>97000</v>
      </c>
      <c r="E977" s="120">
        <f t="shared" si="15"/>
        <v>50.1</v>
      </c>
    </row>
    <row r="978" spans="1:5" ht="20.100000000000001" customHeight="1">
      <c r="A978" s="121"/>
      <c r="B978" s="108"/>
      <c r="C978" s="118" t="s">
        <v>1281</v>
      </c>
      <c r="D978" s="147" t="s">
        <v>4516</v>
      </c>
      <c r="E978" s="120" t="str">
        <f t="shared" si="15"/>
        <v/>
      </c>
    </row>
    <row r="979" spans="1:5" ht="20.100000000000001" customHeight="1">
      <c r="A979" s="121"/>
      <c r="B979" s="108"/>
      <c r="C979" s="118" t="s">
        <v>1601</v>
      </c>
      <c r="D979" s="147" t="s">
        <v>4516</v>
      </c>
      <c r="E979" s="120" t="str">
        <f t="shared" si="15"/>
        <v/>
      </c>
    </row>
    <row r="980" spans="1:5" ht="35.1" customHeight="1">
      <c r="A980" s="117" t="s">
        <v>8121</v>
      </c>
      <c r="B980" s="141"/>
      <c r="C980" s="118" t="s">
        <v>1602</v>
      </c>
      <c r="D980" s="147">
        <v>72500</v>
      </c>
      <c r="E980" s="120">
        <f t="shared" si="15"/>
        <v>37.44</v>
      </c>
    </row>
    <row r="981" spans="1:5" ht="35.1" customHeight="1">
      <c r="A981" s="117" t="s">
        <v>8122</v>
      </c>
      <c r="B981" s="141"/>
      <c r="C981" s="118" t="s">
        <v>1603</v>
      </c>
      <c r="D981" s="147">
        <v>91500</v>
      </c>
      <c r="E981" s="120">
        <f t="shared" si="15"/>
        <v>47.26</v>
      </c>
    </row>
    <row r="982" spans="1:5" ht="35.1" customHeight="1">
      <c r="A982" s="117" t="s">
        <v>8123</v>
      </c>
      <c r="B982" s="108"/>
      <c r="C982" s="118" t="s">
        <v>6493</v>
      </c>
      <c r="D982" s="147">
        <v>115000</v>
      </c>
      <c r="E982" s="120">
        <f t="shared" si="15"/>
        <v>59.39</v>
      </c>
    </row>
    <row r="983" spans="1:5" ht="35.1" customHeight="1">
      <c r="A983" s="117" t="s">
        <v>8124</v>
      </c>
      <c r="B983" s="108"/>
      <c r="C983" s="118" t="s">
        <v>6495</v>
      </c>
      <c r="D983" s="147">
        <v>88000</v>
      </c>
      <c r="E983" s="120">
        <f t="shared" si="15"/>
        <v>45.45</v>
      </c>
    </row>
    <row r="984" spans="1:5" ht="35.1" customHeight="1">
      <c r="A984" s="117" t="s">
        <v>5825</v>
      </c>
      <c r="B984" s="108"/>
      <c r="C984" s="118" t="s">
        <v>6497</v>
      </c>
      <c r="D984" s="147">
        <v>58000</v>
      </c>
      <c r="E984" s="120">
        <f t="shared" si="15"/>
        <v>29.95</v>
      </c>
    </row>
    <row r="985" spans="1:5" ht="20.100000000000001" customHeight="1">
      <c r="A985" s="121"/>
      <c r="B985" s="108"/>
      <c r="C985" s="118" t="s">
        <v>3951</v>
      </c>
      <c r="D985" s="147" t="s">
        <v>4516</v>
      </c>
      <c r="E985" s="120" t="str">
        <f t="shared" si="15"/>
        <v/>
      </c>
    </row>
    <row r="986" spans="1:5" ht="20.100000000000001" customHeight="1">
      <c r="A986" s="121"/>
      <c r="B986" s="108"/>
      <c r="C986" s="118" t="s">
        <v>2486</v>
      </c>
      <c r="D986" s="147" t="s">
        <v>4516</v>
      </c>
      <c r="E986" s="120" t="str">
        <f t="shared" si="15"/>
        <v/>
      </c>
    </row>
    <row r="987" spans="1:5" ht="35.1" customHeight="1">
      <c r="A987" s="117" t="s">
        <v>5826</v>
      </c>
      <c r="B987" s="108"/>
      <c r="C987" s="118" t="s">
        <v>6499</v>
      </c>
      <c r="D987" s="147">
        <v>100000</v>
      </c>
      <c r="E987" s="120">
        <f t="shared" si="15"/>
        <v>51.65</v>
      </c>
    </row>
    <row r="988" spans="1:5" ht="35.1" customHeight="1">
      <c r="A988" s="117" t="s">
        <v>5827</v>
      </c>
      <c r="B988" s="108"/>
      <c r="C988" s="118" t="s">
        <v>6501</v>
      </c>
      <c r="D988" s="147">
        <v>177500</v>
      </c>
      <c r="E988" s="120">
        <f t="shared" si="15"/>
        <v>91.67</v>
      </c>
    </row>
    <row r="989" spans="1:5" ht="35.1" customHeight="1">
      <c r="A989" s="117" t="s">
        <v>5828</v>
      </c>
      <c r="B989" s="125"/>
      <c r="C989" s="118" t="s">
        <v>6503</v>
      </c>
      <c r="D989" s="147">
        <v>273000</v>
      </c>
      <c r="E989" s="120">
        <f t="shared" si="15"/>
        <v>140.99</v>
      </c>
    </row>
    <row r="990" spans="1:5" ht="30.75" customHeight="1">
      <c r="A990" s="117" t="s">
        <v>5829</v>
      </c>
      <c r="B990" s="108" t="s">
        <v>3905</v>
      </c>
      <c r="C990" s="118" t="s">
        <v>6505</v>
      </c>
      <c r="D990" s="147">
        <v>115500</v>
      </c>
      <c r="E990" s="120">
        <f t="shared" si="15"/>
        <v>59.65</v>
      </c>
    </row>
    <row r="991" spans="1:5" ht="20.100000000000001" customHeight="1">
      <c r="A991" s="121"/>
      <c r="B991" s="125"/>
      <c r="C991" s="118" t="s">
        <v>2487</v>
      </c>
      <c r="D991" s="147" t="s">
        <v>4516</v>
      </c>
      <c r="E991" s="120" t="str">
        <f t="shared" si="15"/>
        <v/>
      </c>
    </row>
    <row r="992" spans="1:5" ht="32.25" customHeight="1">
      <c r="A992" s="117" t="s">
        <v>5830</v>
      </c>
      <c r="B992" s="108"/>
      <c r="C992" s="118" t="s">
        <v>6507</v>
      </c>
      <c r="D992" s="147">
        <v>122500</v>
      </c>
      <c r="E992" s="120">
        <f t="shared" si="15"/>
        <v>63.27</v>
      </c>
    </row>
    <row r="993" spans="1:5" ht="20.100000000000001" customHeight="1">
      <c r="A993" s="121"/>
      <c r="B993" s="108"/>
      <c r="C993" s="118" t="s">
        <v>2488</v>
      </c>
      <c r="D993" s="147" t="s">
        <v>4516</v>
      </c>
      <c r="E993" s="120" t="str">
        <f t="shared" si="15"/>
        <v/>
      </c>
    </row>
    <row r="994" spans="1:5" ht="35.1" customHeight="1">
      <c r="A994" s="117" t="s">
        <v>5831</v>
      </c>
      <c r="B994" s="108"/>
      <c r="C994" s="118" t="s">
        <v>8540</v>
      </c>
      <c r="D994" s="147">
        <v>184000</v>
      </c>
      <c r="E994" s="120">
        <f t="shared" si="15"/>
        <v>95.03</v>
      </c>
    </row>
    <row r="995" spans="1:5" ht="20.100000000000001" customHeight="1">
      <c r="A995" s="121"/>
      <c r="B995" s="108"/>
      <c r="C995" s="118" t="s">
        <v>2489</v>
      </c>
      <c r="D995" s="147" t="s">
        <v>4516</v>
      </c>
      <c r="E995" s="120" t="str">
        <f t="shared" si="15"/>
        <v/>
      </c>
    </row>
    <row r="996" spans="1:5" ht="30.75" customHeight="1">
      <c r="A996" s="121" t="s">
        <v>5832</v>
      </c>
      <c r="B996" s="108"/>
      <c r="C996" s="118" t="s">
        <v>8542</v>
      </c>
      <c r="D996" s="147">
        <v>289000</v>
      </c>
      <c r="E996" s="120">
        <f t="shared" si="15"/>
        <v>149.26</v>
      </c>
    </row>
    <row r="997" spans="1:5" ht="17.25" customHeight="1">
      <c r="A997" s="121"/>
      <c r="B997" s="108"/>
      <c r="C997" s="118" t="s">
        <v>2489</v>
      </c>
      <c r="D997" s="147" t="s">
        <v>4516</v>
      </c>
      <c r="E997" s="120" t="str">
        <f t="shared" si="15"/>
        <v/>
      </c>
    </row>
    <row r="998" spans="1:5" ht="35.1" customHeight="1">
      <c r="A998" s="117" t="s">
        <v>5833</v>
      </c>
      <c r="B998" s="108"/>
      <c r="C998" s="118" t="s">
        <v>8544</v>
      </c>
      <c r="D998" s="147">
        <v>60000</v>
      </c>
      <c r="E998" s="120">
        <f t="shared" si="15"/>
        <v>30.99</v>
      </c>
    </row>
    <row r="999" spans="1:5" ht="20.100000000000001" customHeight="1">
      <c r="A999" s="121"/>
      <c r="B999" s="108"/>
      <c r="C999" s="124" t="s">
        <v>2490</v>
      </c>
      <c r="D999" s="147" t="s">
        <v>4516</v>
      </c>
      <c r="E999" s="120" t="str">
        <f t="shared" si="15"/>
        <v/>
      </c>
    </row>
    <row r="1000" spans="1:5" ht="20.100000000000001" customHeight="1">
      <c r="A1000" s="121"/>
      <c r="B1000" s="108"/>
      <c r="C1000" s="118" t="s">
        <v>1275</v>
      </c>
      <c r="D1000" s="147" t="s">
        <v>4516</v>
      </c>
      <c r="E1000" s="120" t="str">
        <f t="shared" si="15"/>
        <v/>
      </c>
    </row>
    <row r="1001" spans="1:5" ht="39.75" customHeight="1">
      <c r="A1001" s="117" t="s">
        <v>5834</v>
      </c>
      <c r="B1001" s="108"/>
      <c r="C1001" s="118" t="s">
        <v>8546</v>
      </c>
      <c r="D1001" s="147">
        <v>173000</v>
      </c>
      <c r="E1001" s="120">
        <f t="shared" si="15"/>
        <v>89.35</v>
      </c>
    </row>
    <row r="1002" spans="1:5" ht="20.100000000000001" customHeight="1">
      <c r="A1002" s="121"/>
      <c r="B1002" s="108"/>
      <c r="C1002" s="118" t="s">
        <v>2491</v>
      </c>
      <c r="D1002" s="147" t="s">
        <v>4516</v>
      </c>
      <c r="E1002" s="120" t="str">
        <f t="shared" si="15"/>
        <v/>
      </c>
    </row>
    <row r="1003" spans="1:5" ht="35.1" customHeight="1">
      <c r="A1003" s="117" t="s">
        <v>5835</v>
      </c>
      <c r="B1003" s="108" t="s">
        <v>3905</v>
      </c>
      <c r="C1003" s="118" t="s">
        <v>8548</v>
      </c>
      <c r="D1003" s="147">
        <v>133000</v>
      </c>
      <c r="E1003" s="120">
        <f t="shared" si="15"/>
        <v>68.69</v>
      </c>
    </row>
    <row r="1004" spans="1:5" ht="20.100000000000001" customHeight="1">
      <c r="A1004" s="121"/>
      <c r="B1004" s="108"/>
      <c r="C1004" s="118" t="s">
        <v>1601</v>
      </c>
      <c r="D1004" s="147" t="s">
        <v>4516</v>
      </c>
      <c r="E1004" s="120" t="str">
        <f t="shared" si="15"/>
        <v/>
      </c>
    </row>
    <row r="1005" spans="1:5" ht="20.100000000000001" customHeight="1">
      <c r="A1005" s="121"/>
      <c r="B1005" s="108"/>
      <c r="C1005" s="118" t="s">
        <v>1275</v>
      </c>
      <c r="D1005" s="147" t="s">
        <v>4516</v>
      </c>
      <c r="E1005" s="120" t="str">
        <f t="shared" si="15"/>
        <v/>
      </c>
    </row>
    <row r="1006" spans="1:5" ht="35.1" customHeight="1">
      <c r="A1006" s="117" t="s">
        <v>5836</v>
      </c>
      <c r="B1006" s="108" t="s">
        <v>3905</v>
      </c>
      <c r="C1006" s="118" t="s">
        <v>8550</v>
      </c>
      <c r="D1006" s="147">
        <v>178000</v>
      </c>
      <c r="E1006" s="120">
        <f t="shared" si="15"/>
        <v>91.93</v>
      </c>
    </row>
    <row r="1007" spans="1:5" ht="20.100000000000001" customHeight="1">
      <c r="A1007" s="121"/>
      <c r="B1007" s="108"/>
      <c r="C1007" s="118" t="s">
        <v>2492</v>
      </c>
      <c r="D1007" s="147" t="s">
        <v>4516</v>
      </c>
      <c r="E1007" s="120" t="str">
        <f t="shared" si="15"/>
        <v/>
      </c>
    </row>
    <row r="1008" spans="1:5" ht="20.100000000000001" customHeight="1">
      <c r="A1008" s="121"/>
      <c r="B1008" s="108"/>
      <c r="C1008" s="118" t="s">
        <v>1275</v>
      </c>
      <c r="D1008" s="147" t="s">
        <v>4516</v>
      </c>
      <c r="E1008" s="120" t="str">
        <f t="shared" si="15"/>
        <v/>
      </c>
    </row>
    <row r="1009" spans="1:5" ht="35.1" customHeight="1">
      <c r="A1009" s="117" t="s">
        <v>5837</v>
      </c>
      <c r="B1009" s="108"/>
      <c r="C1009" s="118" t="s">
        <v>8552</v>
      </c>
      <c r="D1009" s="147">
        <v>84000</v>
      </c>
      <c r="E1009" s="120">
        <f t="shared" si="15"/>
        <v>43.38</v>
      </c>
    </row>
    <row r="1010" spans="1:5" ht="35.1" customHeight="1">
      <c r="A1010" s="117" t="s">
        <v>5838</v>
      </c>
      <c r="B1010" s="108" t="s">
        <v>3905</v>
      </c>
      <c r="C1010" s="118" t="s">
        <v>8554</v>
      </c>
      <c r="D1010" s="147">
        <v>128000</v>
      </c>
      <c r="E1010" s="120">
        <f t="shared" si="15"/>
        <v>66.11</v>
      </c>
    </row>
    <row r="1011" spans="1:5" ht="20.100000000000001" customHeight="1">
      <c r="A1011" s="121"/>
      <c r="B1011" s="108"/>
      <c r="C1011" s="118" t="s">
        <v>2493</v>
      </c>
      <c r="D1011" s="147" t="s">
        <v>4516</v>
      </c>
      <c r="E1011" s="120" t="str">
        <f t="shared" si="15"/>
        <v/>
      </c>
    </row>
    <row r="1012" spans="1:5" ht="20.100000000000001" customHeight="1">
      <c r="A1012" s="121"/>
      <c r="B1012" s="108"/>
      <c r="C1012" s="118" t="s">
        <v>1601</v>
      </c>
      <c r="D1012" s="147" t="s">
        <v>4516</v>
      </c>
      <c r="E1012" s="120" t="str">
        <f t="shared" si="15"/>
        <v/>
      </c>
    </row>
    <row r="1013" spans="1:5" ht="35.1" customHeight="1">
      <c r="A1013" s="136" t="s">
        <v>5839</v>
      </c>
      <c r="B1013" s="108"/>
      <c r="C1013" s="118" t="s">
        <v>8556</v>
      </c>
      <c r="D1013" s="114">
        <v>104000</v>
      </c>
      <c r="E1013" s="120">
        <f t="shared" si="15"/>
        <v>53.71</v>
      </c>
    </row>
    <row r="1014" spans="1:5" ht="35.1" customHeight="1">
      <c r="A1014" s="117" t="s">
        <v>5840</v>
      </c>
      <c r="B1014" s="108"/>
      <c r="C1014" s="118" t="s">
        <v>8558</v>
      </c>
      <c r="D1014" s="147">
        <v>93500</v>
      </c>
      <c r="E1014" s="120">
        <f t="shared" si="15"/>
        <v>48.29</v>
      </c>
    </row>
    <row r="1015" spans="1:5" ht="20.100000000000001" customHeight="1">
      <c r="A1015" s="121"/>
      <c r="B1015" s="108"/>
      <c r="C1015" s="118" t="s">
        <v>2494</v>
      </c>
      <c r="D1015" s="147" t="s">
        <v>4516</v>
      </c>
      <c r="E1015" s="120" t="str">
        <f t="shared" si="15"/>
        <v/>
      </c>
    </row>
    <row r="1016" spans="1:5" ht="20.100000000000001" customHeight="1">
      <c r="A1016" s="121"/>
      <c r="B1016" s="108"/>
      <c r="C1016" s="118" t="s">
        <v>1275</v>
      </c>
      <c r="D1016" s="147" t="s">
        <v>4516</v>
      </c>
      <c r="E1016" s="120" t="str">
        <f t="shared" si="15"/>
        <v/>
      </c>
    </row>
    <row r="1017" spans="1:5" ht="35.1" customHeight="1">
      <c r="A1017" s="117" t="s">
        <v>5841</v>
      </c>
      <c r="B1017" s="108"/>
      <c r="C1017" s="118" t="s">
        <v>8560</v>
      </c>
      <c r="D1017" s="147">
        <v>133000</v>
      </c>
      <c r="E1017" s="120">
        <f t="shared" si="15"/>
        <v>68.69</v>
      </c>
    </row>
    <row r="1018" spans="1:5" ht="20.100000000000001" customHeight="1">
      <c r="A1018" s="121"/>
      <c r="B1018" s="108"/>
      <c r="C1018" s="118" t="s">
        <v>1601</v>
      </c>
      <c r="D1018" s="147" t="s">
        <v>4516</v>
      </c>
      <c r="E1018" s="120" t="str">
        <f t="shared" si="15"/>
        <v/>
      </c>
    </row>
    <row r="1019" spans="1:5" ht="20.100000000000001" customHeight="1">
      <c r="A1019" s="121"/>
      <c r="B1019" s="108"/>
      <c r="C1019" s="118" t="s">
        <v>1275</v>
      </c>
      <c r="D1019" s="147" t="s">
        <v>4516</v>
      </c>
      <c r="E1019" s="120" t="str">
        <f t="shared" si="15"/>
        <v/>
      </c>
    </row>
    <row r="1020" spans="1:5" ht="35.1" customHeight="1">
      <c r="A1020" s="117" t="s">
        <v>5842</v>
      </c>
      <c r="B1020" s="108"/>
      <c r="C1020" s="118" t="s">
        <v>8562</v>
      </c>
      <c r="D1020" s="147">
        <v>37500</v>
      </c>
      <c r="E1020" s="120">
        <f t="shared" si="15"/>
        <v>19.37</v>
      </c>
    </row>
    <row r="1021" spans="1:5" ht="20.100000000000001" customHeight="1">
      <c r="A1021" s="121"/>
      <c r="B1021" s="108"/>
      <c r="C1021" s="118" t="s">
        <v>2495</v>
      </c>
      <c r="D1021" s="147" t="s">
        <v>4516</v>
      </c>
      <c r="E1021" s="120" t="str">
        <f t="shared" si="15"/>
        <v/>
      </c>
    </row>
    <row r="1022" spans="1:5" ht="20.100000000000001" customHeight="1">
      <c r="A1022" s="121"/>
      <c r="B1022" s="108"/>
      <c r="C1022" s="118" t="s">
        <v>2496</v>
      </c>
      <c r="D1022" s="147" t="s">
        <v>4516</v>
      </c>
      <c r="E1022" s="120" t="str">
        <f t="shared" si="15"/>
        <v/>
      </c>
    </row>
    <row r="1023" spans="1:5" ht="35.1" customHeight="1">
      <c r="A1023" s="117" t="s">
        <v>5843</v>
      </c>
      <c r="B1023" s="108"/>
      <c r="C1023" s="118" t="s">
        <v>8564</v>
      </c>
      <c r="D1023" s="147">
        <v>85000</v>
      </c>
      <c r="E1023" s="120">
        <f t="shared" si="15"/>
        <v>43.9</v>
      </c>
    </row>
    <row r="1024" spans="1:5" ht="20.100000000000001" customHeight="1">
      <c r="A1024" s="121"/>
      <c r="B1024" s="108"/>
      <c r="C1024" s="118" t="s">
        <v>2497</v>
      </c>
      <c r="D1024" s="147" t="s">
        <v>4516</v>
      </c>
      <c r="E1024" s="120" t="str">
        <f t="shared" si="15"/>
        <v/>
      </c>
    </row>
    <row r="1025" spans="1:5" ht="35.1" customHeight="1">
      <c r="A1025" s="117" t="s">
        <v>5844</v>
      </c>
      <c r="B1025" s="108"/>
      <c r="C1025" s="118" t="s">
        <v>1929</v>
      </c>
      <c r="D1025" s="147">
        <v>210000</v>
      </c>
      <c r="E1025" s="120">
        <f t="shared" si="15"/>
        <v>108.46</v>
      </c>
    </row>
    <row r="1026" spans="1:5" ht="20.100000000000001" customHeight="1">
      <c r="A1026" s="121"/>
      <c r="B1026" s="108"/>
      <c r="C1026" s="118" t="s">
        <v>1601</v>
      </c>
      <c r="D1026" s="147" t="s">
        <v>4516</v>
      </c>
      <c r="E1026" s="120" t="str">
        <f t="shared" si="15"/>
        <v/>
      </c>
    </row>
    <row r="1027" spans="1:5" ht="20.100000000000001" customHeight="1">
      <c r="A1027" s="121"/>
      <c r="B1027" s="108"/>
      <c r="C1027" s="118" t="s">
        <v>2498</v>
      </c>
      <c r="D1027" s="147" t="s">
        <v>4516</v>
      </c>
      <c r="E1027" s="120" t="str">
        <f t="shared" si="15"/>
        <v/>
      </c>
    </row>
    <row r="1028" spans="1:5" ht="35.1" customHeight="1">
      <c r="A1028" s="117" t="s">
        <v>5845</v>
      </c>
      <c r="B1028" s="108"/>
      <c r="C1028" s="118" t="s">
        <v>1931</v>
      </c>
      <c r="D1028" s="147">
        <v>108000</v>
      </c>
      <c r="E1028" s="120">
        <f t="shared" si="15"/>
        <v>55.78</v>
      </c>
    </row>
    <row r="1029" spans="1:5" ht="20.100000000000001" customHeight="1">
      <c r="A1029" s="121"/>
      <c r="B1029" s="108"/>
      <c r="C1029" s="118" t="s">
        <v>2494</v>
      </c>
      <c r="D1029" s="147" t="s">
        <v>4516</v>
      </c>
      <c r="E1029" s="120" t="str">
        <f t="shared" si="15"/>
        <v/>
      </c>
    </row>
    <row r="1030" spans="1:5" ht="35.1" customHeight="1">
      <c r="A1030" s="117" t="s">
        <v>5846</v>
      </c>
      <c r="B1030" s="108"/>
      <c r="C1030" s="118" t="s">
        <v>1933</v>
      </c>
      <c r="D1030" s="147">
        <v>140000</v>
      </c>
      <c r="E1030" s="120">
        <f t="shared" si="15"/>
        <v>72.3</v>
      </c>
    </row>
    <row r="1031" spans="1:5" ht="35.1" customHeight="1">
      <c r="A1031" s="117" t="s">
        <v>5847</v>
      </c>
      <c r="B1031" s="108"/>
      <c r="C1031" s="118" t="s">
        <v>6101</v>
      </c>
      <c r="D1031" s="147">
        <v>143000</v>
      </c>
      <c r="E1031" s="120">
        <f t="shared" si="15"/>
        <v>73.849999999999994</v>
      </c>
    </row>
    <row r="1032" spans="1:5" ht="35.1" customHeight="1">
      <c r="A1032" s="122" t="s">
        <v>2499</v>
      </c>
      <c r="B1032" s="108"/>
      <c r="C1032" s="116" t="s">
        <v>710</v>
      </c>
      <c r="D1032" s="147" t="s">
        <v>4516</v>
      </c>
      <c r="E1032" s="120" t="str">
        <f t="shared" ref="E1032:E1095" si="16">IF(D1032="","",ROUND(D1032/1936.27,2))</f>
        <v/>
      </c>
    </row>
    <row r="1033" spans="1:5" ht="35.1" customHeight="1">
      <c r="A1033" s="117" t="s">
        <v>5848</v>
      </c>
      <c r="B1033" s="108"/>
      <c r="C1033" s="118" t="s">
        <v>6103</v>
      </c>
      <c r="D1033" s="147">
        <v>171000</v>
      </c>
      <c r="E1033" s="120">
        <f t="shared" si="16"/>
        <v>88.31</v>
      </c>
    </row>
    <row r="1034" spans="1:5" ht="20.100000000000001" customHeight="1">
      <c r="A1034" s="121"/>
      <c r="B1034" s="108"/>
      <c r="C1034" s="118" t="s">
        <v>711</v>
      </c>
      <c r="D1034" s="147" t="s">
        <v>4516</v>
      </c>
      <c r="E1034" s="120" t="str">
        <f t="shared" si="16"/>
        <v/>
      </c>
    </row>
    <row r="1035" spans="1:5" ht="20.100000000000001" customHeight="1">
      <c r="A1035" s="121"/>
      <c r="B1035" s="108"/>
      <c r="C1035" s="118" t="s">
        <v>712</v>
      </c>
      <c r="D1035" s="147" t="s">
        <v>4516</v>
      </c>
      <c r="E1035" s="120" t="str">
        <f t="shared" si="16"/>
        <v/>
      </c>
    </row>
    <row r="1036" spans="1:5" ht="35.1" customHeight="1">
      <c r="A1036" s="121" t="s">
        <v>5849</v>
      </c>
      <c r="B1036" s="108"/>
      <c r="C1036" s="118" t="s">
        <v>6105</v>
      </c>
      <c r="D1036" s="147">
        <v>273000</v>
      </c>
      <c r="E1036" s="120">
        <f t="shared" si="16"/>
        <v>140.99</v>
      </c>
    </row>
    <row r="1037" spans="1:5" ht="20.100000000000001" customHeight="1">
      <c r="A1037" s="121"/>
      <c r="B1037" s="108"/>
      <c r="C1037" s="118" t="s">
        <v>711</v>
      </c>
      <c r="D1037" s="147" t="s">
        <v>4516</v>
      </c>
      <c r="E1037" s="120" t="str">
        <f t="shared" si="16"/>
        <v/>
      </c>
    </row>
    <row r="1038" spans="1:5" ht="20.100000000000001" customHeight="1">
      <c r="A1038" s="121"/>
      <c r="B1038" s="108"/>
      <c r="C1038" s="118" t="s">
        <v>712</v>
      </c>
      <c r="D1038" s="147" t="s">
        <v>4516</v>
      </c>
      <c r="E1038" s="120" t="str">
        <f t="shared" si="16"/>
        <v/>
      </c>
    </row>
    <row r="1039" spans="1:5" ht="35.1" customHeight="1">
      <c r="A1039" s="117" t="s">
        <v>5850</v>
      </c>
      <c r="B1039" s="108"/>
      <c r="C1039" s="118" t="s">
        <v>6107</v>
      </c>
      <c r="D1039" s="147">
        <v>171000</v>
      </c>
      <c r="E1039" s="120">
        <f t="shared" si="16"/>
        <v>88.31</v>
      </c>
    </row>
    <row r="1040" spans="1:5" ht="20.100000000000001" customHeight="1">
      <c r="A1040" s="121"/>
      <c r="B1040" s="108"/>
      <c r="C1040" s="118" t="s">
        <v>713</v>
      </c>
      <c r="D1040" s="147" t="s">
        <v>4516</v>
      </c>
      <c r="E1040" s="120" t="str">
        <f t="shared" si="16"/>
        <v/>
      </c>
    </row>
    <row r="1041" spans="1:5" ht="35.1" customHeight="1">
      <c r="A1041" s="121" t="s">
        <v>5851</v>
      </c>
      <c r="B1041" s="108"/>
      <c r="C1041" s="118" t="s">
        <v>5868</v>
      </c>
      <c r="D1041" s="147">
        <v>273000</v>
      </c>
      <c r="E1041" s="120">
        <f t="shared" si="16"/>
        <v>140.99</v>
      </c>
    </row>
    <row r="1042" spans="1:5" ht="20.100000000000001" customHeight="1">
      <c r="A1042" s="121"/>
      <c r="B1042" s="108"/>
      <c r="C1042" s="118" t="s">
        <v>713</v>
      </c>
      <c r="D1042" s="147" t="s">
        <v>4516</v>
      </c>
      <c r="E1042" s="120" t="str">
        <f t="shared" si="16"/>
        <v/>
      </c>
    </row>
    <row r="1043" spans="1:5" ht="35.1" customHeight="1">
      <c r="A1043" s="117" t="s">
        <v>5852</v>
      </c>
      <c r="B1043" s="108"/>
      <c r="C1043" s="118" t="s">
        <v>8537</v>
      </c>
      <c r="D1043" s="147">
        <v>223000</v>
      </c>
      <c r="E1043" s="120">
        <f t="shared" si="16"/>
        <v>115.17</v>
      </c>
    </row>
    <row r="1044" spans="1:5" ht="35.1" customHeight="1">
      <c r="A1044" s="121" t="s">
        <v>5853</v>
      </c>
      <c r="B1044" s="108"/>
      <c r="C1044" s="118" t="s">
        <v>8539</v>
      </c>
      <c r="D1044" s="147">
        <v>340000</v>
      </c>
      <c r="E1044" s="120">
        <f t="shared" si="16"/>
        <v>175.6</v>
      </c>
    </row>
    <row r="1045" spans="1:5" ht="35.1" customHeight="1">
      <c r="A1045" s="117" t="s">
        <v>5854</v>
      </c>
      <c r="B1045" s="108"/>
      <c r="C1045" s="118" t="s">
        <v>5909</v>
      </c>
      <c r="D1045" s="147">
        <v>105000</v>
      </c>
      <c r="E1045" s="120">
        <f t="shared" si="16"/>
        <v>54.23</v>
      </c>
    </row>
    <row r="1046" spans="1:5" ht="20.100000000000001" customHeight="1">
      <c r="A1046" s="121"/>
      <c r="B1046" s="108"/>
      <c r="C1046" s="118" t="s">
        <v>2494</v>
      </c>
      <c r="D1046" s="147" t="s">
        <v>4516</v>
      </c>
      <c r="E1046" s="120" t="str">
        <f t="shared" si="16"/>
        <v/>
      </c>
    </row>
    <row r="1047" spans="1:5" ht="35.1" customHeight="1">
      <c r="A1047" s="117" t="s">
        <v>5855</v>
      </c>
      <c r="B1047" s="108"/>
      <c r="C1047" s="118" t="s">
        <v>4139</v>
      </c>
      <c r="D1047" s="147">
        <v>244000</v>
      </c>
      <c r="E1047" s="120">
        <f t="shared" si="16"/>
        <v>126.02</v>
      </c>
    </row>
    <row r="1048" spans="1:5" ht="35.1" customHeight="1">
      <c r="A1048" s="117" t="s">
        <v>5856</v>
      </c>
      <c r="B1048" s="108"/>
      <c r="C1048" s="118" t="s">
        <v>4141</v>
      </c>
      <c r="D1048" s="147">
        <v>37500</v>
      </c>
      <c r="E1048" s="120">
        <f t="shared" si="16"/>
        <v>19.37</v>
      </c>
    </row>
    <row r="1049" spans="1:5" ht="20.100000000000001" customHeight="1">
      <c r="A1049" s="121"/>
      <c r="B1049" s="108"/>
      <c r="C1049" s="118" t="s">
        <v>7983</v>
      </c>
      <c r="D1049" s="147" t="s">
        <v>4516</v>
      </c>
      <c r="E1049" s="120" t="str">
        <f t="shared" si="16"/>
        <v/>
      </c>
    </row>
    <row r="1050" spans="1:5" ht="35.1" customHeight="1">
      <c r="A1050" s="117" t="s">
        <v>5857</v>
      </c>
      <c r="B1050" s="108"/>
      <c r="C1050" s="118" t="s">
        <v>714</v>
      </c>
      <c r="D1050" s="147">
        <v>34500</v>
      </c>
      <c r="E1050" s="120">
        <f t="shared" si="16"/>
        <v>17.82</v>
      </c>
    </row>
    <row r="1051" spans="1:5" ht="20.100000000000001" customHeight="1">
      <c r="A1051" s="121"/>
      <c r="B1051" s="108"/>
      <c r="C1051" s="118" t="s">
        <v>715</v>
      </c>
      <c r="D1051" s="147" t="s">
        <v>4516</v>
      </c>
      <c r="E1051" s="120" t="str">
        <f t="shared" si="16"/>
        <v/>
      </c>
    </row>
    <row r="1052" spans="1:5" ht="35.1" customHeight="1">
      <c r="A1052" s="117" t="s">
        <v>5858</v>
      </c>
      <c r="B1052" s="108"/>
      <c r="C1052" s="118" t="s">
        <v>716</v>
      </c>
      <c r="D1052" s="147">
        <v>29000</v>
      </c>
      <c r="E1052" s="120">
        <f t="shared" si="16"/>
        <v>14.98</v>
      </c>
    </row>
    <row r="1053" spans="1:5" ht="20.100000000000001" customHeight="1">
      <c r="A1053" s="121"/>
      <c r="B1053" s="108"/>
      <c r="C1053" s="118" t="s">
        <v>717</v>
      </c>
      <c r="D1053" s="147" t="s">
        <v>4516</v>
      </c>
      <c r="E1053" s="120" t="str">
        <f t="shared" si="16"/>
        <v/>
      </c>
    </row>
    <row r="1054" spans="1:5" ht="35.1" customHeight="1">
      <c r="A1054" s="117" t="s">
        <v>5859</v>
      </c>
      <c r="B1054" s="108"/>
      <c r="C1054" s="118" t="s">
        <v>718</v>
      </c>
      <c r="D1054" s="147">
        <v>27500</v>
      </c>
      <c r="E1054" s="120">
        <f t="shared" si="16"/>
        <v>14.2</v>
      </c>
    </row>
    <row r="1055" spans="1:5" ht="20.100000000000001" customHeight="1">
      <c r="A1055" s="121"/>
      <c r="B1055" s="108"/>
      <c r="C1055" s="118" t="s">
        <v>719</v>
      </c>
      <c r="D1055" s="147" t="s">
        <v>4516</v>
      </c>
      <c r="E1055" s="120" t="str">
        <f t="shared" si="16"/>
        <v/>
      </c>
    </row>
    <row r="1056" spans="1:5" ht="35.1" customHeight="1">
      <c r="A1056" s="117" t="s">
        <v>5860</v>
      </c>
      <c r="B1056" s="108"/>
      <c r="C1056" s="118" t="s">
        <v>4035</v>
      </c>
      <c r="D1056" s="147">
        <v>34000</v>
      </c>
      <c r="E1056" s="120">
        <f t="shared" si="16"/>
        <v>17.559999999999999</v>
      </c>
    </row>
    <row r="1057" spans="1:5" ht="35.1" customHeight="1">
      <c r="A1057" s="117" t="s">
        <v>5861</v>
      </c>
      <c r="B1057" s="108"/>
      <c r="C1057" s="118" t="s">
        <v>720</v>
      </c>
      <c r="D1057" s="147">
        <v>34000</v>
      </c>
      <c r="E1057" s="120">
        <f t="shared" si="16"/>
        <v>17.559999999999999</v>
      </c>
    </row>
    <row r="1058" spans="1:5" ht="20.100000000000001" customHeight="1">
      <c r="A1058" s="121"/>
      <c r="B1058" s="108"/>
      <c r="C1058" s="118" t="s">
        <v>721</v>
      </c>
      <c r="D1058" s="147" t="s">
        <v>4516</v>
      </c>
      <c r="E1058" s="120" t="str">
        <f t="shared" si="16"/>
        <v/>
      </c>
    </row>
    <row r="1059" spans="1:5" ht="35.1" customHeight="1">
      <c r="A1059" s="117" t="s">
        <v>5862</v>
      </c>
      <c r="B1059" s="108"/>
      <c r="C1059" s="118" t="s">
        <v>722</v>
      </c>
      <c r="D1059" s="147">
        <v>41000</v>
      </c>
      <c r="E1059" s="120">
        <f t="shared" si="16"/>
        <v>21.17</v>
      </c>
    </row>
    <row r="1060" spans="1:5" ht="20.100000000000001" customHeight="1">
      <c r="A1060" s="121"/>
      <c r="B1060" s="108"/>
      <c r="C1060" s="118" t="s">
        <v>2683</v>
      </c>
      <c r="D1060" s="147" t="s">
        <v>4516</v>
      </c>
      <c r="E1060" s="120" t="str">
        <f t="shared" si="16"/>
        <v/>
      </c>
    </row>
    <row r="1061" spans="1:5" ht="43.5" customHeight="1">
      <c r="A1061" s="117" t="s">
        <v>5863</v>
      </c>
      <c r="B1061" s="108"/>
      <c r="C1061" s="118" t="s">
        <v>2684</v>
      </c>
      <c r="D1061" s="147">
        <v>34500</v>
      </c>
      <c r="E1061" s="120">
        <f t="shared" si="16"/>
        <v>17.82</v>
      </c>
    </row>
    <row r="1062" spans="1:5" ht="20.100000000000001" customHeight="1">
      <c r="A1062" s="121"/>
      <c r="B1062" s="108"/>
      <c r="C1062" s="118" t="s">
        <v>2685</v>
      </c>
      <c r="D1062" s="147" t="s">
        <v>4516</v>
      </c>
      <c r="E1062" s="120" t="str">
        <f t="shared" si="16"/>
        <v/>
      </c>
    </row>
    <row r="1063" spans="1:5" ht="35.1" customHeight="1">
      <c r="A1063" s="117" t="s">
        <v>5864</v>
      </c>
      <c r="B1063" s="108"/>
      <c r="C1063" s="118" t="s">
        <v>6307</v>
      </c>
      <c r="D1063" s="147">
        <v>58500</v>
      </c>
      <c r="E1063" s="120">
        <f t="shared" si="16"/>
        <v>30.21</v>
      </c>
    </row>
    <row r="1064" spans="1:5" ht="35.1" customHeight="1">
      <c r="A1064" s="117" t="s">
        <v>5865</v>
      </c>
      <c r="B1064" s="108"/>
      <c r="C1064" s="118" t="s">
        <v>4687</v>
      </c>
      <c r="D1064" s="147">
        <v>51000</v>
      </c>
      <c r="E1064" s="120">
        <f t="shared" si="16"/>
        <v>26.34</v>
      </c>
    </row>
    <row r="1065" spans="1:5" ht="20.100000000000001" customHeight="1">
      <c r="A1065" s="121"/>
      <c r="B1065" s="108"/>
      <c r="C1065" s="124" t="s">
        <v>3736</v>
      </c>
      <c r="D1065" s="147" t="s">
        <v>4516</v>
      </c>
      <c r="E1065" s="120" t="str">
        <f t="shared" si="16"/>
        <v/>
      </c>
    </row>
    <row r="1066" spans="1:5" ht="35.1" customHeight="1">
      <c r="A1066" s="117" t="s">
        <v>6810</v>
      </c>
      <c r="B1066" s="108"/>
      <c r="C1066" s="118" t="s">
        <v>4689</v>
      </c>
      <c r="D1066" s="147">
        <v>175000</v>
      </c>
      <c r="E1066" s="120">
        <f t="shared" si="16"/>
        <v>90.38</v>
      </c>
    </row>
    <row r="1067" spans="1:5" ht="20.100000000000001" customHeight="1">
      <c r="A1067" s="121"/>
      <c r="B1067" s="108"/>
      <c r="C1067" s="118" t="s">
        <v>2686</v>
      </c>
      <c r="D1067" s="147" t="s">
        <v>4516</v>
      </c>
      <c r="E1067" s="120" t="str">
        <f t="shared" si="16"/>
        <v/>
      </c>
    </row>
    <row r="1068" spans="1:5" ht="35.1" customHeight="1">
      <c r="A1068" s="117" t="s">
        <v>6811</v>
      </c>
      <c r="B1068" s="108"/>
      <c r="C1068" s="118" t="s">
        <v>4691</v>
      </c>
      <c r="D1068" s="147">
        <v>43500</v>
      </c>
      <c r="E1068" s="120">
        <f t="shared" si="16"/>
        <v>22.47</v>
      </c>
    </row>
    <row r="1069" spans="1:5" ht="35.1" customHeight="1">
      <c r="A1069" s="117" t="s">
        <v>6812</v>
      </c>
      <c r="B1069" s="108"/>
      <c r="C1069" s="118" t="s">
        <v>6372</v>
      </c>
      <c r="D1069" s="147">
        <v>159000</v>
      </c>
      <c r="E1069" s="120">
        <f t="shared" si="16"/>
        <v>82.12</v>
      </c>
    </row>
    <row r="1070" spans="1:5" ht="20.100000000000001" customHeight="1">
      <c r="A1070" s="121"/>
      <c r="B1070" s="108"/>
      <c r="C1070" s="118" t="s">
        <v>8136</v>
      </c>
      <c r="D1070" s="147" t="s">
        <v>4516</v>
      </c>
      <c r="E1070" s="120" t="str">
        <f t="shared" si="16"/>
        <v/>
      </c>
    </row>
    <row r="1071" spans="1:5" ht="20.100000000000001" customHeight="1">
      <c r="A1071" s="121"/>
      <c r="B1071" s="108"/>
      <c r="C1071" s="118" t="s">
        <v>1330</v>
      </c>
      <c r="D1071" s="147" t="s">
        <v>4516</v>
      </c>
      <c r="E1071" s="120" t="str">
        <f t="shared" si="16"/>
        <v/>
      </c>
    </row>
    <row r="1072" spans="1:5" ht="35.1" customHeight="1">
      <c r="A1072" s="117" t="s">
        <v>6813</v>
      </c>
      <c r="B1072" s="108"/>
      <c r="C1072" s="118" t="s">
        <v>1331</v>
      </c>
      <c r="D1072" s="147">
        <v>23500</v>
      </c>
      <c r="E1072" s="120">
        <f t="shared" si="16"/>
        <v>12.14</v>
      </c>
    </row>
    <row r="1073" spans="1:5" ht="20.100000000000001" customHeight="1">
      <c r="A1073" s="121"/>
      <c r="B1073" s="108"/>
      <c r="C1073" s="118" t="s">
        <v>1332</v>
      </c>
      <c r="D1073" s="147" t="s">
        <v>4516</v>
      </c>
      <c r="E1073" s="120" t="str">
        <f t="shared" si="16"/>
        <v/>
      </c>
    </row>
    <row r="1074" spans="1:5" ht="20.100000000000001" customHeight="1">
      <c r="A1074" s="121"/>
      <c r="B1074" s="108"/>
      <c r="C1074" s="118" t="s">
        <v>2758</v>
      </c>
      <c r="D1074" s="147" t="s">
        <v>4516</v>
      </c>
      <c r="E1074" s="120" t="str">
        <f t="shared" si="16"/>
        <v/>
      </c>
    </row>
    <row r="1075" spans="1:5" ht="35.1" customHeight="1">
      <c r="A1075" s="117" t="s">
        <v>6814</v>
      </c>
      <c r="B1075" s="108"/>
      <c r="C1075" s="118" t="s">
        <v>6376</v>
      </c>
      <c r="D1075" s="147">
        <v>61000</v>
      </c>
      <c r="E1075" s="120">
        <f t="shared" si="16"/>
        <v>31.5</v>
      </c>
    </row>
    <row r="1076" spans="1:5" ht="35.1" customHeight="1">
      <c r="A1076" s="117" t="s">
        <v>6815</v>
      </c>
      <c r="B1076" s="108"/>
      <c r="C1076" s="118" t="s">
        <v>6378</v>
      </c>
      <c r="D1076" s="147">
        <v>105000</v>
      </c>
      <c r="E1076" s="120">
        <f t="shared" si="16"/>
        <v>54.23</v>
      </c>
    </row>
    <row r="1077" spans="1:5" ht="20.100000000000001" customHeight="1">
      <c r="A1077" s="121"/>
      <c r="B1077" s="108"/>
      <c r="C1077" s="118" t="s">
        <v>8776</v>
      </c>
      <c r="D1077" s="147" t="s">
        <v>4516</v>
      </c>
      <c r="E1077" s="120" t="str">
        <f t="shared" si="16"/>
        <v/>
      </c>
    </row>
    <row r="1078" spans="1:5" ht="35.1" customHeight="1">
      <c r="A1078" s="117" t="s">
        <v>6816</v>
      </c>
      <c r="B1078" s="108"/>
      <c r="C1078" s="118" t="s">
        <v>6380</v>
      </c>
      <c r="D1078" s="147">
        <v>105000</v>
      </c>
      <c r="E1078" s="120">
        <f t="shared" si="16"/>
        <v>54.23</v>
      </c>
    </row>
    <row r="1079" spans="1:5" ht="20.100000000000001" customHeight="1">
      <c r="A1079" s="121"/>
      <c r="B1079" s="108"/>
      <c r="C1079" s="118" t="s">
        <v>8776</v>
      </c>
      <c r="D1079" s="147" t="s">
        <v>4516</v>
      </c>
      <c r="E1079" s="120" t="str">
        <f t="shared" si="16"/>
        <v/>
      </c>
    </row>
    <row r="1080" spans="1:5" ht="35.1" customHeight="1">
      <c r="A1080" s="117" t="s">
        <v>6817</v>
      </c>
      <c r="B1080" s="108"/>
      <c r="C1080" s="118" t="s">
        <v>6382</v>
      </c>
      <c r="D1080" s="147">
        <v>167000</v>
      </c>
      <c r="E1080" s="120">
        <f t="shared" si="16"/>
        <v>86.25</v>
      </c>
    </row>
    <row r="1081" spans="1:5" ht="20.100000000000001" customHeight="1">
      <c r="A1081" s="121"/>
      <c r="B1081" s="108"/>
      <c r="C1081" s="118" t="s">
        <v>2759</v>
      </c>
      <c r="D1081" s="147" t="s">
        <v>4516</v>
      </c>
      <c r="E1081" s="120" t="str">
        <f t="shared" si="16"/>
        <v/>
      </c>
    </row>
    <row r="1082" spans="1:5" ht="20.100000000000001" customHeight="1">
      <c r="A1082" s="121"/>
      <c r="B1082" s="108"/>
      <c r="C1082" s="118" t="s">
        <v>2760</v>
      </c>
      <c r="D1082" s="147" t="s">
        <v>4516</v>
      </c>
      <c r="E1082" s="120" t="str">
        <f t="shared" si="16"/>
        <v/>
      </c>
    </row>
    <row r="1083" spans="1:5" ht="20.100000000000001" customHeight="1">
      <c r="A1083" s="121"/>
      <c r="B1083" s="108"/>
      <c r="C1083" s="118" t="s">
        <v>2761</v>
      </c>
      <c r="D1083" s="147" t="s">
        <v>4516</v>
      </c>
      <c r="E1083" s="120" t="str">
        <f t="shared" si="16"/>
        <v/>
      </c>
    </row>
    <row r="1084" spans="1:5" ht="20.100000000000001" customHeight="1">
      <c r="A1084" s="121"/>
      <c r="B1084" s="108"/>
      <c r="C1084" s="118" t="s">
        <v>2762</v>
      </c>
      <c r="D1084" s="147" t="s">
        <v>4516</v>
      </c>
      <c r="E1084" s="120" t="str">
        <f t="shared" si="16"/>
        <v/>
      </c>
    </row>
    <row r="1085" spans="1:5" ht="35.1" customHeight="1">
      <c r="A1085" s="121" t="s">
        <v>6818</v>
      </c>
      <c r="B1085" s="108"/>
      <c r="C1085" s="118" t="s">
        <v>5404</v>
      </c>
      <c r="D1085" s="147">
        <v>267000</v>
      </c>
      <c r="E1085" s="120">
        <f t="shared" si="16"/>
        <v>137.88999999999999</v>
      </c>
    </row>
    <row r="1086" spans="1:5" ht="20.100000000000001" customHeight="1">
      <c r="A1086" s="121"/>
      <c r="B1086" s="108"/>
      <c r="C1086" s="118" t="s">
        <v>2759</v>
      </c>
      <c r="D1086" s="147" t="s">
        <v>4516</v>
      </c>
      <c r="E1086" s="120" t="str">
        <f t="shared" si="16"/>
        <v/>
      </c>
    </row>
    <row r="1087" spans="1:5" ht="20.100000000000001" customHeight="1">
      <c r="A1087" s="121"/>
      <c r="B1087" s="108"/>
      <c r="C1087" s="118" t="s">
        <v>2760</v>
      </c>
      <c r="D1087" s="147" t="s">
        <v>4516</v>
      </c>
      <c r="E1087" s="120" t="str">
        <f t="shared" si="16"/>
        <v/>
      </c>
    </row>
    <row r="1088" spans="1:5" ht="20.100000000000001" customHeight="1">
      <c r="A1088" s="121"/>
      <c r="B1088" s="108"/>
      <c r="C1088" s="118" t="s">
        <v>2761</v>
      </c>
      <c r="D1088" s="147"/>
      <c r="E1088" s="120" t="str">
        <f t="shared" si="16"/>
        <v/>
      </c>
    </row>
    <row r="1089" spans="1:5" ht="28.5" customHeight="1">
      <c r="A1089" s="121"/>
      <c r="B1089" s="108"/>
      <c r="C1089" s="133" t="s">
        <v>2762</v>
      </c>
      <c r="D1089" s="147"/>
      <c r="E1089" s="120" t="str">
        <f t="shared" si="16"/>
        <v/>
      </c>
    </row>
    <row r="1090" spans="1:5" ht="42" customHeight="1">
      <c r="A1090" s="117" t="s">
        <v>6819</v>
      </c>
      <c r="B1090" s="108"/>
      <c r="C1090" s="118" t="s">
        <v>2763</v>
      </c>
      <c r="D1090" s="147">
        <v>176000</v>
      </c>
      <c r="E1090" s="120">
        <f t="shared" si="16"/>
        <v>90.9</v>
      </c>
    </row>
    <row r="1091" spans="1:5" ht="20.100000000000001" customHeight="1">
      <c r="A1091" s="121"/>
      <c r="B1091" s="108"/>
      <c r="C1091" s="118" t="s">
        <v>2764</v>
      </c>
      <c r="D1091" s="147" t="s">
        <v>4516</v>
      </c>
      <c r="E1091" s="120" t="str">
        <f t="shared" si="16"/>
        <v/>
      </c>
    </row>
    <row r="1092" spans="1:5" ht="20.100000000000001" customHeight="1">
      <c r="A1092" s="121"/>
      <c r="B1092" s="108"/>
      <c r="C1092" s="118" t="s">
        <v>2765</v>
      </c>
      <c r="D1092" s="147" t="s">
        <v>4516</v>
      </c>
      <c r="E1092" s="120" t="str">
        <f t="shared" si="16"/>
        <v/>
      </c>
    </row>
    <row r="1093" spans="1:5" ht="35.1" customHeight="1">
      <c r="A1093" s="121" t="s">
        <v>6820</v>
      </c>
      <c r="B1093" s="108"/>
      <c r="C1093" s="118" t="s">
        <v>2766</v>
      </c>
      <c r="D1093" s="147">
        <v>279000</v>
      </c>
      <c r="E1093" s="120">
        <f t="shared" si="16"/>
        <v>144.09</v>
      </c>
    </row>
    <row r="1094" spans="1:5" ht="20.100000000000001" customHeight="1">
      <c r="A1094" s="121"/>
      <c r="B1094" s="108"/>
      <c r="C1094" s="118" t="s">
        <v>2764</v>
      </c>
      <c r="D1094" s="147" t="s">
        <v>4516</v>
      </c>
      <c r="E1094" s="120" t="str">
        <f t="shared" si="16"/>
        <v/>
      </c>
    </row>
    <row r="1095" spans="1:5" ht="20.100000000000001" customHeight="1">
      <c r="A1095" s="121"/>
      <c r="B1095" s="108"/>
      <c r="C1095" s="118" t="s">
        <v>2765</v>
      </c>
      <c r="D1095" s="147" t="s">
        <v>4516</v>
      </c>
      <c r="E1095" s="120" t="str">
        <f t="shared" si="16"/>
        <v/>
      </c>
    </row>
    <row r="1096" spans="1:5" ht="35.1" customHeight="1">
      <c r="A1096" s="117" t="s">
        <v>6821</v>
      </c>
      <c r="B1096" s="108"/>
      <c r="C1096" s="118" t="s">
        <v>5408</v>
      </c>
      <c r="D1096" s="147">
        <v>167500</v>
      </c>
      <c r="E1096" s="120">
        <f t="shared" ref="E1096:E1159" si="17">IF(D1096="","",ROUND(D1096/1936.27,2))</f>
        <v>86.51</v>
      </c>
    </row>
    <row r="1097" spans="1:5" ht="20.100000000000001" customHeight="1">
      <c r="A1097" s="121"/>
      <c r="B1097" s="108"/>
      <c r="C1097" s="118" t="s">
        <v>2767</v>
      </c>
      <c r="D1097" s="147" t="s">
        <v>4516</v>
      </c>
      <c r="E1097" s="120" t="str">
        <f t="shared" si="17"/>
        <v/>
      </c>
    </row>
    <row r="1098" spans="1:5" ht="35.1" customHeight="1">
      <c r="A1098" s="117" t="s">
        <v>6822</v>
      </c>
      <c r="B1098" s="108"/>
      <c r="C1098" s="118" t="s">
        <v>2768</v>
      </c>
      <c r="D1098" s="147">
        <v>167500</v>
      </c>
      <c r="E1098" s="120">
        <f t="shared" si="17"/>
        <v>86.51</v>
      </c>
    </row>
    <row r="1099" spans="1:5" ht="20.100000000000001" customHeight="1">
      <c r="A1099" s="121"/>
      <c r="B1099" s="108"/>
      <c r="C1099" s="118" t="s">
        <v>2769</v>
      </c>
      <c r="D1099" s="147" t="s">
        <v>4516</v>
      </c>
      <c r="E1099" s="120" t="str">
        <f t="shared" si="17"/>
        <v/>
      </c>
    </row>
    <row r="1100" spans="1:5" ht="20.100000000000001" customHeight="1">
      <c r="A1100" s="121"/>
      <c r="B1100" s="108"/>
      <c r="C1100" s="118" t="s">
        <v>6893</v>
      </c>
      <c r="D1100" s="147" t="s">
        <v>4516</v>
      </c>
      <c r="E1100" s="120" t="str">
        <f t="shared" si="17"/>
        <v/>
      </c>
    </row>
    <row r="1101" spans="1:5" ht="35.1" customHeight="1">
      <c r="A1101" s="121" t="s">
        <v>6823</v>
      </c>
      <c r="B1101" s="108"/>
      <c r="C1101" s="118" t="s">
        <v>6894</v>
      </c>
      <c r="D1101" s="147">
        <v>267000</v>
      </c>
      <c r="E1101" s="120">
        <f t="shared" si="17"/>
        <v>137.88999999999999</v>
      </c>
    </row>
    <row r="1102" spans="1:5" ht="20.100000000000001" customHeight="1">
      <c r="A1102" s="121"/>
      <c r="B1102" s="108"/>
      <c r="C1102" s="118" t="s">
        <v>2769</v>
      </c>
      <c r="D1102" s="147" t="s">
        <v>4516</v>
      </c>
      <c r="E1102" s="120" t="str">
        <f t="shared" si="17"/>
        <v/>
      </c>
    </row>
    <row r="1103" spans="1:5" ht="20.100000000000001" customHeight="1">
      <c r="A1103" s="121"/>
      <c r="B1103" s="108"/>
      <c r="C1103" s="118" t="s">
        <v>6893</v>
      </c>
      <c r="D1103" s="147" t="s">
        <v>4516</v>
      </c>
      <c r="E1103" s="120" t="str">
        <f t="shared" si="17"/>
        <v/>
      </c>
    </row>
    <row r="1104" spans="1:5" ht="35.1" customHeight="1">
      <c r="A1104" s="117" t="s">
        <v>6824</v>
      </c>
      <c r="B1104" s="108"/>
      <c r="C1104" s="118" t="s">
        <v>5107</v>
      </c>
      <c r="D1104" s="147">
        <v>292000</v>
      </c>
      <c r="E1104" s="120">
        <f t="shared" si="17"/>
        <v>150.81</v>
      </c>
    </row>
    <row r="1105" spans="1:5" ht="20.100000000000001" customHeight="1">
      <c r="A1105" s="121"/>
      <c r="B1105" s="108"/>
      <c r="C1105" s="118" t="s">
        <v>6895</v>
      </c>
      <c r="D1105" s="147" t="s">
        <v>4516</v>
      </c>
      <c r="E1105" s="120" t="str">
        <f t="shared" si="17"/>
        <v/>
      </c>
    </row>
    <row r="1106" spans="1:5" ht="35.1" customHeight="1">
      <c r="A1106" s="117" t="s">
        <v>1582</v>
      </c>
      <c r="B1106" s="108"/>
      <c r="C1106" s="118" t="s">
        <v>3347</v>
      </c>
      <c r="D1106" s="147">
        <v>30000</v>
      </c>
      <c r="E1106" s="120">
        <f t="shared" si="17"/>
        <v>15.49</v>
      </c>
    </row>
    <row r="1107" spans="1:5" ht="20.100000000000001" customHeight="1">
      <c r="A1107" s="121"/>
      <c r="B1107" s="108"/>
      <c r="C1107" s="142" t="s">
        <v>7983</v>
      </c>
      <c r="D1107" s="147" t="s">
        <v>4516</v>
      </c>
      <c r="E1107" s="120" t="str">
        <f t="shared" si="17"/>
        <v/>
      </c>
    </row>
    <row r="1108" spans="1:5" ht="35.1" customHeight="1">
      <c r="A1108" s="117" t="s">
        <v>1583</v>
      </c>
      <c r="B1108" s="108" t="s">
        <v>3905</v>
      </c>
      <c r="C1108" s="118" t="s">
        <v>6243</v>
      </c>
      <c r="D1108" s="147">
        <v>548500</v>
      </c>
      <c r="E1108" s="120">
        <f t="shared" si="17"/>
        <v>283.27999999999997</v>
      </c>
    </row>
    <row r="1109" spans="1:5" ht="20.100000000000001" customHeight="1">
      <c r="A1109" s="121"/>
      <c r="B1109" s="108"/>
      <c r="C1109" s="118" t="s">
        <v>6896</v>
      </c>
      <c r="D1109" s="147" t="s">
        <v>4516</v>
      </c>
      <c r="E1109" s="120" t="str">
        <f t="shared" si="17"/>
        <v/>
      </c>
    </row>
    <row r="1110" spans="1:5" ht="35.1" customHeight="1">
      <c r="A1110" s="117" t="s">
        <v>1584</v>
      </c>
      <c r="B1110" s="108" t="s">
        <v>3905</v>
      </c>
      <c r="C1110" s="118" t="s">
        <v>6245</v>
      </c>
      <c r="D1110" s="147">
        <v>548500</v>
      </c>
      <c r="E1110" s="120">
        <f t="shared" si="17"/>
        <v>283.27999999999997</v>
      </c>
    </row>
    <row r="1111" spans="1:5" ht="20.100000000000001" customHeight="1">
      <c r="A1111" s="121"/>
      <c r="B1111" s="108"/>
      <c r="C1111" s="118" t="s">
        <v>6897</v>
      </c>
      <c r="D1111" s="147" t="s">
        <v>4516</v>
      </c>
      <c r="E1111" s="120" t="str">
        <f t="shared" si="17"/>
        <v/>
      </c>
    </row>
    <row r="1112" spans="1:5" ht="35.1" customHeight="1">
      <c r="A1112" s="117" t="s">
        <v>1585</v>
      </c>
      <c r="B1112" s="108" t="s">
        <v>3905</v>
      </c>
      <c r="C1112" s="124" t="s">
        <v>6247</v>
      </c>
      <c r="D1112" s="147">
        <v>548500</v>
      </c>
      <c r="E1112" s="120">
        <f t="shared" si="17"/>
        <v>283.27999999999997</v>
      </c>
    </row>
    <row r="1113" spans="1:5" ht="35.1" customHeight="1">
      <c r="A1113" s="117" t="s">
        <v>1586</v>
      </c>
      <c r="B1113" s="108" t="s">
        <v>3905</v>
      </c>
      <c r="C1113" s="118" t="s">
        <v>6249</v>
      </c>
      <c r="D1113" s="147">
        <v>511000</v>
      </c>
      <c r="E1113" s="120">
        <f t="shared" si="17"/>
        <v>263.91000000000003</v>
      </c>
    </row>
    <row r="1114" spans="1:5" ht="20.100000000000001" customHeight="1">
      <c r="A1114" s="121"/>
      <c r="B1114" s="108"/>
      <c r="C1114" s="118" t="s">
        <v>6898</v>
      </c>
      <c r="D1114" s="147" t="s">
        <v>4516</v>
      </c>
      <c r="E1114" s="120" t="str">
        <f t="shared" si="17"/>
        <v/>
      </c>
    </row>
    <row r="1115" spans="1:5" ht="35.1" customHeight="1">
      <c r="A1115" s="117" t="s">
        <v>1587</v>
      </c>
      <c r="B1115" s="108" t="s">
        <v>3905</v>
      </c>
      <c r="C1115" s="118" t="s">
        <v>5622</v>
      </c>
      <c r="D1115" s="147">
        <v>190000</v>
      </c>
      <c r="E1115" s="120">
        <f t="shared" si="17"/>
        <v>98.13</v>
      </c>
    </row>
    <row r="1116" spans="1:5" ht="35.1" customHeight="1">
      <c r="A1116" s="117" t="s">
        <v>1588</v>
      </c>
      <c r="B1116" s="108" t="s">
        <v>3905</v>
      </c>
      <c r="C1116" s="118" t="s">
        <v>5624</v>
      </c>
      <c r="D1116" s="147">
        <v>497000</v>
      </c>
      <c r="E1116" s="120">
        <f t="shared" si="17"/>
        <v>256.68</v>
      </c>
    </row>
    <row r="1117" spans="1:5" ht="35.1" customHeight="1">
      <c r="A1117" s="117" t="s">
        <v>1589</v>
      </c>
      <c r="B1117" s="108" t="s">
        <v>3905</v>
      </c>
      <c r="C1117" s="118" t="s">
        <v>5626</v>
      </c>
      <c r="D1117" s="147">
        <v>497000</v>
      </c>
      <c r="E1117" s="120">
        <f t="shared" si="17"/>
        <v>256.68</v>
      </c>
    </row>
    <row r="1118" spans="1:5" ht="35.1" customHeight="1">
      <c r="A1118" s="117" t="s">
        <v>1590</v>
      </c>
      <c r="B1118" s="108" t="s">
        <v>3905</v>
      </c>
      <c r="C1118" s="118" t="s">
        <v>5628</v>
      </c>
      <c r="D1118" s="147">
        <v>477000</v>
      </c>
      <c r="E1118" s="120">
        <f t="shared" si="17"/>
        <v>246.35</v>
      </c>
    </row>
    <row r="1119" spans="1:5" ht="20.100000000000001" customHeight="1">
      <c r="A1119" s="121"/>
      <c r="B1119" s="108"/>
      <c r="C1119" s="118" t="s">
        <v>7980</v>
      </c>
      <c r="D1119" s="147" t="s">
        <v>4516</v>
      </c>
      <c r="E1119" s="120" t="str">
        <f t="shared" si="17"/>
        <v/>
      </c>
    </row>
    <row r="1120" spans="1:5" ht="35.1" customHeight="1">
      <c r="A1120" s="117" t="s">
        <v>1591</v>
      </c>
      <c r="B1120" s="108" t="s">
        <v>3905</v>
      </c>
      <c r="C1120" s="118" t="s">
        <v>5630</v>
      </c>
      <c r="D1120" s="147">
        <v>477000</v>
      </c>
      <c r="E1120" s="120">
        <f t="shared" si="17"/>
        <v>246.35</v>
      </c>
    </row>
    <row r="1121" spans="1:5" ht="41.25" customHeight="1">
      <c r="A1121" s="117" t="s">
        <v>1592</v>
      </c>
      <c r="B1121" s="108" t="s">
        <v>3905</v>
      </c>
      <c r="C1121" s="118" t="s">
        <v>5632</v>
      </c>
      <c r="D1121" s="147">
        <v>477000</v>
      </c>
      <c r="E1121" s="120">
        <f t="shared" si="17"/>
        <v>246.35</v>
      </c>
    </row>
    <row r="1122" spans="1:5" ht="36.75" customHeight="1">
      <c r="A1122" s="117" t="s">
        <v>2902</v>
      </c>
      <c r="B1122" s="108" t="s">
        <v>3905</v>
      </c>
      <c r="C1122" s="118" t="s">
        <v>5634</v>
      </c>
      <c r="D1122" s="147">
        <v>497000</v>
      </c>
      <c r="E1122" s="120">
        <f t="shared" si="17"/>
        <v>256.68</v>
      </c>
    </row>
    <row r="1123" spans="1:5" ht="20.100000000000001" customHeight="1">
      <c r="A1123" s="121"/>
      <c r="B1123" s="108"/>
      <c r="C1123" s="118" t="s">
        <v>7434</v>
      </c>
      <c r="D1123" s="147" t="s">
        <v>4516</v>
      </c>
      <c r="E1123" s="120" t="str">
        <f t="shared" si="17"/>
        <v/>
      </c>
    </row>
    <row r="1124" spans="1:5" ht="29.25" customHeight="1">
      <c r="A1124" s="117" t="s">
        <v>2903</v>
      </c>
      <c r="B1124" s="108" t="s">
        <v>3905</v>
      </c>
      <c r="C1124" s="118" t="s">
        <v>5636</v>
      </c>
      <c r="D1124" s="147">
        <v>477000</v>
      </c>
      <c r="E1124" s="120">
        <f t="shared" si="17"/>
        <v>246.35</v>
      </c>
    </row>
    <row r="1125" spans="1:5" ht="20.100000000000001" customHeight="1">
      <c r="A1125" s="121"/>
      <c r="B1125" s="108"/>
      <c r="C1125" s="118" t="s">
        <v>7980</v>
      </c>
      <c r="D1125" s="147" t="s">
        <v>4516</v>
      </c>
      <c r="E1125" s="120" t="str">
        <f t="shared" si="17"/>
        <v/>
      </c>
    </row>
    <row r="1126" spans="1:5" ht="35.1" customHeight="1">
      <c r="A1126" s="117" t="s">
        <v>2904</v>
      </c>
      <c r="B1126" s="108" t="s">
        <v>3905</v>
      </c>
      <c r="C1126" s="118" t="s">
        <v>5636</v>
      </c>
      <c r="D1126" s="147">
        <v>552000</v>
      </c>
      <c r="E1126" s="120">
        <f t="shared" si="17"/>
        <v>285.08</v>
      </c>
    </row>
    <row r="1127" spans="1:5" ht="20.100000000000001" customHeight="1">
      <c r="A1127" s="121"/>
      <c r="B1127" s="108"/>
      <c r="C1127" s="118" t="s">
        <v>7434</v>
      </c>
      <c r="D1127" s="147" t="s">
        <v>4516</v>
      </c>
      <c r="E1127" s="120" t="str">
        <f t="shared" si="17"/>
        <v/>
      </c>
    </row>
    <row r="1128" spans="1:5" ht="24.75" customHeight="1">
      <c r="A1128" s="117" t="s">
        <v>2905</v>
      </c>
      <c r="B1128" s="108"/>
      <c r="C1128" s="118" t="s">
        <v>5334</v>
      </c>
      <c r="D1128" s="147">
        <v>60500</v>
      </c>
      <c r="E1128" s="120">
        <f t="shared" si="17"/>
        <v>31.25</v>
      </c>
    </row>
    <row r="1129" spans="1:5" ht="19.5" customHeight="1">
      <c r="A1129" s="117"/>
      <c r="B1129" s="108"/>
      <c r="C1129" s="118" t="s">
        <v>5190</v>
      </c>
      <c r="D1129" s="147"/>
      <c r="E1129" s="120" t="str">
        <f t="shared" si="17"/>
        <v/>
      </c>
    </row>
    <row r="1130" spans="1:5" ht="35.1" customHeight="1">
      <c r="A1130" s="117" t="s">
        <v>2906</v>
      </c>
      <c r="B1130" s="108"/>
      <c r="C1130" s="118" t="s">
        <v>2857</v>
      </c>
      <c r="D1130" s="147">
        <v>89000</v>
      </c>
      <c r="E1130" s="120">
        <f t="shared" si="17"/>
        <v>45.96</v>
      </c>
    </row>
    <row r="1131" spans="1:5" ht="20.100000000000001" customHeight="1">
      <c r="A1131" s="121"/>
      <c r="B1131" s="108"/>
      <c r="C1131" s="118" t="s">
        <v>5191</v>
      </c>
      <c r="D1131" s="147" t="s">
        <v>4516</v>
      </c>
      <c r="E1131" s="120" t="str">
        <f t="shared" si="17"/>
        <v/>
      </c>
    </row>
    <row r="1132" spans="1:5" ht="35.1" customHeight="1">
      <c r="A1132" s="117" t="s">
        <v>2907</v>
      </c>
      <c r="B1132" s="108"/>
      <c r="C1132" s="118" t="s">
        <v>2859</v>
      </c>
      <c r="D1132" s="147">
        <v>95000</v>
      </c>
      <c r="E1132" s="120">
        <f t="shared" si="17"/>
        <v>49.06</v>
      </c>
    </row>
    <row r="1133" spans="1:5" ht="35.1" customHeight="1">
      <c r="A1133" s="117" t="s">
        <v>4991</v>
      </c>
      <c r="B1133" s="108"/>
      <c r="C1133" s="118" t="s">
        <v>2076</v>
      </c>
      <c r="D1133" s="147">
        <v>55000</v>
      </c>
      <c r="E1133" s="120">
        <f t="shared" si="17"/>
        <v>28.41</v>
      </c>
    </row>
    <row r="1134" spans="1:5" ht="20.100000000000001" customHeight="1">
      <c r="A1134" s="121"/>
      <c r="B1134" s="108"/>
      <c r="C1134" s="118" t="s">
        <v>7082</v>
      </c>
      <c r="D1134" s="147" t="s">
        <v>4516</v>
      </c>
      <c r="E1134" s="120" t="str">
        <f t="shared" si="17"/>
        <v/>
      </c>
    </row>
    <row r="1135" spans="1:5" ht="35.1" customHeight="1">
      <c r="A1135" s="117" t="s">
        <v>4992</v>
      </c>
      <c r="B1135" s="108"/>
      <c r="C1135" s="118" t="s">
        <v>7083</v>
      </c>
      <c r="D1135" s="147">
        <v>100000</v>
      </c>
      <c r="E1135" s="120">
        <f t="shared" si="17"/>
        <v>51.65</v>
      </c>
    </row>
    <row r="1136" spans="1:5" ht="20.100000000000001" customHeight="1">
      <c r="A1136" s="121"/>
      <c r="B1136" s="108"/>
      <c r="C1136" s="142" t="s">
        <v>1446</v>
      </c>
      <c r="D1136" s="147" t="s">
        <v>4516</v>
      </c>
      <c r="E1136" s="120" t="str">
        <f t="shared" si="17"/>
        <v/>
      </c>
    </row>
    <row r="1137" spans="1:5" ht="35.1" customHeight="1">
      <c r="A1137" s="117" t="s">
        <v>4993</v>
      </c>
      <c r="B1137" s="108"/>
      <c r="C1137" s="118" t="s">
        <v>2863</v>
      </c>
      <c r="D1137" s="147">
        <v>117000</v>
      </c>
      <c r="E1137" s="120">
        <f t="shared" si="17"/>
        <v>60.43</v>
      </c>
    </row>
    <row r="1138" spans="1:5" ht="20.100000000000001" customHeight="1">
      <c r="A1138" s="121"/>
      <c r="B1138" s="108"/>
      <c r="C1138" s="118" t="s">
        <v>8887</v>
      </c>
      <c r="D1138" s="147" t="s">
        <v>4516</v>
      </c>
      <c r="E1138" s="120" t="str">
        <f t="shared" si="17"/>
        <v/>
      </c>
    </row>
    <row r="1139" spans="1:5" ht="35.1" customHeight="1">
      <c r="A1139" s="148" t="s">
        <v>4994</v>
      </c>
      <c r="B1139" s="108"/>
      <c r="C1139" s="149" t="s">
        <v>8253</v>
      </c>
      <c r="D1139" s="150">
        <v>120000</v>
      </c>
      <c r="E1139" s="120">
        <f t="shared" si="17"/>
        <v>61.97</v>
      </c>
    </row>
    <row r="1140" spans="1:5" ht="20.100000000000001" customHeight="1">
      <c r="A1140" s="121"/>
      <c r="B1140" s="108"/>
      <c r="C1140" s="118" t="s">
        <v>8887</v>
      </c>
      <c r="D1140" s="147" t="s">
        <v>4516</v>
      </c>
      <c r="E1140" s="120" t="str">
        <f t="shared" si="17"/>
        <v/>
      </c>
    </row>
    <row r="1141" spans="1:5" ht="35.1" customHeight="1">
      <c r="A1141" s="117" t="s">
        <v>4995</v>
      </c>
      <c r="B1141" s="108"/>
      <c r="C1141" s="118" t="s">
        <v>7695</v>
      </c>
      <c r="D1141" s="147">
        <v>150000</v>
      </c>
      <c r="E1141" s="120">
        <f t="shared" si="17"/>
        <v>77.47</v>
      </c>
    </row>
    <row r="1142" spans="1:5" ht="20.100000000000001" customHeight="1">
      <c r="A1142" s="121"/>
      <c r="B1142" s="108"/>
      <c r="C1142" s="118" t="s">
        <v>7087</v>
      </c>
      <c r="D1142" s="147" t="s">
        <v>4516</v>
      </c>
      <c r="E1142" s="120" t="str">
        <f t="shared" si="17"/>
        <v/>
      </c>
    </row>
    <row r="1143" spans="1:5" ht="35.1" customHeight="1">
      <c r="A1143" s="117" t="s">
        <v>4996</v>
      </c>
      <c r="B1143" s="108"/>
      <c r="C1143" s="118" t="s">
        <v>7697</v>
      </c>
      <c r="D1143" s="147">
        <v>80000</v>
      </c>
      <c r="E1143" s="120">
        <f t="shared" si="17"/>
        <v>41.32</v>
      </c>
    </row>
    <row r="1144" spans="1:5" ht="35.1" customHeight="1">
      <c r="A1144" s="117" t="s">
        <v>5936</v>
      </c>
      <c r="B1144" s="108"/>
      <c r="C1144" s="118" t="s">
        <v>7088</v>
      </c>
      <c r="D1144" s="147">
        <v>69500</v>
      </c>
      <c r="E1144" s="120">
        <f t="shared" si="17"/>
        <v>35.89</v>
      </c>
    </row>
    <row r="1145" spans="1:5" ht="20.100000000000001" customHeight="1">
      <c r="A1145" s="121"/>
      <c r="B1145" s="108"/>
      <c r="C1145" s="118" t="s">
        <v>7434</v>
      </c>
      <c r="D1145" s="147" t="s">
        <v>4516</v>
      </c>
      <c r="E1145" s="120" t="str">
        <f t="shared" si="17"/>
        <v/>
      </c>
    </row>
    <row r="1146" spans="1:5" ht="35.1" customHeight="1">
      <c r="A1146" s="117" t="s">
        <v>5937</v>
      </c>
      <c r="B1146" s="108"/>
      <c r="C1146" s="118" t="s">
        <v>7088</v>
      </c>
      <c r="D1146" s="147">
        <v>41000</v>
      </c>
      <c r="E1146" s="120">
        <f t="shared" si="17"/>
        <v>21.17</v>
      </c>
    </row>
    <row r="1147" spans="1:5" ht="20.100000000000001" customHeight="1">
      <c r="A1147" s="121"/>
      <c r="B1147" s="108"/>
      <c r="C1147" s="118" t="s">
        <v>7980</v>
      </c>
      <c r="D1147" s="147" t="s">
        <v>4516</v>
      </c>
      <c r="E1147" s="120" t="str">
        <f t="shared" si="17"/>
        <v/>
      </c>
    </row>
    <row r="1148" spans="1:5" ht="35.1" customHeight="1">
      <c r="A1148" s="117" t="s">
        <v>5938</v>
      </c>
      <c r="B1148" s="108"/>
      <c r="C1148" s="118" t="s">
        <v>6541</v>
      </c>
      <c r="D1148" s="147">
        <v>69500</v>
      </c>
      <c r="E1148" s="120">
        <f t="shared" si="17"/>
        <v>35.89</v>
      </c>
    </row>
    <row r="1149" spans="1:5" ht="35.1" customHeight="1">
      <c r="A1149" s="117" t="s">
        <v>5939</v>
      </c>
      <c r="B1149" s="108"/>
      <c r="C1149" s="118" t="s">
        <v>7089</v>
      </c>
      <c r="D1149" s="147">
        <v>59500</v>
      </c>
      <c r="E1149" s="120">
        <f t="shared" si="17"/>
        <v>30.73</v>
      </c>
    </row>
    <row r="1150" spans="1:5" ht="35.1" customHeight="1">
      <c r="A1150" s="117" t="s">
        <v>5940</v>
      </c>
      <c r="B1150" s="108"/>
      <c r="C1150" s="118" t="s">
        <v>7090</v>
      </c>
      <c r="D1150" s="147">
        <v>85000</v>
      </c>
      <c r="E1150" s="120">
        <f t="shared" si="17"/>
        <v>43.9</v>
      </c>
    </row>
    <row r="1151" spans="1:5" ht="20.100000000000001" customHeight="1">
      <c r="A1151" s="121"/>
      <c r="B1151" s="108"/>
      <c r="C1151" s="118" t="s">
        <v>8887</v>
      </c>
      <c r="D1151" s="147" t="s">
        <v>4516</v>
      </c>
      <c r="E1151" s="120" t="str">
        <f t="shared" si="17"/>
        <v/>
      </c>
    </row>
    <row r="1152" spans="1:5" ht="35.1" customHeight="1">
      <c r="A1152" s="117" t="s">
        <v>5941</v>
      </c>
      <c r="B1152" s="108"/>
      <c r="C1152" s="118" t="s">
        <v>6556</v>
      </c>
      <c r="D1152" s="147">
        <v>85000</v>
      </c>
      <c r="E1152" s="120">
        <f t="shared" si="17"/>
        <v>43.9</v>
      </c>
    </row>
    <row r="1153" spans="1:5" ht="20.100000000000001" customHeight="1">
      <c r="A1153" s="121"/>
      <c r="B1153" s="108"/>
      <c r="C1153" s="118" t="s">
        <v>8888</v>
      </c>
      <c r="D1153" s="147" t="s">
        <v>4516</v>
      </c>
      <c r="E1153" s="120" t="str">
        <f t="shared" si="17"/>
        <v/>
      </c>
    </row>
    <row r="1154" spans="1:5" ht="20.100000000000001" customHeight="1">
      <c r="A1154" s="121"/>
      <c r="B1154" s="108"/>
      <c r="C1154" s="142" t="s">
        <v>8889</v>
      </c>
      <c r="D1154" s="147" t="s">
        <v>4516</v>
      </c>
      <c r="E1154" s="120" t="str">
        <f t="shared" si="17"/>
        <v/>
      </c>
    </row>
    <row r="1155" spans="1:5" ht="35.1" customHeight="1">
      <c r="A1155" s="117" t="s">
        <v>5942</v>
      </c>
      <c r="B1155" s="108"/>
      <c r="C1155" s="118" t="s">
        <v>6558</v>
      </c>
      <c r="D1155" s="147">
        <v>84000</v>
      </c>
      <c r="E1155" s="120">
        <f t="shared" si="17"/>
        <v>43.38</v>
      </c>
    </row>
    <row r="1156" spans="1:5" ht="35.1" customHeight="1">
      <c r="A1156" s="117" t="s">
        <v>5943</v>
      </c>
      <c r="B1156" s="108"/>
      <c r="C1156" s="118" t="s">
        <v>6560</v>
      </c>
      <c r="D1156" s="147">
        <v>84000</v>
      </c>
      <c r="E1156" s="120">
        <f t="shared" si="17"/>
        <v>43.38</v>
      </c>
    </row>
    <row r="1157" spans="1:5" ht="35.1" customHeight="1">
      <c r="A1157" s="117" t="s">
        <v>5944</v>
      </c>
      <c r="B1157" s="108"/>
      <c r="C1157" s="118" t="s">
        <v>6562</v>
      </c>
      <c r="D1157" s="147">
        <v>84000</v>
      </c>
      <c r="E1157" s="120">
        <f t="shared" si="17"/>
        <v>43.38</v>
      </c>
    </row>
    <row r="1158" spans="1:5" ht="35.1" customHeight="1">
      <c r="A1158" s="117" t="s">
        <v>5945</v>
      </c>
      <c r="B1158" s="108"/>
      <c r="C1158" s="118" t="s">
        <v>1935</v>
      </c>
      <c r="D1158" s="147">
        <v>66000</v>
      </c>
      <c r="E1158" s="120">
        <f t="shared" si="17"/>
        <v>34.090000000000003</v>
      </c>
    </row>
    <row r="1159" spans="1:5" ht="35.1" customHeight="1">
      <c r="A1159" s="117" t="s">
        <v>5946</v>
      </c>
      <c r="B1159" s="108"/>
      <c r="C1159" s="118" t="s">
        <v>8890</v>
      </c>
      <c r="D1159" s="147">
        <v>62000</v>
      </c>
      <c r="E1159" s="120">
        <f t="shared" si="17"/>
        <v>32.020000000000003</v>
      </c>
    </row>
    <row r="1160" spans="1:5" ht="20.100000000000001" customHeight="1">
      <c r="A1160" s="121"/>
      <c r="B1160" s="108"/>
      <c r="C1160" s="124" t="s">
        <v>8891</v>
      </c>
      <c r="D1160" s="147" t="s">
        <v>4516</v>
      </c>
      <c r="E1160" s="120" t="str">
        <f t="shared" ref="E1160:E1223" si="18">IF(D1160="","",ROUND(D1160/1936.27,2))</f>
        <v/>
      </c>
    </row>
    <row r="1161" spans="1:5" ht="20.100000000000001" customHeight="1">
      <c r="A1161" s="121"/>
      <c r="B1161" s="108"/>
      <c r="C1161" s="142" t="s">
        <v>8889</v>
      </c>
      <c r="D1161" s="147" t="s">
        <v>4516</v>
      </c>
      <c r="E1161" s="120" t="str">
        <f t="shared" si="18"/>
        <v/>
      </c>
    </row>
    <row r="1162" spans="1:5" ht="35.1" customHeight="1">
      <c r="A1162" s="117" t="s">
        <v>5947</v>
      </c>
      <c r="B1162" s="108"/>
      <c r="C1162" s="118" t="s">
        <v>1954</v>
      </c>
      <c r="D1162" s="147">
        <v>97000</v>
      </c>
      <c r="E1162" s="120">
        <f t="shared" si="18"/>
        <v>50.1</v>
      </c>
    </row>
    <row r="1163" spans="1:5" ht="20.100000000000001" customHeight="1">
      <c r="A1163" s="121"/>
      <c r="B1163" s="108"/>
      <c r="C1163" s="118" t="s">
        <v>8892</v>
      </c>
      <c r="D1163" s="147" t="s">
        <v>4516</v>
      </c>
      <c r="E1163" s="120" t="str">
        <f t="shared" si="18"/>
        <v/>
      </c>
    </row>
    <row r="1164" spans="1:5" ht="20.100000000000001" customHeight="1">
      <c r="A1164" s="121"/>
      <c r="B1164" s="108"/>
      <c r="C1164" s="118" t="s">
        <v>5197</v>
      </c>
      <c r="D1164" s="147" t="s">
        <v>4516</v>
      </c>
      <c r="E1164" s="120" t="str">
        <f t="shared" si="18"/>
        <v/>
      </c>
    </row>
    <row r="1165" spans="1:5" ht="35.1" customHeight="1">
      <c r="A1165" s="117" t="s">
        <v>5948</v>
      </c>
      <c r="B1165" s="108"/>
      <c r="C1165" s="118" t="s">
        <v>1956</v>
      </c>
      <c r="D1165" s="147">
        <v>117000</v>
      </c>
      <c r="E1165" s="120">
        <f t="shared" si="18"/>
        <v>60.43</v>
      </c>
    </row>
    <row r="1166" spans="1:5" ht="35.1" customHeight="1">
      <c r="A1166" s="117" t="s">
        <v>5949</v>
      </c>
      <c r="B1166" s="108"/>
      <c r="C1166" s="118" t="s">
        <v>2040</v>
      </c>
      <c r="D1166" s="147">
        <v>62000</v>
      </c>
      <c r="E1166" s="120">
        <f t="shared" si="18"/>
        <v>32.020000000000003</v>
      </c>
    </row>
    <row r="1167" spans="1:5" ht="20.100000000000001" customHeight="1">
      <c r="A1167" s="121"/>
      <c r="B1167" s="108"/>
      <c r="C1167" s="118" t="s">
        <v>5198</v>
      </c>
      <c r="D1167" s="147" t="s">
        <v>4516</v>
      </c>
      <c r="E1167" s="120" t="str">
        <f t="shared" si="18"/>
        <v/>
      </c>
    </row>
    <row r="1168" spans="1:5" ht="35.1" customHeight="1">
      <c r="A1168" s="117" t="s">
        <v>5950</v>
      </c>
      <c r="B1168" s="108"/>
      <c r="C1168" s="118" t="s">
        <v>5199</v>
      </c>
      <c r="D1168" s="147">
        <v>48000</v>
      </c>
      <c r="E1168" s="120">
        <f t="shared" si="18"/>
        <v>24.79</v>
      </c>
    </row>
    <row r="1169" spans="1:5" ht="20.100000000000001" customHeight="1">
      <c r="A1169" s="121"/>
      <c r="B1169" s="108"/>
      <c r="C1169" s="118" t="s">
        <v>5200</v>
      </c>
      <c r="D1169" s="147" t="s">
        <v>4516</v>
      </c>
      <c r="E1169" s="120" t="str">
        <f t="shared" si="18"/>
        <v/>
      </c>
    </row>
    <row r="1170" spans="1:5" ht="20.100000000000001" customHeight="1">
      <c r="A1170" s="121"/>
      <c r="B1170" s="108"/>
      <c r="C1170" s="118" t="s">
        <v>8887</v>
      </c>
      <c r="D1170" s="147" t="s">
        <v>4516</v>
      </c>
      <c r="E1170" s="120" t="str">
        <f t="shared" si="18"/>
        <v/>
      </c>
    </row>
    <row r="1171" spans="1:5" ht="35.1" customHeight="1">
      <c r="A1171" s="117" t="s">
        <v>5951</v>
      </c>
      <c r="B1171" s="108"/>
      <c r="C1171" s="118" t="s">
        <v>2607</v>
      </c>
      <c r="D1171" s="147">
        <v>85000</v>
      </c>
      <c r="E1171" s="120">
        <f t="shared" si="18"/>
        <v>43.9</v>
      </c>
    </row>
    <row r="1172" spans="1:5" ht="20.100000000000001" customHeight="1">
      <c r="A1172" s="121"/>
      <c r="B1172" s="108"/>
      <c r="C1172" s="118" t="s">
        <v>5201</v>
      </c>
      <c r="D1172" s="147" t="s">
        <v>4516</v>
      </c>
      <c r="E1172" s="120" t="str">
        <f t="shared" si="18"/>
        <v/>
      </c>
    </row>
    <row r="1173" spans="1:5" ht="20.100000000000001" customHeight="1">
      <c r="A1173" s="121"/>
      <c r="B1173" s="108"/>
      <c r="C1173" s="118" t="s">
        <v>8887</v>
      </c>
      <c r="D1173" s="147" t="s">
        <v>4516</v>
      </c>
      <c r="E1173" s="120" t="str">
        <f t="shared" si="18"/>
        <v/>
      </c>
    </row>
    <row r="1174" spans="1:5" ht="35.1" customHeight="1">
      <c r="A1174" s="117" t="s">
        <v>5952</v>
      </c>
      <c r="B1174" s="108"/>
      <c r="C1174" s="118" t="s">
        <v>2609</v>
      </c>
      <c r="D1174" s="147">
        <v>45000</v>
      </c>
      <c r="E1174" s="120">
        <f t="shared" si="18"/>
        <v>23.24</v>
      </c>
    </row>
    <row r="1175" spans="1:5" ht="35.1" customHeight="1">
      <c r="A1175" s="117" t="s">
        <v>5953</v>
      </c>
      <c r="B1175" s="108"/>
      <c r="C1175" s="118" t="s">
        <v>690</v>
      </c>
      <c r="D1175" s="147">
        <v>60000</v>
      </c>
      <c r="E1175" s="120">
        <f t="shared" si="18"/>
        <v>30.99</v>
      </c>
    </row>
    <row r="1176" spans="1:5" ht="35.1" customHeight="1">
      <c r="A1176" s="117" t="s">
        <v>5954</v>
      </c>
      <c r="B1176" s="108"/>
      <c r="C1176" s="118" t="s">
        <v>1958</v>
      </c>
      <c r="D1176" s="147">
        <v>44500</v>
      </c>
      <c r="E1176" s="120">
        <f t="shared" si="18"/>
        <v>22.98</v>
      </c>
    </row>
    <row r="1177" spans="1:5" ht="20.100000000000001" customHeight="1">
      <c r="A1177" s="121"/>
      <c r="B1177" s="108"/>
      <c r="C1177" s="118" t="s">
        <v>2790</v>
      </c>
      <c r="D1177" s="147" t="s">
        <v>4516</v>
      </c>
      <c r="E1177" s="120" t="str">
        <f t="shared" si="18"/>
        <v/>
      </c>
    </row>
    <row r="1178" spans="1:5" ht="35.1" customHeight="1">
      <c r="A1178" s="117" t="s">
        <v>5955</v>
      </c>
      <c r="B1178" s="108"/>
      <c r="C1178" s="118" t="s">
        <v>692</v>
      </c>
      <c r="D1178" s="147">
        <v>60000</v>
      </c>
      <c r="E1178" s="120">
        <f t="shared" si="18"/>
        <v>30.99</v>
      </c>
    </row>
    <row r="1179" spans="1:5" ht="35.1" customHeight="1">
      <c r="A1179" s="117" t="s">
        <v>5956</v>
      </c>
      <c r="B1179" s="108"/>
      <c r="C1179" s="118" t="s">
        <v>1960</v>
      </c>
      <c r="D1179" s="147">
        <v>55000</v>
      </c>
      <c r="E1179" s="120">
        <f t="shared" si="18"/>
        <v>28.41</v>
      </c>
    </row>
    <row r="1180" spans="1:5" ht="35.1" customHeight="1">
      <c r="A1180" s="117" t="s">
        <v>5957</v>
      </c>
      <c r="B1180" s="108"/>
      <c r="C1180" s="118" t="s">
        <v>1962</v>
      </c>
      <c r="D1180" s="147">
        <v>63000</v>
      </c>
      <c r="E1180" s="120">
        <f t="shared" si="18"/>
        <v>32.54</v>
      </c>
    </row>
    <row r="1181" spans="1:5" ht="20.100000000000001" customHeight="1">
      <c r="A1181" s="121"/>
      <c r="B1181" s="108"/>
      <c r="C1181" s="124" t="s">
        <v>2791</v>
      </c>
      <c r="D1181" s="147" t="s">
        <v>4516</v>
      </c>
      <c r="E1181" s="120" t="str">
        <f t="shared" si="18"/>
        <v/>
      </c>
    </row>
    <row r="1182" spans="1:5" ht="35.1" customHeight="1">
      <c r="A1182" s="117" t="s">
        <v>5958</v>
      </c>
      <c r="B1182" s="108"/>
      <c r="C1182" s="118" t="s">
        <v>4150</v>
      </c>
      <c r="D1182" s="147">
        <v>55000</v>
      </c>
      <c r="E1182" s="120">
        <f t="shared" si="18"/>
        <v>28.41</v>
      </c>
    </row>
    <row r="1183" spans="1:5" ht="35.1" customHeight="1">
      <c r="A1183" s="117" t="s">
        <v>5959</v>
      </c>
      <c r="B1183" s="108"/>
      <c r="C1183" s="118" t="s">
        <v>4152</v>
      </c>
      <c r="D1183" s="147">
        <v>98000</v>
      </c>
      <c r="E1183" s="120">
        <f t="shared" si="18"/>
        <v>50.61</v>
      </c>
    </row>
    <row r="1184" spans="1:5" ht="35.1" customHeight="1">
      <c r="A1184" s="117" t="s">
        <v>5960</v>
      </c>
      <c r="B1184" s="108"/>
      <c r="C1184" s="118" t="s">
        <v>4154</v>
      </c>
      <c r="D1184" s="147">
        <v>60000</v>
      </c>
      <c r="E1184" s="120">
        <f t="shared" si="18"/>
        <v>30.99</v>
      </c>
    </row>
    <row r="1185" spans="1:5" ht="35.1" customHeight="1">
      <c r="A1185" s="117" t="s">
        <v>5961</v>
      </c>
      <c r="B1185" s="108"/>
      <c r="C1185" s="118" t="s">
        <v>4156</v>
      </c>
      <c r="D1185" s="147">
        <v>60000</v>
      </c>
      <c r="E1185" s="120">
        <f t="shared" si="18"/>
        <v>30.99</v>
      </c>
    </row>
    <row r="1186" spans="1:5" ht="35.1" customHeight="1">
      <c r="A1186" s="117" t="s">
        <v>5962</v>
      </c>
      <c r="B1186" s="108"/>
      <c r="C1186" s="118" t="s">
        <v>4158</v>
      </c>
      <c r="D1186" s="147">
        <v>84000</v>
      </c>
      <c r="E1186" s="120">
        <f t="shared" si="18"/>
        <v>43.38</v>
      </c>
    </row>
    <row r="1187" spans="1:5" ht="35.1" customHeight="1">
      <c r="A1187" s="117" t="s">
        <v>5963</v>
      </c>
      <c r="B1187" s="108"/>
      <c r="C1187" s="118" t="s">
        <v>2792</v>
      </c>
      <c r="D1187" s="147">
        <v>84000</v>
      </c>
      <c r="E1187" s="120">
        <f t="shared" si="18"/>
        <v>43.38</v>
      </c>
    </row>
    <row r="1188" spans="1:5" ht="35.1" customHeight="1">
      <c r="A1188" s="148" t="s">
        <v>5964</v>
      </c>
      <c r="B1188" s="108"/>
      <c r="C1188" s="149" t="s">
        <v>1092</v>
      </c>
      <c r="D1188" s="150">
        <v>49000</v>
      </c>
      <c r="E1188" s="120">
        <f t="shared" si="18"/>
        <v>25.31</v>
      </c>
    </row>
    <row r="1189" spans="1:5" ht="20.100000000000001" customHeight="1">
      <c r="A1189" s="121"/>
      <c r="B1189" s="108"/>
      <c r="C1189" s="118" t="s">
        <v>2793</v>
      </c>
      <c r="D1189" s="147" t="s">
        <v>4516</v>
      </c>
      <c r="E1189" s="120" t="str">
        <f t="shared" si="18"/>
        <v/>
      </c>
    </row>
    <row r="1190" spans="1:5" ht="35.1" customHeight="1">
      <c r="A1190" s="148" t="s">
        <v>5965</v>
      </c>
      <c r="B1190" s="108"/>
      <c r="C1190" s="149" t="s">
        <v>1094</v>
      </c>
      <c r="D1190" s="150">
        <v>49000</v>
      </c>
      <c r="E1190" s="120">
        <f t="shared" si="18"/>
        <v>25.31</v>
      </c>
    </row>
    <row r="1191" spans="1:5" ht="20.100000000000001" customHeight="1">
      <c r="A1191" s="121"/>
      <c r="B1191" s="108"/>
      <c r="C1191" s="118" t="s">
        <v>7434</v>
      </c>
      <c r="D1191" s="147" t="s">
        <v>4516</v>
      </c>
      <c r="E1191" s="120" t="str">
        <f t="shared" si="18"/>
        <v/>
      </c>
    </row>
    <row r="1192" spans="1:5" ht="35.1" customHeight="1">
      <c r="A1192" s="148" t="s">
        <v>5966</v>
      </c>
      <c r="B1192" s="108"/>
      <c r="C1192" s="149" t="s">
        <v>1096</v>
      </c>
      <c r="D1192" s="150">
        <v>49000</v>
      </c>
      <c r="E1192" s="120">
        <f t="shared" si="18"/>
        <v>25.31</v>
      </c>
    </row>
    <row r="1193" spans="1:5" ht="35.1" customHeight="1">
      <c r="A1193" s="148" t="s">
        <v>5967</v>
      </c>
      <c r="B1193" s="108"/>
      <c r="C1193" s="149" t="s">
        <v>8278</v>
      </c>
      <c r="D1193" s="150">
        <v>29000</v>
      </c>
      <c r="E1193" s="120">
        <f t="shared" si="18"/>
        <v>14.98</v>
      </c>
    </row>
    <row r="1194" spans="1:5" ht="20.100000000000001" customHeight="1">
      <c r="A1194" s="121"/>
      <c r="B1194" s="108"/>
      <c r="C1194" s="118" t="s">
        <v>2794</v>
      </c>
      <c r="D1194" s="147" t="s">
        <v>4516</v>
      </c>
      <c r="E1194" s="120" t="str">
        <f t="shared" si="18"/>
        <v/>
      </c>
    </row>
    <row r="1195" spans="1:5" ht="20.100000000000001" customHeight="1">
      <c r="A1195" s="121"/>
      <c r="B1195" s="108"/>
      <c r="C1195" s="118" t="s">
        <v>2795</v>
      </c>
      <c r="D1195" s="147" t="s">
        <v>4516</v>
      </c>
      <c r="E1195" s="120" t="str">
        <f t="shared" si="18"/>
        <v/>
      </c>
    </row>
    <row r="1196" spans="1:5" ht="35.1" customHeight="1">
      <c r="A1196" s="117" t="s">
        <v>5968</v>
      </c>
      <c r="B1196" s="108"/>
      <c r="C1196" s="118" t="s">
        <v>8280</v>
      </c>
      <c r="D1196" s="147">
        <v>39000</v>
      </c>
      <c r="E1196" s="120">
        <f t="shared" si="18"/>
        <v>20.14</v>
      </c>
    </row>
    <row r="1197" spans="1:5" ht="20.100000000000001" customHeight="1">
      <c r="A1197" s="121"/>
      <c r="B1197" s="108"/>
      <c r="C1197" s="118" t="s">
        <v>2796</v>
      </c>
      <c r="D1197" s="147" t="s">
        <v>4516</v>
      </c>
      <c r="E1197" s="120" t="str">
        <f t="shared" si="18"/>
        <v/>
      </c>
    </row>
    <row r="1198" spans="1:5" ht="20.100000000000001" customHeight="1">
      <c r="A1198" s="121"/>
      <c r="B1198" s="108"/>
      <c r="C1198" s="118" t="s">
        <v>2797</v>
      </c>
      <c r="D1198" s="147" t="s">
        <v>4516</v>
      </c>
      <c r="E1198" s="120" t="str">
        <f t="shared" si="18"/>
        <v/>
      </c>
    </row>
    <row r="1199" spans="1:5" ht="35.1" customHeight="1">
      <c r="A1199" s="117" t="s">
        <v>5969</v>
      </c>
      <c r="B1199" s="108"/>
      <c r="C1199" s="118" t="s">
        <v>8282</v>
      </c>
      <c r="D1199" s="147">
        <v>57000</v>
      </c>
      <c r="E1199" s="120">
        <f t="shared" si="18"/>
        <v>29.44</v>
      </c>
    </row>
    <row r="1200" spans="1:5" ht="20.100000000000001" customHeight="1">
      <c r="A1200" s="121"/>
      <c r="B1200" s="108"/>
      <c r="C1200" s="118" t="s">
        <v>2798</v>
      </c>
      <c r="D1200" s="147" t="s">
        <v>4516</v>
      </c>
      <c r="E1200" s="120" t="str">
        <f t="shared" si="18"/>
        <v/>
      </c>
    </row>
    <row r="1201" spans="1:5" ht="20.100000000000001" customHeight="1">
      <c r="A1201" s="121"/>
      <c r="B1201" s="108"/>
      <c r="C1201" s="118" t="s">
        <v>2799</v>
      </c>
      <c r="D1201" s="147" t="s">
        <v>4516</v>
      </c>
      <c r="E1201" s="120" t="str">
        <f t="shared" si="18"/>
        <v/>
      </c>
    </row>
    <row r="1202" spans="1:5" ht="35.1" customHeight="1">
      <c r="A1202" s="117" t="s">
        <v>6835</v>
      </c>
      <c r="B1202" s="108"/>
      <c r="C1202" s="118" t="s">
        <v>3552</v>
      </c>
      <c r="D1202" s="147">
        <v>430000</v>
      </c>
      <c r="E1202" s="120">
        <f t="shared" si="18"/>
        <v>222.08</v>
      </c>
    </row>
    <row r="1203" spans="1:5" ht="20.100000000000001" customHeight="1">
      <c r="A1203" s="121"/>
      <c r="B1203" s="108"/>
      <c r="C1203" s="118" t="s">
        <v>2800</v>
      </c>
      <c r="D1203" s="147" t="s">
        <v>4516</v>
      </c>
      <c r="E1203" s="120" t="str">
        <f t="shared" si="18"/>
        <v/>
      </c>
    </row>
    <row r="1204" spans="1:5" ht="35.1" customHeight="1">
      <c r="A1204" s="121" t="s">
        <v>6837</v>
      </c>
      <c r="B1204" s="108"/>
      <c r="C1204" s="118" t="s">
        <v>867</v>
      </c>
      <c r="D1204" s="147">
        <v>639000</v>
      </c>
      <c r="E1204" s="120">
        <f t="shared" si="18"/>
        <v>330.02</v>
      </c>
    </row>
    <row r="1205" spans="1:5" ht="20.100000000000001" customHeight="1">
      <c r="A1205" s="121"/>
      <c r="B1205" s="108"/>
      <c r="C1205" s="118" t="s">
        <v>2800</v>
      </c>
      <c r="D1205" s="147" t="s">
        <v>4516</v>
      </c>
      <c r="E1205" s="120" t="str">
        <f t="shared" si="18"/>
        <v/>
      </c>
    </row>
    <row r="1206" spans="1:5" ht="35.1" customHeight="1">
      <c r="A1206" s="117" t="s">
        <v>6838</v>
      </c>
      <c r="B1206" s="108"/>
      <c r="C1206" s="118" t="s">
        <v>2023</v>
      </c>
      <c r="D1206" s="147">
        <v>310000</v>
      </c>
      <c r="E1206" s="120">
        <f t="shared" si="18"/>
        <v>160.1</v>
      </c>
    </row>
    <row r="1207" spans="1:5" ht="20.100000000000001" customHeight="1">
      <c r="A1207" s="121"/>
      <c r="B1207" s="108"/>
      <c r="C1207" s="118" t="s">
        <v>2801</v>
      </c>
      <c r="D1207" s="147" t="s">
        <v>4516</v>
      </c>
      <c r="E1207" s="120" t="str">
        <f t="shared" si="18"/>
        <v/>
      </c>
    </row>
    <row r="1208" spans="1:5" ht="30.75" customHeight="1">
      <c r="A1208" s="121"/>
      <c r="B1208" s="108"/>
      <c r="C1208" s="118" t="s">
        <v>2800</v>
      </c>
      <c r="D1208" s="147" t="s">
        <v>4516</v>
      </c>
      <c r="E1208" s="120" t="str">
        <f t="shared" si="18"/>
        <v/>
      </c>
    </row>
    <row r="1209" spans="1:5" ht="35.1" customHeight="1">
      <c r="A1209" s="121" t="s">
        <v>6839</v>
      </c>
      <c r="B1209" s="108"/>
      <c r="C1209" s="118" t="s">
        <v>1942</v>
      </c>
      <c r="D1209" s="147">
        <v>483000</v>
      </c>
      <c r="E1209" s="120">
        <f t="shared" si="18"/>
        <v>249.45</v>
      </c>
    </row>
    <row r="1210" spans="1:5" ht="20.100000000000001" customHeight="1">
      <c r="A1210" s="121"/>
      <c r="B1210" s="108"/>
      <c r="C1210" s="118" t="s">
        <v>2801</v>
      </c>
      <c r="D1210" s="147" t="s">
        <v>4516</v>
      </c>
      <c r="E1210" s="120" t="str">
        <f t="shared" si="18"/>
        <v/>
      </c>
    </row>
    <row r="1211" spans="1:5" ht="20.100000000000001" customHeight="1">
      <c r="A1211" s="121"/>
      <c r="B1211" s="108"/>
      <c r="C1211" s="118" t="s">
        <v>2800</v>
      </c>
      <c r="D1211" s="147" t="s">
        <v>4516</v>
      </c>
      <c r="E1211" s="120" t="str">
        <f t="shared" si="18"/>
        <v/>
      </c>
    </row>
    <row r="1212" spans="1:5" ht="35.1" customHeight="1">
      <c r="A1212" s="117" t="s">
        <v>6840</v>
      </c>
      <c r="B1212" s="108"/>
      <c r="C1212" s="118" t="s">
        <v>1944</v>
      </c>
      <c r="D1212" s="147">
        <v>477000</v>
      </c>
      <c r="E1212" s="120">
        <f t="shared" si="18"/>
        <v>246.35</v>
      </c>
    </row>
    <row r="1213" spans="1:5" ht="35.1" customHeight="1">
      <c r="A1213" s="117" t="s">
        <v>6841</v>
      </c>
      <c r="B1213" s="108"/>
      <c r="C1213" s="118" t="s">
        <v>1946</v>
      </c>
      <c r="D1213" s="147">
        <v>310000</v>
      </c>
      <c r="E1213" s="120">
        <f t="shared" si="18"/>
        <v>160.1</v>
      </c>
    </row>
    <row r="1214" spans="1:5" ht="20.100000000000001" customHeight="1">
      <c r="A1214" s="121"/>
      <c r="B1214" s="108"/>
      <c r="C1214" s="118" t="s">
        <v>2802</v>
      </c>
      <c r="D1214" s="147" t="s">
        <v>4516</v>
      </c>
      <c r="E1214" s="120" t="str">
        <f t="shared" si="18"/>
        <v/>
      </c>
    </row>
    <row r="1215" spans="1:5" ht="20.100000000000001" customHeight="1">
      <c r="A1215" s="121"/>
      <c r="B1215" s="108"/>
      <c r="C1215" s="118" t="s">
        <v>2800</v>
      </c>
      <c r="D1215" s="147" t="s">
        <v>4516</v>
      </c>
      <c r="E1215" s="120" t="str">
        <f t="shared" si="18"/>
        <v/>
      </c>
    </row>
    <row r="1216" spans="1:5" ht="35.1" customHeight="1">
      <c r="A1216" s="121" t="s">
        <v>6842</v>
      </c>
      <c r="B1216" s="108"/>
      <c r="C1216" s="118" t="s">
        <v>1098</v>
      </c>
      <c r="D1216" s="147">
        <v>483000</v>
      </c>
      <c r="E1216" s="120">
        <f t="shared" si="18"/>
        <v>249.45</v>
      </c>
    </row>
    <row r="1217" spans="1:5" ht="20.100000000000001" customHeight="1">
      <c r="A1217" s="121"/>
      <c r="B1217" s="108"/>
      <c r="C1217" s="118" t="s">
        <v>2802</v>
      </c>
      <c r="D1217" s="147" t="s">
        <v>4516</v>
      </c>
      <c r="E1217" s="120" t="str">
        <f t="shared" si="18"/>
        <v/>
      </c>
    </row>
    <row r="1218" spans="1:5" ht="20.100000000000001" customHeight="1">
      <c r="A1218" s="121"/>
      <c r="B1218" s="108"/>
      <c r="C1218" s="118" t="s">
        <v>2800</v>
      </c>
      <c r="D1218" s="147" t="s">
        <v>4516</v>
      </c>
      <c r="E1218" s="120" t="str">
        <f t="shared" si="18"/>
        <v/>
      </c>
    </row>
    <row r="1219" spans="1:5" ht="35.1" customHeight="1">
      <c r="A1219" s="117" t="s">
        <v>6843</v>
      </c>
      <c r="B1219" s="108"/>
      <c r="C1219" s="118" t="s">
        <v>1100</v>
      </c>
      <c r="D1219" s="147">
        <v>477000</v>
      </c>
      <c r="E1219" s="120">
        <f t="shared" si="18"/>
        <v>246.35</v>
      </c>
    </row>
    <row r="1220" spans="1:5" ht="35.1" customHeight="1">
      <c r="A1220" s="117" t="s">
        <v>5414</v>
      </c>
      <c r="B1220" s="108"/>
      <c r="C1220" s="118" t="s">
        <v>2803</v>
      </c>
      <c r="D1220" s="147">
        <v>299000</v>
      </c>
      <c r="E1220" s="120">
        <f t="shared" si="18"/>
        <v>154.41999999999999</v>
      </c>
    </row>
    <row r="1221" spans="1:5" ht="20.100000000000001" customHeight="1">
      <c r="A1221" s="121"/>
      <c r="B1221" s="108"/>
      <c r="C1221" s="118" t="s">
        <v>1987</v>
      </c>
      <c r="D1221" s="147" t="s">
        <v>4516</v>
      </c>
      <c r="E1221" s="120" t="str">
        <f t="shared" si="18"/>
        <v/>
      </c>
    </row>
    <row r="1222" spans="1:5" ht="20.100000000000001" customHeight="1">
      <c r="A1222" s="121"/>
      <c r="B1222" s="108"/>
      <c r="C1222" s="118" t="s">
        <v>2800</v>
      </c>
      <c r="D1222" s="147" t="s">
        <v>4516</v>
      </c>
      <c r="E1222" s="120" t="str">
        <f t="shared" si="18"/>
        <v/>
      </c>
    </row>
    <row r="1223" spans="1:5" ht="35.1" customHeight="1">
      <c r="A1223" s="117" t="s">
        <v>5415</v>
      </c>
      <c r="B1223" s="108"/>
      <c r="C1223" s="118" t="s">
        <v>4434</v>
      </c>
      <c r="D1223" s="147">
        <v>468000</v>
      </c>
      <c r="E1223" s="120">
        <f t="shared" si="18"/>
        <v>241.7</v>
      </c>
    </row>
    <row r="1224" spans="1:5" ht="20.100000000000001" customHeight="1">
      <c r="A1224" s="121"/>
      <c r="B1224" s="108"/>
      <c r="C1224" s="118" t="s">
        <v>1987</v>
      </c>
      <c r="D1224" s="147" t="s">
        <v>4516</v>
      </c>
      <c r="E1224" s="120" t="str">
        <f t="shared" ref="E1224:E1287" si="19">IF(D1224="","",ROUND(D1224/1936.27,2))</f>
        <v/>
      </c>
    </row>
    <row r="1225" spans="1:5" ht="20.100000000000001" customHeight="1">
      <c r="A1225" s="121"/>
      <c r="B1225" s="108"/>
      <c r="C1225" s="118" t="s">
        <v>2800</v>
      </c>
      <c r="D1225" s="147" t="s">
        <v>4516</v>
      </c>
      <c r="E1225" s="120" t="str">
        <f t="shared" si="19"/>
        <v/>
      </c>
    </row>
    <row r="1226" spans="1:5" ht="35.1" customHeight="1">
      <c r="A1226" s="121" t="s">
        <v>5416</v>
      </c>
      <c r="B1226" s="108"/>
      <c r="C1226" s="118" t="s">
        <v>7177</v>
      </c>
      <c r="D1226" s="147">
        <v>477000</v>
      </c>
      <c r="E1226" s="120">
        <f t="shared" si="19"/>
        <v>246.35</v>
      </c>
    </row>
    <row r="1227" spans="1:5" ht="35.1" customHeight="1">
      <c r="A1227" s="117" t="s">
        <v>5417</v>
      </c>
      <c r="B1227" s="108"/>
      <c r="C1227" s="118" t="s">
        <v>1988</v>
      </c>
      <c r="D1227" s="147">
        <v>310000</v>
      </c>
      <c r="E1227" s="120">
        <f t="shared" si="19"/>
        <v>160.1</v>
      </c>
    </row>
    <row r="1228" spans="1:5" ht="35.1" customHeight="1">
      <c r="A1228" s="117" t="s">
        <v>5418</v>
      </c>
      <c r="B1228" s="108"/>
      <c r="C1228" s="118" t="s">
        <v>1989</v>
      </c>
      <c r="D1228" s="147">
        <v>483000</v>
      </c>
      <c r="E1228" s="120">
        <f t="shared" si="19"/>
        <v>249.45</v>
      </c>
    </row>
    <row r="1229" spans="1:5" ht="35.1" customHeight="1">
      <c r="A1229" s="117" t="s">
        <v>5419</v>
      </c>
      <c r="B1229" s="108"/>
      <c r="C1229" s="118" t="s">
        <v>1166</v>
      </c>
      <c r="D1229" s="147">
        <v>601000</v>
      </c>
      <c r="E1229" s="120">
        <f t="shared" si="19"/>
        <v>310.39</v>
      </c>
    </row>
    <row r="1230" spans="1:5" ht="35.1" customHeight="1">
      <c r="A1230" s="117" t="s">
        <v>5420</v>
      </c>
      <c r="B1230" s="108"/>
      <c r="C1230" s="118" t="s">
        <v>6124</v>
      </c>
      <c r="D1230" s="147">
        <v>287000</v>
      </c>
      <c r="E1230" s="120">
        <f t="shared" si="19"/>
        <v>148.22</v>
      </c>
    </row>
    <row r="1231" spans="1:5" ht="20.100000000000001" customHeight="1">
      <c r="A1231" s="121"/>
      <c r="B1231" s="108"/>
      <c r="C1231" s="118" t="s">
        <v>7980</v>
      </c>
      <c r="D1231" s="147" t="s">
        <v>4516</v>
      </c>
      <c r="E1231" s="120" t="str">
        <f t="shared" si="19"/>
        <v/>
      </c>
    </row>
    <row r="1232" spans="1:5" ht="35.1" customHeight="1">
      <c r="A1232" s="117" t="s">
        <v>5421</v>
      </c>
      <c r="B1232" s="108"/>
      <c r="C1232" s="118" t="s">
        <v>3518</v>
      </c>
      <c r="D1232" s="147">
        <v>453000</v>
      </c>
      <c r="E1232" s="120">
        <f t="shared" si="19"/>
        <v>233.95</v>
      </c>
    </row>
    <row r="1233" spans="1:5" ht="20.100000000000001" customHeight="1">
      <c r="A1233" s="121"/>
      <c r="B1233" s="108"/>
      <c r="C1233" s="118" t="s">
        <v>7980</v>
      </c>
      <c r="D1233" s="147" t="s">
        <v>4516</v>
      </c>
      <c r="E1233" s="120" t="str">
        <f t="shared" si="19"/>
        <v/>
      </c>
    </row>
    <row r="1234" spans="1:5" ht="35.1" customHeight="1">
      <c r="A1234" s="121" t="s">
        <v>5422</v>
      </c>
      <c r="B1234" s="108"/>
      <c r="C1234" s="118" t="s">
        <v>6124</v>
      </c>
      <c r="D1234" s="147">
        <v>310000</v>
      </c>
      <c r="E1234" s="120">
        <f t="shared" si="19"/>
        <v>160.1</v>
      </c>
    </row>
    <row r="1235" spans="1:5" ht="20.100000000000001" customHeight="1">
      <c r="A1235" s="121"/>
      <c r="B1235" s="108"/>
      <c r="C1235" s="118" t="s">
        <v>7434</v>
      </c>
      <c r="D1235" s="147" t="s">
        <v>4516</v>
      </c>
      <c r="E1235" s="120" t="str">
        <f t="shared" si="19"/>
        <v/>
      </c>
    </row>
    <row r="1236" spans="1:5" ht="35.1" customHeight="1">
      <c r="A1236" s="121" t="s">
        <v>5423</v>
      </c>
      <c r="B1236" s="108"/>
      <c r="C1236" s="118" t="s">
        <v>3518</v>
      </c>
      <c r="D1236" s="147">
        <v>483000</v>
      </c>
      <c r="E1236" s="120">
        <f t="shared" si="19"/>
        <v>249.45</v>
      </c>
    </row>
    <row r="1237" spans="1:5" ht="20.100000000000001" customHeight="1">
      <c r="A1237" s="121"/>
      <c r="B1237" s="108"/>
      <c r="C1237" s="118" t="s">
        <v>7434</v>
      </c>
      <c r="D1237" s="147" t="s">
        <v>4516</v>
      </c>
      <c r="E1237" s="120" t="str">
        <f t="shared" si="19"/>
        <v/>
      </c>
    </row>
    <row r="1238" spans="1:5" ht="35.1" customHeight="1">
      <c r="A1238" s="117" t="s">
        <v>5424</v>
      </c>
      <c r="B1238" s="108"/>
      <c r="C1238" s="118" t="s">
        <v>3522</v>
      </c>
      <c r="D1238" s="147">
        <v>299000</v>
      </c>
      <c r="E1238" s="120">
        <f t="shared" si="19"/>
        <v>154.41999999999999</v>
      </c>
    </row>
    <row r="1239" spans="1:5" ht="20.100000000000001" customHeight="1">
      <c r="A1239" s="121"/>
      <c r="B1239" s="108"/>
      <c r="C1239" s="118" t="s">
        <v>1167</v>
      </c>
      <c r="D1239" s="147" t="s">
        <v>4516</v>
      </c>
      <c r="E1239" s="120" t="str">
        <f t="shared" si="19"/>
        <v/>
      </c>
    </row>
    <row r="1240" spans="1:5" ht="35.1" customHeight="1">
      <c r="A1240" s="121" t="s">
        <v>5425</v>
      </c>
      <c r="B1240" s="108"/>
      <c r="C1240" s="118" t="s">
        <v>3524</v>
      </c>
      <c r="D1240" s="147">
        <v>468000</v>
      </c>
      <c r="E1240" s="120">
        <f t="shared" si="19"/>
        <v>241.7</v>
      </c>
    </row>
    <row r="1241" spans="1:5" ht="20.100000000000001" customHeight="1">
      <c r="A1241" s="121"/>
      <c r="B1241" s="108"/>
      <c r="C1241" s="118" t="s">
        <v>1167</v>
      </c>
      <c r="D1241" s="147" t="s">
        <v>4516</v>
      </c>
      <c r="E1241" s="120" t="str">
        <f t="shared" si="19"/>
        <v/>
      </c>
    </row>
    <row r="1242" spans="1:5" ht="35.1" customHeight="1">
      <c r="A1242" s="117" t="s">
        <v>6040</v>
      </c>
      <c r="B1242" s="108"/>
      <c r="C1242" s="118" t="s">
        <v>1102</v>
      </c>
      <c r="D1242" s="147">
        <v>344000</v>
      </c>
      <c r="E1242" s="120">
        <f t="shared" si="19"/>
        <v>177.66</v>
      </c>
    </row>
    <row r="1243" spans="1:5" ht="20.100000000000001" customHeight="1">
      <c r="A1243" s="121"/>
      <c r="B1243" s="108"/>
      <c r="C1243" s="118" t="s">
        <v>1168</v>
      </c>
      <c r="D1243" s="147" t="s">
        <v>4516</v>
      </c>
      <c r="E1243" s="120" t="str">
        <f t="shared" si="19"/>
        <v/>
      </c>
    </row>
    <row r="1244" spans="1:5" ht="20.100000000000001" customHeight="1">
      <c r="A1244" s="121"/>
      <c r="B1244" s="108"/>
      <c r="C1244" s="118" t="s">
        <v>1169</v>
      </c>
      <c r="D1244" s="147" t="s">
        <v>4516</v>
      </c>
      <c r="E1244" s="120" t="str">
        <f t="shared" si="19"/>
        <v/>
      </c>
    </row>
    <row r="1245" spans="1:5" ht="20.100000000000001" customHeight="1">
      <c r="A1245" s="121"/>
      <c r="B1245" s="108"/>
      <c r="C1245" s="118" t="s">
        <v>4298</v>
      </c>
      <c r="D1245" s="147" t="s">
        <v>4516</v>
      </c>
      <c r="E1245" s="120" t="str">
        <f t="shared" si="19"/>
        <v/>
      </c>
    </row>
    <row r="1246" spans="1:5" ht="20.100000000000001" customHeight="1">
      <c r="A1246" s="121"/>
      <c r="B1246" s="108"/>
      <c r="C1246" s="118" t="s">
        <v>4299</v>
      </c>
      <c r="D1246" s="147" t="s">
        <v>4516</v>
      </c>
      <c r="E1246" s="120" t="str">
        <f t="shared" si="19"/>
        <v/>
      </c>
    </row>
    <row r="1247" spans="1:5" ht="20.100000000000001" customHeight="1">
      <c r="A1247" s="121"/>
      <c r="B1247" s="108"/>
      <c r="C1247" s="118" t="s">
        <v>4300</v>
      </c>
      <c r="D1247" s="147" t="s">
        <v>4516</v>
      </c>
      <c r="E1247" s="120" t="str">
        <f t="shared" si="19"/>
        <v/>
      </c>
    </row>
    <row r="1248" spans="1:5" ht="20.100000000000001" customHeight="1">
      <c r="A1248" s="121"/>
      <c r="B1248" s="108"/>
      <c r="C1248" s="118" t="s">
        <v>4301</v>
      </c>
      <c r="D1248" s="147" t="s">
        <v>4516</v>
      </c>
      <c r="E1248" s="120" t="str">
        <f t="shared" si="19"/>
        <v/>
      </c>
    </row>
    <row r="1249" spans="1:5" ht="20.100000000000001" customHeight="1">
      <c r="A1249" s="121"/>
      <c r="B1249" s="108"/>
      <c r="C1249" s="118" t="s">
        <v>4302</v>
      </c>
      <c r="D1249" s="147" t="s">
        <v>4516</v>
      </c>
      <c r="E1249" s="120" t="str">
        <f t="shared" si="19"/>
        <v/>
      </c>
    </row>
    <row r="1250" spans="1:5" ht="20.100000000000001" customHeight="1">
      <c r="A1250" s="121"/>
      <c r="B1250" s="108"/>
      <c r="C1250" s="118" t="s">
        <v>4181</v>
      </c>
      <c r="D1250" s="147" t="s">
        <v>4516</v>
      </c>
      <c r="E1250" s="120" t="str">
        <f t="shared" si="19"/>
        <v/>
      </c>
    </row>
    <row r="1251" spans="1:5" ht="35.1" customHeight="1">
      <c r="A1251" s="121" t="s">
        <v>6041</v>
      </c>
      <c r="B1251" s="108"/>
      <c r="C1251" s="118" t="s">
        <v>1104</v>
      </c>
      <c r="D1251" s="147">
        <v>527000</v>
      </c>
      <c r="E1251" s="120">
        <f t="shared" si="19"/>
        <v>272.17</v>
      </c>
    </row>
    <row r="1252" spans="1:5" ht="20.100000000000001" customHeight="1">
      <c r="A1252" s="121"/>
      <c r="B1252" s="108"/>
      <c r="C1252" s="118" t="s">
        <v>1168</v>
      </c>
      <c r="D1252" s="147" t="s">
        <v>4516</v>
      </c>
      <c r="E1252" s="120" t="str">
        <f t="shared" si="19"/>
        <v/>
      </c>
    </row>
    <row r="1253" spans="1:5" ht="20.100000000000001" customHeight="1">
      <c r="A1253" s="121"/>
      <c r="B1253" s="108"/>
      <c r="C1253" s="118" t="s">
        <v>1169</v>
      </c>
      <c r="D1253" s="147"/>
      <c r="E1253" s="120" t="str">
        <f t="shared" si="19"/>
        <v/>
      </c>
    </row>
    <row r="1254" spans="1:5" ht="20.100000000000001" customHeight="1">
      <c r="A1254" s="121"/>
      <c r="B1254" s="108"/>
      <c r="C1254" s="118" t="s">
        <v>4298</v>
      </c>
      <c r="D1254" s="147"/>
      <c r="E1254" s="120" t="str">
        <f t="shared" si="19"/>
        <v/>
      </c>
    </row>
    <row r="1255" spans="1:5" ht="20.100000000000001" customHeight="1">
      <c r="A1255" s="121"/>
      <c r="B1255" s="108"/>
      <c r="C1255" s="118" t="s">
        <v>4299</v>
      </c>
      <c r="D1255" s="147"/>
      <c r="E1255" s="120" t="str">
        <f t="shared" si="19"/>
        <v/>
      </c>
    </row>
    <row r="1256" spans="1:5" ht="20.100000000000001" customHeight="1">
      <c r="A1256" s="121"/>
      <c r="B1256" s="108"/>
      <c r="C1256" s="118" t="s">
        <v>4300</v>
      </c>
      <c r="D1256" s="147"/>
      <c r="E1256" s="120" t="str">
        <f t="shared" si="19"/>
        <v/>
      </c>
    </row>
    <row r="1257" spans="1:5" ht="20.100000000000001" customHeight="1">
      <c r="A1257" s="121"/>
      <c r="B1257" s="108"/>
      <c r="C1257" s="118" t="s">
        <v>4301</v>
      </c>
      <c r="D1257" s="147"/>
      <c r="E1257" s="120" t="str">
        <f t="shared" si="19"/>
        <v/>
      </c>
    </row>
    <row r="1258" spans="1:5" ht="20.100000000000001" customHeight="1">
      <c r="A1258" s="121"/>
      <c r="B1258" s="108"/>
      <c r="C1258" s="118" t="s">
        <v>4302</v>
      </c>
      <c r="D1258" s="147"/>
      <c r="E1258" s="120" t="str">
        <f t="shared" si="19"/>
        <v/>
      </c>
    </row>
    <row r="1259" spans="1:5" ht="20.100000000000001" customHeight="1">
      <c r="A1259" s="121"/>
      <c r="B1259" s="108"/>
      <c r="C1259" s="118" t="s">
        <v>4181</v>
      </c>
      <c r="D1259" s="147"/>
      <c r="E1259" s="120" t="str">
        <f t="shared" si="19"/>
        <v/>
      </c>
    </row>
    <row r="1260" spans="1:5" ht="35.1" customHeight="1">
      <c r="A1260" s="117" t="s">
        <v>6042</v>
      </c>
      <c r="B1260" s="151"/>
      <c r="C1260" s="118" t="s">
        <v>1106</v>
      </c>
      <c r="D1260" s="147">
        <v>477000</v>
      </c>
      <c r="E1260" s="120">
        <f t="shared" si="19"/>
        <v>246.35</v>
      </c>
    </row>
    <row r="1261" spans="1:5" ht="35.1" customHeight="1">
      <c r="A1261" s="117" t="s">
        <v>946</v>
      </c>
      <c r="B1261" s="151"/>
      <c r="C1261" s="118" t="s">
        <v>4163</v>
      </c>
      <c r="D1261" s="147">
        <v>310000</v>
      </c>
      <c r="E1261" s="120">
        <f t="shared" si="19"/>
        <v>160.1</v>
      </c>
    </row>
    <row r="1262" spans="1:5" ht="20.100000000000001" customHeight="1">
      <c r="A1262" s="117"/>
      <c r="B1262" s="151"/>
      <c r="C1262" s="118" t="s">
        <v>4182</v>
      </c>
      <c r="D1262" s="147" t="s">
        <v>4516</v>
      </c>
      <c r="E1262" s="120" t="str">
        <f t="shared" si="19"/>
        <v/>
      </c>
    </row>
    <row r="1263" spans="1:5" ht="20.100000000000001" customHeight="1">
      <c r="A1263" s="117"/>
      <c r="B1263" s="151"/>
      <c r="C1263" s="118" t="s">
        <v>4183</v>
      </c>
      <c r="D1263" s="147" t="s">
        <v>4516</v>
      </c>
      <c r="E1263" s="120" t="str">
        <f t="shared" si="19"/>
        <v/>
      </c>
    </row>
    <row r="1264" spans="1:5" ht="35.1" customHeight="1">
      <c r="A1264" s="117" t="s">
        <v>947</v>
      </c>
      <c r="B1264" s="151"/>
      <c r="C1264" s="118" t="s">
        <v>4165</v>
      </c>
      <c r="D1264" s="147">
        <v>483000</v>
      </c>
      <c r="E1264" s="120">
        <f t="shared" si="19"/>
        <v>249.45</v>
      </c>
    </row>
    <row r="1265" spans="1:5" ht="20.100000000000001" customHeight="1">
      <c r="A1265" s="117"/>
      <c r="B1265" s="151"/>
      <c r="C1265" s="118" t="s">
        <v>4182</v>
      </c>
      <c r="D1265" s="147" t="s">
        <v>4516</v>
      </c>
      <c r="E1265" s="120" t="str">
        <f t="shared" si="19"/>
        <v/>
      </c>
    </row>
    <row r="1266" spans="1:5" ht="20.100000000000001" customHeight="1">
      <c r="A1266" s="121"/>
      <c r="B1266" s="151"/>
      <c r="C1266" s="118" t="s">
        <v>4183</v>
      </c>
      <c r="D1266" s="147" t="s">
        <v>4516</v>
      </c>
      <c r="E1266" s="120" t="str">
        <f t="shared" si="19"/>
        <v/>
      </c>
    </row>
    <row r="1267" spans="1:5" ht="35.1" customHeight="1">
      <c r="A1267" s="117" t="s">
        <v>948</v>
      </c>
      <c r="B1267" s="151"/>
      <c r="C1267" s="118" t="s">
        <v>4167</v>
      </c>
      <c r="D1267" s="147">
        <v>477000</v>
      </c>
      <c r="E1267" s="120">
        <f t="shared" si="19"/>
        <v>246.35</v>
      </c>
    </row>
    <row r="1268" spans="1:5" ht="35.1" customHeight="1">
      <c r="A1268" s="117" t="s">
        <v>949</v>
      </c>
      <c r="B1268" s="151"/>
      <c r="C1268" s="118" t="s">
        <v>4169</v>
      </c>
      <c r="D1268" s="147">
        <v>310000</v>
      </c>
      <c r="E1268" s="120">
        <f t="shared" si="19"/>
        <v>160.1</v>
      </c>
    </row>
    <row r="1269" spans="1:5" ht="20.100000000000001" customHeight="1">
      <c r="A1269" s="117"/>
      <c r="B1269" s="151"/>
      <c r="C1269" s="118" t="s">
        <v>4345</v>
      </c>
      <c r="D1269" s="147" t="s">
        <v>4516</v>
      </c>
      <c r="E1269" s="120" t="str">
        <f t="shared" si="19"/>
        <v/>
      </c>
    </row>
    <row r="1270" spans="1:5" ht="20.100000000000001" customHeight="1">
      <c r="A1270" s="117"/>
      <c r="B1270" s="151"/>
      <c r="C1270" s="118" t="s">
        <v>2800</v>
      </c>
      <c r="D1270" s="147" t="s">
        <v>4516</v>
      </c>
      <c r="E1270" s="120" t="str">
        <f t="shared" si="19"/>
        <v/>
      </c>
    </row>
    <row r="1271" spans="1:5" ht="35.1" customHeight="1">
      <c r="A1271" s="117" t="s">
        <v>950</v>
      </c>
      <c r="B1271" s="151"/>
      <c r="C1271" s="118" t="s">
        <v>4171</v>
      </c>
      <c r="D1271" s="147">
        <v>483000</v>
      </c>
      <c r="E1271" s="120">
        <f t="shared" si="19"/>
        <v>249.45</v>
      </c>
    </row>
    <row r="1272" spans="1:5" ht="20.100000000000001" customHeight="1">
      <c r="A1272" s="117"/>
      <c r="B1272" s="151"/>
      <c r="C1272" s="118" t="s">
        <v>4345</v>
      </c>
      <c r="D1272" s="147" t="s">
        <v>4516</v>
      </c>
      <c r="E1272" s="120" t="str">
        <f t="shared" si="19"/>
        <v/>
      </c>
    </row>
    <row r="1273" spans="1:5" ht="20.100000000000001" customHeight="1">
      <c r="A1273" s="121"/>
      <c r="B1273" s="151"/>
      <c r="C1273" s="118" t="s">
        <v>2800</v>
      </c>
      <c r="D1273" s="147" t="s">
        <v>4516</v>
      </c>
      <c r="E1273" s="120" t="str">
        <f t="shared" si="19"/>
        <v/>
      </c>
    </row>
    <row r="1274" spans="1:5" ht="35.1" customHeight="1">
      <c r="A1274" s="117" t="s">
        <v>951</v>
      </c>
      <c r="B1274" s="151"/>
      <c r="C1274" s="118" t="s">
        <v>5442</v>
      </c>
      <c r="D1274" s="147">
        <v>477000</v>
      </c>
      <c r="E1274" s="120">
        <f t="shared" si="19"/>
        <v>246.35</v>
      </c>
    </row>
    <row r="1275" spans="1:5" ht="35.1" customHeight="1">
      <c r="A1275" s="117" t="s">
        <v>952</v>
      </c>
      <c r="B1275" s="141"/>
      <c r="C1275" s="118" t="s">
        <v>5444</v>
      </c>
      <c r="D1275" s="147">
        <v>41000</v>
      </c>
      <c r="E1275" s="120">
        <f t="shared" si="19"/>
        <v>21.17</v>
      </c>
    </row>
    <row r="1276" spans="1:5" ht="20.100000000000001" customHeight="1">
      <c r="A1276" s="117"/>
      <c r="B1276" s="151"/>
      <c r="C1276" s="118" t="s">
        <v>4346</v>
      </c>
      <c r="D1276" s="147" t="s">
        <v>4516</v>
      </c>
      <c r="E1276" s="120" t="str">
        <f t="shared" si="19"/>
        <v/>
      </c>
    </row>
    <row r="1277" spans="1:5" ht="35.1" customHeight="1">
      <c r="A1277" s="117" t="s">
        <v>953</v>
      </c>
      <c r="B1277" s="141"/>
      <c r="C1277" s="118" t="s">
        <v>3472</v>
      </c>
      <c r="D1277" s="147">
        <v>61000</v>
      </c>
      <c r="E1277" s="120">
        <f t="shared" si="19"/>
        <v>31.5</v>
      </c>
    </row>
    <row r="1278" spans="1:5" ht="20.100000000000001" customHeight="1">
      <c r="A1278" s="117"/>
      <c r="B1278" s="151"/>
      <c r="C1278" s="118" t="s">
        <v>4347</v>
      </c>
      <c r="D1278" s="147" t="s">
        <v>4516</v>
      </c>
      <c r="E1278" s="120" t="str">
        <f t="shared" si="19"/>
        <v/>
      </c>
    </row>
    <row r="1279" spans="1:5" ht="35.1" customHeight="1">
      <c r="A1279" s="117" t="s">
        <v>954</v>
      </c>
      <c r="B1279" s="141"/>
      <c r="C1279" s="118" t="s">
        <v>3472</v>
      </c>
      <c r="D1279" s="147">
        <v>84000</v>
      </c>
      <c r="E1279" s="120">
        <f t="shared" si="19"/>
        <v>43.38</v>
      </c>
    </row>
    <row r="1280" spans="1:5" ht="20.100000000000001" customHeight="1">
      <c r="A1280" s="117"/>
      <c r="B1280" s="151"/>
      <c r="C1280" s="118" t="s">
        <v>4348</v>
      </c>
      <c r="D1280" s="147" t="s">
        <v>4516</v>
      </c>
      <c r="E1280" s="120" t="str">
        <f t="shared" si="19"/>
        <v/>
      </c>
    </row>
    <row r="1281" spans="1:5" ht="35.1" customHeight="1">
      <c r="A1281" s="117" t="s">
        <v>955</v>
      </c>
      <c r="B1281" s="151"/>
      <c r="C1281" s="118" t="s">
        <v>3475</v>
      </c>
      <c r="D1281" s="147">
        <v>149000</v>
      </c>
      <c r="E1281" s="120">
        <f t="shared" si="19"/>
        <v>76.95</v>
      </c>
    </row>
    <row r="1282" spans="1:5" ht="20.100000000000001" customHeight="1">
      <c r="A1282" s="117"/>
      <c r="B1282" s="151"/>
      <c r="C1282" s="118" t="s">
        <v>4349</v>
      </c>
      <c r="D1282" s="147" t="s">
        <v>4516</v>
      </c>
      <c r="E1282" s="120" t="str">
        <f t="shared" si="19"/>
        <v/>
      </c>
    </row>
    <row r="1283" spans="1:5" ht="35.1" customHeight="1">
      <c r="A1283" s="117" t="s">
        <v>956</v>
      </c>
      <c r="B1283" s="151"/>
      <c r="C1283" s="118" t="s">
        <v>3444</v>
      </c>
      <c r="D1283" s="147">
        <v>34000</v>
      </c>
      <c r="E1283" s="120">
        <f t="shared" si="19"/>
        <v>17.559999999999999</v>
      </c>
    </row>
    <row r="1284" spans="1:5" ht="35.1" customHeight="1">
      <c r="A1284" s="122" t="s">
        <v>2094</v>
      </c>
      <c r="B1284" s="108"/>
      <c r="C1284" s="116" t="s">
        <v>2095</v>
      </c>
      <c r="D1284" s="114" t="s">
        <v>4516</v>
      </c>
      <c r="E1284" s="120" t="str">
        <f t="shared" si="19"/>
        <v/>
      </c>
    </row>
    <row r="1285" spans="1:5" ht="20.100000000000001" customHeight="1">
      <c r="A1285" s="121"/>
      <c r="B1285" s="108"/>
      <c r="C1285" s="118" t="s">
        <v>2096</v>
      </c>
      <c r="D1285" s="114" t="s">
        <v>4516</v>
      </c>
      <c r="E1285" s="120" t="str">
        <f t="shared" si="19"/>
        <v/>
      </c>
    </row>
    <row r="1286" spans="1:5" ht="35.1" customHeight="1">
      <c r="A1286" s="117" t="s">
        <v>957</v>
      </c>
      <c r="B1286" s="108"/>
      <c r="C1286" s="118" t="s">
        <v>5748</v>
      </c>
      <c r="D1286" s="114">
        <v>25000</v>
      </c>
      <c r="E1286" s="120">
        <f t="shared" si="19"/>
        <v>12.91</v>
      </c>
    </row>
    <row r="1287" spans="1:5" ht="20.100000000000001" customHeight="1">
      <c r="A1287" s="152"/>
      <c r="B1287" s="108"/>
      <c r="C1287" s="133" t="s">
        <v>866</v>
      </c>
      <c r="D1287" s="114" t="s">
        <v>4516</v>
      </c>
      <c r="E1287" s="120" t="str">
        <f t="shared" si="19"/>
        <v/>
      </c>
    </row>
    <row r="1288" spans="1:5" ht="20.100000000000001" customHeight="1">
      <c r="A1288" s="152"/>
      <c r="B1288" s="108"/>
      <c r="C1288" s="133" t="s">
        <v>4328</v>
      </c>
      <c r="D1288" s="114" t="s">
        <v>4516</v>
      </c>
      <c r="E1288" s="120" t="str">
        <f t="shared" ref="E1288:E1351" si="20">IF(D1288="","",ROUND(D1288/1936.27,2))</f>
        <v/>
      </c>
    </row>
    <row r="1289" spans="1:5" ht="20.100000000000001" customHeight="1">
      <c r="A1289" s="152"/>
      <c r="B1289" s="108"/>
      <c r="C1289" s="133" t="s">
        <v>2810</v>
      </c>
      <c r="D1289" s="114" t="s">
        <v>4516</v>
      </c>
      <c r="E1289" s="120" t="str">
        <f t="shared" si="20"/>
        <v/>
      </c>
    </row>
    <row r="1290" spans="1:5" ht="20.100000000000001" customHeight="1">
      <c r="A1290" s="152"/>
      <c r="B1290" s="108"/>
      <c r="C1290" s="133" t="s">
        <v>4340</v>
      </c>
      <c r="D1290" s="114" t="s">
        <v>4516</v>
      </c>
      <c r="E1290" s="120" t="str">
        <f t="shared" si="20"/>
        <v/>
      </c>
    </row>
    <row r="1291" spans="1:5" ht="20.100000000000001" customHeight="1">
      <c r="A1291" s="152"/>
      <c r="B1291" s="108"/>
      <c r="C1291" s="133" t="s">
        <v>4341</v>
      </c>
      <c r="D1291" s="114" t="s">
        <v>4516</v>
      </c>
      <c r="E1291" s="120" t="str">
        <f t="shared" si="20"/>
        <v/>
      </c>
    </row>
    <row r="1292" spans="1:5" ht="20.100000000000001" customHeight="1">
      <c r="A1292" s="152"/>
      <c r="B1292" s="108"/>
      <c r="C1292" s="133" t="s">
        <v>4342</v>
      </c>
      <c r="D1292" s="114" t="s">
        <v>4516</v>
      </c>
      <c r="E1292" s="120" t="str">
        <f t="shared" si="20"/>
        <v/>
      </c>
    </row>
    <row r="1293" spans="1:5" ht="20.100000000000001" customHeight="1">
      <c r="A1293" s="152"/>
      <c r="B1293" s="108"/>
      <c r="C1293" s="133" t="s">
        <v>2557</v>
      </c>
      <c r="D1293" s="114" t="s">
        <v>4516</v>
      </c>
      <c r="E1293" s="120" t="str">
        <f t="shared" si="20"/>
        <v/>
      </c>
    </row>
    <row r="1294" spans="1:5" ht="35.1" customHeight="1">
      <c r="A1294" s="117" t="s">
        <v>5798</v>
      </c>
      <c r="B1294" s="108"/>
      <c r="C1294" s="118" t="s">
        <v>5750</v>
      </c>
      <c r="D1294" s="114">
        <v>40000</v>
      </c>
      <c r="E1294" s="120">
        <f t="shared" si="20"/>
        <v>20.66</v>
      </c>
    </row>
    <row r="1295" spans="1:5" ht="20.100000000000001" customHeight="1">
      <c r="A1295" s="121"/>
      <c r="B1295" s="108"/>
      <c r="C1295" s="118" t="s">
        <v>2558</v>
      </c>
      <c r="D1295" s="114" t="s">
        <v>4516</v>
      </c>
      <c r="E1295" s="120" t="str">
        <f t="shared" si="20"/>
        <v/>
      </c>
    </row>
    <row r="1296" spans="1:5" ht="20.100000000000001" customHeight="1">
      <c r="A1296" s="121"/>
      <c r="B1296" s="108"/>
      <c r="C1296" s="118" t="s">
        <v>2559</v>
      </c>
      <c r="D1296" s="114" t="s">
        <v>4516</v>
      </c>
      <c r="E1296" s="120" t="str">
        <f t="shared" si="20"/>
        <v/>
      </c>
    </row>
    <row r="1297" spans="1:5" ht="20.100000000000001" customHeight="1">
      <c r="A1297" s="121"/>
      <c r="B1297" s="108"/>
      <c r="C1297" s="118" t="s">
        <v>2560</v>
      </c>
      <c r="D1297" s="114" t="s">
        <v>4516</v>
      </c>
      <c r="E1297" s="120" t="str">
        <f t="shared" si="20"/>
        <v/>
      </c>
    </row>
    <row r="1298" spans="1:5" ht="20.100000000000001" customHeight="1">
      <c r="A1298" s="121"/>
      <c r="B1298" s="108"/>
      <c r="C1298" s="118" t="s">
        <v>2561</v>
      </c>
      <c r="D1298" s="114" t="s">
        <v>4516</v>
      </c>
      <c r="E1298" s="120" t="str">
        <f t="shared" si="20"/>
        <v/>
      </c>
    </row>
    <row r="1299" spans="1:5" ht="35.1" customHeight="1">
      <c r="A1299" s="117" t="s">
        <v>5799</v>
      </c>
      <c r="B1299" s="108"/>
      <c r="C1299" s="118" t="s">
        <v>4484</v>
      </c>
      <c r="D1299" s="114">
        <v>90000</v>
      </c>
      <c r="E1299" s="120">
        <f t="shared" si="20"/>
        <v>46.48</v>
      </c>
    </row>
    <row r="1300" spans="1:5" ht="20.100000000000001" customHeight="1">
      <c r="A1300" s="121"/>
      <c r="B1300" s="108"/>
      <c r="C1300" s="118" t="s">
        <v>2564</v>
      </c>
      <c r="D1300" s="114" t="s">
        <v>4516</v>
      </c>
      <c r="E1300" s="120" t="str">
        <f t="shared" si="20"/>
        <v/>
      </c>
    </row>
    <row r="1301" spans="1:5" ht="35.1" customHeight="1">
      <c r="A1301" s="122" t="s">
        <v>2565</v>
      </c>
      <c r="B1301" s="108"/>
      <c r="C1301" s="116" t="s">
        <v>2566</v>
      </c>
      <c r="D1301" s="114" t="s">
        <v>4516</v>
      </c>
      <c r="E1301" s="120" t="str">
        <f t="shared" si="20"/>
        <v/>
      </c>
    </row>
    <row r="1302" spans="1:5" ht="20.100000000000001" customHeight="1">
      <c r="A1302" s="121"/>
      <c r="B1302" s="108"/>
      <c r="C1302" s="118" t="s">
        <v>2567</v>
      </c>
      <c r="D1302" s="114" t="s">
        <v>4516</v>
      </c>
      <c r="E1302" s="120" t="str">
        <f t="shared" si="20"/>
        <v/>
      </c>
    </row>
    <row r="1303" spans="1:5" ht="20.100000000000001" customHeight="1">
      <c r="A1303" s="121"/>
      <c r="B1303" s="108"/>
      <c r="C1303" s="118" t="s">
        <v>2568</v>
      </c>
      <c r="D1303" s="114" t="s">
        <v>4516</v>
      </c>
      <c r="E1303" s="120" t="str">
        <f t="shared" si="20"/>
        <v/>
      </c>
    </row>
    <row r="1304" spans="1:5" ht="20.100000000000001" customHeight="1">
      <c r="A1304" s="121"/>
      <c r="B1304" s="108"/>
      <c r="C1304" s="118" t="s">
        <v>2570</v>
      </c>
      <c r="D1304" s="114" t="s">
        <v>4516</v>
      </c>
      <c r="E1304" s="120" t="str">
        <f t="shared" si="20"/>
        <v/>
      </c>
    </row>
    <row r="1305" spans="1:5" ht="35.1" customHeight="1">
      <c r="A1305" s="117" t="s">
        <v>5800</v>
      </c>
      <c r="B1305" s="108"/>
      <c r="C1305" s="118" t="s">
        <v>5305</v>
      </c>
      <c r="D1305" s="114">
        <v>27000</v>
      </c>
      <c r="E1305" s="120">
        <f t="shared" si="20"/>
        <v>13.94</v>
      </c>
    </row>
    <row r="1306" spans="1:5" ht="35.1" customHeight="1">
      <c r="A1306" s="117" t="s">
        <v>5801</v>
      </c>
      <c r="B1306" s="108"/>
      <c r="C1306" s="118" t="s">
        <v>5307</v>
      </c>
      <c r="D1306" s="114">
        <v>27000</v>
      </c>
      <c r="E1306" s="120">
        <f t="shared" si="20"/>
        <v>13.94</v>
      </c>
    </row>
    <row r="1307" spans="1:5" ht="20.100000000000001" customHeight="1">
      <c r="A1307" s="121"/>
      <c r="B1307" s="108"/>
      <c r="C1307" s="118" t="s">
        <v>2571</v>
      </c>
      <c r="D1307" s="114" t="s">
        <v>4516</v>
      </c>
      <c r="E1307" s="120" t="str">
        <f t="shared" si="20"/>
        <v/>
      </c>
    </row>
    <row r="1308" spans="1:5" ht="35.1" customHeight="1">
      <c r="A1308" s="117" t="s">
        <v>5802</v>
      </c>
      <c r="B1308" s="108"/>
      <c r="C1308" s="118" t="s">
        <v>3877</v>
      </c>
      <c r="D1308" s="114">
        <v>40000</v>
      </c>
      <c r="E1308" s="120">
        <f t="shared" si="20"/>
        <v>20.66</v>
      </c>
    </row>
    <row r="1309" spans="1:5" ht="44.25" customHeight="1">
      <c r="A1309" s="117" t="s">
        <v>5803</v>
      </c>
      <c r="B1309" s="108"/>
      <c r="C1309" s="118" t="s">
        <v>3879</v>
      </c>
      <c r="D1309" s="114">
        <v>45000</v>
      </c>
      <c r="E1309" s="120">
        <f t="shared" si="20"/>
        <v>23.24</v>
      </c>
    </row>
    <row r="1310" spans="1:5" ht="20.100000000000001" customHeight="1">
      <c r="A1310" s="121"/>
      <c r="B1310" s="108"/>
      <c r="C1310" s="118" t="s">
        <v>2572</v>
      </c>
      <c r="D1310" s="114" t="s">
        <v>4516</v>
      </c>
      <c r="E1310" s="120" t="str">
        <f t="shared" si="20"/>
        <v/>
      </c>
    </row>
    <row r="1311" spans="1:5" ht="20.100000000000001" customHeight="1">
      <c r="A1311" s="121"/>
      <c r="B1311" s="108"/>
      <c r="C1311" s="118" t="s">
        <v>2573</v>
      </c>
      <c r="D1311" s="114" t="s">
        <v>4516</v>
      </c>
      <c r="E1311" s="120" t="str">
        <f t="shared" si="20"/>
        <v/>
      </c>
    </row>
    <row r="1312" spans="1:5" ht="20.100000000000001" customHeight="1">
      <c r="A1312" s="121"/>
      <c r="B1312" s="108"/>
      <c r="C1312" s="118" t="s">
        <v>2574</v>
      </c>
      <c r="D1312" s="114" t="s">
        <v>4516</v>
      </c>
      <c r="E1312" s="120" t="str">
        <f t="shared" si="20"/>
        <v/>
      </c>
    </row>
    <row r="1313" spans="1:5" ht="35.1" customHeight="1">
      <c r="A1313" s="117" t="s">
        <v>5805</v>
      </c>
      <c r="B1313" s="108"/>
      <c r="C1313" s="118" t="s">
        <v>3881</v>
      </c>
      <c r="D1313" s="114">
        <v>67500</v>
      </c>
      <c r="E1313" s="120">
        <f t="shared" si="20"/>
        <v>34.86</v>
      </c>
    </row>
    <row r="1314" spans="1:5" ht="35.1" customHeight="1">
      <c r="A1314" s="117" t="s">
        <v>5806</v>
      </c>
      <c r="B1314" s="108"/>
      <c r="C1314" s="118" t="s">
        <v>2575</v>
      </c>
      <c r="D1314" s="114">
        <v>67500</v>
      </c>
      <c r="E1314" s="120">
        <f t="shared" si="20"/>
        <v>34.86</v>
      </c>
    </row>
    <row r="1315" spans="1:5" ht="35.1" customHeight="1">
      <c r="A1315" s="117" t="s">
        <v>5807</v>
      </c>
      <c r="B1315" s="108"/>
      <c r="C1315" s="118" t="s">
        <v>2576</v>
      </c>
      <c r="D1315" s="114">
        <v>90000</v>
      </c>
      <c r="E1315" s="120">
        <f t="shared" si="20"/>
        <v>46.48</v>
      </c>
    </row>
    <row r="1316" spans="1:5" ht="35.1" customHeight="1">
      <c r="A1316" s="117" t="s">
        <v>5808</v>
      </c>
      <c r="B1316" s="108"/>
      <c r="C1316" s="118" t="s">
        <v>3887</v>
      </c>
      <c r="D1316" s="114">
        <v>67500</v>
      </c>
      <c r="E1316" s="120">
        <f t="shared" si="20"/>
        <v>34.86</v>
      </c>
    </row>
    <row r="1317" spans="1:5" ht="35.1" customHeight="1">
      <c r="A1317" s="117" t="s">
        <v>5809</v>
      </c>
      <c r="B1317" s="108"/>
      <c r="C1317" s="118" t="s">
        <v>3214</v>
      </c>
      <c r="D1317" s="114">
        <v>67500</v>
      </c>
      <c r="E1317" s="120">
        <f t="shared" si="20"/>
        <v>34.86</v>
      </c>
    </row>
    <row r="1318" spans="1:5" ht="20.100000000000001" customHeight="1">
      <c r="A1318" s="121"/>
      <c r="B1318" s="108"/>
      <c r="C1318" s="118" t="s">
        <v>2577</v>
      </c>
      <c r="D1318" s="114" t="s">
        <v>4516</v>
      </c>
      <c r="E1318" s="120" t="str">
        <f t="shared" si="20"/>
        <v/>
      </c>
    </row>
    <row r="1319" spans="1:5" ht="35.1" customHeight="1">
      <c r="A1319" s="117" t="s">
        <v>5810</v>
      </c>
      <c r="B1319" s="108"/>
      <c r="C1319" s="118" t="s">
        <v>2578</v>
      </c>
      <c r="D1319" s="114">
        <v>45000</v>
      </c>
      <c r="E1319" s="120">
        <f t="shared" si="20"/>
        <v>23.24</v>
      </c>
    </row>
    <row r="1320" spans="1:5" ht="35.1" customHeight="1">
      <c r="A1320" s="117" t="s">
        <v>5812</v>
      </c>
      <c r="B1320" s="108"/>
      <c r="C1320" s="118" t="s">
        <v>6757</v>
      </c>
      <c r="D1320" s="114">
        <v>94500</v>
      </c>
      <c r="E1320" s="120">
        <f t="shared" si="20"/>
        <v>48.81</v>
      </c>
    </row>
    <row r="1321" spans="1:5" ht="20.100000000000001" customHeight="1">
      <c r="A1321" s="121"/>
      <c r="B1321" s="108"/>
      <c r="C1321" s="118" t="s">
        <v>2579</v>
      </c>
      <c r="D1321" s="114" t="s">
        <v>4516</v>
      </c>
      <c r="E1321" s="120" t="str">
        <f t="shared" si="20"/>
        <v/>
      </c>
    </row>
    <row r="1322" spans="1:5" ht="20.100000000000001" customHeight="1">
      <c r="A1322" s="121"/>
      <c r="B1322" s="108"/>
      <c r="C1322" s="118" t="s">
        <v>1078</v>
      </c>
      <c r="D1322" s="114" t="s">
        <v>4516</v>
      </c>
      <c r="E1322" s="120" t="str">
        <f t="shared" si="20"/>
        <v/>
      </c>
    </row>
    <row r="1323" spans="1:5" ht="35.1" customHeight="1">
      <c r="A1323" s="117" t="s">
        <v>5202</v>
      </c>
      <c r="B1323" s="108"/>
      <c r="C1323" s="118" t="s">
        <v>6759</v>
      </c>
      <c r="D1323" s="114">
        <v>67500</v>
      </c>
      <c r="E1323" s="120">
        <f t="shared" si="20"/>
        <v>34.86</v>
      </c>
    </row>
    <row r="1324" spans="1:5" ht="20.100000000000001" customHeight="1">
      <c r="A1324" s="121"/>
      <c r="B1324" s="108"/>
      <c r="C1324" s="118" t="s">
        <v>1079</v>
      </c>
      <c r="D1324" s="114" t="s">
        <v>4516</v>
      </c>
      <c r="E1324" s="120" t="str">
        <f t="shared" si="20"/>
        <v/>
      </c>
    </row>
    <row r="1325" spans="1:5" ht="20.100000000000001" customHeight="1">
      <c r="A1325" s="121"/>
      <c r="B1325" s="108"/>
      <c r="C1325" s="118" t="s">
        <v>1078</v>
      </c>
      <c r="D1325" s="114" t="s">
        <v>4516</v>
      </c>
      <c r="E1325" s="120" t="str">
        <f t="shared" si="20"/>
        <v/>
      </c>
    </row>
    <row r="1326" spans="1:5" ht="35.1" customHeight="1">
      <c r="A1326" s="117" t="s">
        <v>5203</v>
      </c>
      <c r="B1326" s="108"/>
      <c r="C1326" s="118" t="s">
        <v>6761</v>
      </c>
      <c r="D1326" s="114">
        <v>67500</v>
      </c>
      <c r="E1326" s="120">
        <f t="shared" si="20"/>
        <v>34.86</v>
      </c>
    </row>
    <row r="1327" spans="1:5" ht="20.100000000000001" customHeight="1">
      <c r="A1327" s="121"/>
      <c r="B1327" s="108"/>
      <c r="C1327" s="118" t="s">
        <v>1080</v>
      </c>
      <c r="D1327" s="114" t="s">
        <v>4516</v>
      </c>
      <c r="E1327" s="120" t="str">
        <f t="shared" si="20"/>
        <v/>
      </c>
    </row>
    <row r="1328" spans="1:5" ht="20.100000000000001" customHeight="1">
      <c r="A1328" s="121"/>
      <c r="B1328" s="108"/>
      <c r="C1328" s="118" t="s">
        <v>1078</v>
      </c>
      <c r="D1328" s="114" t="s">
        <v>4516</v>
      </c>
      <c r="E1328" s="120" t="str">
        <f t="shared" si="20"/>
        <v/>
      </c>
    </row>
    <row r="1329" spans="1:5" ht="35.1" customHeight="1">
      <c r="A1329" s="117" t="s">
        <v>5204</v>
      </c>
      <c r="B1329" s="108"/>
      <c r="C1329" s="118" t="s">
        <v>5728</v>
      </c>
      <c r="D1329" s="114">
        <v>108000</v>
      </c>
      <c r="E1329" s="120">
        <f t="shared" si="20"/>
        <v>55.78</v>
      </c>
    </row>
    <row r="1330" spans="1:5" ht="20.100000000000001" customHeight="1">
      <c r="A1330" s="121"/>
      <c r="B1330" s="108"/>
      <c r="C1330" s="118" t="s">
        <v>1447</v>
      </c>
      <c r="D1330" s="114" t="s">
        <v>4516</v>
      </c>
      <c r="E1330" s="120" t="str">
        <f t="shared" si="20"/>
        <v/>
      </c>
    </row>
    <row r="1331" spans="1:5" ht="35.1" customHeight="1">
      <c r="A1331" s="117" t="s">
        <v>5205</v>
      </c>
      <c r="B1331" s="108"/>
      <c r="C1331" s="118" t="s">
        <v>5730</v>
      </c>
      <c r="D1331" s="114">
        <v>90000</v>
      </c>
      <c r="E1331" s="120">
        <f t="shared" si="20"/>
        <v>46.48</v>
      </c>
    </row>
    <row r="1332" spans="1:5" ht="20.100000000000001" customHeight="1">
      <c r="A1332" s="121"/>
      <c r="B1332" s="108"/>
      <c r="C1332" s="118" t="s">
        <v>1083</v>
      </c>
      <c r="D1332" s="114" t="s">
        <v>4516</v>
      </c>
      <c r="E1332" s="120" t="str">
        <f t="shared" si="20"/>
        <v/>
      </c>
    </row>
    <row r="1333" spans="1:5" ht="35.1" customHeight="1">
      <c r="A1333" s="117" t="s">
        <v>5206</v>
      </c>
      <c r="B1333" s="108"/>
      <c r="C1333" s="118" t="s">
        <v>5732</v>
      </c>
      <c r="D1333" s="114">
        <v>90000</v>
      </c>
      <c r="E1333" s="120">
        <f t="shared" si="20"/>
        <v>46.48</v>
      </c>
    </row>
    <row r="1334" spans="1:5" ht="20.100000000000001" customHeight="1">
      <c r="A1334" s="121"/>
      <c r="B1334" s="108"/>
      <c r="C1334" s="118" t="s">
        <v>1083</v>
      </c>
      <c r="D1334" s="114" t="s">
        <v>4516</v>
      </c>
      <c r="E1334" s="120" t="str">
        <f t="shared" si="20"/>
        <v/>
      </c>
    </row>
    <row r="1335" spans="1:5" ht="35.1" customHeight="1">
      <c r="A1335" s="134" t="s">
        <v>5207</v>
      </c>
      <c r="B1335" s="108"/>
      <c r="C1335" s="135" t="s">
        <v>7168</v>
      </c>
      <c r="D1335" s="114">
        <v>81000</v>
      </c>
      <c r="E1335" s="120">
        <f t="shared" si="20"/>
        <v>41.83</v>
      </c>
    </row>
    <row r="1336" spans="1:5" ht="20.100000000000001" customHeight="1">
      <c r="A1336" s="134"/>
      <c r="B1336" s="108"/>
      <c r="C1336" s="135" t="s">
        <v>1084</v>
      </c>
      <c r="D1336" s="114" t="s">
        <v>4516</v>
      </c>
      <c r="E1336" s="120" t="str">
        <f t="shared" si="20"/>
        <v/>
      </c>
    </row>
    <row r="1337" spans="1:5" ht="35.1" customHeight="1">
      <c r="A1337" s="137" t="s">
        <v>5208</v>
      </c>
      <c r="B1337" s="108"/>
      <c r="C1337" s="135" t="s">
        <v>7168</v>
      </c>
      <c r="D1337" s="114">
        <v>180000</v>
      </c>
      <c r="E1337" s="120">
        <f t="shared" si="20"/>
        <v>92.96</v>
      </c>
    </row>
    <row r="1338" spans="1:5" ht="20.100000000000001" customHeight="1">
      <c r="A1338" s="134"/>
      <c r="B1338" s="108"/>
      <c r="C1338" s="135" t="s">
        <v>1085</v>
      </c>
      <c r="D1338" s="114" t="s">
        <v>4516</v>
      </c>
      <c r="E1338" s="120" t="str">
        <f t="shared" si="20"/>
        <v/>
      </c>
    </row>
    <row r="1339" spans="1:5" ht="35.1" customHeight="1">
      <c r="A1339" s="117" t="s">
        <v>5209</v>
      </c>
      <c r="B1339" s="108"/>
      <c r="C1339" s="118" t="s">
        <v>7171</v>
      </c>
      <c r="D1339" s="114">
        <v>270000</v>
      </c>
      <c r="E1339" s="120">
        <f t="shared" si="20"/>
        <v>139.44</v>
      </c>
    </row>
    <row r="1340" spans="1:5" ht="20.100000000000001" customHeight="1">
      <c r="A1340" s="121"/>
      <c r="B1340" s="108"/>
      <c r="C1340" s="118" t="s">
        <v>1086</v>
      </c>
      <c r="D1340" s="114" t="s">
        <v>4516</v>
      </c>
      <c r="E1340" s="120" t="str">
        <f t="shared" si="20"/>
        <v/>
      </c>
    </row>
    <row r="1341" spans="1:5" ht="35.1" customHeight="1">
      <c r="A1341" s="117" t="s">
        <v>2259</v>
      </c>
      <c r="B1341" s="108"/>
      <c r="C1341" s="118" t="s">
        <v>7173</v>
      </c>
      <c r="D1341" s="114">
        <v>270000</v>
      </c>
      <c r="E1341" s="120">
        <f t="shared" si="20"/>
        <v>139.44</v>
      </c>
    </row>
    <row r="1342" spans="1:5" ht="35.1" customHeight="1">
      <c r="A1342" s="117" t="s">
        <v>2260</v>
      </c>
      <c r="B1342" s="108"/>
      <c r="C1342" s="118" t="s">
        <v>8639</v>
      </c>
      <c r="D1342" s="114">
        <v>270000</v>
      </c>
      <c r="E1342" s="120">
        <f t="shared" si="20"/>
        <v>139.44</v>
      </c>
    </row>
    <row r="1343" spans="1:5" ht="35.1" customHeight="1">
      <c r="A1343" s="117" t="s">
        <v>2261</v>
      </c>
      <c r="B1343" s="108"/>
      <c r="C1343" s="118" t="s">
        <v>8641</v>
      </c>
      <c r="D1343" s="114">
        <v>54000</v>
      </c>
      <c r="E1343" s="120">
        <f t="shared" si="20"/>
        <v>27.89</v>
      </c>
    </row>
    <row r="1344" spans="1:5" ht="35.1" customHeight="1">
      <c r="A1344" s="117" t="s">
        <v>2262</v>
      </c>
      <c r="B1344" s="108"/>
      <c r="C1344" s="118" t="s">
        <v>8643</v>
      </c>
      <c r="D1344" s="114">
        <v>99000</v>
      </c>
      <c r="E1344" s="120">
        <f t="shared" si="20"/>
        <v>51.13</v>
      </c>
    </row>
    <row r="1345" spans="1:5" ht="35.1" customHeight="1">
      <c r="A1345" s="122" t="s">
        <v>1087</v>
      </c>
      <c r="B1345" s="108"/>
      <c r="C1345" s="116" t="s">
        <v>2566</v>
      </c>
      <c r="D1345" s="114" t="s">
        <v>4516</v>
      </c>
      <c r="E1345" s="120" t="str">
        <f t="shared" si="20"/>
        <v/>
      </c>
    </row>
    <row r="1346" spans="1:5" ht="20.100000000000001" customHeight="1">
      <c r="A1346" s="121"/>
      <c r="B1346" s="108"/>
      <c r="C1346" s="118" t="s">
        <v>1088</v>
      </c>
      <c r="D1346" s="114" t="s">
        <v>4516</v>
      </c>
      <c r="E1346" s="120" t="str">
        <f t="shared" si="20"/>
        <v/>
      </c>
    </row>
    <row r="1347" spans="1:5" ht="20.100000000000001" customHeight="1">
      <c r="A1347" s="121"/>
      <c r="B1347" s="108"/>
      <c r="C1347" s="118" t="s">
        <v>2919</v>
      </c>
      <c r="D1347" s="114" t="s">
        <v>4516</v>
      </c>
      <c r="E1347" s="120" t="str">
        <f t="shared" si="20"/>
        <v/>
      </c>
    </row>
    <row r="1348" spans="1:5" ht="20.100000000000001" customHeight="1">
      <c r="A1348" s="121"/>
      <c r="B1348" s="108"/>
      <c r="C1348" s="118" t="s">
        <v>2920</v>
      </c>
      <c r="D1348" s="114" t="s">
        <v>4516</v>
      </c>
      <c r="E1348" s="120" t="str">
        <f t="shared" si="20"/>
        <v/>
      </c>
    </row>
    <row r="1349" spans="1:5" ht="35.1" customHeight="1">
      <c r="A1349" s="117" t="s">
        <v>2264</v>
      </c>
      <c r="B1349" s="108"/>
      <c r="C1349" s="118" t="s">
        <v>5430</v>
      </c>
      <c r="D1349" s="114">
        <v>108000</v>
      </c>
      <c r="E1349" s="120">
        <f t="shared" si="20"/>
        <v>55.78</v>
      </c>
    </row>
    <row r="1350" spans="1:5" ht="20.100000000000001" customHeight="1">
      <c r="A1350" s="121"/>
      <c r="B1350" s="108"/>
      <c r="C1350" s="118" t="s">
        <v>2921</v>
      </c>
      <c r="D1350" s="114" t="s">
        <v>4516</v>
      </c>
      <c r="E1350" s="120" t="str">
        <f t="shared" si="20"/>
        <v/>
      </c>
    </row>
    <row r="1351" spans="1:5" ht="35.1" customHeight="1">
      <c r="A1351" s="117" t="s">
        <v>2265</v>
      </c>
      <c r="B1351" s="108"/>
      <c r="C1351" s="118" t="s">
        <v>5432</v>
      </c>
      <c r="D1351" s="114">
        <v>45000</v>
      </c>
      <c r="E1351" s="120">
        <f t="shared" si="20"/>
        <v>23.24</v>
      </c>
    </row>
    <row r="1352" spans="1:5" ht="35.1" customHeight="1">
      <c r="A1352" s="117" t="s">
        <v>2266</v>
      </c>
      <c r="B1352" s="108"/>
      <c r="C1352" s="118" t="s">
        <v>5434</v>
      </c>
      <c r="D1352" s="114">
        <v>22500</v>
      </c>
      <c r="E1352" s="120">
        <f t="shared" ref="E1352:E1415" si="21">IF(D1352="","",ROUND(D1352/1936.27,2))</f>
        <v>11.62</v>
      </c>
    </row>
    <row r="1353" spans="1:5" ht="35.1" customHeight="1">
      <c r="A1353" s="117" t="s">
        <v>2267</v>
      </c>
      <c r="B1353" s="108"/>
      <c r="C1353" s="118" t="s">
        <v>5436</v>
      </c>
      <c r="D1353" s="114">
        <v>22500</v>
      </c>
      <c r="E1353" s="120">
        <f t="shared" si="21"/>
        <v>11.62</v>
      </c>
    </row>
    <row r="1354" spans="1:5" ht="35.1" customHeight="1">
      <c r="A1354" s="117" t="s">
        <v>2268</v>
      </c>
      <c r="B1354" s="108"/>
      <c r="C1354" s="118" t="s">
        <v>694</v>
      </c>
      <c r="D1354" s="114">
        <v>40000</v>
      </c>
      <c r="E1354" s="120">
        <f t="shared" si="21"/>
        <v>20.66</v>
      </c>
    </row>
    <row r="1355" spans="1:5" ht="20.100000000000001" customHeight="1">
      <c r="A1355" s="121"/>
      <c r="B1355" s="108"/>
      <c r="C1355" s="118" t="s">
        <v>2922</v>
      </c>
      <c r="D1355" s="114" t="s">
        <v>4516</v>
      </c>
      <c r="E1355" s="120" t="str">
        <f t="shared" si="21"/>
        <v/>
      </c>
    </row>
    <row r="1356" spans="1:5" ht="35.1" customHeight="1">
      <c r="A1356" s="122" t="s">
        <v>2923</v>
      </c>
      <c r="B1356" s="108"/>
      <c r="C1356" s="116" t="s">
        <v>2924</v>
      </c>
      <c r="D1356" s="114" t="s">
        <v>4516</v>
      </c>
      <c r="E1356" s="120" t="str">
        <f t="shared" si="21"/>
        <v/>
      </c>
    </row>
    <row r="1357" spans="1:5" ht="20.100000000000001" customHeight="1">
      <c r="A1357" s="121"/>
      <c r="B1357" s="108"/>
      <c r="C1357" s="118" t="s">
        <v>4790</v>
      </c>
      <c r="D1357" s="114" t="s">
        <v>4516</v>
      </c>
      <c r="E1357" s="120" t="str">
        <f t="shared" si="21"/>
        <v/>
      </c>
    </row>
    <row r="1358" spans="1:5" ht="20.100000000000001" customHeight="1">
      <c r="A1358" s="121"/>
      <c r="B1358" s="108"/>
      <c r="C1358" s="118" t="s">
        <v>2920</v>
      </c>
      <c r="D1358" s="114" t="s">
        <v>4516</v>
      </c>
      <c r="E1358" s="120" t="str">
        <f t="shared" si="21"/>
        <v/>
      </c>
    </row>
    <row r="1359" spans="1:5" ht="35.1" customHeight="1">
      <c r="A1359" s="117" t="s">
        <v>2269</v>
      </c>
      <c r="B1359" s="108"/>
      <c r="C1359" s="118" t="s">
        <v>3306</v>
      </c>
      <c r="D1359" s="114">
        <v>130000</v>
      </c>
      <c r="E1359" s="120">
        <f t="shared" si="21"/>
        <v>67.14</v>
      </c>
    </row>
    <row r="1360" spans="1:5" ht="35.1" customHeight="1">
      <c r="A1360" s="117" t="s">
        <v>2270</v>
      </c>
      <c r="B1360" s="108"/>
      <c r="C1360" s="118" t="s">
        <v>3308</v>
      </c>
      <c r="D1360" s="114">
        <v>180000</v>
      </c>
      <c r="E1360" s="120">
        <f t="shared" si="21"/>
        <v>92.96</v>
      </c>
    </row>
    <row r="1361" spans="1:5" ht="35.1" customHeight="1">
      <c r="A1361" s="117" t="s">
        <v>2271</v>
      </c>
      <c r="B1361" s="108"/>
      <c r="C1361" s="118" t="s">
        <v>6653</v>
      </c>
      <c r="D1361" s="114">
        <v>45000</v>
      </c>
      <c r="E1361" s="120">
        <f t="shared" si="21"/>
        <v>23.24</v>
      </c>
    </row>
    <row r="1362" spans="1:5" ht="35.1" customHeight="1">
      <c r="A1362" s="117" t="s">
        <v>2272</v>
      </c>
      <c r="B1362" s="108"/>
      <c r="C1362" s="118" t="s">
        <v>2914</v>
      </c>
      <c r="D1362" s="114">
        <v>72000</v>
      </c>
      <c r="E1362" s="120">
        <f t="shared" si="21"/>
        <v>37.18</v>
      </c>
    </row>
    <row r="1363" spans="1:5" ht="40.5" customHeight="1">
      <c r="A1363" s="117" t="s">
        <v>2273</v>
      </c>
      <c r="B1363" s="108"/>
      <c r="C1363" s="118" t="s">
        <v>2223</v>
      </c>
      <c r="D1363" s="114">
        <v>90000</v>
      </c>
      <c r="E1363" s="120">
        <f t="shared" si="21"/>
        <v>46.48</v>
      </c>
    </row>
    <row r="1364" spans="1:5" ht="35.1" customHeight="1">
      <c r="A1364" s="117" t="s">
        <v>2274</v>
      </c>
      <c r="B1364" s="108"/>
      <c r="C1364" s="118" t="s">
        <v>2225</v>
      </c>
      <c r="D1364" s="114">
        <v>72000</v>
      </c>
      <c r="E1364" s="120">
        <f t="shared" si="21"/>
        <v>37.18</v>
      </c>
    </row>
    <row r="1365" spans="1:5" ht="32.25" customHeight="1">
      <c r="A1365" s="121"/>
      <c r="B1365" s="108"/>
      <c r="C1365" s="133" t="s">
        <v>6267</v>
      </c>
      <c r="D1365" s="114" t="s">
        <v>4516</v>
      </c>
      <c r="E1365" s="120" t="str">
        <f t="shared" si="21"/>
        <v/>
      </c>
    </row>
    <row r="1366" spans="1:5" ht="35.1" customHeight="1">
      <c r="A1366" s="117" t="s">
        <v>2275</v>
      </c>
      <c r="B1366" s="108"/>
      <c r="C1366" s="118" t="s">
        <v>2227</v>
      </c>
      <c r="D1366" s="114">
        <v>108000</v>
      </c>
      <c r="E1366" s="120">
        <f t="shared" si="21"/>
        <v>55.78</v>
      </c>
    </row>
    <row r="1367" spans="1:5" ht="20.100000000000001" customHeight="1">
      <c r="A1367" s="121"/>
      <c r="B1367" s="108"/>
      <c r="C1367" s="118" t="s">
        <v>6268</v>
      </c>
      <c r="D1367" s="114" t="s">
        <v>4516</v>
      </c>
      <c r="E1367" s="120" t="str">
        <f t="shared" si="21"/>
        <v/>
      </c>
    </row>
    <row r="1368" spans="1:5" ht="20.100000000000001" customHeight="1">
      <c r="A1368" s="121"/>
      <c r="B1368" s="108"/>
      <c r="C1368" s="118" t="s">
        <v>6269</v>
      </c>
      <c r="D1368" s="114" t="s">
        <v>4516</v>
      </c>
      <c r="E1368" s="120" t="str">
        <f t="shared" si="21"/>
        <v/>
      </c>
    </row>
    <row r="1369" spans="1:5" ht="35.1" customHeight="1">
      <c r="A1369" s="117" t="s">
        <v>2276</v>
      </c>
      <c r="B1369" s="108"/>
      <c r="C1369" s="118" t="s">
        <v>6270</v>
      </c>
      <c r="D1369" s="114">
        <v>90000</v>
      </c>
      <c r="E1369" s="120">
        <f t="shared" si="21"/>
        <v>46.48</v>
      </c>
    </row>
    <row r="1370" spans="1:5" ht="20.100000000000001" customHeight="1">
      <c r="A1370" s="121"/>
      <c r="B1370" s="108"/>
      <c r="C1370" s="118" t="s">
        <v>6271</v>
      </c>
      <c r="D1370" s="114" t="s">
        <v>4516</v>
      </c>
      <c r="E1370" s="120" t="str">
        <f t="shared" si="21"/>
        <v/>
      </c>
    </row>
    <row r="1371" spans="1:5" ht="20.100000000000001" customHeight="1">
      <c r="A1371" s="121"/>
      <c r="B1371" s="108"/>
      <c r="C1371" s="118" t="s">
        <v>6272</v>
      </c>
      <c r="D1371" s="114" t="s">
        <v>4516</v>
      </c>
      <c r="E1371" s="120" t="str">
        <f t="shared" si="21"/>
        <v/>
      </c>
    </row>
    <row r="1372" spans="1:5" ht="35.1" customHeight="1">
      <c r="A1372" s="117" t="s">
        <v>2277</v>
      </c>
      <c r="B1372" s="108"/>
      <c r="C1372" s="118" t="s">
        <v>6273</v>
      </c>
      <c r="D1372" s="114">
        <v>45000</v>
      </c>
      <c r="E1372" s="120">
        <f t="shared" si="21"/>
        <v>23.24</v>
      </c>
    </row>
    <row r="1373" spans="1:5" ht="20.100000000000001" customHeight="1">
      <c r="A1373" s="121"/>
      <c r="B1373" s="108"/>
      <c r="C1373" s="118" t="s">
        <v>6274</v>
      </c>
      <c r="D1373" s="114" t="s">
        <v>4516</v>
      </c>
      <c r="E1373" s="120" t="str">
        <f t="shared" si="21"/>
        <v/>
      </c>
    </row>
    <row r="1374" spans="1:5" ht="35.1" customHeight="1">
      <c r="A1374" s="117" t="s">
        <v>2278</v>
      </c>
      <c r="B1374" s="108"/>
      <c r="C1374" s="118" t="s">
        <v>5170</v>
      </c>
      <c r="D1374" s="114">
        <v>45000</v>
      </c>
      <c r="E1374" s="120">
        <f t="shared" si="21"/>
        <v>23.24</v>
      </c>
    </row>
    <row r="1375" spans="1:5" ht="35.1" customHeight="1">
      <c r="A1375" s="117" t="s">
        <v>2279</v>
      </c>
      <c r="B1375" s="108"/>
      <c r="C1375" s="118" t="s">
        <v>5172</v>
      </c>
      <c r="D1375" s="114">
        <v>45000</v>
      </c>
      <c r="E1375" s="120">
        <f t="shared" si="21"/>
        <v>23.24</v>
      </c>
    </row>
    <row r="1376" spans="1:5" ht="35.1" customHeight="1">
      <c r="A1376" s="117" t="s">
        <v>2280</v>
      </c>
      <c r="B1376" s="108"/>
      <c r="C1376" s="118" t="s">
        <v>5174</v>
      </c>
      <c r="D1376" s="114">
        <v>90000</v>
      </c>
      <c r="E1376" s="120">
        <f t="shared" si="21"/>
        <v>46.48</v>
      </c>
    </row>
    <row r="1377" spans="1:5" ht="35.1" customHeight="1">
      <c r="A1377" s="117" t="s">
        <v>2281</v>
      </c>
      <c r="B1377" s="108"/>
      <c r="C1377" s="118" t="s">
        <v>2082</v>
      </c>
      <c r="D1377" s="114">
        <v>45000</v>
      </c>
      <c r="E1377" s="120">
        <f t="shared" si="21"/>
        <v>23.24</v>
      </c>
    </row>
    <row r="1378" spans="1:5" ht="35.1" customHeight="1">
      <c r="A1378" s="117" t="s">
        <v>2282</v>
      </c>
      <c r="B1378" s="108"/>
      <c r="C1378" s="118" t="s">
        <v>2084</v>
      </c>
      <c r="D1378" s="114">
        <v>135000</v>
      </c>
      <c r="E1378" s="120">
        <f t="shared" si="21"/>
        <v>69.72</v>
      </c>
    </row>
    <row r="1379" spans="1:5" ht="35.1" customHeight="1">
      <c r="A1379" s="117" t="s">
        <v>2283</v>
      </c>
      <c r="B1379" s="108"/>
      <c r="C1379" s="118" t="s">
        <v>2086</v>
      </c>
      <c r="D1379" s="114">
        <v>90000</v>
      </c>
      <c r="E1379" s="120">
        <f t="shared" si="21"/>
        <v>46.48</v>
      </c>
    </row>
    <row r="1380" spans="1:5" ht="20.100000000000001" customHeight="1">
      <c r="A1380" s="121"/>
      <c r="B1380" s="108"/>
      <c r="C1380" s="118" t="s">
        <v>6275</v>
      </c>
      <c r="D1380" s="114" t="s">
        <v>4516</v>
      </c>
      <c r="E1380" s="120" t="str">
        <f t="shared" si="21"/>
        <v/>
      </c>
    </row>
    <row r="1381" spans="1:5" ht="35.1" customHeight="1">
      <c r="A1381" s="117" t="s">
        <v>2284</v>
      </c>
      <c r="B1381" s="108"/>
      <c r="C1381" s="118" t="s">
        <v>2088</v>
      </c>
      <c r="D1381" s="114">
        <v>45000</v>
      </c>
      <c r="E1381" s="120">
        <f t="shared" si="21"/>
        <v>23.24</v>
      </c>
    </row>
    <row r="1382" spans="1:5" ht="35.1" customHeight="1">
      <c r="A1382" s="117" t="s">
        <v>2285</v>
      </c>
      <c r="B1382" s="108"/>
      <c r="C1382" s="118" t="s">
        <v>2090</v>
      </c>
      <c r="D1382" s="114">
        <v>45000</v>
      </c>
      <c r="E1382" s="120">
        <f t="shared" si="21"/>
        <v>23.24</v>
      </c>
    </row>
    <row r="1383" spans="1:5" ht="35.1" customHeight="1">
      <c r="A1383" s="117" t="s">
        <v>2286</v>
      </c>
      <c r="B1383" s="108"/>
      <c r="C1383" s="118" t="s">
        <v>8653</v>
      </c>
      <c r="D1383" s="114">
        <v>13500</v>
      </c>
      <c r="E1383" s="120">
        <f t="shared" si="21"/>
        <v>6.97</v>
      </c>
    </row>
    <row r="1384" spans="1:5" ht="35.1" customHeight="1">
      <c r="A1384" s="117" t="s">
        <v>2287</v>
      </c>
      <c r="B1384" s="108"/>
      <c r="C1384" s="118" t="s">
        <v>1486</v>
      </c>
      <c r="D1384" s="114">
        <v>13500</v>
      </c>
      <c r="E1384" s="120">
        <f t="shared" si="21"/>
        <v>6.97</v>
      </c>
    </row>
    <row r="1385" spans="1:5" ht="35.1" customHeight="1">
      <c r="A1385" s="117" t="s">
        <v>2288</v>
      </c>
      <c r="B1385" s="108"/>
      <c r="C1385" s="118" t="s">
        <v>1488</v>
      </c>
      <c r="D1385" s="114">
        <v>36000</v>
      </c>
      <c r="E1385" s="120">
        <f t="shared" si="21"/>
        <v>18.59</v>
      </c>
    </row>
    <row r="1386" spans="1:5" ht="35.1" customHeight="1">
      <c r="A1386" s="153" t="s">
        <v>2289</v>
      </c>
      <c r="B1386" s="141"/>
      <c r="C1386" s="135" t="s">
        <v>7529</v>
      </c>
      <c r="D1386" s="114">
        <v>18000</v>
      </c>
      <c r="E1386" s="120">
        <f t="shared" si="21"/>
        <v>9.3000000000000007</v>
      </c>
    </row>
    <row r="1387" spans="1:5" ht="35.1" customHeight="1">
      <c r="A1387" s="153" t="s">
        <v>2290</v>
      </c>
      <c r="B1387" s="141"/>
      <c r="C1387" s="135" t="s">
        <v>4102</v>
      </c>
      <c r="D1387" s="114">
        <v>14400</v>
      </c>
      <c r="E1387" s="120">
        <f t="shared" si="21"/>
        <v>7.44</v>
      </c>
    </row>
    <row r="1388" spans="1:5" ht="35.1" customHeight="1">
      <c r="A1388" s="122" t="s">
        <v>6276</v>
      </c>
      <c r="B1388" s="108"/>
      <c r="C1388" s="116" t="s">
        <v>6277</v>
      </c>
      <c r="D1388" s="114" t="s">
        <v>4516</v>
      </c>
      <c r="E1388" s="120" t="str">
        <f t="shared" si="21"/>
        <v/>
      </c>
    </row>
    <row r="1389" spans="1:5" ht="35.1" customHeight="1">
      <c r="A1389" s="117" t="s">
        <v>2291</v>
      </c>
      <c r="B1389" s="108"/>
      <c r="C1389" s="118" t="s">
        <v>8163</v>
      </c>
      <c r="D1389" s="114">
        <v>108000</v>
      </c>
      <c r="E1389" s="120">
        <f t="shared" si="21"/>
        <v>55.78</v>
      </c>
    </row>
    <row r="1390" spans="1:5" ht="20.100000000000001" customHeight="1">
      <c r="A1390" s="121"/>
      <c r="B1390" s="108"/>
      <c r="C1390" s="118" t="s">
        <v>6278</v>
      </c>
      <c r="D1390" s="114" t="s">
        <v>4516</v>
      </c>
      <c r="E1390" s="120" t="str">
        <f t="shared" si="21"/>
        <v/>
      </c>
    </row>
    <row r="1391" spans="1:5" ht="35.1" customHeight="1">
      <c r="A1391" s="117" t="s">
        <v>2292</v>
      </c>
      <c r="B1391" s="108"/>
      <c r="C1391" s="118" t="s">
        <v>6343</v>
      </c>
      <c r="D1391" s="114">
        <v>36000</v>
      </c>
      <c r="E1391" s="120">
        <f t="shared" si="21"/>
        <v>18.59</v>
      </c>
    </row>
    <row r="1392" spans="1:5" ht="35.1" customHeight="1">
      <c r="A1392" s="117" t="s">
        <v>2293</v>
      </c>
      <c r="B1392" s="108"/>
      <c r="C1392" s="118" t="s">
        <v>6345</v>
      </c>
      <c r="D1392" s="114">
        <v>108000</v>
      </c>
      <c r="E1392" s="120">
        <f t="shared" si="21"/>
        <v>55.78</v>
      </c>
    </row>
    <row r="1393" spans="1:5" ht="20.100000000000001" customHeight="1">
      <c r="A1393" s="121"/>
      <c r="B1393" s="108"/>
      <c r="C1393" s="118" t="s">
        <v>6278</v>
      </c>
      <c r="D1393" s="114" t="s">
        <v>4516</v>
      </c>
      <c r="E1393" s="120" t="str">
        <f t="shared" si="21"/>
        <v/>
      </c>
    </row>
    <row r="1394" spans="1:5" ht="35.1" customHeight="1">
      <c r="A1394" s="117" t="s">
        <v>2294</v>
      </c>
      <c r="B1394" s="108"/>
      <c r="C1394" s="118" t="s">
        <v>6347</v>
      </c>
      <c r="D1394" s="114">
        <v>108000</v>
      </c>
      <c r="E1394" s="120">
        <f t="shared" si="21"/>
        <v>55.78</v>
      </c>
    </row>
    <row r="1395" spans="1:5" ht="20.100000000000001" customHeight="1">
      <c r="A1395" s="121"/>
      <c r="B1395" s="108"/>
      <c r="C1395" s="118" t="s">
        <v>6279</v>
      </c>
      <c r="D1395" s="114" t="s">
        <v>4516</v>
      </c>
      <c r="E1395" s="120" t="str">
        <f t="shared" si="21"/>
        <v/>
      </c>
    </row>
    <row r="1396" spans="1:5" ht="35.1" customHeight="1">
      <c r="A1396" s="117" t="s">
        <v>2295</v>
      </c>
      <c r="B1396" s="108"/>
      <c r="C1396" s="118" t="s">
        <v>2656</v>
      </c>
      <c r="D1396" s="114">
        <v>162000</v>
      </c>
      <c r="E1396" s="120">
        <f t="shared" si="21"/>
        <v>83.67</v>
      </c>
    </row>
    <row r="1397" spans="1:5" ht="20.100000000000001" customHeight="1">
      <c r="A1397" s="121"/>
      <c r="B1397" s="108"/>
      <c r="C1397" s="118" t="s">
        <v>2657</v>
      </c>
      <c r="D1397" s="114" t="s">
        <v>4516</v>
      </c>
      <c r="E1397" s="120" t="str">
        <f t="shared" si="21"/>
        <v/>
      </c>
    </row>
    <row r="1398" spans="1:5" ht="35.1" customHeight="1">
      <c r="A1398" s="117" t="s">
        <v>2296</v>
      </c>
      <c r="B1398" s="108"/>
      <c r="C1398" s="118" t="s">
        <v>7079</v>
      </c>
      <c r="D1398" s="114">
        <v>108000</v>
      </c>
      <c r="E1398" s="120">
        <f t="shared" si="21"/>
        <v>55.78</v>
      </c>
    </row>
    <row r="1399" spans="1:5" ht="35.1" customHeight="1">
      <c r="A1399" s="136" t="s">
        <v>3616</v>
      </c>
      <c r="B1399" s="108"/>
      <c r="C1399" s="124" t="s">
        <v>8398</v>
      </c>
      <c r="D1399" s="114">
        <v>45000</v>
      </c>
      <c r="E1399" s="120">
        <f t="shared" si="21"/>
        <v>23.24</v>
      </c>
    </row>
    <row r="1400" spans="1:5" ht="35.1" customHeight="1">
      <c r="A1400" s="122" t="s">
        <v>2658</v>
      </c>
      <c r="B1400" s="108"/>
      <c r="C1400" s="116" t="s">
        <v>2659</v>
      </c>
      <c r="D1400" s="114" t="s">
        <v>4516</v>
      </c>
      <c r="E1400" s="120" t="str">
        <f t="shared" si="21"/>
        <v/>
      </c>
    </row>
    <row r="1401" spans="1:5" ht="20.100000000000001" customHeight="1">
      <c r="A1401" s="121"/>
      <c r="B1401" s="108"/>
      <c r="C1401" s="118" t="s">
        <v>2660</v>
      </c>
      <c r="D1401" s="114" t="s">
        <v>4516</v>
      </c>
      <c r="E1401" s="120" t="str">
        <f t="shared" si="21"/>
        <v/>
      </c>
    </row>
    <row r="1402" spans="1:5" ht="35.1" customHeight="1">
      <c r="A1402" s="117" t="s">
        <v>3617</v>
      </c>
      <c r="B1402" s="108"/>
      <c r="C1402" s="118" t="s">
        <v>1853</v>
      </c>
      <c r="D1402" s="114">
        <v>120000</v>
      </c>
      <c r="E1402" s="120">
        <f t="shared" si="21"/>
        <v>61.97</v>
      </c>
    </row>
    <row r="1403" spans="1:5" ht="20.100000000000001" customHeight="1">
      <c r="A1403" s="121"/>
      <c r="B1403" s="108"/>
      <c r="C1403" s="118" t="s">
        <v>2661</v>
      </c>
      <c r="D1403" s="114" t="s">
        <v>4516</v>
      </c>
      <c r="E1403" s="120" t="str">
        <f t="shared" si="21"/>
        <v/>
      </c>
    </row>
    <row r="1404" spans="1:5" ht="35.1" customHeight="1">
      <c r="A1404" s="117" t="s">
        <v>3618</v>
      </c>
      <c r="B1404" s="108"/>
      <c r="C1404" s="118" t="s">
        <v>1855</v>
      </c>
      <c r="D1404" s="114">
        <v>22500</v>
      </c>
      <c r="E1404" s="120">
        <f t="shared" si="21"/>
        <v>11.62</v>
      </c>
    </row>
    <row r="1405" spans="1:5" ht="35.1" customHeight="1">
      <c r="A1405" s="117" t="s">
        <v>3619</v>
      </c>
      <c r="B1405" s="108"/>
      <c r="C1405" s="118" t="s">
        <v>1857</v>
      </c>
      <c r="D1405" s="114">
        <v>90000</v>
      </c>
      <c r="E1405" s="120">
        <f t="shared" si="21"/>
        <v>46.48</v>
      </c>
    </row>
    <row r="1406" spans="1:5" ht="20.100000000000001" customHeight="1">
      <c r="A1406" s="121"/>
      <c r="B1406" s="108"/>
      <c r="C1406" s="118" t="s">
        <v>2662</v>
      </c>
      <c r="D1406" s="114" t="s">
        <v>4516</v>
      </c>
      <c r="E1406" s="120" t="str">
        <f t="shared" si="21"/>
        <v/>
      </c>
    </row>
    <row r="1407" spans="1:5" ht="20.100000000000001" customHeight="1">
      <c r="A1407" s="121"/>
      <c r="B1407" s="108"/>
      <c r="C1407" s="118" t="s">
        <v>2663</v>
      </c>
      <c r="D1407" s="114" t="s">
        <v>4516</v>
      </c>
      <c r="E1407" s="120" t="str">
        <f t="shared" si="21"/>
        <v/>
      </c>
    </row>
    <row r="1408" spans="1:5" ht="20.100000000000001" customHeight="1">
      <c r="A1408" s="121"/>
      <c r="B1408" s="108"/>
      <c r="C1408" s="118" t="s">
        <v>2664</v>
      </c>
      <c r="D1408" s="114" t="s">
        <v>4516</v>
      </c>
      <c r="E1408" s="120" t="str">
        <f t="shared" si="21"/>
        <v/>
      </c>
    </row>
    <row r="1409" spans="1:5" ht="35.1" customHeight="1">
      <c r="A1409" s="117" t="s">
        <v>3620</v>
      </c>
      <c r="B1409" s="108"/>
      <c r="C1409" s="118" t="s">
        <v>7320</v>
      </c>
      <c r="D1409" s="114">
        <v>36000</v>
      </c>
      <c r="E1409" s="120">
        <f t="shared" si="21"/>
        <v>18.59</v>
      </c>
    </row>
    <row r="1410" spans="1:5" ht="20.100000000000001" customHeight="1">
      <c r="A1410" s="121"/>
      <c r="B1410" s="108"/>
      <c r="C1410" s="118" t="s">
        <v>8887</v>
      </c>
      <c r="D1410" s="114" t="s">
        <v>4516</v>
      </c>
      <c r="E1410" s="120" t="str">
        <f t="shared" si="21"/>
        <v/>
      </c>
    </row>
    <row r="1411" spans="1:5" ht="35.1" customHeight="1">
      <c r="A1411" s="117" t="s">
        <v>3621</v>
      </c>
      <c r="B1411" s="108"/>
      <c r="C1411" s="118" t="s">
        <v>7322</v>
      </c>
      <c r="D1411" s="114">
        <v>54000</v>
      </c>
      <c r="E1411" s="120">
        <f t="shared" si="21"/>
        <v>27.89</v>
      </c>
    </row>
    <row r="1412" spans="1:5" ht="20.100000000000001" customHeight="1">
      <c r="A1412" s="121"/>
      <c r="B1412" s="108"/>
      <c r="C1412" s="118" t="s">
        <v>8887</v>
      </c>
      <c r="D1412" s="114" t="s">
        <v>4516</v>
      </c>
      <c r="E1412" s="120" t="str">
        <f t="shared" si="21"/>
        <v/>
      </c>
    </row>
    <row r="1413" spans="1:5" ht="35.1" customHeight="1">
      <c r="A1413" s="117" t="s">
        <v>3622</v>
      </c>
      <c r="B1413" s="108"/>
      <c r="C1413" s="118" t="s">
        <v>2665</v>
      </c>
      <c r="D1413" s="114">
        <v>36000</v>
      </c>
      <c r="E1413" s="120">
        <f t="shared" si="21"/>
        <v>18.59</v>
      </c>
    </row>
    <row r="1414" spans="1:5" ht="20.100000000000001" customHeight="1">
      <c r="A1414" s="121"/>
      <c r="B1414" s="108"/>
      <c r="C1414" s="118" t="s">
        <v>2666</v>
      </c>
      <c r="D1414" s="114" t="s">
        <v>4516</v>
      </c>
      <c r="E1414" s="120" t="str">
        <f t="shared" si="21"/>
        <v/>
      </c>
    </row>
    <row r="1415" spans="1:5" ht="35.1" customHeight="1">
      <c r="A1415" s="117" t="s">
        <v>3623</v>
      </c>
      <c r="B1415" s="108"/>
      <c r="C1415" s="118" t="s">
        <v>7326</v>
      </c>
      <c r="D1415" s="114">
        <v>36000</v>
      </c>
      <c r="E1415" s="120">
        <f t="shared" si="21"/>
        <v>18.59</v>
      </c>
    </row>
    <row r="1416" spans="1:5" ht="20.100000000000001" customHeight="1">
      <c r="A1416" s="121"/>
      <c r="B1416" s="108"/>
      <c r="C1416" s="118" t="s">
        <v>8887</v>
      </c>
      <c r="D1416" s="114" t="s">
        <v>4516</v>
      </c>
      <c r="E1416" s="120" t="str">
        <f t="shared" ref="E1416:E1479" si="22">IF(D1416="","",ROUND(D1416/1936.27,2))</f>
        <v/>
      </c>
    </row>
    <row r="1417" spans="1:5" ht="20.100000000000001" customHeight="1">
      <c r="A1417" s="121"/>
      <c r="B1417" s="108"/>
      <c r="C1417" s="118" t="s">
        <v>3411</v>
      </c>
      <c r="D1417" s="114" t="s">
        <v>4516</v>
      </c>
      <c r="E1417" s="120" t="str">
        <f t="shared" si="22"/>
        <v/>
      </c>
    </row>
    <row r="1418" spans="1:5" ht="35.1" customHeight="1">
      <c r="A1418" s="117" t="s">
        <v>3624</v>
      </c>
      <c r="B1418" s="108"/>
      <c r="C1418" s="118" t="s">
        <v>7328</v>
      </c>
      <c r="D1418" s="114">
        <v>54000</v>
      </c>
      <c r="E1418" s="120">
        <f t="shared" si="22"/>
        <v>27.89</v>
      </c>
    </row>
    <row r="1419" spans="1:5" ht="20.100000000000001" customHeight="1">
      <c r="A1419" s="121"/>
      <c r="B1419" s="108"/>
      <c r="C1419" s="118" t="s">
        <v>8887</v>
      </c>
      <c r="D1419" s="114" t="s">
        <v>4516</v>
      </c>
      <c r="E1419" s="120" t="str">
        <f t="shared" si="22"/>
        <v/>
      </c>
    </row>
    <row r="1420" spans="1:5" ht="20.100000000000001" customHeight="1">
      <c r="A1420" s="121"/>
      <c r="B1420" s="108"/>
      <c r="C1420" s="118" t="s">
        <v>3411</v>
      </c>
      <c r="D1420" s="114" t="s">
        <v>4516</v>
      </c>
      <c r="E1420" s="120" t="str">
        <f t="shared" si="22"/>
        <v/>
      </c>
    </row>
    <row r="1421" spans="1:5" ht="35.1" customHeight="1">
      <c r="A1421" s="117" t="s">
        <v>3625</v>
      </c>
      <c r="B1421" s="108"/>
      <c r="C1421" s="118" t="s">
        <v>7330</v>
      </c>
      <c r="D1421" s="114">
        <v>40000</v>
      </c>
      <c r="E1421" s="120">
        <f t="shared" si="22"/>
        <v>20.66</v>
      </c>
    </row>
    <row r="1422" spans="1:5" ht="20.100000000000001" customHeight="1">
      <c r="A1422" s="121"/>
      <c r="B1422" s="108"/>
      <c r="C1422" s="118" t="s">
        <v>8887</v>
      </c>
      <c r="D1422" s="114" t="s">
        <v>4516</v>
      </c>
      <c r="E1422" s="120" t="str">
        <f t="shared" si="22"/>
        <v/>
      </c>
    </row>
    <row r="1423" spans="1:5" ht="35.1" customHeight="1">
      <c r="A1423" s="117" t="s">
        <v>3626</v>
      </c>
      <c r="B1423" s="108"/>
      <c r="C1423" s="118" t="s">
        <v>3412</v>
      </c>
      <c r="D1423" s="114">
        <v>36000</v>
      </c>
      <c r="E1423" s="120">
        <f t="shared" si="22"/>
        <v>18.59</v>
      </c>
    </row>
    <row r="1424" spans="1:5" ht="20.100000000000001" customHeight="1">
      <c r="A1424" s="121"/>
      <c r="B1424" s="108"/>
      <c r="C1424" s="118" t="s">
        <v>2666</v>
      </c>
      <c r="D1424" s="114" t="s">
        <v>4516</v>
      </c>
      <c r="E1424" s="120" t="str">
        <f t="shared" si="22"/>
        <v/>
      </c>
    </row>
    <row r="1425" spans="1:5" ht="35.1" customHeight="1">
      <c r="A1425" s="117" t="s">
        <v>3627</v>
      </c>
      <c r="B1425" s="108"/>
      <c r="C1425" s="118" t="s">
        <v>7334</v>
      </c>
      <c r="D1425" s="114">
        <v>36000</v>
      </c>
      <c r="E1425" s="120">
        <f t="shared" si="22"/>
        <v>18.59</v>
      </c>
    </row>
    <row r="1426" spans="1:5" ht="35.1" customHeight="1">
      <c r="A1426" s="117" t="s">
        <v>3628</v>
      </c>
      <c r="B1426" s="108"/>
      <c r="C1426" s="118" t="s">
        <v>7947</v>
      </c>
      <c r="D1426" s="114">
        <v>80000</v>
      </c>
      <c r="E1426" s="120">
        <f t="shared" si="22"/>
        <v>41.32</v>
      </c>
    </row>
    <row r="1427" spans="1:5" ht="35.1" customHeight="1">
      <c r="A1427" s="122" t="s">
        <v>3416</v>
      </c>
      <c r="B1427" s="108"/>
      <c r="C1427" s="116" t="s">
        <v>3033</v>
      </c>
      <c r="D1427" s="114" t="s">
        <v>4516</v>
      </c>
      <c r="E1427" s="120" t="str">
        <f t="shared" si="22"/>
        <v/>
      </c>
    </row>
    <row r="1428" spans="1:5" ht="20.100000000000001" customHeight="1">
      <c r="A1428" s="121"/>
      <c r="B1428" s="108"/>
      <c r="C1428" s="118" t="s">
        <v>3034</v>
      </c>
      <c r="D1428" s="114" t="s">
        <v>4516</v>
      </c>
      <c r="E1428" s="120" t="str">
        <f t="shared" si="22"/>
        <v/>
      </c>
    </row>
    <row r="1429" spans="1:5" ht="35.1" customHeight="1">
      <c r="A1429" s="117" t="s">
        <v>3630</v>
      </c>
      <c r="B1429" s="108"/>
      <c r="C1429" s="118" t="s">
        <v>3035</v>
      </c>
      <c r="D1429" s="114">
        <v>80000</v>
      </c>
      <c r="E1429" s="120">
        <f t="shared" si="22"/>
        <v>41.32</v>
      </c>
    </row>
    <row r="1430" spans="1:5" ht="35.1" customHeight="1">
      <c r="A1430" s="117" t="s">
        <v>3631</v>
      </c>
      <c r="B1430" s="108"/>
      <c r="C1430" s="118" t="s">
        <v>7953</v>
      </c>
      <c r="D1430" s="114">
        <v>90000</v>
      </c>
      <c r="E1430" s="120">
        <f t="shared" si="22"/>
        <v>46.48</v>
      </c>
    </row>
    <row r="1431" spans="1:5" ht="35.1" customHeight="1">
      <c r="A1431" s="117" t="s">
        <v>3632</v>
      </c>
      <c r="B1431" s="108"/>
      <c r="C1431" s="118" t="s">
        <v>7077</v>
      </c>
      <c r="D1431" s="114">
        <v>26500</v>
      </c>
      <c r="E1431" s="120">
        <f t="shared" si="22"/>
        <v>13.69</v>
      </c>
    </row>
    <row r="1432" spans="1:5" ht="20.100000000000001" customHeight="1">
      <c r="A1432" s="121"/>
      <c r="B1432" s="108"/>
      <c r="C1432" s="118" t="s">
        <v>3036</v>
      </c>
      <c r="D1432" s="114" t="s">
        <v>4516</v>
      </c>
      <c r="E1432" s="120" t="str">
        <f t="shared" si="22"/>
        <v/>
      </c>
    </row>
    <row r="1433" spans="1:5" ht="35.1" customHeight="1">
      <c r="A1433" s="117" t="s">
        <v>3633</v>
      </c>
      <c r="B1433" s="108"/>
      <c r="C1433" s="118" t="s">
        <v>3037</v>
      </c>
      <c r="D1433" s="114">
        <v>36000</v>
      </c>
      <c r="E1433" s="120">
        <f t="shared" si="22"/>
        <v>18.59</v>
      </c>
    </row>
    <row r="1434" spans="1:5" ht="20.100000000000001" customHeight="1">
      <c r="A1434" s="121"/>
      <c r="B1434" s="108"/>
      <c r="C1434" s="118" t="s">
        <v>3038</v>
      </c>
      <c r="D1434" s="114" t="s">
        <v>4516</v>
      </c>
      <c r="E1434" s="120" t="str">
        <f t="shared" si="22"/>
        <v/>
      </c>
    </row>
    <row r="1435" spans="1:5" ht="35.1" customHeight="1">
      <c r="A1435" s="117" t="s">
        <v>3634</v>
      </c>
      <c r="B1435" s="108"/>
      <c r="C1435" s="118" t="s">
        <v>38</v>
      </c>
      <c r="D1435" s="114">
        <v>36000</v>
      </c>
      <c r="E1435" s="120">
        <f t="shared" si="22"/>
        <v>18.59</v>
      </c>
    </row>
    <row r="1436" spans="1:5" ht="20.100000000000001" customHeight="1">
      <c r="A1436" s="121"/>
      <c r="B1436" s="108"/>
      <c r="C1436" s="118" t="s">
        <v>3039</v>
      </c>
      <c r="D1436" s="114" t="s">
        <v>4516</v>
      </c>
      <c r="E1436" s="120" t="str">
        <f t="shared" si="22"/>
        <v/>
      </c>
    </row>
    <row r="1437" spans="1:5" ht="35.1" customHeight="1">
      <c r="A1437" s="117" t="s">
        <v>3635</v>
      </c>
      <c r="B1437" s="108"/>
      <c r="C1437" s="118" t="s">
        <v>925</v>
      </c>
      <c r="D1437" s="114">
        <v>36000</v>
      </c>
      <c r="E1437" s="120">
        <f t="shared" si="22"/>
        <v>18.59</v>
      </c>
    </row>
    <row r="1438" spans="1:5" ht="35.1" customHeight="1">
      <c r="A1438" s="117" t="s">
        <v>3636</v>
      </c>
      <c r="B1438" s="108"/>
      <c r="C1438" s="118" t="s">
        <v>927</v>
      </c>
      <c r="D1438" s="114">
        <v>18000</v>
      </c>
      <c r="E1438" s="120">
        <f t="shared" si="22"/>
        <v>9.3000000000000007</v>
      </c>
    </row>
    <row r="1439" spans="1:5" ht="35.1" customHeight="1">
      <c r="A1439" s="117" t="s">
        <v>3637</v>
      </c>
      <c r="B1439" s="108"/>
      <c r="C1439" s="118" t="s">
        <v>929</v>
      </c>
      <c r="D1439" s="114">
        <v>36000</v>
      </c>
      <c r="E1439" s="120">
        <f t="shared" si="22"/>
        <v>18.59</v>
      </c>
    </row>
    <row r="1440" spans="1:5" ht="35.1" customHeight="1">
      <c r="A1440" s="117" t="s">
        <v>3638</v>
      </c>
      <c r="B1440" s="108"/>
      <c r="C1440" s="118" t="s">
        <v>8363</v>
      </c>
      <c r="D1440" s="114">
        <v>36000</v>
      </c>
      <c r="E1440" s="120">
        <f t="shared" si="22"/>
        <v>18.59</v>
      </c>
    </row>
    <row r="1441" spans="1:5" ht="35.1" customHeight="1">
      <c r="A1441" s="117" t="s">
        <v>3639</v>
      </c>
      <c r="B1441" s="108"/>
      <c r="C1441" s="118" t="s">
        <v>4486</v>
      </c>
      <c r="D1441" s="114">
        <v>40000</v>
      </c>
      <c r="E1441" s="120">
        <f t="shared" si="22"/>
        <v>20.66</v>
      </c>
    </row>
    <row r="1442" spans="1:5" ht="20.100000000000001" customHeight="1">
      <c r="A1442" s="121"/>
      <c r="B1442" s="108"/>
      <c r="C1442" s="118" t="s">
        <v>933</v>
      </c>
      <c r="D1442" s="114" t="s">
        <v>4516</v>
      </c>
      <c r="E1442" s="120" t="str">
        <f t="shared" si="22"/>
        <v/>
      </c>
    </row>
    <row r="1443" spans="1:5" ht="20.100000000000001" customHeight="1">
      <c r="A1443" s="121"/>
      <c r="B1443" s="108"/>
      <c r="C1443" s="118" t="s">
        <v>1672</v>
      </c>
      <c r="D1443" s="114"/>
      <c r="E1443" s="120" t="str">
        <f t="shared" si="22"/>
        <v/>
      </c>
    </row>
    <row r="1444" spans="1:5" ht="35.1" customHeight="1">
      <c r="A1444" s="154" t="s">
        <v>1673</v>
      </c>
      <c r="B1444" s="108"/>
      <c r="C1444" s="155" t="s">
        <v>1674</v>
      </c>
      <c r="D1444" s="114" t="s">
        <v>4516</v>
      </c>
      <c r="E1444" s="120" t="str">
        <f t="shared" si="22"/>
        <v/>
      </c>
    </row>
    <row r="1445" spans="1:5" ht="35.1" customHeight="1">
      <c r="A1445" s="146" t="s">
        <v>3640</v>
      </c>
      <c r="B1445" s="156"/>
      <c r="C1445" s="157" t="s">
        <v>8920</v>
      </c>
      <c r="D1445" s="158">
        <v>31700</v>
      </c>
      <c r="E1445" s="120">
        <f t="shared" si="22"/>
        <v>16.37</v>
      </c>
    </row>
    <row r="1446" spans="1:5" ht="35.1" customHeight="1">
      <c r="A1446" s="159" t="s">
        <v>3641</v>
      </c>
      <c r="B1446" s="156"/>
      <c r="C1446" s="157" t="s">
        <v>8922</v>
      </c>
      <c r="D1446" s="119">
        <v>20600</v>
      </c>
      <c r="E1446" s="120">
        <f t="shared" si="22"/>
        <v>10.64</v>
      </c>
    </row>
    <row r="1447" spans="1:5" ht="35.1" customHeight="1">
      <c r="A1447" s="159" t="s">
        <v>3642</v>
      </c>
      <c r="B1447" s="156"/>
      <c r="C1447" s="157" t="s">
        <v>8924</v>
      </c>
      <c r="D1447" s="119">
        <v>20700</v>
      </c>
      <c r="E1447" s="120">
        <f t="shared" si="22"/>
        <v>10.69</v>
      </c>
    </row>
    <row r="1448" spans="1:5" ht="35.1" customHeight="1">
      <c r="A1448" s="159" t="s">
        <v>3643</v>
      </c>
      <c r="B1448" s="156"/>
      <c r="C1448" s="157" t="s">
        <v>8926</v>
      </c>
      <c r="D1448" s="119">
        <v>22000</v>
      </c>
      <c r="E1448" s="120">
        <f t="shared" si="22"/>
        <v>11.36</v>
      </c>
    </row>
    <row r="1449" spans="1:5" ht="35.1" customHeight="1">
      <c r="A1449" s="159" t="s">
        <v>3644</v>
      </c>
      <c r="B1449" s="156"/>
      <c r="C1449" s="157" t="s">
        <v>8928</v>
      </c>
      <c r="D1449" s="119">
        <v>17700</v>
      </c>
      <c r="E1449" s="120">
        <f t="shared" si="22"/>
        <v>9.14</v>
      </c>
    </row>
    <row r="1450" spans="1:5" ht="35.1" customHeight="1">
      <c r="A1450" s="159" t="s">
        <v>3646</v>
      </c>
      <c r="B1450" s="156"/>
      <c r="C1450" s="157" t="s">
        <v>6899</v>
      </c>
      <c r="D1450" s="119">
        <v>30900</v>
      </c>
      <c r="E1450" s="120">
        <f t="shared" si="22"/>
        <v>15.96</v>
      </c>
    </row>
    <row r="1451" spans="1:5" ht="35.1" customHeight="1">
      <c r="A1451" s="159" t="s">
        <v>3647</v>
      </c>
      <c r="B1451" s="156" t="s">
        <v>6902</v>
      </c>
      <c r="C1451" s="160" t="s">
        <v>1675</v>
      </c>
      <c r="D1451" s="158">
        <v>8000</v>
      </c>
      <c r="E1451" s="120">
        <f t="shared" si="22"/>
        <v>4.13</v>
      </c>
    </row>
    <row r="1452" spans="1:5" ht="35.1" customHeight="1">
      <c r="A1452" s="159" t="s">
        <v>7678</v>
      </c>
      <c r="B1452" s="156"/>
      <c r="C1452" s="157" t="s">
        <v>6904</v>
      </c>
      <c r="D1452" s="119">
        <v>18600</v>
      </c>
      <c r="E1452" s="120">
        <f t="shared" si="22"/>
        <v>9.61</v>
      </c>
    </row>
    <row r="1453" spans="1:5" ht="35.1" customHeight="1">
      <c r="A1453" s="159" t="s">
        <v>7679</v>
      </c>
      <c r="B1453" s="156"/>
      <c r="C1453" s="157" t="s">
        <v>6906</v>
      </c>
      <c r="D1453" s="119">
        <v>11300</v>
      </c>
      <c r="E1453" s="120">
        <f t="shared" si="22"/>
        <v>5.84</v>
      </c>
    </row>
    <row r="1454" spans="1:5" ht="35.1" customHeight="1">
      <c r="A1454" s="159" t="s">
        <v>7680</v>
      </c>
      <c r="B1454" s="156"/>
      <c r="C1454" s="157" t="s">
        <v>6908</v>
      </c>
      <c r="D1454" s="119">
        <v>10300</v>
      </c>
      <c r="E1454" s="120">
        <f t="shared" si="22"/>
        <v>5.32</v>
      </c>
    </row>
    <row r="1455" spans="1:5" ht="35.1" customHeight="1">
      <c r="A1455" s="159" t="s">
        <v>7681</v>
      </c>
      <c r="B1455" s="156"/>
      <c r="C1455" s="157" t="s">
        <v>6910</v>
      </c>
      <c r="D1455" s="119">
        <v>15100</v>
      </c>
      <c r="E1455" s="120">
        <f t="shared" si="22"/>
        <v>7.8</v>
      </c>
    </row>
    <row r="1456" spans="1:5" ht="35.1" customHeight="1">
      <c r="A1456" s="159" t="s">
        <v>7682</v>
      </c>
      <c r="B1456" s="156"/>
      <c r="C1456" s="157" t="s">
        <v>6912</v>
      </c>
      <c r="D1456" s="119">
        <v>7700</v>
      </c>
      <c r="E1456" s="120">
        <f t="shared" si="22"/>
        <v>3.98</v>
      </c>
    </row>
    <row r="1457" spans="1:5" ht="35.1" customHeight="1">
      <c r="A1457" s="159" t="s">
        <v>7683</v>
      </c>
      <c r="B1457" s="156" t="s">
        <v>6902</v>
      </c>
      <c r="C1457" s="157" t="s">
        <v>6914</v>
      </c>
      <c r="D1457" s="158">
        <v>27000</v>
      </c>
      <c r="E1457" s="120">
        <f t="shared" si="22"/>
        <v>13.94</v>
      </c>
    </row>
    <row r="1458" spans="1:5" ht="35.1" customHeight="1">
      <c r="A1458" s="159" t="s">
        <v>7684</v>
      </c>
      <c r="B1458" s="156"/>
      <c r="C1458" s="157" t="s">
        <v>6916</v>
      </c>
      <c r="D1458" s="119">
        <v>18000</v>
      </c>
      <c r="E1458" s="120">
        <f t="shared" si="22"/>
        <v>9.3000000000000007</v>
      </c>
    </row>
    <row r="1459" spans="1:5" ht="35.1" customHeight="1">
      <c r="A1459" s="159" t="s">
        <v>7685</v>
      </c>
      <c r="B1459" s="156"/>
      <c r="C1459" s="157" t="s">
        <v>6918</v>
      </c>
      <c r="D1459" s="119">
        <v>39900</v>
      </c>
      <c r="E1459" s="120">
        <f t="shared" si="22"/>
        <v>20.61</v>
      </c>
    </row>
    <row r="1460" spans="1:5" ht="35.1" customHeight="1">
      <c r="A1460" s="159" t="s">
        <v>7686</v>
      </c>
      <c r="B1460" s="156" t="s">
        <v>6902</v>
      </c>
      <c r="C1460" s="157" t="s">
        <v>6920</v>
      </c>
      <c r="D1460" s="158">
        <v>17700</v>
      </c>
      <c r="E1460" s="120">
        <f t="shared" si="22"/>
        <v>9.14</v>
      </c>
    </row>
    <row r="1461" spans="1:5" ht="35.1" customHeight="1">
      <c r="A1461" s="159" t="s">
        <v>7687</v>
      </c>
      <c r="B1461" s="156"/>
      <c r="C1461" s="157" t="s">
        <v>650</v>
      </c>
      <c r="D1461" s="119">
        <v>44300</v>
      </c>
      <c r="E1461" s="120">
        <f t="shared" si="22"/>
        <v>22.88</v>
      </c>
    </row>
    <row r="1462" spans="1:5" ht="35.1" customHeight="1">
      <c r="A1462" s="159" t="s">
        <v>7688</v>
      </c>
      <c r="B1462" s="156"/>
      <c r="C1462" s="157" t="s">
        <v>7797</v>
      </c>
      <c r="D1462" s="119">
        <v>44300</v>
      </c>
      <c r="E1462" s="120">
        <f t="shared" si="22"/>
        <v>22.88</v>
      </c>
    </row>
    <row r="1463" spans="1:5" ht="35.1" customHeight="1">
      <c r="A1463" s="159" t="s">
        <v>7689</v>
      </c>
      <c r="B1463" s="156"/>
      <c r="C1463" s="157" t="s">
        <v>7799</v>
      </c>
      <c r="D1463" s="119">
        <v>10100</v>
      </c>
      <c r="E1463" s="120">
        <f t="shared" si="22"/>
        <v>5.22</v>
      </c>
    </row>
    <row r="1464" spans="1:5" ht="35.1" customHeight="1">
      <c r="A1464" s="159" t="s">
        <v>7690</v>
      </c>
      <c r="B1464" s="156"/>
      <c r="C1464" s="157" t="s">
        <v>7801</v>
      </c>
      <c r="D1464" s="119">
        <v>2200</v>
      </c>
      <c r="E1464" s="120">
        <f t="shared" si="22"/>
        <v>1.1399999999999999</v>
      </c>
    </row>
    <row r="1465" spans="1:5" ht="35.1" customHeight="1">
      <c r="A1465" s="146" t="s">
        <v>7691</v>
      </c>
      <c r="B1465" s="156"/>
      <c r="C1465" s="157" t="s">
        <v>4895</v>
      </c>
      <c r="D1465" s="158">
        <v>5000</v>
      </c>
      <c r="E1465" s="120">
        <f t="shared" si="22"/>
        <v>2.58</v>
      </c>
    </row>
    <row r="1466" spans="1:5" ht="35.1" customHeight="1">
      <c r="A1466" s="146" t="s">
        <v>7692</v>
      </c>
      <c r="B1466" s="156"/>
      <c r="C1466" s="157" t="s">
        <v>4897</v>
      </c>
      <c r="D1466" s="119">
        <v>5400</v>
      </c>
      <c r="E1466" s="120">
        <f t="shared" si="22"/>
        <v>2.79</v>
      </c>
    </row>
    <row r="1467" spans="1:5" ht="35.1" customHeight="1">
      <c r="A1467" s="146" t="s">
        <v>7693</v>
      </c>
      <c r="B1467" s="156"/>
      <c r="C1467" s="157" t="s">
        <v>4899</v>
      </c>
      <c r="D1467" s="119">
        <v>28300</v>
      </c>
      <c r="E1467" s="120">
        <f t="shared" si="22"/>
        <v>14.62</v>
      </c>
    </row>
    <row r="1468" spans="1:5" ht="35.1" customHeight="1">
      <c r="A1468" s="146" t="s">
        <v>5768</v>
      </c>
      <c r="B1468" s="156"/>
      <c r="C1468" s="157" t="s">
        <v>4901</v>
      </c>
      <c r="D1468" s="119">
        <v>12200</v>
      </c>
      <c r="E1468" s="120">
        <f t="shared" si="22"/>
        <v>6.3</v>
      </c>
    </row>
    <row r="1469" spans="1:5" ht="35.1" customHeight="1">
      <c r="A1469" s="159" t="s">
        <v>5769</v>
      </c>
      <c r="B1469" s="156"/>
      <c r="C1469" s="157" t="s">
        <v>4903</v>
      </c>
      <c r="D1469" s="119">
        <v>20900</v>
      </c>
      <c r="E1469" s="120">
        <f t="shared" si="22"/>
        <v>10.79</v>
      </c>
    </row>
    <row r="1470" spans="1:5" ht="35.1" customHeight="1">
      <c r="A1470" s="159" t="s">
        <v>5770</v>
      </c>
      <c r="B1470" s="156"/>
      <c r="C1470" s="157" t="s">
        <v>4905</v>
      </c>
      <c r="D1470" s="119">
        <v>14700</v>
      </c>
      <c r="E1470" s="120">
        <f t="shared" si="22"/>
        <v>7.59</v>
      </c>
    </row>
    <row r="1471" spans="1:5" ht="35.1" customHeight="1">
      <c r="A1471" s="159" t="s">
        <v>5771</v>
      </c>
      <c r="B1471" s="156"/>
      <c r="C1471" s="157" t="s">
        <v>4907</v>
      </c>
      <c r="D1471" s="158">
        <v>21000</v>
      </c>
      <c r="E1471" s="120">
        <f t="shared" si="22"/>
        <v>10.85</v>
      </c>
    </row>
    <row r="1472" spans="1:5" ht="35.1" customHeight="1">
      <c r="A1472" s="159" t="s">
        <v>5772</v>
      </c>
      <c r="B1472" s="156"/>
      <c r="C1472" s="157" t="s">
        <v>3243</v>
      </c>
      <c r="D1472" s="119">
        <v>8100</v>
      </c>
      <c r="E1472" s="120">
        <f t="shared" si="22"/>
        <v>4.18</v>
      </c>
    </row>
    <row r="1473" spans="1:5" ht="35.1" customHeight="1">
      <c r="A1473" s="159" t="s">
        <v>5773</v>
      </c>
      <c r="B1473" s="156"/>
      <c r="C1473" s="157" t="s">
        <v>3245</v>
      </c>
      <c r="D1473" s="119">
        <v>4700</v>
      </c>
      <c r="E1473" s="120">
        <f t="shared" si="22"/>
        <v>2.4300000000000002</v>
      </c>
    </row>
    <row r="1474" spans="1:5" ht="35.1" customHeight="1">
      <c r="A1474" s="159" t="s">
        <v>5774</v>
      </c>
      <c r="B1474" s="156"/>
      <c r="C1474" s="157" t="s">
        <v>3247</v>
      </c>
      <c r="D1474" s="119">
        <v>10100</v>
      </c>
      <c r="E1474" s="120">
        <f t="shared" si="22"/>
        <v>5.22</v>
      </c>
    </row>
    <row r="1475" spans="1:5" ht="35.1" customHeight="1">
      <c r="A1475" s="159" t="s">
        <v>5775</v>
      </c>
      <c r="B1475" s="156" t="s">
        <v>6902</v>
      </c>
      <c r="C1475" s="157" t="s">
        <v>3249</v>
      </c>
      <c r="D1475" s="119">
        <v>17600</v>
      </c>
      <c r="E1475" s="120">
        <f t="shared" si="22"/>
        <v>9.09</v>
      </c>
    </row>
    <row r="1476" spans="1:5" ht="35.1" customHeight="1">
      <c r="A1476" s="146" t="s">
        <v>5776</v>
      </c>
      <c r="B1476" s="156" t="s">
        <v>6902</v>
      </c>
      <c r="C1476" s="157" t="s">
        <v>6876</v>
      </c>
      <c r="D1476" s="119">
        <v>6700</v>
      </c>
      <c r="E1476" s="120">
        <f t="shared" si="22"/>
        <v>3.46</v>
      </c>
    </row>
    <row r="1477" spans="1:5" ht="35.1" customHeight="1">
      <c r="A1477" s="146" t="s">
        <v>5777</v>
      </c>
      <c r="B1477" s="156" t="s">
        <v>6902</v>
      </c>
      <c r="C1477" s="157" t="s">
        <v>6878</v>
      </c>
      <c r="D1477" s="119">
        <v>24900</v>
      </c>
      <c r="E1477" s="120">
        <f t="shared" si="22"/>
        <v>12.86</v>
      </c>
    </row>
    <row r="1478" spans="1:5" ht="35.1" customHeight="1">
      <c r="A1478" s="146" t="s">
        <v>5778</v>
      </c>
      <c r="B1478" s="156"/>
      <c r="C1478" s="157" t="s">
        <v>6880</v>
      </c>
      <c r="D1478" s="119">
        <v>14200</v>
      </c>
      <c r="E1478" s="120">
        <f t="shared" si="22"/>
        <v>7.33</v>
      </c>
    </row>
    <row r="1479" spans="1:5" ht="35.1" customHeight="1">
      <c r="A1479" s="146" t="s">
        <v>5779</v>
      </c>
      <c r="B1479" s="156"/>
      <c r="C1479" s="157" t="s">
        <v>6882</v>
      </c>
      <c r="D1479" s="119">
        <v>17600</v>
      </c>
      <c r="E1479" s="120">
        <f t="shared" si="22"/>
        <v>9.09</v>
      </c>
    </row>
    <row r="1480" spans="1:5" ht="35.1" customHeight="1">
      <c r="A1480" s="159" t="s">
        <v>5780</v>
      </c>
      <c r="B1480" s="156"/>
      <c r="C1480" s="157" t="s">
        <v>6884</v>
      </c>
      <c r="D1480" s="158">
        <v>24200</v>
      </c>
      <c r="E1480" s="120">
        <f t="shared" ref="E1480:E1543" si="23">IF(D1480="","",ROUND(D1480/1936.27,2))</f>
        <v>12.5</v>
      </c>
    </row>
    <row r="1481" spans="1:5" ht="35.1" customHeight="1">
      <c r="A1481" s="159" t="s">
        <v>5781</v>
      </c>
      <c r="B1481" s="156"/>
      <c r="C1481" s="157" t="s">
        <v>8830</v>
      </c>
      <c r="D1481" s="119">
        <v>27000</v>
      </c>
      <c r="E1481" s="120">
        <f t="shared" si="23"/>
        <v>13.94</v>
      </c>
    </row>
    <row r="1482" spans="1:5" ht="35.1" customHeight="1">
      <c r="A1482" s="159" t="s">
        <v>5782</v>
      </c>
      <c r="B1482" s="156"/>
      <c r="C1482" s="157" t="s">
        <v>8832</v>
      </c>
      <c r="D1482" s="119">
        <v>14200</v>
      </c>
      <c r="E1482" s="120">
        <f t="shared" si="23"/>
        <v>7.33</v>
      </c>
    </row>
    <row r="1483" spans="1:5" ht="20.100000000000001" customHeight="1">
      <c r="A1483" s="146"/>
      <c r="B1483" s="156"/>
      <c r="C1483" s="161" t="s">
        <v>651</v>
      </c>
      <c r="D1483" s="119" t="s">
        <v>4516</v>
      </c>
      <c r="E1483" s="120" t="str">
        <f t="shared" si="23"/>
        <v/>
      </c>
    </row>
    <row r="1484" spans="1:5" ht="35.1" customHeight="1">
      <c r="A1484" s="159" t="s">
        <v>5783</v>
      </c>
      <c r="B1484" s="156"/>
      <c r="C1484" s="157" t="s">
        <v>8834</v>
      </c>
      <c r="D1484" s="119">
        <v>11800</v>
      </c>
      <c r="E1484" s="120">
        <f t="shared" si="23"/>
        <v>6.09</v>
      </c>
    </row>
    <row r="1485" spans="1:5" ht="35.1" customHeight="1">
      <c r="A1485" s="159" t="s">
        <v>5784</v>
      </c>
      <c r="B1485" s="156"/>
      <c r="C1485" s="157" t="s">
        <v>8836</v>
      </c>
      <c r="D1485" s="119">
        <v>11500</v>
      </c>
      <c r="E1485" s="120">
        <f t="shared" si="23"/>
        <v>5.94</v>
      </c>
    </row>
    <row r="1486" spans="1:5" ht="35.1" customHeight="1">
      <c r="A1486" s="159" t="s">
        <v>5785</v>
      </c>
      <c r="B1486" s="156"/>
      <c r="C1486" s="157" t="s">
        <v>8838</v>
      </c>
      <c r="D1486" s="119">
        <v>9000</v>
      </c>
      <c r="E1486" s="120">
        <f t="shared" si="23"/>
        <v>4.6500000000000004</v>
      </c>
    </row>
    <row r="1487" spans="1:5" ht="35.1" customHeight="1">
      <c r="A1487" s="159" t="s">
        <v>5786</v>
      </c>
      <c r="B1487" s="156"/>
      <c r="C1487" s="157" t="s">
        <v>8840</v>
      </c>
      <c r="D1487" s="119">
        <v>2200</v>
      </c>
      <c r="E1487" s="120">
        <f t="shared" si="23"/>
        <v>1.1399999999999999</v>
      </c>
    </row>
    <row r="1488" spans="1:5" ht="35.1" customHeight="1">
      <c r="A1488" s="159" t="s">
        <v>5787</v>
      </c>
      <c r="B1488" s="156"/>
      <c r="C1488" s="160" t="s">
        <v>8842</v>
      </c>
      <c r="D1488" s="119">
        <v>15500</v>
      </c>
      <c r="E1488" s="120">
        <f t="shared" si="23"/>
        <v>8.01</v>
      </c>
    </row>
    <row r="1489" spans="1:5" ht="35.1" customHeight="1">
      <c r="A1489" s="159" t="s">
        <v>5788</v>
      </c>
      <c r="B1489" s="156"/>
      <c r="C1489" s="157" t="s">
        <v>8844</v>
      </c>
      <c r="D1489" s="119">
        <v>17100</v>
      </c>
      <c r="E1489" s="120">
        <f t="shared" si="23"/>
        <v>8.83</v>
      </c>
    </row>
    <row r="1490" spans="1:5" ht="35.1" customHeight="1">
      <c r="A1490" s="146" t="s">
        <v>5789</v>
      </c>
      <c r="B1490" s="156"/>
      <c r="C1490" s="157" t="s">
        <v>8846</v>
      </c>
      <c r="D1490" s="119">
        <v>17800</v>
      </c>
      <c r="E1490" s="120">
        <f t="shared" si="23"/>
        <v>9.19</v>
      </c>
    </row>
    <row r="1491" spans="1:5" ht="35.1" customHeight="1">
      <c r="A1491" s="159" t="s">
        <v>5790</v>
      </c>
      <c r="B1491" s="156"/>
      <c r="C1491" s="157" t="s">
        <v>8848</v>
      </c>
      <c r="D1491" s="119">
        <v>20900</v>
      </c>
      <c r="E1491" s="120">
        <f t="shared" si="23"/>
        <v>10.79</v>
      </c>
    </row>
    <row r="1492" spans="1:5" ht="35.1" customHeight="1">
      <c r="A1492" s="159" t="s">
        <v>5791</v>
      </c>
      <c r="B1492" s="156"/>
      <c r="C1492" s="157" t="s">
        <v>8850</v>
      </c>
      <c r="D1492" s="158">
        <v>1400</v>
      </c>
      <c r="E1492" s="120">
        <f t="shared" si="23"/>
        <v>0.72</v>
      </c>
    </row>
    <row r="1493" spans="1:5" ht="35.1" customHeight="1">
      <c r="A1493" s="159" t="s">
        <v>5792</v>
      </c>
      <c r="B1493" s="156"/>
      <c r="C1493" s="157" t="s">
        <v>8852</v>
      </c>
      <c r="D1493" s="119">
        <v>1700</v>
      </c>
      <c r="E1493" s="120">
        <f t="shared" si="23"/>
        <v>0.88</v>
      </c>
    </row>
    <row r="1494" spans="1:5" ht="35.1" customHeight="1">
      <c r="A1494" s="159" t="s">
        <v>5793</v>
      </c>
      <c r="B1494" s="156"/>
      <c r="C1494" s="157" t="s">
        <v>8854</v>
      </c>
      <c r="D1494" s="119">
        <v>2400</v>
      </c>
      <c r="E1494" s="120">
        <f t="shared" si="23"/>
        <v>1.24</v>
      </c>
    </row>
    <row r="1495" spans="1:5" ht="35.1" customHeight="1">
      <c r="A1495" s="159" t="s">
        <v>5356</v>
      </c>
      <c r="B1495" s="156"/>
      <c r="C1495" s="157" t="s">
        <v>8856</v>
      </c>
      <c r="D1495" s="119">
        <v>3000</v>
      </c>
      <c r="E1495" s="120">
        <f t="shared" si="23"/>
        <v>1.55</v>
      </c>
    </row>
    <row r="1496" spans="1:5" ht="35.1" customHeight="1">
      <c r="A1496" s="159" t="s">
        <v>5357</v>
      </c>
      <c r="B1496" s="156"/>
      <c r="C1496" s="157" t="s">
        <v>8858</v>
      </c>
      <c r="D1496" s="119">
        <v>22400</v>
      </c>
      <c r="E1496" s="120">
        <f t="shared" si="23"/>
        <v>11.57</v>
      </c>
    </row>
    <row r="1497" spans="1:5" ht="35.1" customHeight="1">
      <c r="A1497" s="159" t="s">
        <v>5358</v>
      </c>
      <c r="B1497" s="156"/>
      <c r="C1497" s="157" t="s">
        <v>8860</v>
      </c>
      <c r="D1497" s="119">
        <v>93400</v>
      </c>
      <c r="E1497" s="120">
        <f t="shared" si="23"/>
        <v>48.24</v>
      </c>
    </row>
    <row r="1498" spans="1:5" ht="35.1" customHeight="1">
      <c r="A1498" s="159" t="s">
        <v>5359</v>
      </c>
      <c r="B1498" s="156" t="s">
        <v>6902</v>
      </c>
      <c r="C1498" s="157" t="s">
        <v>8862</v>
      </c>
      <c r="D1498" s="119">
        <v>17600</v>
      </c>
      <c r="E1498" s="120">
        <f t="shared" si="23"/>
        <v>9.09</v>
      </c>
    </row>
    <row r="1499" spans="1:5" ht="35.1" customHeight="1">
      <c r="A1499" s="159" t="s">
        <v>5360</v>
      </c>
      <c r="B1499" s="156"/>
      <c r="C1499" s="157" t="s">
        <v>8864</v>
      </c>
      <c r="D1499" s="119">
        <v>2400</v>
      </c>
      <c r="E1499" s="120">
        <f t="shared" si="23"/>
        <v>1.24</v>
      </c>
    </row>
    <row r="1500" spans="1:5" ht="35.1" customHeight="1">
      <c r="A1500" s="159" t="s">
        <v>5361</v>
      </c>
      <c r="B1500" s="156"/>
      <c r="C1500" s="157" t="s">
        <v>652</v>
      </c>
      <c r="D1500" s="119">
        <v>28200</v>
      </c>
      <c r="E1500" s="120">
        <f t="shared" si="23"/>
        <v>14.56</v>
      </c>
    </row>
    <row r="1501" spans="1:5" ht="35.1" customHeight="1">
      <c r="A1501" s="159" t="s">
        <v>2244</v>
      </c>
      <c r="B1501" s="156"/>
      <c r="C1501" s="157" t="s">
        <v>8870</v>
      </c>
      <c r="D1501" s="119">
        <v>19500</v>
      </c>
      <c r="E1501" s="120">
        <f t="shared" si="23"/>
        <v>10.07</v>
      </c>
    </row>
    <row r="1502" spans="1:5" ht="35.1" customHeight="1">
      <c r="A1502" s="159" t="s">
        <v>2245</v>
      </c>
      <c r="B1502" s="156"/>
      <c r="C1502" s="157" t="s">
        <v>8872</v>
      </c>
      <c r="D1502" s="119">
        <v>10300</v>
      </c>
      <c r="E1502" s="120">
        <f t="shared" si="23"/>
        <v>5.32</v>
      </c>
    </row>
    <row r="1503" spans="1:5" ht="35.1" customHeight="1">
      <c r="A1503" s="159" t="s">
        <v>2246</v>
      </c>
      <c r="B1503" s="156"/>
      <c r="C1503" s="157" t="s">
        <v>8874</v>
      </c>
      <c r="D1503" s="119">
        <v>25900</v>
      </c>
      <c r="E1503" s="120">
        <f t="shared" si="23"/>
        <v>13.38</v>
      </c>
    </row>
    <row r="1504" spans="1:5" ht="35.1" customHeight="1">
      <c r="A1504" s="159" t="s">
        <v>2247</v>
      </c>
      <c r="B1504" s="156"/>
      <c r="C1504" s="139" t="s">
        <v>8876</v>
      </c>
      <c r="D1504" s="158">
        <v>24400</v>
      </c>
      <c r="E1504" s="120">
        <f t="shared" si="23"/>
        <v>12.6</v>
      </c>
    </row>
    <row r="1505" spans="1:5" ht="35.1" customHeight="1">
      <c r="A1505" s="159" t="s">
        <v>2248</v>
      </c>
      <c r="B1505" s="156"/>
      <c r="C1505" s="157" t="s">
        <v>8878</v>
      </c>
      <c r="D1505" s="119">
        <v>11000</v>
      </c>
      <c r="E1505" s="120">
        <f t="shared" si="23"/>
        <v>5.68</v>
      </c>
    </row>
    <row r="1506" spans="1:5" ht="35.1" customHeight="1">
      <c r="A1506" s="159" t="s">
        <v>2250</v>
      </c>
      <c r="B1506" s="156"/>
      <c r="C1506" s="157" t="s">
        <v>8882</v>
      </c>
      <c r="D1506" s="119">
        <v>10500</v>
      </c>
      <c r="E1506" s="120">
        <f t="shared" si="23"/>
        <v>5.42</v>
      </c>
    </row>
    <row r="1507" spans="1:5" ht="35.1" customHeight="1">
      <c r="A1507" s="159" t="s">
        <v>2251</v>
      </c>
      <c r="B1507" s="156"/>
      <c r="C1507" s="157" t="s">
        <v>8884</v>
      </c>
      <c r="D1507" s="119">
        <v>31500</v>
      </c>
      <c r="E1507" s="120">
        <f t="shared" si="23"/>
        <v>16.27</v>
      </c>
    </row>
    <row r="1508" spans="1:5" ht="35.1" customHeight="1">
      <c r="A1508" s="159" t="s">
        <v>2252</v>
      </c>
      <c r="B1508" s="156"/>
      <c r="C1508" s="157" t="s">
        <v>8676</v>
      </c>
      <c r="D1508" s="119">
        <v>2400</v>
      </c>
      <c r="E1508" s="120">
        <f t="shared" si="23"/>
        <v>1.24</v>
      </c>
    </row>
    <row r="1509" spans="1:5" ht="35.1" customHeight="1">
      <c r="A1509" s="159" t="s">
        <v>2253</v>
      </c>
      <c r="B1509" s="156"/>
      <c r="C1509" s="157" t="s">
        <v>8678</v>
      </c>
      <c r="D1509" s="119">
        <v>16300</v>
      </c>
      <c r="E1509" s="120">
        <f t="shared" si="23"/>
        <v>8.42</v>
      </c>
    </row>
    <row r="1510" spans="1:5" ht="35.1" customHeight="1">
      <c r="A1510" s="159" t="s">
        <v>2254</v>
      </c>
      <c r="B1510" s="156"/>
      <c r="C1510" s="157" t="s">
        <v>8680</v>
      </c>
      <c r="D1510" s="119">
        <v>17600</v>
      </c>
      <c r="E1510" s="120">
        <f t="shared" si="23"/>
        <v>9.09</v>
      </c>
    </row>
    <row r="1511" spans="1:5" ht="35.1" customHeight="1">
      <c r="A1511" s="159" t="s">
        <v>2255</v>
      </c>
      <c r="B1511" s="156"/>
      <c r="C1511" s="157" t="s">
        <v>8682</v>
      </c>
      <c r="D1511" s="119">
        <v>3600</v>
      </c>
      <c r="E1511" s="120">
        <f t="shared" si="23"/>
        <v>1.86</v>
      </c>
    </row>
    <row r="1512" spans="1:5" ht="35.1" customHeight="1">
      <c r="A1512" s="159" t="s">
        <v>2256</v>
      </c>
      <c r="B1512" s="156"/>
      <c r="C1512" s="157" t="s">
        <v>8684</v>
      </c>
      <c r="D1512" s="158">
        <v>1300</v>
      </c>
      <c r="E1512" s="120">
        <f t="shared" si="23"/>
        <v>0.67</v>
      </c>
    </row>
    <row r="1513" spans="1:5" ht="35.1" customHeight="1">
      <c r="A1513" s="146" t="s">
        <v>2257</v>
      </c>
      <c r="B1513" s="156"/>
      <c r="C1513" s="157" t="s">
        <v>653</v>
      </c>
      <c r="D1513" s="119">
        <v>2200</v>
      </c>
      <c r="E1513" s="120">
        <f t="shared" si="23"/>
        <v>1.1399999999999999</v>
      </c>
    </row>
    <row r="1514" spans="1:5" ht="35.1" customHeight="1">
      <c r="A1514" s="146" t="s">
        <v>2258</v>
      </c>
      <c r="B1514" s="156"/>
      <c r="C1514" s="157" t="s">
        <v>1427</v>
      </c>
      <c r="D1514" s="119">
        <v>3000</v>
      </c>
      <c r="E1514" s="120">
        <f t="shared" si="23"/>
        <v>1.55</v>
      </c>
    </row>
    <row r="1515" spans="1:5" ht="35.1" customHeight="1">
      <c r="A1515" s="146" t="s">
        <v>3132</v>
      </c>
      <c r="B1515" s="156"/>
      <c r="C1515" s="157" t="s">
        <v>654</v>
      </c>
      <c r="D1515" s="158">
        <v>12400</v>
      </c>
      <c r="E1515" s="120">
        <f t="shared" si="23"/>
        <v>6.4</v>
      </c>
    </row>
    <row r="1516" spans="1:5" ht="35.1" customHeight="1">
      <c r="A1516" s="159" t="s">
        <v>3133</v>
      </c>
      <c r="B1516" s="156"/>
      <c r="C1516" s="139" t="s">
        <v>3450</v>
      </c>
      <c r="D1516" s="158">
        <v>1500</v>
      </c>
      <c r="E1516" s="120">
        <f t="shared" si="23"/>
        <v>0.77</v>
      </c>
    </row>
    <row r="1517" spans="1:5" ht="35.1" customHeight="1">
      <c r="A1517" s="159" t="s">
        <v>3134</v>
      </c>
      <c r="B1517" s="156"/>
      <c r="C1517" s="157" t="s">
        <v>655</v>
      </c>
      <c r="D1517" s="119">
        <v>39800</v>
      </c>
      <c r="E1517" s="120">
        <f t="shared" si="23"/>
        <v>20.55</v>
      </c>
    </row>
    <row r="1518" spans="1:5" ht="35.1" customHeight="1">
      <c r="A1518" s="159" t="s">
        <v>3135</v>
      </c>
      <c r="B1518" s="156"/>
      <c r="C1518" s="157" t="s">
        <v>3454</v>
      </c>
      <c r="D1518" s="119">
        <v>20600</v>
      </c>
      <c r="E1518" s="120">
        <f t="shared" si="23"/>
        <v>10.64</v>
      </c>
    </row>
    <row r="1519" spans="1:5" ht="35.1" customHeight="1">
      <c r="A1519" s="159" t="s">
        <v>1355</v>
      </c>
      <c r="B1519" s="156"/>
      <c r="C1519" s="157" t="s">
        <v>3456</v>
      </c>
      <c r="D1519" s="119">
        <v>3800</v>
      </c>
      <c r="E1519" s="120">
        <f t="shared" si="23"/>
        <v>1.96</v>
      </c>
    </row>
    <row r="1520" spans="1:5" ht="35.1" customHeight="1">
      <c r="A1520" s="159" t="s">
        <v>1356</v>
      </c>
      <c r="B1520" s="156"/>
      <c r="C1520" s="157" t="s">
        <v>3458</v>
      </c>
      <c r="D1520" s="119">
        <v>7200</v>
      </c>
      <c r="E1520" s="120">
        <f t="shared" si="23"/>
        <v>3.72</v>
      </c>
    </row>
    <row r="1521" spans="1:5" ht="35.1" customHeight="1">
      <c r="A1521" s="159" t="s">
        <v>1357</v>
      </c>
      <c r="B1521" s="156"/>
      <c r="C1521" s="157" t="s">
        <v>656</v>
      </c>
      <c r="D1521" s="119">
        <v>5400</v>
      </c>
      <c r="E1521" s="120">
        <f t="shared" si="23"/>
        <v>2.79</v>
      </c>
    </row>
    <row r="1522" spans="1:5" ht="35.1" customHeight="1">
      <c r="A1522" s="159" t="s">
        <v>1358</v>
      </c>
      <c r="B1522" s="156"/>
      <c r="C1522" s="157" t="s">
        <v>3462</v>
      </c>
      <c r="D1522" s="119">
        <v>24300</v>
      </c>
      <c r="E1522" s="120">
        <f t="shared" si="23"/>
        <v>12.55</v>
      </c>
    </row>
    <row r="1523" spans="1:5" ht="35.1" customHeight="1">
      <c r="A1523" s="159" t="s">
        <v>1359</v>
      </c>
      <c r="B1523" s="156"/>
      <c r="C1523" s="157" t="s">
        <v>8284</v>
      </c>
      <c r="D1523" s="119">
        <v>2400</v>
      </c>
      <c r="E1523" s="120">
        <f t="shared" si="23"/>
        <v>1.24</v>
      </c>
    </row>
    <row r="1524" spans="1:5" ht="35.1" customHeight="1">
      <c r="A1524" s="159" t="s">
        <v>1360</v>
      </c>
      <c r="B1524" s="156"/>
      <c r="C1524" s="157" t="s">
        <v>8286</v>
      </c>
      <c r="D1524" s="119">
        <v>3400</v>
      </c>
      <c r="E1524" s="120">
        <f t="shared" si="23"/>
        <v>1.76</v>
      </c>
    </row>
    <row r="1525" spans="1:5" ht="35.1" customHeight="1">
      <c r="A1525" s="159" t="s">
        <v>1361</v>
      </c>
      <c r="B1525" s="156" t="s">
        <v>6902</v>
      </c>
      <c r="C1525" s="157" t="s">
        <v>8288</v>
      </c>
      <c r="D1525" s="119">
        <v>17600</v>
      </c>
      <c r="E1525" s="120">
        <f t="shared" si="23"/>
        <v>9.09</v>
      </c>
    </row>
    <row r="1526" spans="1:5" ht="35.1" customHeight="1">
      <c r="A1526" s="159" t="s">
        <v>242</v>
      </c>
      <c r="B1526" s="156"/>
      <c r="C1526" s="157" t="s">
        <v>657</v>
      </c>
      <c r="D1526" s="158">
        <v>20700</v>
      </c>
      <c r="E1526" s="120">
        <f t="shared" si="23"/>
        <v>10.69</v>
      </c>
    </row>
    <row r="1527" spans="1:5" ht="35.1" customHeight="1">
      <c r="A1527" s="159" t="s">
        <v>243</v>
      </c>
      <c r="B1527" s="156"/>
      <c r="C1527" s="157" t="s">
        <v>870</v>
      </c>
      <c r="D1527" s="119">
        <v>29800</v>
      </c>
      <c r="E1527" s="120">
        <f t="shared" si="23"/>
        <v>15.39</v>
      </c>
    </row>
    <row r="1528" spans="1:5" ht="35.1" customHeight="1">
      <c r="A1528" s="159" t="s">
        <v>244</v>
      </c>
      <c r="B1528" s="156"/>
      <c r="C1528" s="157" t="s">
        <v>872</v>
      </c>
      <c r="D1528" s="119">
        <v>18600</v>
      </c>
      <c r="E1528" s="120">
        <f t="shared" si="23"/>
        <v>9.61</v>
      </c>
    </row>
    <row r="1529" spans="1:5" ht="35.1" customHeight="1">
      <c r="A1529" s="159" t="s">
        <v>245</v>
      </c>
      <c r="B1529" s="156"/>
      <c r="C1529" s="157" t="s">
        <v>874</v>
      </c>
      <c r="D1529" s="119">
        <v>14200</v>
      </c>
      <c r="E1529" s="120">
        <f t="shared" si="23"/>
        <v>7.33</v>
      </c>
    </row>
    <row r="1530" spans="1:5" ht="35.1" customHeight="1">
      <c r="A1530" s="159" t="s">
        <v>246</v>
      </c>
      <c r="B1530" s="156"/>
      <c r="C1530" s="157" t="s">
        <v>658</v>
      </c>
      <c r="D1530" s="119">
        <v>44300</v>
      </c>
      <c r="E1530" s="120">
        <f t="shared" si="23"/>
        <v>22.88</v>
      </c>
    </row>
    <row r="1531" spans="1:5" ht="35.1" customHeight="1">
      <c r="A1531" s="159" t="s">
        <v>248</v>
      </c>
      <c r="B1531" s="156"/>
      <c r="C1531" s="157" t="s">
        <v>659</v>
      </c>
      <c r="D1531" s="119">
        <v>25800</v>
      </c>
      <c r="E1531" s="120">
        <f t="shared" si="23"/>
        <v>13.32</v>
      </c>
    </row>
    <row r="1532" spans="1:5" ht="35.1" customHeight="1">
      <c r="A1532" s="159" t="s">
        <v>249</v>
      </c>
      <c r="B1532" s="156"/>
      <c r="C1532" s="139" t="s">
        <v>2051</v>
      </c>
      <c r="D1532" s="119">
        <v>14200</v>
      </c>
      <c r="E1532" s="120">
        <f t="shared" si="23"/>
        <v>7.33</v>
      </c>
    </row>
    <row r="1533" spans="1:5" ht="35.1" customHeight="1">
      <c r="A1533" s="159" t="s">
        <v>250</v>
      </c>
      <c r="B1533" s="156"/>
      <c r="C1533" s="157" t="s">
        <v>2053</v>
      </c>
      <c r="D1533" s="119">
        <v>11600</v>
      </c>
      <c r="E1533" s="120">
        <f t="shared" si="23"/>
        <v>5.99</v>
      </c>
    </row>
    <row r="1534" spans="1:5" ht="20.100000000000001" customHeight="1">
      <c r="A1534" s="159"/>
      <c r="B1534" s="156"/>
      <c r="C1534" s="160" t="s">
        <v>406</v>
      </c>
      <c r="D1534" s="119" t="s">
        <v>4516</v>
      </c>
      <c r="E1534" s="120" t="str">
        <f t="shared" si="23"/>
        <v/>
      </c>
    </row>
    <row r="1535" spans="1:5" ht="20.100000000000001" customHeight="1">
      <c r="A1535" s="146"/>
      <c r="B1535" s="156"/>
      <c r="C1535" s="160" t="s">
        <v>407</v>
      </c>
      <c r="D1535" s="119" t="s">
        <v>4516</v>
      </c>
      <c r="E1535" s="120" t="str">
        <f t="shared" si="23"/>
        <v/>
      </c>
    </row>
    <row r="1536" spans="1:5" ht="35.1" customHeight="1">
      <c r="A1536" s="159" t="s">
        <v>251</v>
      </c>
      <c r="B1536" s="156"/>
      <c r="C1536" s="157" t="s">
        <v>408</v>
      </c>
      <c r="D1536" s="119">
        <v>35700</v>
      </c>
      <c r="E1536" s="120">
        <f t="shared" si="23"/>
        <v>18.440000000000001</v>
      </c>
    </row>
    <row r="1537" spans="1:5" ht="35.1" customHeight="1">
      <c r="A1537" s="159" t="s">
        <v>252</v>
      </c>
      <c r="B1537" s="156" t="s">
        <v>6902</v>
      </c>
      <c r="C1537" s="157" t="s">
        <v>2057</v>
      </c>
      <c r="D1537" s="119">
        <v>34200</v>
      </c>
      <c r="E1537" s="120">
        <f t="shared" si="23"/>
        <v>17.66</v>
      </c>
    </row>
    <row r="1538" spans="1:5" ht="35.1" customHeight="1">
      <c r="A1538" s="159" t="s">
        <v>253</v>
      </c>
      <c r="B1538" s="156"/>
      <c r="C1538" s="157" t="s">
        <v>7989</v>
      </c>
      <c r="D1538" s="119">
        <v>10500</v>
      </c>
      <c r="E1538" s="120">
        <f t="shared" si="23"/>
        <v>5.42</v>
      </c>
    </row>
    <row r="1539" spans="1:5" ht="35.1" customHeight="1">
      <c r="A1539" s="159" t="s">
        <v>254</v>
      </c>
      <c r="B1539" s="156"/>
      <c r="C1539" s="157" t="s">
        <v>7991</v>
      </c>
      <c r="D1539" s="119">
        <v>25200</v>
      </c>
      <c r="E1539" s="120">
        <f t="shared" si="23"/>
        <v>13.01</v>
      </c>
    </row>
    <row r="1540" spans="1:5" ht="35.1" customHeight="1">
      <c r="A1540" s="159" t="s">
        <v>255</v>
      </c>
      <c r="B1540" s="156"/>
      <c r="C1540" s="157" t="s">
        <v>7993</v>
      </c>
      <c r="D1540" s="119">
        <v>14900</v>
      </c>
      <c r="E1540" s="120">
        <f t="shared" si="23"/>
        <v>7.7</v>
      </c>
    </row>
    <row r="1541" spans="1:5" ht="35.1" customHeight="1">
      <c r="A1541" s="159" t="s">
        <v>256</v>
      </c>
      <c r="B1541" s="156"/>
      <c r="C1541" s="157" t="s">
        <v>409</v>
      </c>
      <c r="D1541" s="158">
        <v>17800</v>
      </c>
      <c r="E1541" s="120">
        <f t="shared" si="23"/>
        <v>9.19</v>
      </c>
    </row>
    <row r="1542" spans="1:5" ht="35.1" customHeight="1">
      <c r="A1542" s="159" t="s">
        <v>257</v>
      </c>
      <c r="B1542" s="156"/>
      <c r="C1542" s="157" t="s">
        <v>1847</v>
      </c>
      <c r="D1542" s="119">
        <v>29300</v>
      </c>
      <c r="E1542" s="120">
        <f t="shared" si="23"/>
        <v>15.13</v>
      </c>
    </row>
    <row r="1543" spans="1:5" ht="35.1" customHeight="1">
      <c r="A1543" s="159" t="s">
        <v>258</v>
      </c>
      <c r="B1543" s="156"/>
      <c r="C1543" s="157" t="s">
        <v>1849</v>
      </c>
      <c r="D1543" s="119">
        <v>11200</v>
      </c>
      <c r="E1543" s="120">
        <f t="shared" si="23"/>
        <v>5.78</v>
      </c>
    </row>
    <row r="1544" spans="1:5" ht="35.1" customHeight="1">
      <c r="A1544" s="162" t="s">
        <v>259</v>
      </c>
      <c r="B1544" s="156"/>
      <c r="C1544" s="157" t="s">
        <v>7998</v>
      </c>
      <c r="D1544" s="119">
        <v>17600</v>
      </c>
      <c r="E1544" s="120">
        <f t="shared" ref="E1544:E1607" si="24">IF(D1544="","",ROUND(D1544/1936.27,2))</f>
        <v>9.09</v>
      </c>
    </row>
    <row r="1545" spans="1:5" ht="35.1" customHeight="1">
      <c r="A1545" s="162" t="s">
        <v>260</v>
      </c>
      <c r="B1545" s="156"/>
      <c r="C1545" s="157" t="s">
        <v>8000</v>
      </c>
      <c r="D1545" s="119">
        <v>17600</v>
      </c>
      <c r="E1545" s="120">
        <f t="shared" si="24"/>
        <v>9.09</v>
      </c>
    </row>
    <row r="1546" spans="1:5" ht="20.100000000000001" customHeight="1">
      <c r="A1546" s="146"/>
      <c r="B1546" s="156"/>
      <c r="C1546" s="161" t="s">
        <v>410</v>
      </c>
      <c r="D1546" s="119" t="s">
        <v>4516</v>
      </c>
      <c r="E1546" s="120" t="str">
        <f t="shared" si="24"/>
        <v/>
      </c>
    </row>
    <row r="1547" spans="1:5" ht="35.1" customHeight="1">
      <c r="A1547" s="146" t="s">
        <v>261</v>
      </c>
      <c r="B1547" s="156"/>
      <c r="C1547" s="157" t="s">
        <v>688</v>
      </c>
      <c r="D1547" s="119">
        <v>14000</v>
      </c>
      <c r="E1547" s="120">
        <f t="shared" si="24"/>
        <v>7.23</v>
      </c>
    </row>
    <row r="1548" spans="1:5" ht="20.100000000000001" customHeight="1">
      <c r="A1548" s="146"/>
      <c r="B1548" s="156"/>
      <c r="C1548" s="160" t="s">
        <v>411</v>
      </c>
      <c r="D1548" s="119" t="s">
        <v>4516</v>
      </c>
      <c r="E1548" s="120" t="str">
        <f t="shared" si="24"/>
        <v/>
      </c>
    </row>
    <row r="1549" spans="1:5" ht="35.1" customHeight="1">
      <c r="A1549" s="146" t="s">
        <v>262</v>
      </c>
      <c r="B1549" s="156"/>
      <c r="C1549" s="157" t="s">
        <v>460</v>
      </c>
      <c r="D1549" s="119">
        <v>18100</v>
      </c>
      <c r="E1549" s="120">
        <f t="shared" si="24"/>
        <v>9.35</v>
      </c>
    </row>
    <row r="1550" spans="1:5" ht="20.100000000000001" customHeight="1">
      <c r="A1550" s="146"/>
      <c r="B1550" s="156"/>
      <c r="C1550" s="139" t="s">
        <v>412</v>
      </c>
      <c r="D1550" s="119" t="s">
        <v>4516</v>
      </c>
      <c r="E1550" s="120" t="str">
        <f t="shared" si="24"/>
        <v/>
      </c>
    </row>
    <row r="1551" spans="1:5" ht="35.1" customHeight="1">
      <c r="A1551" s="159" t="s">
        <v>263</v>
      </c>
      <c r="B1551" s="156"/>
      <c r="C1551" s="157" t="s">
        <v>413</v>
      </c>
      <c r="D1551" s="119">
        <v>21500</v>
      </c>
      <c r="E1551" s="120">
        <f t="shared" si="24"/>
        <v>11.1</v>
      </c>
    </row>
    <row r="1552" spans="1:5" ht="35.1" customHeight="1">
      <c r="A1552" s="159" t="s">
        <v>264</v>
      </c>
      <c r="B1552" s="156" t="s">
        <v>6902</v>
      </c>
      <c r="C1552" s="139" t="s">
        <v>3137</v>
      </c>
      <c r="D1552" s="158">
        <v>17700</v>
      </c>
      <c r="E1552" s="120">
        <f t="shared" si="24"/>
        <v>9.14</v>
      </c>
    </row>
    <row r="1553" spans="1:5" ht="35.1" customHeight="1">
      <c r="A1553" s="159" t="s">
        <v>265</v>
      </c>
      <c r="B1553" s="156"/>
      <c r="C1553" s="157" t="s">
        <v>970</v>
      </c>
      <c r="D1553" s="119">
        <v>9500</v>
      </c>
      <c r="E1553" s="120">
        <f t="shared" si="24"/>
        <v>4.91</v>
      </c>
    </row>
    <row r="1554" spans="1:5" ht="35.1" customHeight="1">
      <c r="A1554" s="159" t="s">
        <v>266</v>
      </c>
      <c r="B1554" s="156"/>
      <c r="C1554" s="157" t="s">
        <v>3140</v>
      </c>
      <c r="D1554" s="119">
        <v>7500</v>
      </c>
      <c r="E1554" s="120">
        <f t="shared" si="24"/>
        <v>3.87</v>
      </c>
    </row>
    <row r="1555" spans="1:5" ht="35.1" customHeight="1">
      <c r="A1555" s="159" t="s">
        <v>267</v>
      </c>
      <c r="B1555" s="156" t="s">
        <v>6902</v>
      </c>
      <c r="C1555" s="157" t="s">
        <v>3142</v>
      </c>
      <c r="D1555" s="119">
        <v>6700</v>
      </c>
      <c r="E1555" s="120">
        <f t="shared" si="24"/>
        <v>3.46</v>
      </c>
    </row>
    <row r="1556" spans="1:5" ht="35.1" customHeight="1">
      <c r="A1556" s="159" t="s">
        <v>268</v>
      </c>
      <c r="B1556" s="156"/>
      <c r="C1556" s="157" t="s">
        <v>3074</v>
      </c>
      <c r="D1556" s="119">
        <v>21000</v>
      </c>
      <c r="E1556" s="120">
        <f t="shared" si="24"/>
        <v>10.85</v>
      </c>
    </row>
    <row r="1557" spans="1:5" ht="35.1" customHeight="1">
      <c r="A1557" s="159" t="s">
        <v>269</v>
      </c>
      <c r="B1557" s="156"/>
      <c r="C1557" s="157" t="s">
        <v>3076</v>
      </c>
      <c r="D1557" s="119">
        <v>6900</v>
      </c>
      <c r="E1557" s="120">
        <f t="shared" si="24"/>
        <v>3.56</v>
      </c>
    </row>
    <row r="1558" spans="1:5" ht="35.1" customHeight="1">
      <c r="A1558" s="159" t="s">
        <v>270</v>
      </c>
      <c r="B1558" s="156"/>
      <c r="C1558" s="157" t="s">
        <v>3078</v>
      </c>
      <c r="D1558" s="119">
        <v>17600</v>
      </c>
      <c r="E1558" s="120">
        <f t="shared" si="24"/>
        <v>9.09</v>
      </c>
    </row>
    <row r="1559" spans="1:5" ht="35.1" customHeight="1">
      <c r="A1559" s="159" t="s">
        <v>271</v>
      </c>
      <c r="B1559" s="156"/>
      <c r="C1559" s="157" t="s">
        <v>3080</v>
      </c>
      <c r="D1559" s="119">
        <v>10300</v>
      </c>
      <c r="E1559" s="120">
        <f t="shared" si="24"/>
        <v>5.32</v>
      </c>
    </row>
    <row r="1560" spans="1:5" ht="35.1" customHeight="1">
      <c r="A1560" s="159" t="s">
        <v>272</v>
      </c>
      <c r="B1560" s="156"/>
      <c r="C1560" s="157" t="s">
        <v>3082</v>
      </c>
      <c r="D1560" s="119">
        <v>3000</v>
      </c>
      <c r="E1560" s="120">
        <f t="shared" si="24"/>
        <v>1.55</v>
      </c>
    </row>
    <row r="1561" spans="1:5" ht="35.1" customHeight="1">
      <c r="A1561" s="159" t="s">
        <v>273</v>
      </c>
      <c r="B1561" s="156" t="s">
        <v>6902</v>
      </c>
      <c r="C1561" s="157" t="s">
        <v>3084</v>
      </c>
      <c r="D1561" s="119">
        <v>12100</v>
      </c>
      <c r="E1561" s="120">
        <f t="shared" si="24"/>
        <v>6.25</v>
      </c>
    </row>
    <row r="1562" spans="1:5" ht="35.1" customHeight="1">
      <c r="A1562" s="159" t="s">
        <v>274</v>
      </c>
      <c r="B1562" s="156"/>
      <c r="C1562" s="157" t="s">
        <v>3086</v>
      </c>
      <c r="D1562" s="119">
        <v>17600</v>
      </c>
      <c r="E1562" s="120">
        <f t="shared" si="24"/>
        <v>9.09</v>
      </c>
    </row>
    <row r="1563" spans="1:5" ht="35.1" customHeight="1">
      <c r="A1563" s="159" t="s">
        <v>275</v>
      </c>
      <c r="B1563" s="156"/>
      <c r="C1563" s="157" t="s">
        <v>3088</v>
      </c>
      <c r="D1563" s="119">
        <v>13200</v>
      </c>
      <c r="E1563" s="120">
        <f t="shared" si="24"/>
        <v>6.82</v>
      </c>
    </row>
    <row r="1564" spans="1:5" ht="35.1" customHeight="1">
      <c r="A1564" s="159" t="s">
        <v>276</v>
      </c>
      <c r="B1564" s="156"/>
      <c r="C1564" s="157" t="s">
        <v>3090</v>
      </c>
      <c r="D1564" s="119">
        <v>3400</v>
      </c>
      <c r="E1564" s="120">
        <f t="shared" si="24"/>
        <v>1.76</v>
      </c>
    </row>
    <row r="1565" spans="1:5" ht="35.1" customHeight="1">
      <c r="A1565" s="159" t="s">
        <v>1403</v>
      </c>
      <c r="B1565" s="156"/>
      <c r="C1565" s="157" t="s">
        <v>3092</v>
      </c>
      <c r="D1565" s="119">
        <v>2700</v>
      </c>
      <c r="E1565" s="120">
        <f t="shared" si="24"/>
        <v>1.39</v>
      </c>
    </row>
    <row r="1566" spans="1:5" ht="35.1" customHeight="1">
      <c r="A1566" s="159" t="s">
        <v>1404</v>
      </c>
      <c r="B1566" s="156"/>
      <c r="C1566" s="157" t="s">
        <v>3094</v>
      </c>
      <c r="D1566" s="119">
        <v>20400</v>
      </c>
      <c r="E1566" s="120">
        <f t="shared" si="24"/>
        <v>10.54</v>
      </c>
    </row>
    <row r="1567" spans="1:5" ht="35.1" customHeight="1">
      <c r="A1567" s="159" t="s">
        <v>1405</v>
      </c>
      <c r="B1567" s="156"/>
      <c r="C1567" s="157" t="s">
        <v>3096</v>
      </c>
      <c r="D1567" s="119">
        <v>21900</v>
      </c>
      <c r="E1567" s="120">
        <f t="shared" si="24"/>
        <v>11.31</v>
      </c>
    </row>
    <row r="1568" spans="1:5" ht="35.1" customHeight="1">
      <c r="A1568" s="159" t="s">
        <v>1406</v>
      </c>
      <c r="B1568" s="156"/>
      <c r="C1568" s="157" t="s">
        <v>3098</v>
      </c>
      <c r="D1568" s="119">
        <v>3100</v>
      </c>
      <c r="E1568" s="120">
        <f t="shared" si="24"/>
        <v>1.6</v>
      </c>
    </row>
    <row r="1569" spans="1:5" ht="35.1" customHeight="1">
      <c r="A1569" s="159" t="s">
        <v>1407</v>
      </c>
      <c r="B1569" s="156" t="s">
        <v>6902</v>
      </c>
      <c r="C1569" s="157" t="s">
        <v>3100</v>
      </c>
      <c r="D1569" s="119">
        <v>2100</v>
      </c>
      <c r="E1569" s="120">
        <f t="shared" si="24"/>
        <v>1.08</v>
      </c>
    </row>
    <row r="1570" spans="1:5" ht="35.1" customHeight="1">
      <c r="A1570" s="159" t="s">
        <v>1408</v>
      </c>
      <c r="B1570" s="156"/>
      <c r="C1570" s="157" t="s">
        <v>3102</v>
      </c>
      <c r="D1570" s="158">
        <v>1900</v>
      </c>
      <c r="E1570" s="120">
        <f t="shared" si="24"/>
        <v>0.98</v>
      </c>
    </row>
    <row r="1571" spans="1:5" ht="35.1" customHeight="1">
      <c r="A1571" s="159" t="s">
        <v>1409</v>
      </c>
      <c r="B1571" s="156" t="s">
        <v>6902</v>
      </c>
      <c r="C1571" s="157" t="s">
        <v>3104</v>
      </c>
      <c r="D1571" s="158">
        <v>6100</v>
      </c>
      <c r="E1571" s="120">
        <f t="shared" si="24"/>
        <v>3.15</v>
      </c>
    </row>
    <row r="1572" spans="1:5" ht="35.1" customHeight="1">
      <c r="A1572" s="159" t="s">
        <v>1410</v>
      </c>
      <c r="B1572" s="156" t="s">
        <v>6902</v>
      </c>
      <c r="C1572" s="157" t="s">
        <v>3106</v>
      </c>
      <c r="D1572" s="158">
        <v>8000</v>
      </c>
      <c r="E1572" s="120">
        <f t="shared" si="24"/>
        <v>4.13</v>
      </c>
    </row>
    <row r="1573" spans="1:5" ht="35.1" customHeight="1">
      <c r="A1573" s="159" t="s">
        <v>1411</v>
      </c>
      <c r="B1573" s="156"/>
      <c r="C1573" s="157" t="s">
        <v>3108</v>
      </c>
      <c r="D1573" s="119">
        <v>13400</v>
      </c>
      <c r="E1573" s="120">
        <f t="shared" si="24"/>
        <v>6.92</v>
      </c>
    </row>
    <row r="1574" spans="1:5" ht="35.1" customHeight="1">
      <c r="A1574" s="159" t="s">
        <v>1412</v>
      </c>
      <c r="B1574" s="156"/>
      <c r="C1574" s="157" t="s">
        <v>3110</v>
      </c>
      <c r="D1574" s="119">
        <v>4100</v>
      </c>
      <c r="E1574" s="120">
        <f t="shared" si="24"/>
        <v>2.12</v>
      </c>
    </row>
    <row r="1575" spans="1:5" ht="35.1" customHeight="1">
      <c r="A1575" s="159" t="s">
        <v>3464</v>
      </c>
      <c r="B1575" s="156"/>
      <c r="C1575" s="157" t="s">
        <v>3112</v>
      </c>
      <c r="D1575" s="119">
        <v>2400</v>
      </c>
      <c r="E1575" s="120">
        <f t="shared" si="24"/>
        <v>1.24</v>
      </c>
    </row>
    <row r="1576" spans="1:5" ht="35.1" customHeight="1">
      <c r="A1576" s="159" t="s">
        <v>1362</v>
      </c>
      <c r="B1576" s="156"/>
      <c r="C1576" s="157" t="s">
        <v>3116</v>
      </c>
      <c r="D1576" s="119">
        <v>22500</v>
      </c>
      <c r="E1576" s="120">
        <f t="shared" si="24"/>
        <v>11.62</v>
      </c>
    </row>
    <row r="1577" spans="1:5" ht="35.1" customHeight="1">
      <c r="A1577" s="159" t="s">
        <v>1363</v>
      </c>
      <c r="B1577" s="156"/>
      <c r="C1577" s="157" t="s">
        <v>971</v>
      </c>
      <c r="D1577" s="119">
        <v>14400</v>
      </c>
      <c r="E1577" s="120">
        <f t="shared" si="24"/>
        <v>7.44</v>
      </c>
    </row>
    <row r="1578" spans="1:5" ht="35.1" customHeight="1">
      <c r="A1578" s="159" t="s">
        <v>1364</v>
      </c>
      <c r="B1578" s="156"/>
      <c r="C1578" s="157" t="s">
        <v>3120</v>
      </c>
      <c r="D1578" s="119">
        <v>16100</v>
      </c>
      <c r="E1578" s="120">
        <f t="shared" si="24"/>
        <v>8.31</v>
      </c>
    </row>
    <row r="1579" spans="1:5" ht="35.1" customHeight="1">
      <c r="A1579" s="159" t="s">
        <v>1365</v>
      </c>
      <c r="B1579" s="156"/>
      <c r="C1579" s="157" t="s">
        <v>7776</v>
      </c>
      <c r="D1579" s="119">
        <v>4700</v>
      </c>
      <c r="E1579" s="120">
        <f t="shared" si="24"/>
        <v>2.4300000000000002</v>
      </c>
    </row>
    <row r="1580" spans="1:5" ht="35.1" customHeight="1">
      <c r="A1580" s="159" t="s">
        <v>1366</v>
      </c>
      <c r="B1580" s="156"/>
      <c r="C1580" s="157" t="s">
        <v>7778</v>
      </c>
      <c r="D1580" s="119">
        <v>9200</v>
      </c>
      <c r="E1580" s="120">
        <f t="shared" si="24"/>
        <v>4.75</v>
      </c>
    </row>
    <row r="1581" spans="1:5" ht="35.1" customHeight="1">
      <c r="A1581" s="159" t="s">
        <v>1367</v>
      </c>
      <c r="B1581" s="156"/>
      <c r="C1581" s="157" t="s">
        <v>7780</v>
      </c>
      <c r="D1581" s="119">
        <v>2500</v>
      </c>
      <c r="E1581" s="120">
        <f t="shared" si="24"/>
        <v>1.29</v>
      </c>
    </row>
    <row r="1582" spans="1:5" ht="35.1" customHeight="1">
      <c r="A1582" s="159" t="s">
        <v>1368</v>
      </c>
      <c r="B1582" s="156"/>
      <c r="C1582" s="157" t="s">
        <v>7782</v>
      </c>
      <c r="D1582" s="119">
        <v>18000</v>
      </c>
      <c r="E1582" s="120">
        <f t="shared" si="24"/>
        <v>9.3000000000000007</v>
      </c>
    </row>
    <row r="1583" spans="1:5" ht="35.1" customHeight="1">
      <c r="A1583" s="159" t="s">
        <v>1369</v>
      </c>
      <c r="B1583" s="156"/>
      <c r="C1583" s="157" t="s">
        <v>5911</v>
      </c>
      <c r="D1583" s="119">
        <v>12800</v>
      </c>
      <c r="E1583" s="120">
        <f t="shared" si="24"/>
        <v>6.61</v>
      </c>
    </row>
    <row r="1584" spans="1:5" ht="35.1" customHeight="1">
      <c r="A1584" s="159" t="s">
        <v>1370</v>
      </c>
      <c r="B1584" s="156"/>
      <c r="C1584" s="157" t="s">
        <v>5913</v>
      </c>
      <c r="D1584" s="119">
        <v>24400</v>
      </c>
      <c r="E1584" s="120">
        <f t="shared" si="24"/>
        <v>12.6</v>
      </c>
    </row>
    <row r="1585" spans="1:5" ht="35.1" customHeight="1">
      <c r="A1585" s="159" t="s">
        <v>1371</v>
      </c>
      <c r="B1585" s="156"/>
      <c r="C1585" s="157" t="s">
        <v>5915</v>
      </c>
      <c r="D1585" s="119">
        <v>27600</v>
      </c>
      <c r="E1585" s="120">
        <f t="shared" si="24"/>
        <v>14.25</v>
      </c>
    </row>
    <row r="1586" spans="1:5" ht="35.1" customHeight="1">
      <c r="A1586" s="159" t="s">
        <v>1373</v>
      </c>
      <c r="B1586" s="156"/>
      <c r="C1586" s="157" t="s">
        <v>5919</v>
      </c>
      <c r="D1586" s="119">
        <v>20500</v>
      </c>
      <c r="E1586" s="120">
        <f t="shared" si="24"/>
        <v>10.59</v>
      </c>
    </row>
    <row r="1587" spans="1:5" ht="35.1" customHeight="1">
      <c r="A1587" s="159" t="s">
        <v>1374</v>
      </c>
      <c r="B1587" s="156"/>
      <c r="C1587" s="157" t="s">
        <v>5921</v>
      </c>
      <c r="D1587" s="119">
        <v>34500</v>
      </c>
      <c r="E1587" s="120">
        <f t="shared" si="24"/>
        <v>17.82</v>
      </c>
    </row>
    <row r="1588" spans="1:5" ht="35.1" customHeight="1">
      <c r="A1588" s="159" t="s">
        <v>1375</v>
      </c>
      <c r="B1588" s="156"/>
      <c r="C1588" s="157" t="s">
        <v>5923</v>
      </c>
      <c r="D1588" s="119">
        <v>27600</v>
      </c>
      <c r="E1588" s="120">
        <f t="shared" si="24"/>
        <v>14.25</v>
      </c>
    </row>
    <row r="1589" spans="1:5" ht="35.1" customHeight="1">
      <c r="A1589" s="146" t="s">
        <v>1376</v>
      </c>
      <c r="B1589" s="156"/>
      <c r="C1589" s="157" t="s">
        <v>5925</v>
      </c>
      <c r="D1589" s="119">
        <v>18000</v>
      </c>
      <c r="E1589" s="120">
        <f t="shared" si="24"/>
        <v>9.3000000000000007</v>
      </c>
    </row>
    <row r="1590" spans="1:5" ht="35.1" customHeight="1">
      <c r="A1590" s="162" t="s">
        <v>1377</v>
      </c>
      <c r="B1590" s="156"/>
      <c r="C1590" s="157" t="s">
        <v>5927</v>
      </c>
      <c r="D1590" s="119">
        <v>59200</v>
      </c>
      <c r="E1590" s="120">
        <f t="shared" si="24"/>
        <v>30.57</v>
      </c>
    </row>
    <row r="1591" spans="1:5" ht="35.1" customHeight="1">
      <c r="A1591" s="159" t="s">
        <v>1378</v>
      </c>
      <c r="B1591" s="156"/>
      <c r="C1591" s="157" t="s">
        <v>5929</v>
      </c>
      <c r="D1591" s="119">
        <v>18600</v>
      </c>
      <c r="E1591" s="120">
        <f t="shared" si="24"/>
        <v>9.61</v>
      </c>
    </row>
    <row r="1592" spans="1:5" ht="35.1" customHeight="1">
      <c r="A1592" s="159" t="s">
        <v>1379</v>
      </c>
      <c r="B1592" s="156"/>
      <c r="C1592" s="157" t="s">
        <v>5931</v>
      </c>
      <c r="D1592" s="119">
        <v>2400</v>
      </c>
      <c r="E1592" s="120">
        <f t="shared" si="24"/>
        <v>1.24</v>
      </c>
    </row>
    <row r="1593" spans="1:5" ht="35.1" customHeight="1">
      <c r="A1593" s="159" t="s">
        <v>1380</v>
      </c>
      <c r="B1593" s="156"/>
      <c r="C1593" s="157" t="s">
        <v>972</v>
      </c>
      <c r="D1593" s="119">
        <v>7700</v>
      </c>
      <c r="E1593" s="120">
        <f t="shared" si="24"/>
        <v>3.98</v>
      </c>
    </row>
    <row r="1594" spans="1:5" ht="35.1" customHeight="1">
      <c r="A1594" s="159" t="s">
        <v>1381</v>
      </c>
      <c r="B1594" s="156"/>
      <c r="C1594" s="157" t="s">
        <v>977</v>
      </c>
      <c r="D1594" s="119">
        <v>4900</v>
      </c>
      <c r="E1594" s="120">
        <f t="shared" si="24"/>
        <v>2.5299999999999998</v>
      </c>
    </row>
    <row r="1595" spans="1:5" ht="35.1" customHeight="1">
      <c r="A1595" s="159" t="s">
        <v>1382</v>
      </c>
      <c r="B1595" s="156"/>
      <c r="C1595" s="157" t="s">
        <v>979</v>
      </c>
      <c r="D1595" s="119">
        <v>5400</v>
      </c>
      <c r="E1595" s="120">
        <f t="shared" si="24"/>
        <v>2.79</v>
      </c>
    </row>
    <row r="1596" spans="1:5" ht="35.1" customHeight="1">
      <c r="A1596" s="146" t="s">
        <v>1383</v>
      </c>
      <c r="B1596" s="156"/>
      <c r="C1596" s="139" t="s">
        <v>981</v>
      </c>
      <c r="D1596" s="119">
        <v>14200</v>
      </c>
      <c r="E1596" s="120">
        <f t="shared" si="24"/>
        <v>7.33</v>
      </c>
    </row>
    <row r="1597" spans="1:5" ht="35.1" customHeight="1">
      <c r="A1597" s="146" t="s">
        <v>1384</v>
      </c>
      <c r="B1597" s="156"/>
      <c r="C1597" s="157" t="s">
        <v>983</v>
      </c>
      <c r="D1597" s="119">
        <v>6200</v>
      </c>
      <c r="E1597" s="120">
        <f t="shared" si="24"/>
        <v>3.2</v>
      </c>
    </row>
    <row r="1598" spans="1:5" ht="35.1" customHeight="1">
      <c r="A1598" s="146" t="s">
        <v>1385</v>
      </c>
      <c r="B1598" s="156"/>
      <c r="C1598" s="157" t="s">
        <v>985</v>
      </c>
      <c r="D1598" s="158">
        <v>26400</v>
      </c>
      <c r="E1598" s="120">
        <f t="shared" si="24"/>
        <v>13.63</v>
      </c>
    </row>
    <row r="1599" spans="1:5" ht="35.1" customHeight="1">
      <c r="A1599" s="146" t="s">
        <v>1386</v>
      </c>
      <c r="B1599" s="156"/>
      <c r="C1599" s="157" t="s">
        <v>934</v>
      </c>
      <c r="D1599" s="119">
        <v>7700</v>
      </c>
      <c r="E1599" s="120">
        <f t="shared" si="24"/>
        <v>3.98</v>
      </c>
    </row>
    <row r="1600" spans="1:5" ht="35.1" customHeight="1">
      <c r="A1600" s="146" t="s">
        <v>1387</v>
      </c>
      <c r="B1600" s="156"/>
      <c r="C1600" s="157" t="s">
        <v>936</v>
      </c>
      <c r="D1600" s="119">
        <v>2000</v>
      </c>
      <c r="E1600" s="120">
        <f t="shared" si="24"/>
        <v>1.03</v>
      </c>
    </row>
    <row r="1601" spans="1:5" ht="35.1" customHeight="1">
      <c r="A1601" s="159" t="s">
        <v>1388</v>
      </c>
      <c r="B1601" s="156"/>
      <c r="C1601" s="157" t="s">
        <v>938</v>
      </c>
      <c r="D1601" s="119">
        <v>22000</v>
      </c>
      <c r="E1601" s="120">
        <f t="shared" si="24"/>
        <v>11.36</v>
      </c>
    </row>
    <row r="1602" spans="1:5" ht="35.1" customHeight="1">
      <c r="A1602" s="159" t="s">
        <v>1389</v>
      </c>
      <c r="B1602" s="156"/>
      <c r="C1602" s="157" t="s">
        <v>940</v>
      </c>
      <c r="D1602" s="119">
        <v>34200</v>
      </c>
      <c r="E1602" s="120">
        <f t="shared" si="24"/>
        <v>17.66</v>
      </c>
    </row>
    <row r="1603" spans="1:5" ht="35.1" customHeight="1">
      <c r="A1603" s="163" t="s">
        <v>1390</v>
      </c>
      <c r="B1603" s="156"/>
      <c r="C1603" s="157" t="s">
        <v>942</v>
      </c>
      <c r="D1603" s="119">
        <v>2000</v>
      </c>
      <c r="E1603" s="120">
        <f t="shared" si="24"/>
        <v>1.03</v>
      </c>
    </row>
    <row r="1604" spans="1:5" ht="35.1" customHeight="1">
      <c r="A1604" s="159" t="s">
        <v>1391</v>
      </c>
      <c r="B1604" s="156"/>
      <c r="C1604" s="157" t="s">
        <v>3021</v>
      </c>
      <c r="D1604" s="119">
        <v>8100</v>
      </c>
      <c r="E1604" s="120">
        <f t="shared" si="24"/>
        <v>4.18</v>
      </c>
    </row>
    <row r="1605" spans="1:5" ht="35.1" customHeight="1">
      <c r="A1605" s="159" t="s">
        <v>1392</v>
      </c>
      <c r="B1605" s="156"/>
      <c r="C1605" s="157" t="s">
        <v>3023</v>
      </c>
      <c r="D1605" s="119">
        <v>14700</v>
      </c>
      <c r="E1605" s="120">
        <f t="shared" si="24"/>
        <v>7.59</v>
      </c>
    </row>
    <row r="1606" spans="1:5" ht="35.1" customHeight="1">
      <c r="A1606" s="159" t="s">
        <v>1393</v>
      </c>
      <c r="B1606" s="156"/>
      <c r="C1606" s="157" t="s">
        <v>3025</v>
      </c>
      <c r="D1606" s="119">
        <v>5000</v>
      </c>
      <c r="E1606" s="120">
        <f t="shared" si="24"/>
        <v>2.58</v>
      </c>
    </row>
    <row r="1607" spans="1:5" ht="35.1" customHeight="1">
      <c r="A1607" s="146" t="s">
        <v>1394</v>
      </c>
      <c r="B1607" s="156"/>
      <c r="C1607" s="157" t="s">
        <v>3027</v>
      </c>
      <c r="D1607" s="119">
        <v>8000</v>
      </c>
      <c r="E1607" s="120">
        <f t="shared" si="24"/>
        <v>4.13</v>
      </c>
    </row>
    <row r="1608" spans="1:5" ht="35.1" customHeight="1">
      <c r="A1608" s="159" t="s">
        <v>4872</v>
      </c>
      <c r="B1608" s="156"/>
      <c r="C1608" s="157" t="s">
        <v>3029</v>
      </c>
      <c r="D1608" s="119">
        <v>19900</v>
      </c>
      <c r="E1608" s="120">
        <f t="shared" ref="E1608:E1671" si="25">IF(D1608="","",ROUND(D1608/1936.27,2))</f>
        <v>10.28</v>
      </c>
    </row>
    <row r="1609" spans="1:5" ht="35.1" customHeight="1">
      <c r="A1609" s="159" t="s">
        <v>4873</v>
      </c>
      <c r="B1609" s="156"/>
      <c r="C1609" s="157" t="s">
        <v>973</v>
      </c>
      <c r="D1609" s="119">
        <v>108200</v>
      </c>
      <c r="E1609" s="120">
        <f t="shared" si="25"/>
        <v>55.88</v>
      </c>
    </row>
    <row r="1610" spans="1:5" ht="35.1" customHeight="1">
      <c r="A1610" s="146" t="s">
        <v>4874</v>
      </c>
      <c r="B1610" s="156"/>
      <c r="C1610" s="157" t="s">
        <v>958</v>
      </c>
      <c r="D1610" s="119">
        <v>3300</v>
      </c>
      <c r="E1610" s="120">
        <f t="shared" si="25"/>
        <v>1.7</v>
      </c>
    </row>
    <row r="1611" spans="1:5" ht="35.1" customHeight="1">
      <c r="A1611" s="146" t="s">
        <v>4876</v>
      </c>
      <c r="B1611" s="156" t="s">
        <v>6902</v>
      </c>
      <c r="C1611" s="157" t="s">
        <v>2199</v>
      </c>
      <c r="D1611" s="119">
        <v>12100</v>
      </c>
      <c r="E1611" s="120">
        <f t="shared" si="25"/>
        <v>6.25</v>
      </c>
    </row>
    <row r="1612" spans="1:5" ht="35.1" customHeight="1">
      <c r="A1612" s="159" t="s">
        <v>4877</v>
      </c>
      <c r="B1612" s="156"/>
      <c r="C1612" s="161" t="s">
        <v>2201</v>
      </c>
      <c r="D1612" s="119">
        <v>14200</v>
      </c>
      <c r="E1612" s="120">
        <f t="shared" si="25"/>
        <v>7.33</v>
      </c>
    </row>
    <row r="1613" spans="1:5" ht="35.1" customHeight="1">
      <c r="A1613" s="146" t="s">
        <v>4878</v>
      </c>
      <c r="B1613" s="156" t="s">
        <v>6902</v>
      </c>
      <c r="C1613" s="157" t="s">
        <v>2203</v>
      </c>
      <c r="D1613" s="119">
        <v>17600</v>
      </c>
      <c r="E1613" s="120">
        <f t="shared" si="25"/>
        <v>9.09</v>
      </c>
    </row>
    <row r="1614" spans="1:5" ht="35.1" customHeight="1">
      <c r="A1614" s="146" t="s">
        <v>4879</v>
      </c>
      <c r="B1614" s="156"/>
      <c r="C1614" s="157" t="s">
        <v>2205</v>
      </c>
      <c r="D1614" s="158">
        <v>9000</v>
      </c>
      <c r="E1614" s="120">
        <f t="shared" si="25"/>
        <v>4.6500000000000004</v>
      </c>
    </row>
    <row r="1615" spans="1:5" ht="35.1" customHeight="1">
      <c r="A1615" s="146" t="s">
        <v>4880</v>
      </c>
      <c r="B1615" s="156"/>
      <c r="C1615" s="157" t="s">
        <v>2207</v>
      </c>
      <c r="D1615" s="119">
        <v>14700</v>
      </c>
      <c r="E1615" s="120">
        <f t="shared" si="25"/>
        <v>7.59</v>
      </c>
    </row>
    <row r="1616" spans="1:5" ht="35.1" customHeight="1">
      <c r="A1616" s="159" t="s">
        <v>4883</v>
      </c>
      <c r="B1616" s="156"/>
      <c r="C1616" s="157" t="s">
        <v>8103</v>
      </c>
      <c r="D1616" s="119">
        <v>21100</v>
      </c>
      <c r="E1616" s="120">
        <f t="shared" si="25"/>
        <v>10.9</v>
      </c>
    </row>
    <row r="1617" spans="1:5" ht="35.1" customHeight="1">
      <c r="A1617" s="159" t="s">
        <v>4884</v>
      </c>
      <c r="B1617" s="156" t="s">
        <v>6902</v>
      </c>
      <c r="C1617" s="157" t="s">
        <v>3759</v>
      </c>
      <c r="D1617" s="158">
        <v>19600</v>
      </c>
      <c r="E1617" s="120">
        <f t="shared" si="25"/>
        <v>10.119999999999999</v>
      </c>
    </row>
    <row r="1618" spans="1:5" ht="35.1" customHeight="1">
      <c r="A1618" s="159" t="s">
        <v>4885</v>
      </c>
      <c r="B1618" s="156"/>
      <c r="C1618" s="157" t="s">
        <v>3761</v>
      </c>
      <c r="D1618" s="119">
        <v>10500</v>
      </c>
      <c r="E1618" s="120">
        <f t="shared" si="25"/>
        <v>5.42</v>
      </c>
    </row>
    <row r="1619" spans="1:5" ht="35.1" customHeight="1">
      <c r="A1619" s="159" t="s">
        <v>4886</v>
      </c>
      <c r="B1619" s="156" t="s">
        <v>6902</v>
      </c>
      <c r="C1619" s="157" t="s">
        <v>3763</v>
      </c>
      <c r="D1619" s="158">
        <v>13400</v>
      </c>
      <c r="E1619" s="120">
        <f t="shared" si="25"/>
        <v>6.92</v>
      </c>
    </row>
    <row r="1620" spans="1:5" ht="35.1" customHeight="1">
      <c r="A1620" s="159" t="s">
        <v>4887</v>
      </c>
      <c r="B1620" s="156"/>
      <c r="C1620" s="157" t="s">
        <v>3765</v>
      </c>
      <c r="D1620" s="119">
        <v>21300</v>
      </c>
      <c r="E1620" s="120">
        <f t="shared" si="25"/>
        <v>11</v>
      </c>
    </row>
    <row r="1621" spans="1:5" ht="35.1" customHeight="1">
      <c r="A1621" s="159" t="s">
        <v>5210</v>
      </c>
      <c r="B1621" s="156"/>
      <c r="C1621" s="157" t="s">
        <v>4562</v>
      </c>
      <c r="D1621" s="119">
        <v>20500</v>
      </c>
      <c r="E1621" s="120">
        <f t="shared" si="25"/>
        <v>10.59</v>
      </c>
    </row>
    <row r="1622" spans="1:5" ht="35.1" customHeight="1">
      <c r="A1622" s="159" t="s">
        <v>5211</v>
      </c>
      <c r="B1622" s="156"/>
      <c r="C1622" s="157" t="s">
        <v>447</v>
      </c>
      <c r="D1622" s="119">
        <v>64000</v>
      </c>
      <c r="E1622" s="120">
        <f t="shared" si="25"/>
        <v>33.049999999999997</v>
      </c>
    </row>
    <row r="1623" spans="1:5" ht="20.100000000000001" customHeight="1">
      <c r="A1623" s="146"/>
      <c r="B1623" s="156"/>
      <c r="C1623" s="157" t="s">
        <v>448</v>
      </c>
      <c r="D1623" s="119" t="s">
        <v>4516</v>
      </c>
      <c r="E1623" s="120" t="str">
        <f t="shared" si="25"/>
        <v/>
      </c>
    </row>
    <row r="1624" spans="1:5" ht="35.1" customHeight="1">
      <c r="A1624" s="162" t="s">
        <v>5212</v>
      </c>
      <c r="B1624" s="156"/>
      <c r="C1624" s="157" t="s">
        <v>4566</v>
      </c>
      <c r="D1624" s="158">
        <v>17300</v>
      </c>
      <c r="E1624" s="120">
        <f t="shared" si="25"/>
        <v>8.93</v>
      </c>
    </row>
    <row r="1625" spans="1:5" ht="35.1" customHeight="1">
      <c r="A1625" s="159" t="s">
        <v>5213</v>
      </c>
      <c r="B1625" s="156"/>
      <c r="C1625" s="157" t="s">
        <v>4568</v>
      </c>
      <c r="D1625" s="119">
        <v>49200</v>
      </c>
      <c r="E1625" s="120">
        <f t="shared" si="25"/>
        <v>25.41</v>
      </c>
    </row>
    <row r="1626" spans="1:5" ht="35.1" customHeight="1">
      <c r="A1626" s="159" t="s">
        <v>5214</v>
      </c>
      <c r="B1626" s="156"/>
      <c r="C1626" s="157" t="s">
        <v>4570</v>
      </c>
      <c r="D1626" s="119">
        <v>40700</v>
      </c>
      <c r="E1626" s="120">
        <f t="shared" si="25"/>
        <v>21.02</v>
      </c>
    </row>
    <row r="1627" spans="1:5" ht="35.1" customHeight="1">
      <c r="A1627" s="159" t="s">
        <v>5215</v>
      </c>
      <c r="B1627" s="156"/>
      <c r="C1627" s="157" t="s">
        <v>4572</v>
      </c>
      <c r="D1627" s="158">
        <v>12100</v>
      </c>
      <c r="E1627" s="120">
        <f t="shared" si="25"/>
        <v>6.25</v>
      </c>
    </row>
    <row r="1628" spans="1:5" ht="35.1" customHeight="1">
      <c r="A1628" s="159" t="s">
        <v>5216</v>
      </c>
      <c r="B1628" s="156"/>
      <c r="C1628" s="157" t="s">
        <v>4574</v>
      </c>
      <c r="D1628" s="119">
        <v>14400</v>
      </c>
      <c r="E1628" s="120">
        <f t="shared" si="25"/>
        <v>7.44</v>
      </c>
    </row>
    <row r="1629" spans="1:5" ht="35.1" customHeight="1">
      <c r="A1629" s="159" t="s">
        <v>5217</v>
      </c>
      <c r="B1629" s="156"/>
      <c r="C1629" s="157" t="s">
        <v>4576</v>
      </c>
      <c r="D1629" s="119">
        <v>39200</v>
      </c>
      <c r="E1629" s="120">
        <f t="shared" si="25"/>
        <v>20.25</v>
      </c>
    </row>
    <row r="1630" spans="1:5" ht="35.1" customHeight="1">
      <c r="A1630" s="146" t="s">
        <v>5218</v>
      </c>
      <c r="B1630" s="156"/>
      <c r="C1630" s="157" t="s">
        <v>4513</v>
      </c>
      <c r="D1630" s="119">
        <v>15200</v>
      </c>
      <c r="E1630" s="120">
        <f t="shared" si="25"/>
        <v>7.85</v>
      </c>
    </row>
    <row r="1631" spans="1:5" ht="35.1" customHeight="1">
      <c r="A1631" s="146" t="s">
        <v>5219</v>
      </c>
      <c r="B1631" s="156"/>
      <c r="C1631" s="157" t="s">
        <v>4507</v>
      </c>
      <c r="D1631" s="158">
        <v>12100</v>
      </c>
      <c r="E1631" s="120">
        <f t="shared" si="25"/>
        <v>6.25</v>
      </c>
    </row>
    <row r="1632" spans="1:5" ht="35.1" customHeight="1">
      <c r="A1632" s="159" t="s">
        <v>5222</v>
      </c>
      <c r="B1632" s="156"/>
      <c r="C1632" s="160" t="s">
        <v>6209</v>
      </c>
      <c r="D1632" s="119">
        <v>25800</v>
      </c>
      <c r="E1632" s="120">
        <f t="shared" si="25"/>
        <v>13.32</v>
      </c>
    </row>
    <row r="1633" spans="1:5" ht="35.1" customHeight="1">
      <c r="A1633" s="159" t="s">
        <v>5223</v>
      </c>
      <c r="B1633" s="156"/>
      <c r="C1633" s="157" t="s">
        <v>2900</v>
      </c>
      <c r="D1633" s="119">
        <v>11500</v>
      </c>
      <c r="E1633" s="120">
        <f t="shared" si="25"/>
        <v>5.94</v>
      </c>
    </row>
    <row r="1634" spans="1:5" ht="35.1" customHeight="1">
      <c r="A1634" s="159" t="s">
        <v>5224</v>
      </c>
      <c r="B1634" s="156"/>
      <c r="C1634" s="157" t="s">
        <v>4450</v>
      </c>
      <c r="D1634" s="119">
        <v>5400</v>
      </c>
      <c r="E1634" s="120">
        <f t="shared" si="25"/>
        <v>2.79</v>
      </c>
    </row>
    <row r="1635" spans="1:5" ht="35.1" customHeight="1">
      <c r="A1635" s="159" t="s">
        <v>5225</v>
      </c>
      <c r="B1635" s="156"/>
      <c r="C1635" s="157" t="s">
        <v>4452</v>
      </c>
      <c r="D1635" s="119">
        <v>2400</v>
      </c>
      <c r="E1635" s="120">
        <f t="shared" si="25"/>
        <v>1.24</v>
      </c>
    </row>
    <row r="1636" spans="1:5" ht="35.1" customHeight="1">
      <c r="A1636" s="159" t="s">
        <v>5226</v>
      </c>
      <c r="B1636" s="156"/>
      <c r="C1636" s="157" t="s">
        <v>4454</v>
      </c>
      <c r="D1636" s="119">
        <v>17600</v>
      </c>
      <c r="E1636" s="120">
        <f t="shared" si="25"/>
        <v>9.09</v>
      </c>
    </row>
    <row r="1637" spans="1:5" ht="35.1" customHeight="1">
      <c r="A1637" s="146" t="s">
        <v>5228</v>
      </c>
      <c r="B1637" s="156"/>
      <c r="C1637" s="157" t="s">
        <v>8087</v>
      </c>
      <c r="D1637" s="119">
        <v>24100</v>
      </c>
      <c r="E1637" s="120">
        <f t="shared" si="25"/>
        <v>12.45</v>
      </c>
    </row>
    <row r="1638" spans="1:5" ht="35.1" customHeight="1">
      <c r="A1638" s="146" t="s">
        <v>5229</v>
      </c>
      <c r="B1638" s="156"/>
      <c r="C1638" s="157" t="s">
        <v>8089</v>
      </c>
      <c r="D1638" s="119">
        <v>18700</v>
      </c>
      <c r="E1638" s="120">
        <f t="shared" si="25"/>
        <v>9.66</v>
      </c>
    </row>
    <row r="1639" spans="1:5" ht="35.1" customHeight="1">
      <c r="A1639" s="146" t="s">
        <v>5230</v>
      </c>
      <c r="B1639" s="156"/>
      <c r="C1639" s="157" t="s">
        <v>8091</v>
      </c>
      <c r="D1639" s="119">
        <v>54500</v>
      </c>
      <c r="E1639" s="120">
        <f t="shared" si="25"/>
        <v>28.15</v>
      </c>
    </row>
    <row r="1640" spans="1:5" ht="35.1" customHeight="1">
      <c r="A1640" s="146" t="s">
        <v>5231</v>
      </c>
      <c r="B1640" s="156"/>
      <c r="C1640" s="157" t="s">
        <v>8093</v>
      </c>
      <c r="D1640" s="119">
        <v>9000</v>
      </c>
      <c r="E1640" s="120">
        <f t="shared" si="25"/>
        <v>4.6500000000000004</v>
      </c>
    </row>
    <row r="1641" spans="1:5" ht="20.100000000000001" customHeight="1">
      <c r="A1641" s="146"/>
      <c r="B1641" s="156"/>
      <c r="C1641" s="157" t="s">
        <v>449</v>
      </c>
      <c r="D1641" s="119" t="s">
        <v>4516</v>
      </c>
      <c r="E1641" s="120" t="str">
        <f t="shared" si="25"/>
        <v/>
      </c>
    </row>
    <row r="1642" spans="1:5" ht="35.1" customHeight="1">
      <c r="A1642" s="146" t="s">
        <v>5232</v>
      </c>
      <c r="B1642" s="156"/>
      <c r="C1642" s="157" t="s">
        <v>7584</v>
      </c>
      <c r="D1642" s="119">
        <v>2400</v>
      </c>
      <c r="E1642" s="120">
        <f t="shared" si="25"/>
        <v>1.24</v>
      </c>
    </row>
    <row r="1643" spans="1:5" ht="35.1" customHeight="1">
      <c r="A1643" s="146" t="s">
        <v>5233</v>
      </c>
      <c r="B1643" s="156"/>
      <c r="C1643" s="157" t="s">
        <v>7377</v>
      </c>
      <c r="D1643" s="119">
        <v>9000</v>
      </c>
      <c r="E1643" s="120">
        <f t="shared" si="25"/>
        <v>4.6500000000000004</v>
      </c>
    </row>
    <row r="1644" spans="1:5" ht="20.100000000000001" customHeight="1">
      <c r="A1644" s="146"/>
      <c r="B1644" s="156"/>
      <c r="C1644" s="157" t="s">
        <v>449</v>
      </c>
      <c r="D1644" s="119" t="s">
        <v>4516</v>
      </c>
      <c r="E1644" s="120" t="str">
        <f t="shared" si="25"/>
        <v/>
      </c>
    </row>
    <row r="1645" spans="1:5" ht="35.1" customHeight="1">
      <c r="A1645" s="146" t="s">
        <v>5234</v>
      </c>
      <c r="B1645" s="156"/>
      <c r="C1645" s="157" t="s">
        <v>7379</v>
      </c>
      <c r="D1645" s="119">
        <v>14900</v>
      </c>
      <c r="E1645" s="120">
        <f t="shared" si="25"/>
        <v>7.7</v>
      </c>
    </row>
    <row r="1646" spans="1:5" ht="35.1" customHeight="1">
      <c r="A1646" s="146" t="s">
        <v>5235</v>
      </c>
      <c r="B1646" s="156" t="s">
        <v>6902</v>
      </c>
      <c r="C1646" s="161" t="s">
        <v>7381</v>
      </c>
      <c r="D1646" s="158">
        <v>20400</v>
      </c>
      <c r="E1646" s="120">
        <f t="shared" si="25"/>
        <v>10.54</v>
      </c>
    </row>
    <row r="1647" spans="1:5" ht="35.1" customHeight="1">
      <c r="A1647" s="146" t="s">
        <v>5236</v>
      </c>
      <c r="B1647" s="156" t="s">
        <v>6902</v>
      </c>
      <c r="C1647" s="157" t="s">
        <v>7931</v>
      </c>
      <c r="D1647" s="119">
        <v>9600</v>
      </c>
      <c r="E1647" s="120">
        <f t="shared" si="25"/>
        <v>4.96</v>
      </c>
    </row>
    <row r="1648" spans="1:5" ht="35.1" customHeight="1">
      <c r="A1648" s="146" t="s">
        <v>5237</v>
      </c>
      <c r="B1648" s="156"/>
      <c r="C1648" s="157" t="s">
        <v>7933</v>
      </c>
      <c r="D1648" s="119">
        <v>41000</v>
      </c>
      <c r="E1648" s="120">
        <f t="shared" si="25"/>
        <v>21.17</v>
      </c>
    </row>
    <row r="1649" spans="1:5" ht="35.1" customHeight="1">
      <c r="A1649" s="146" t="s">
        <v>5238</v>
      </c>
      <c r="B1649" s="156"/>
      <c r="C1649" s="157" t="s">
        <v>7935</v>
      </c>
      <c r="D1649" s="119">
        <v>34000</v>
      </c>
      <c r="E1649" s="120">
        <f t="shared" si="25"/>
        <v>17.559999999999999</v>
      </c>
    </row>
    <row r="1650" spans="1:5" ht="35.1" customHeight="1">
      <c r="A1650" s="146" t="s">
        <v>5239</v>
      </c>
      <c r="B1650" s="156"/>
      <c r="C1650" s="157" t="s">
        <v>7937</v>
      </c>
      <c r="D1650" s="119">
        <v>50000</v>
      </c>
      <c r="E1650" s="120">
        <f t="shared" si="25"/>
        <v>25.82</v>
      </c>
    </row>
    <row r="1651" spans="1:5" ht="35.1" customHeight="1">
      <c r="A1651" s="146" t="s">
        <v>5240</v>
      </c>
      <c r="B1651" s="156" t="s">
        <v>6902</v>
      </c>
      <c r="C1651" s="157" t="s">
        <v>7939</v>
      </c>
      <c r="D1651" s="158">
        <v>13400</v>
      </c>
      <c r="E1651" s="120">
        <f t="shared" si="25"/>
        <v>6.92</v>
      </c>
    </row>
    <row r="1652" spans="1:5" ht="35.1" customHeight="1">
      <c r="A1652" s="146" t="s">
        <v>5241</v>
      </c>
      <c r="B1652" s="156"/>
      <c r="C1652" s="157" t="s">
        <v>7941</v>
      </c>
      <c r="D1652" s="119">
        <v>2400</v>
      </c>
      <c r="E1652" s="120">
        <f t="shared" si="25"/>
        <v>1.24</v>
      </c>
    </row>
    <row r="1653" spans="1:5" ht="35.1" customHeight="1">
      <c r="A1653" s="146" t="s">
        <v>5242</v>
      </c>
      <c r="B1653" s="156"/>
      <c r="C1653" s="157" t="s">
        <v>6037</v>
      </c>
      <c r="D1653" s="119">
        <v>9000</v>
      </c>
      <c r="E1653" s="120">
        <f t="shared" si="25"/>
        <v>4.6500000000000004</v>
      </c>
    </row>
    <row r="1654" spans="1:5" ht="35.1" customHeight="1">
      <c r="A1654" s="146" t="s">
        <v>5244</v>
      </c>
      <c r="B1654" s="156"/>
      <c r="C1654" s="139" t="s">
        <v>390</v>
      </c>
      <c r="D1654" s="158">
        <v>1700</v>
      </c>
      <c r="E1654" s="120">
        <f t="shared" si="25"/>
        <v>0.88</v>
      </c>
    </row>
    <row r="1655" spans="1:5" ht="35.1" customHeight="1">
      <c r="A1655" s="146" t="s">
        <v>5245</v>
      </c>
      <c r="B1655" s="156"/>
      <c r="C1655" s="157" t="s">
        <v>392</v>
      </c>
      <c r="D1655" s="119">
        <v>21300</v>
      </c>
      <c r="E1655" s="120">
        <f t="shared" si="25"/>
        <v>11</v>
      </c>
    </row>
    <row r="1656" spans="1:5" ht="35.1" customHeight="1">
      <c r="A1656" s="146" t="s">
        <v>5246</v>
      </c>
      <c r="B1656" s="156"/>
      <c r="C1656" s="157" t="s">
        <v>394</v>
      </c>
      <c r="D1656" s="119">
        <v>23500</v>
      </c>
      <c r="E1656" s="120">
        <f t="shared" si="25"/>
        <v>12.14</v>
      </c>
    </row>
    <row r="1657" spans="1:5" ht="35.1" customHeight="1">
      <c r="A1657" s="146" t="s">
        <v>5247</v>
      </c>
      <c r="B1657" s="156"/>
      <c r="C1657" s="157" t="s">
        <v>396</v>
      </c>
      <c r="D1657" s="158">
        <v>30600</v>
      </c>
      <c r="E1657" s="120">
        <f t="shared" si="25"/>
        <v>15.8</v>
      </c>
    </row>
    <row r="1658" spans="1:5" ht="35.1" customHeight="1">
      <c r="A1658" s="146" t="s">
        <v>5248</v>
      </c>
      <c r="B1658" s="156"/>
      <c r="C1658" s="157" t="s">
        <v>398</v>
      </c>
      <c r="D1658" s="119">
        <v>30300</v>
      </c>
      <c r="E1658" s="120">
        <f t="shared" si="25"/>
        <v>15.65</v>
      </c>
    </row>
    <row r="1659" spans="1:5" ht="35.1" customHeight="1">
      <c r="A1659" s="146" t="s">
        <v>5251</v>
      </c>
      <c r="B1659" s="156"/>
      <c r="C1659" s="157" t="s">
        <v>404</v>
      </c>
      <c r="D1659" s="119">
        <v>15100</v>
      </c>
      <c r="E1659" s="120">
        <f t="shared" si="25"/>
        <v>7.8</v>
      </c>
    </row>
    <row r="1660" spans="1:5" ht="35.1" customHeight="1">
      <c r="A1660" s="146" t="s">
        <v>5252</v>
      </c>
      <c r="B1660" s="156"/>
      <c r="C1660" s="157" t="s">
        <v>450</v>
      </c>
      <c r="D1660" s="119">
        <v>45000</v>
      </c>
      <c r="E1660" s="120">
        <f t="shared" si="25"/>
        <v>23.24</v>
      </c>
    </row>
    <row r="1661" spans="1:5" ht="35.1" customHeight="1">
      <c r="A1661" s="146" t="s">
        <v>5253</v>
      </c>
      <c r="B1661" s="156"/>
      <c r="C1661" s="157" t="s">
        <v>7818</v>
      </c>
      <c r="D1661" s="119">
        <v>17600</v>
      </c>
      <c r="E1661" s="120">
        <f t="shared" si="25"/>
        <v>9.09</v>
      </c>
    </row>
    <row r="1662" spans="1:5" ht="35.1" customHeight="1">
      <c r="A1662" s="146" t="s">
        <v>5254</v>
      </c>
      <c r="B1662" s="156"/>
      <c r="C1662" s="139" t="s">
        <v>6212</v>
      </c>
      <c r="D1662" s="119">
        <v>7700</v>
      </c>
      <c r="E1662" s="120">
        <f t="shared" si="25"/>
        <v>3.98</v>
      </c>
    </row>
    <row r="1663" spans="1:5" ht="35.1" customHeight="1">
      <c r="A1663" s="146" t="s">
        <v>5255</v>
      </c>
      <c r="B1663" s="156"/>
      <c r="C1663" s="157" t="s">
        <v>6214</v>
      </c>
      <c r="D1663" s="119">
        <v>10000</v>
      </c>
      <c r="E1663" s="120">
        <f t="shared" si="25"/>
        <v>5.16</v>
      </c>
    </row>
    <row r="1664" spans="1:5" ht="35.1" customHeight="1">
      <c r="A1664" s="159" t="s">
        <v>5257</v>
      </c>
      <c r="B1664" s="156"/>
      <c r="C1664" s="157" t="s">
        <v>6218</v>
      </c>
      <c r="D1664" s="158">
        <v>38600</v>
      </c>
      <c r="E1664" s="120">
        <f t="shared" si="25"/>
        <v>19.940000000000001</v>
      </c>
    </row>
    <row r="1665" spans="1:5" ht="20.100000000000001" customHeight="1">
      <c r="A1665" s="146"/>
      <c r="B1665" s="156"/>
      <c r="C1665" s="157" t="s">
        <v>451</v>
      </c>
      <c r="D1665" s="119" t="s">
        <v>4516</v>
      </c>
      <c r="E1665" s="120" t="str">
        <f t="shared" si="25"/>
        <v/>
      </c>
    </row>
    <row r="1666" spans="1:5" ht="35.1" customHeight="1">
      <c r="A1666" s="159" t="s">
        <v>5258</v>
      </c>
      <c r="B1666" s="156"/>
      <c r="C1666" s="157" t="s">
        <v>6220</v>
      </c>
      <c r="D1666" s="119">
        <v>2500</v>
      </c>
      <c r="E1666" s="120">
        <f t="shared" si="25"/>
        <v>1.29</v>
      </c>
    </row>
    <row r="1667" spans="1:5" ht="35.1" customHeight="1">
      <c r="A1667" s="159" t="s">
        <v>5259</v>
      </c>
      <c r="B1667" s="156"/>
      <c r="C1667" s="157" t="s">
        <v>6222</v>
      </c>
      <c r="D1667" s="119">
        <v>17700</v>
      </c>
      <c r="E1667" s="120">
        <f t="shared" si="25"/>
        <v>9.14</v>
      </c>
    </row>
    <row r="1668" spans="1:5" ht="35.1" customHeight="1">
      <c r="A1668" s="159" t="s">
        <v>5260</v>
      </c>
      <c r="B1668" s="156"/>
      <c r="C1668" s="160" t="s">
        <v>8729</v>
      </c>
      <c r="D1668" s="119">
        <v>20300</v>
      </c>
      <c r="E1668" s="120">
        <f t="shared" si="25"/>
        <v>10.48</v>
      </c>
    </row>
    <row r="1669" spans="1:5" ht="35.1" customHeight="1">
      <c r="A1669" s="159" t="s">
        <v>5261</v>
      </c>
      <c r="B1669" s="156"/>
      <c r="C1669" s="157" t="s">
        <v>8731</v>
      </c>
      <c r="D1669" s="119">
        <v>2400</v>
      </c>
      <c r="E1669" s="120">
        <f t="shared" si="25"/>
        <v>1.24</v>
      </c>
    </row>
    <row r="1670" spans="1:5" ht="35.1" customHeight="1">
      <c r="A1670" s="159" t="s">
        <v>5263</v>
      </c>
      <c r="B1670" s="156"/>
      <c r="C1670" s="157" t="s">
        <v>8735</v>
      </c>
      <c r="D1670" s="119">
        <v>2400</v>
      </c>
      <c r="E1670" s="120">
        <f t="shared" si="25"/>
        <v>1.24</v>
      </c>
    </row>
    <row r="1671" spans="1:5" ht="35.1" customHeight="1">
      <c r="A1671" s="163" t="s">
        <v>5264</v>
      </c>
      <c r="B1671" s="156"/>
      <c r="C1671" s="157" t="s">
        <v>8737</v>
      </c>
      <c r="D1671" s="119">
        <v>7500</v>
      </c>
      <c r="E1671" s="120">
        <f t="shared" si="25"/>
        <v>3.87</v>
      </c>
    </row>
    <row r="1672" spans="1:5" ht="35.1" customHeight="1">
      <c r="A1672" s="164" t="s">
        <v>5265</v>
      </c>
      <c r="B1672" s="156"/>
      <c r="C1672" s="157" t="s">
        <v>8739</v>
      </c>
      <c r="D1672" s="119">
        <v>4000</v>
      </c>
      <c r="E1672" s="120">
        <f t="shared" ref="E1672:E1735" si="26">IF(D1672="","",ROUND(D1672/1936.27,2))</f>
        <v>2.0699999999999998</v>
      </c>
    </row>
    <row r="1673" spans="1:5" ht="35.1" customHeight="1">
      <c r="A1673" s="163" t="s">
        <v>5266</v>
      </c>
      <c r="B1673" s="156"/>
      <c r="C1673" s="157" t="s">
        <v>8125</v>
      </c>
      <c r="D1673" s="119">
        <v>1400</v>
      </c>
      <c r="E1673" s="120">
        <f t="shared" si="26"/>
        <v>0.72</v>
      </c>
    </row>
    <row r="1674" spans="1:5" ht="35.1" customHeight="1">
      <c r="A1674" s="163" t="s">
        <v>5267</v>
      </c>
      <c r="B1674" s="156"/>
      <c r="C1674" s="157" t="s">
        <v>8127</v>
      </c>
      <c r="D1674" s="119">
        <v>31500</v>
      </c>
      <c r="E1674" s="120">
        <f t="shared" si="26"/>
        <v>16.27</v>
      </c>
    </row>
    <row r="1675" spans="1:5" ht="35.1" customHeight="1">
      <c r="A1675" s="159" t="s">
        <v>5268</v>
      </c>
      <c r="B1675" s="156" t="s">
        <v>6902</v>
      </c>
      <c r="C1675" s="157" t="s">
        <v>7620</v>
      </c>
      <c r="D1675" s="158">
        <v>20200</v>
      </c>
      <c r="E1675" s="120">
        <f t="shared" si="26"/>
        <v>10.43</v>
      </c>
    </row>
    <row r="1676" spans="1:5" ht="35.1" customHeight="1">
      <c r="A1676" s="159" t="s">
        <v>5269</v>
      </c>
      <c r="B1676" s="156" t="s">
        <v>6902</v>
      </c>
      <c r="C1676" s="157" t="s">
        <v>8193</v>
      </c>
      <c r="D1676" s="158">
        <v>20200</v>
      </c>
      <c r="E1676" s="120">
        <f t="shared" si="26"/>
        <v>10.43</v>
      </c>
    </row>
    <row r="1677" spans="1:5" ht="35.1" customHeight="1">
      <c r="A1677" s="159" t="s">
        <v>5270</v>
      </c>
      <c r="B1677" s="156"/>
      <c r="C1677" s="157" t="s">
        <v>8195</v>
      </c>
      <c r="D1677" s="119">
        <v>11500</v>
      </c>
      <c r="E1677" s="120">
        <f t="shared" si="26"/>
        <v>5.94</v>
      </c>
    </row>
    <row r="1678" spans="1:5" ht="35.1" customHeight="1">
      <c r="A1678" s="159" t="s">
        <v>5271</v>
      </c>
      <c r="B1678" s="156"/>
      <c r="C1678" s="157" t="s">
        <v>8197</v>
      </c>
      <c r="D1678" s="119">
        <v>12100</v>
      </c>
      <c r="E1678" s="120">
        <f t="shared" si="26"/>
        <v>6.25</v>
      </c>
    </row>
    <row r="1679" spans="1:5" ht="35.1" customHeight="1">
      <c r="A1679" s="159" t="s">
        <v>4175</v>
      </c>
      <c r="B1679" s="156"/>
      <c r="C1679" s="157" t="s">
        <v>8199</v>
      </c>
      <c r="D1679" s="158">
        <v>16500</v>
      </c>
      <c r="E1679" s="120">
        <f t="shared" si="26"/>
        <v>8.52</v>
      </c>
    </row>
    <row r="1680" spans="1:5" ht="35.1" customHeight="1">
      <c r="A1680" s="159" t="s">
        <v>4176</v>
      </c>
      <c r="B1680" s="156"/>
      <c r="C1680" s="157" t="s">
        <v>8201</v>
      </c>
      <c r="D1680" s="119">
        <v>14400</v>
      </c>
      <c r="E1680" s="120">
        <f t="shared" si="26"/>
        <v>7.44</v>
      </c>
    </row>
    <row r="1681" spans="1:5" ht="35.1" customHeight="1">
      <c r="A1681" s="159" t="s">
        <v>4177</v>
      </c>
      <c r="B1681" s="156" t="s">
        <v>2976</v>
      </c>
      <c r="C1681" s="139" t="s">
        <v>8203</v>
      </c>
      <c r="D1681" s="158">
        <v>17000</v>
      </c>
      <c r="E1681" s="120">
        <f t="shared" si="26"/>
        <v>8.7799999999999994</v>
      </c>
    </row>
    <row r="1682" spans="1:5" ht="35.1" customHeight="1">
      <c r="A1682" s="159" t="s">
        <v>4178</v>
      </c>
      <c r="B1682" s="156"/>
      <c r="C1682" s="157" t="s">
        <v>8205</v>
      </c>
      <c r="D1682" s="158">
        <v>9000</v>
      </c>
      <c r="E1682" s="120">
        <f t="shared" si="26"/>
        <v>4.6500000000000004</v>
      </c>
    </row>
    <row r="1683" spans="1:5" ht="35.1" customHeight="1">
      <c r="A1683" s="159" t="s">
        <v>4179</v>
      </c>
      <c r="B1683" s="156"/>
      <c r="C1683" s="139" t="s">
        <v>8207</v>
      </c>
      <c r="D1683" s="158">
        <v>9000</v>
      </c>
      <c r="E1683" s="120">
        <f t="shared" si="26"/>
        <v>4.6500000000000004</v>
      </c>
    </row>
    <row r="1684" spans="1:5" ht="35.1" customHeight="1">
      <c r="A1684" s="159" t="s">
        <v>4180</v>
      </c>
      <c r="B1684" s="156"/>
      <c r="C1684" s="139" t="s">
        <v>8209</v>
      </c>
      <c r="D1684" s="119">
        <v>8100</v>
      </c>
      <c r="E1684" s="120">
        <f t="shared" si="26"/>
        <v>4.18</v>
      </c>
    </row>
    <row r="1685" spans="1:5" ht="35.1" customHeight="1">
      <c r="A1685" s="159" t="s">
        <v>4218</v>
      </c>
      <c r="B1685" s="156"/>
      <c r="C1685" s="157" t="s">
        <v>6978</v>
      </c>
      <c r="D1685" s="119">
        <v>25800</v>
      </c>
      <c r="E1685" s="120">
        <f t="shared" si="26"/>
        <v>13.32</v>
      </c>
    </row>
    <row r="1686" spans="1:5" ht="35.1" customHeight="1">
      <c r="A1686" s="159" t="s">
        <v>4219</v>
      </c>
      <c r="B1686" s="156" t="s">
        <v>6902</v>
      </c>
      <c r="C1686" s="157" t="s">
        <v>6980</v>
      </c>
      <c r="D1686" s="158">
        <v>22100</v>
      </c>
      <c r="E1686" s="120">
        <f t="shared" si="26"/>
        <v>11.41</v>
      </c>
    </row>
    <row r="1687" spans="1:5" ht="35.1" customHeight="1">
      <c r="A1687" s="159" t="s">
        <v>4220</v>
      </c>
      <c r="B1687" s="156"/>
      <c r="C1687" s="157" t="s">
        <v>6982</v>
      </c>
      <c r="D1687" s="158">
        <v>24300</v>
      </c>
      <c r="E1687" s="120">
        <f t="shared" si="26"/>
        <v>12.55</v>
      </c>
    </row>
    <row r="1688" spans="1:5" ht="35.1" customHeight="1">
      <c r="A1688" s="146" t="s">
        <v>4221</v>
      </c>
      <c r="B1688" s="156"/>
      <c r="C1688" s="157" t="s">
        <v>6984</v>
      </c>
      <c r="D1688" s="119">
        <v>16200</v>
      </c>
      <c r="E1688" s="120">
        <f t="shared" si="26"/>
        <v>8.3699999999999992</v>
      </c>
    </row>
    <row r="1689" spans="1:5" ht="35.1" customHeight="1">
      <c r="A1689" s="146" t="s">
        <v>4222</v>
      </c>
      <c r="B1689" s="156"/>
      <c r="C1689" s="157" t="s">
        <v>6986</v>
      </c>
      <c r="D1689" s="158">
        <v>22100</v>
      </c>
      <c r="E1689" s="120">
        <f t="shared" si="26"/>
        <v>11.41</v>
      </c>
    </row>
    <row r="1690" spans="1:5" ht="35.1" customHeight="1">
      <c r="A1690" s="146" t="s">
        <v>4223</v>
      </c>
      <c r="B1690" s="156"/>
      <c r="C1690" s="157" t="s">
        <v>6988</v>
      </c>
      <c r="D1690" s="119">
        <v>23000</v>
      </c>
      <c r="E1690" s="120">
        <f t="shared" si="26"/>
        <v>11.88</v>
      </c>
    </row>
    <row r="1691" spans="1:5" ht="35.1" customHeight="1">
      <c r="A1691" s="146" t="s">
        <v>4224</v>
      </c>
      <c r="B1691" s="156"/>
      <c r="C1691" s="157" t="s">
        <v>452</v>
      </c>
      <c r="D1691" s="158">
        <v>3400</v>
      </c>
      <c r="E1691" s="120">
        <f t="shared" si="26"/>
        <v>1.76</v>
      </c>
    </row>
    <row r="1692" spans="1:5" ht="35.1" customHeight="1">
      <c r="A1692" s="146" t="s">
        <v>4225</v>
      </c>
      <c r="B1692" s="156"/>
      <c r="C1692" s="160" t="s">
        <v>6992</v>
      </c>
      <c r="D1692" s="119">
        <v>16200</v>
      </c>
      <c r="E1692" s="120">
        <f t="shared" si="26"/>
        <v>8.3699999999999992</v>
      </c>
    </row>
    <row r="1693" spans="1:5" ht="35.1" customHeight="1">
      <c r="A1693" s="159" t="s">
        <v>4229</v>
      </c>
      <c r="B1693" s="156"/>
      <c r="C1693" s="157" t="s">
        <v>453</v>
      </c>
      <c r="D1693" s="119">
        <v>36600</v>
      </c>
      <c r="E1693" s="120">
        <f t="shared" si="26"/>
        <v>18.899999999999999</v>
      </c>
    </row>
    <row r="1694" spans="1:5" ht="35.1" customHeight="1">
      <c r="A1694" s="159" t="s">
        <v>4230</v>
      </c>
      <c r="B1694" s="156"/>
      <c r="C1694" s="157" t="s">
        <v>7002</v>
      </c>
      <c r="D1694" s="119">
        <v>47000</v>
      </c>
      <c r="E1694" s="120">
        <f t="shared" si="26"/>
        <v>24.27</v>
      </c>
    </row>
    <row r="1695" spans="1:5" ht="35.1" customHeight="1">
      <c r="A1695" s="159" t="s">
        <v>4231</v>
      </c>
      <c r="B1695" s="156"/>
      <c r="C1695" s="160" t="s">
        <v>8688</v>
      </c>
      <c r="D1695" s="119">
        <v>18000</v>
      </c>
      <c r="E1695" s="120">
        <f t="shared" si="26"/>
        <v>9.3000000000000007</v>
      </c>
    </row>
    <row r="1696" spans="1:5" ht="35.1" customHeight="1">
      <c r="A1696" s="159" t="s">
        <v>4232</v>
      </c>
      <c r="B1696" s="156"/>
      <c r="C1696" s="139" t="s">
        <v>8690</v>
      </c>
      <c r="D1696" s="158">
        <v>22100</v>
      </c>
      <c r="E1696" s="120">
        <f t="shared" si="26"/>
        <v>11.41</v>
      </c>
    </row>
    <row r="1697" spans="1:5" ht="35.1" customHeight="1">
      <c r="A1697" s="159" t="s">
        <v>4233</v>
      </c>
      <c r="B1697" s="156"/>
      <c r="C1697" s="157" t="s">
        <v>2840</v>
      </c>
      <c r="D1697" s="158">
        <v>22100</v>
      </c>
      <c r="E1697" s="120">
        <f t="shared" si="26"/>
        <v>11.41</v>
      </c>
    </row>
    <row r="1698" spans="1:5" ht="35.1" customHeight="1">
      <c r="A1698" s="159" t="s">
        <v>4236</v>
      </c>
      <c r="B1698" s="156" t="s">
        <v>6902</v>
      </c>
      <c r="C1698" s="157" t="s">
        <v>6622</v>
      </c>
      <c r="D1698" s="119">
        <v>69400</v>
      </c>
      <c r="E1698" s="120">
        <f t="shared" si="26"/>
        <v>35.840000000000003</v>
      </c>
    </row>
    <row r="1699" spans="1:5" ht="35.1" customHeight="1">
      <c r="A1699" s="159" t="s">
        <v>4237</v>
      </c>
      <c r="B1699" s="156" t="s">
        <v>6902</v>
      </c>
      <c r="C1699" s="157" t="s">
        <v>6624</v>
      </c>
      <c r="D1699" s="119">
        <v>69400</v>
      </c>
      <c r="E1699" s="120">
        <f t="shared" si="26"/>
        <v>35.840000000000003</v>
      </c>
    </row>
    <row r="1700" spans="1:5" ht="35.1" customHeight="1">
      <c r="A1700" s="159" t="s">
        <v>4238</v>
      </c>
      <c r="B1700" s="156" t="s">
        <v>6902</v>
      </c>
      <c r="C1700" s="157" t="s">
        <v>6626</v>
      </c>
      <c r="D1700" s="119">
        <v>40600</v>
      </c>
      <c r="E1700" s="120">
        <f t="shared" si="26"/>
        <v>20.97</v>
      </c>
    </row>
    <row r="1701" spans="1:5" ht="35.1" customHeight="1">
      <c r="A1701" s="146" t="s">
        <v>4239</v>
      </c>
      <c r="B1701" s="156" t="s">
        <v>6902</v>
      </c>
      <c r="C1701" s="157" t="s">
        <v>7945</v>
      </c>
      <c r="D1701" s="119">
        <v>36400</v>
      </c>
      <c r="E1701" s="120">
        <f t="shared" si="26"/>
        <v>18.8</v>
      </c>
    </row>
    <row r="1702" spans="1:5" ht="35.1" customHeight="1">
      <c r="A1702" s="146" t="s">
        <v>4240</v>
      </c>
      <c r="B1702" s="156"/>
      <c r="C1702" s="157" t="s">
        <v>2131</v>
      </c>
      <c r="D1702" s="119">
        <v>16700</v>
      </c>
      <c r="E1702" s="120">
        <f t="shared" si="26"/>
        <v>8.6199999999999992</v>
      </c>
    </row>
    <row r="1703" spans="1:5" ht="35.1" customHeight="1">
      <c r="A1703" s="159" t="s">
        <v>4241</v>
      </c>
      <c r="B1703" s="156"/>
      <c r="C1703" s="157" t="s">
        <v>2133</v>
      </c>
      <c r="D1703" s="119">
        <v>23600</v>
      </c>
      <c r="E1703" s="120">
        <f t="shared" si="26"/>
        <v>12.19</v>
      </c>
    </row>
    <row r="1704" spans="1:5" ht="35.1" customHeight="1">
      <c r="A1704" s="159" t="s">
        <v>4242</v>
      </c>
      <c r="B1704" s="156"/>
      <c r="C1704" s="157" t="s">
        <v>454</v>
      </c>
      <c r="D1704" s="119">
        <v>81100</v>
      </c>
      <c r="E1704" s="120">
        <f t="shared" si="26"/>
        <v>41.88</v>
      </c>
    </row>
    <row r="1705" spans="1:5" ht="35.1" customHeight="1">
      <c r="A1705" s="159" t="s">
        <v>4243</v>
      </c>
      <c r="B1705" s="156" t="s">
        <v>6902</v>
      </c>
      <c r="C1705" s="157" t="s">
        <v>2137</v>
      </c>
      <c r="D1705" s="158">
        <v>22100</v>
      </c>
      <c r="E1705" s="120">
        <f t="shared" si="26"/>
        <v>11.41</v>
      </c>
    </row>
    <row r="1706" spans="1:5" ht="35.1" customHeight="1">
      <c r="A1706" s="146" t="s">
        <v>4244</v>
      </c>
      <c r="B1706" s="156"/>
      <c r="C1706" s="157" t="s">
        <v>2139</v>
      </c>
      <c r="D1706" s="119">
        <v>22100</v>
      </c>
      <c r="E1706" s="120">
        <f t="shared" si="26"/>
        <v>11.41</v>
      </c>
    </row>
    <row r="1707" spans="1:5" ht="35.1" customHeight="1">
      <c r="A1707" s="146" t="s">
        <v>4245</v>
      </c>
      <c r="B1707" s="156"/>
      <c r="C1707" s="157" t="s">
        <v>2141</v>
      </c>
      <c r="D1707" s="119">
        <v>16000</v>
      </c>
      <c r="E1707" s="120">
        <f t="shared" si="26"/>
        <v>8.26</v>
      </c>
    </row>
    <row r="1708" spans="1:5" ht="35.1" customHeight="1">
      <c r="A1708" s="159" t="s">
        <v>4248</v>
      </c>
      <c r="B1708" s="156"/>
      <c r="C1708" s="157" t="s">
        <v>2147</v>
      </c>
      <c r="D1708" s="119">
        <v>18300</v>
      </c>
      <c r="E1708" s="120">
        <f t="shared" si="26"/>
        <v>9.4499999999999993</v>
      </c>
    </row>
    <row r="1709" spans="1:5" ht="35.1" customHeight="1">
      <c r="A1709" s="146" t="s">
        <v>4249</v>
      </c>
      <c r="B1709" s="156"/>
      <c r="C1709" s="157" t="s">
        <v>2149</v>
      </c>
      <c r="D1709" s="119">
        <v>14400</v>
      </c>
      <c r="E1709" s="120">
        <f t="shared" si="26"/>
        <v>7.44</v>
      </c>
    </row>
    <row r="1710" spans="1:5" ht="35.1" customHeight="1">
      <c r="A1710" s="159" t="s">
        <v>4250</v>
      </c>
      <c r="B1710" s="156"/>
      <c r="C1710" s="157" t="s">
        <v>2151</v>
      </c>
      <c r="D1710" s="119">
        <v>14400</v>
      </c>
      <c r="E1710" s="120">
        <f t="shared" si="26"/>
        <v>7.44</v>
      </c>
    </row>
    <row r="1711" spans="1:5" ht="35.1" customHeight="1">
      <c r="A1711" s="163" t="s">
        <v>4251</v>
      </c>
      <c r="B1711" s="156"/>
      <c r="C1711" s="157" t="s">
        <v>2153</v>
      </c>
      <c r="D1711" s="119">
        <v>18700</v>
      </c>
      <c r="E1711" s="120">
        <f t="shared" si="26"/>
        <v>9.66</v>
      </c>
    </row>
    <row r="1712" spans="1:5" ht="35.1" customHeight="1">
      <c r="A1712" s="159" t="s">
        <v>4252</v>
      </c>
      <c r="B1712" s="156"/>
      <c r="C1712" s="157" t="s">
        <v>2155</v>
      </c>
      <c r="D1712" s="119">
        <v>28100</v>
      </c>
      <c r="E1712" s="120">
        <f t="shared" si="26"/>
        <v>14.51</v>
      </c>
    </row>
    <row r="1713" spans="1:5" ht="35.1" customHeight="1">
      <c r="A1713" s="159" t="s">
        <v>4254</v>
      </c>
      <c r="B1713" s="156"/>
      <c r="C1713" s="157" t="s">
        <v>2892</v>
      </c>
      <c r="D1713" s="119">
        <v>14400</v>
      </c>
      <c r="E1713" s="120">
        <f t="shared" si="26"/>
        <v>7.44</v>
      </c>
    </row>
    <row r="1714" spans="1:5" ht="35.1" customHeight="1">
      <c r="A1714" s="159" t="s">
        <v>4255</v>
      </c>
      <c r="B1714" s="156"/>
      <c r="C1714" s="157" t="s">
        <v>7760</v>
      </c>
      <c r="D1714" s="119">
        <v>82900</v>
      </c>
      <c r="E1714" s="120">
        <f t="shared" si="26"/>
        <v>42.81</v>
      </c>
    </row>
    <row r="1715" spans="1:5" ht="35.1" customHeight="1">
      <c r="A1715" s="159" t="s">
        <v>4256</v>
      </c>
      <c r="B1715" s="156"/>
      <c r="C1715" s="139" t="s">
        <v>7762</v>
      </c>
      <c r="D1715" s="119">
        <v>170800</v>
      </c>
      <c r="E1715" s="120">
        <f t="shared" si="26"/>
        <v>88.21</v>
      </c>
    </row>
    <row r="1716" spans="1:5" ht="35.1" customHeight="1">
      <c r="A1716" s="159" t="s">
        <v>4257</v>
      </c>
      <c r="B1716" s="156"/>
      <c r="C1716" s="157" t="s">
        <v>7764</v>
      </c>
      <c r="D1716" s="119">
        <v>49000</v>
      </c>
      <c r="E1716" s="120">
        <f t="shared" si="26"/>
        <v>25.31</v>
      </c>
    </row>
    <row r="1717" spans="1:5" ht="35.1" customHeight="1">
      <c r="A1717" s="159" t="s">
        <v>4258</v>
      </c>
      <c r="B1717" s="156"/>
      <c r="C1717" s="157" t="s">
        <v>7766</v>
      </c>
      <c r="D1717" s="119">
        <v>49000</v>
      </c>
      <c r="E1717" s="120">
        <f t="shared" si="26"/>
        <v>25.31</v>
      </c>
    </row>
    <row r="1718" spans="1:5" ht="35.1" customHeight="1">
      <c r="A1718" s="159" t="s">
        <v>1519</v>
      </c>
      <c r="B1718" s="156"/>
      <c r="C1718" s="157" t="s">
        <v>353</v>
      </c>
      <c r="D1718" s="119">
        <v>16700</v>
      </c>
      <c r="E1718" s="120">
        <f t="shared" si="26"/>
        <v>8.6199999999999992</v>
      </c>
    </row>
    <row r="1719" spans="1:5" ht="35.1" customHeight="1">
      <c r="A1719" s="146" t="s">
        <v>1520</v>
      </c>
      <c r="B1719" s="156"/>
      <c r="C1719" s="157" t="s">
        <v>355</v>
      </c>
      <c r="D1719" s="119">
        <v>16700</v>
      </c>
      <c r="E1719" s="120">
        <f t="shared" si="26"/>
        <v>8.6199999999999992</v>
      </c>
    </row>
    <row r="1720" spans="1:5" ht="35.1" customHeight="1">
      <c r="A1720" s="159" t="s">
        <v>1521</v>
      </c>
      <c r="B1720" s="156"/>
      <c r="C1720" s="157" t="s">
        <v>357</v>
      </c>
      <c r="D1720" s="119">
        <v>14400</v>
      </c>
      <c r="E1720" s="120">
        <f t="shared" si="26"/>
        <v>7.44</v>
      </c>
    </row>
    <row r="1721" spans="1:5" ht="35.1" customHeight="1">
      <c r="A1721" s="159" t="s">
        <v>1522</v>
      </c>
      <c r="B1721" s="156"/>
      <c r="C1721" s="165" t="s">
        <v>359</v>
      </c>
      <c r="D1721" s="119">
        <v>24600</v>
      </c>
      <c r="E1721" s="120">
        <f t="shared" si="26"/>
        <v>12.7</v>
      </c>
    </row>
    <row r="1722" spans="1:5" ht="35.1" customHeight="1">
      <c r="A1722" s="159" t="s">
        <v>1540</v>
      </c>
      <c r="B1722" s="156"/>
      <c r="C1722" s="157" t="s">
        <v>2865</v>
      </c>
      <c r="D1722" s="119">
        <v>13500</v>
      </c>
      <c r="E1722" s="120">
        <f t="shared" si="26"/>
        <v>6.97</v>
      </c>
    </row>
    <row r="1723" spans="1:5" ht="35.1" customHeight="1">
      <c r="A1723" s="159" t="s">
        <v>1543</v>
      </c>
      <c r="B1723" s="156"/>
      <c r="C1723" s="157" t="s">
        <v>7578</v>
      </c>
      <c r="D1723" s="119">
        <v>35900</v>
      </c>
      <c r="E1723" s="120">
        <f t="shared" si="26"/>
        <v>18.54</v>
      </c>
    </row>
    <row r="1724" spans="1:5" ht="35.1" customHeight="1">
      <c r="A1724" s="159" t="s">
        <v>1544</v>
      </c>
      <c r="B1724" s="156"/>
      <c r="C1724" s="157" t="s">
        <v>7580</v>
      </c>
      <c r="D1724" s="119">
        <v>35000</v>
      </c>
      <c r="E1724" s="120">
        <f t="shared" si="26"/>
        <v>18.079999999999998</v>
      </c>
    </row>
    <row r="1725" spans="1:5" ht="35.1" customHeight="1">
      <c r="A1725" s="159" t="s">
        <v>1545</v>
      </c>
      <c r="B1725" s="156"/>
      <c r="C1725" s="157" t="s">
        <v>7582</v>
      </c>
      <c r="D1725" s="119">
        <v>31800</v>
      </c>
      <c r="E1725" s="120">
        <f t="shared" si="26"/>
        <v>16.420000000000002</v>
      </c>
    </row>
    <row r="1726" spans="1:5" ht="35.1" customHeight="1">
      <c r="A1726" s="159" t="s">
        <v>1546</v>
      </c>
      <c r="B1726" s="156"/>
      <c r="C1726" s="157" t="s">
        <v>8600</v>
      </c>
      <c r="D1726" s="119">
        <v>30000</v>
      </c>
      <c r="E1726" s="120">
        <f t="shared" si="26"/>
        <v>15.49</v>
      </c>
    </row>
    <row r="1727" spans="1:5" ht="35.1" customHeight="1">
      <c r="A1727" s="159" t="s">
        <v>1547</v>
      </c>
      <c r="B1727" s="156"/>
      <c r="C1727" s="157" t="s">
        <v>7353</v>
      </c>
      <c r="D1727" s="119">
        <v>30000</v>
      </c>
      <c r="E1727" s="120">
        <f t="shared" si="26"/>
        <v>15.49</v>
      </c>
    </row>
    <row r="1728" spans="1:5" ht="35.1" customHeight="1">
      <c r="A1728" s="159" t="s">
        <v>1548</v>
      </c>
      <c r="B1728" s="156"/>
      <c r="C1728" s="157" t="s">
        <v>7355</v>
      </c>
      <c r="D1728" s="119">
        <v>35700</v>
      </c>
      <c r="E1728" s="120">
        <f t="shared" si="26"/>
        <v>18.440000000000001</v>
      </c>
    </row>
    <row r="1729" spans="1:5" ht="35.1" customHeight="1">
      <c r="A1729" s="146" t="s">
        <v>1549</v>
      </c>
      <c r="B1729" s="156"/>
      <c r="C1729" s="157" t="s">
        <v>7357</v>
      </c>
      <c r="D1729" s="119">
        <v>23400</v>
      </c>
      <c r="E1729" s="120">
        <f t="shared" si="26"/>
        <v>12.09</v>
      </c>
    </row>
    <row r="1730" spans="1:5" ht="35.1" customHeight="1">
      <c r="A1730" s="146" t="s">
        <v>1550</v>
      </c>
      <c r="B1730" s="156"/>
      <c r="C1730" s="157" t="s">
        <v>7359</v>
      </c>
      <c r="D1730" s="119">
        <v>20500</v>
      </c>
      <c r="E1730" s="120">
        <f t="shared" si="26"/>
        <v>10.59</v>
      </c>
    </row>
    <row r="1731" spans="1:5" ht="35.1" customHeight="1">
      <c r="A1731" s="159" t="s">
        <v>1551</v>
      </c>
      <c r="B1731" s="156"/>
      <c r="C1731" s="157" t="s">
        <v>7361</v>
      </c>
      <c r="D1731" s="119">
        <v>35700</v>
      </c>
      <c r="E1731" s="120">
        <f t="shared" si="26"/>
        <v>18.440000000000001</v>
      </c>
    </row>
    <row r="1732" spans="1:5" ht="35.1" customHeight="1">
      <c r="A1732" s="159" t="s">
        <v>1552</v>
      </c>
      <c r="B1732" s="156"/>
      <c r="C1732" s="157" t="s">
        <v>7363</v>
      </c>
      <c r="D1732" s="119">
        <v>20500</v>
      </c>
      <c r="E1732" s="120">
        <f t="shared" si="26"/>
        <v>10.59</v>
      </c>
    </row>
    <row r="1733" spans="1:5" ht="35.1" customHeight="1">
      <c r="A1733" s="159" t="s">
        <v>1554</v>
      </c>
      <c r="B1733" s="156"/>
      <c r="C1733" s="157" t="s">
        <v>7366</v>
      </c>
      <c r="D1733" s="119">
        <v>42700</v>
      </c>
      <c r="E1733" s="120">
        <f t="shared" si="26"/>
        <v>22.05</v>
      </c>
    </row>
    <row r="1734" spans="1:5" ht="35.1" customHeight="1">
      <c r="A1734" s="159" t="s">
        <v>1555</v>
      </c>
      <c r="B1734" s="156" t="s">
        <v>6902</v>
      </c>
      <c r="C1734" s="139" t="s">
        <v>7368</v>
      </c>
      <c r="D1734" s="158">
        <v>33100</v>
      </c>
      <c r="E1734" s="120">
        <f t="shared" si="26"/>
        <v>17.09</v>
      </c>
    </row>
    <row r="1735" spans="1:5" ht="35.1" customHeight="1">
      <c r="A1735" s="159" t="s">
        <v>1556</v>
      </c>
      <c r="B1735" s="156"/>
      <c r="C1735" s="157" t="s">
        <v>455</v>
      </c>
      <c r="D1735" s="119">
        <v>33700</v>
      </c>
      <c r="E1735" s="120">
        <f t="shared" si="26"/>
        <v>17.399999999999999</v>
      </c>
    </row>
    <row r="1736" spans="1:5" ht="35.1" customHeight="1">
      <c r="A1736" s="159" t="s">
        <v>1557</v>
      </c>
      <c r="B1736" s="156"/>
      <c r="C1736" s="157" t="s">
        <v>7372</v>
      </c>
      <c r="D1736" s="119">
        <v>81600</v>
      </c>
      <c r="E1736" s="120">
        <f t="shared" ref="E1736:E1799" si="27">IF(D1736="","",ROUND(D1736/1936.27,2))</f>
        <v>42.14</v>
      </c>
    </row>
    <row r="1737" spans="1:5" ht="35.1" customHeight="1">
      <c r="A1737" s="159" t="s">
        <v>1558</v>
      </c>
      <c r="B1737" s="156"/>
      <c r="C1737" s="157" t="s">
        <v>6401</v>
      </c>
      <c r="D1737" s="119">
        <v>5400</v>
      </c>
      <c r="E1737" s="120">
        <f t="shared" si="27"/>
        <v>2.79</v>
      </c>
    </row>
    <row r="1738" spans="1:5" ht="35.1" customHeight="1">
      <c r="A1738" s="159" t="s">
        <v>1559</v>
      </c>
      <c r="B1738" s="156"/>
      <c r="C1738" s="157" t="s">
        <v>6403</v>
      </c>
      <c r="D1738" s="158">
        <v>35700</v>
      </c>
      <c r="E1738" s="120">
        <f t="shared" si="27"/>
        <v>18.440000000000001</v>
      </c>
    </row>
    <row r="1739" spans="1:5" ht="35.1" customHeight="1">
      <c r="A1739" s="146" t="s">
        <v>1560</v>
      </c>
      <c r="B1739" s="156"/>
      <c r="C1739" s="160" t="s">
        <v>6405</v>
      </c>
      <c r="D1739" s="119">
        <v>13300</v>
      </c>
      <c r="E1739" s="120">
        <f t="shared" si="27"/>
        <v>6.87</v>
      </c>
    </row>
    <row r="1740" spans="1:5" ht="35.1" customHeight="1">
      <c r="A1740" s="159" t="s">
        <v>1561</v>
      </c>
      <c r="B1740" s="156" t="s">
        <v>2976</v>
      </c>
      <c r="C1740" s="139" t="s">
        <v>6407</v>
      </c>
      <c r="D1740" s="158">
        <v>17700</v>
      </c>
      <c r="E1740" s="120">
        <f t="shared" si="27"/>
        <v>9.14</v>
      </c>
    </row>
    <row r="1741" spans="1:5" ht="35.1" customHeight="1">
      <c r="A1741" s="162" t="s">
        <v>1562</v>
      </c>
      <c r="B1741" s="156"/>
      <c r="C1741" s="157" t="s">
        <v>6517</v>
      </c>
      <c r="D1741" s="119">
        <v>7800</v>
      </c>
      <c r="E1741" s="120">
        <f t="shared" si="27"/>
        <v>4.03</v>
      </c>
    </row>
    <row r="1742" spans="1:5" ht="35.1" customHeight="1">
      <c r="A1742" s="159" t="s">
        <v>1563</v>
      </c>
      <c r="B1742" s="156"/>
      <c r="C1742" s="157" t="s">
        <v>6519</v>
      </c>
      <c r="D1742" s="119">
        <v>47300</v>
      </c>
      <c r="E1742" s="120">
        <f t="shared" si="27"/>
        <v>24.43</v>
      </c>
    </row>
    <row r="1743" spans="1:5" ht="35.1" customHeight="1">
      <c r="A1743" s="159" t="s">
        <v>1564</v>
      </c>
      <c r="B1743" s="156"/>
      <c r="C1743" s="139" t="s">
        <v>6521</v>
      </c>
      <c r="D1743" s="119">
        <v>43300</v>
      </c>
      <c r="E1743" s="120">
        <f t="shared" si="27"/>
        <v>22.36</v>
      </c>
    </row>
    <row r="1744" spans="1:5" ht="35.1" customHeight="1">
      <c r="A1744" s="159" t="s">
        <v>1565</v>
      </c>
      <c r="B1744" s="156"/>
      <c r="C1744" s="139" t="s">
        <v>6523</v>
      </c>
      <c r="D1744" s="119">
        <v>43300</v>
      </c>
      <c r="E1744" s="120">
        <f t="shared" si="27"/>
        <v>22.36</v>
      </c>
    </row>
    <row r="1745" spans="1:5" ht="35.1" customHeight="1">
      <c r="A1745" s="159" t="s">
        <v>1566</v>
      </c>
      <c r="B1745" s="156"/>
      <c r="C1745" s="157" t="s">
        <v>6548</v>
      </c>
      <c r="D1745" s="119">
        <v>37600</v>
      </c>
      <c r="E1745" s="120">
        <f t="shared" si="27"/>
        <v>19.420000000000002</v>
      </c>
    </row>
    <row r="1746" spans="1:5" ht="35.1" customHeight="1">
      <c r="A1746" s="159" t="s">
        <v>1567</v>
      </c>
      <c r="B1746" s="156"/>
      <c r="C1746" s="157" t="s">
        <v>6527</v>
      </c>
      <c r="D1746" s="119">
        <v>181800</v>
      </c>
      <c r="E1746" s="120">
        <f t="shared" si="27"/>
        <v>93.89</v>
      </c>
    </row>
    <row r="1747" spans="1:5" ht="20.100000000000001" customHeight="1">
      <c r="A1747" s="159" t="s">
        <v>4757</v>
      </c>
      <c r="B1747" s="156"/>
      <c r="C1747" s="157" t="s">
        <v>6549</v>
      </c>
      <c r="D1747" s="119" t="s">
        <v>4516</v>
      </c>
      <c r="E1747" s="120" t="str">
        <f t="shared" si="27"/>
        <v/>
      </c>
    </row>
    <row r="1748" spans="1:5" ht="35.1" customHeight="1">
      <c r="A1748" s="159" t="s">
        <v>1568</v>
      </c>
      <c r="B1748" s="156"/>
      <c r="C1748" s="139" t="s">
        <v>6529</v>
      </c>
      <c r="D1748" s="119">
        <v>12000</v>
      </c>
      <c r="E1748" s="120">
        <f t="shared" si="27"/>
        <v>6.2</v>
      </c>
    </row>
    <row r="1749" spans="1:5" ht="35.1" customHeight="1">
      <c r="A1749" s="159" t="s">
        <v>1569</v>
      </c>
      <c r="B1749" s="156"/>
      <c r="C1749" s="157" t="s">
        <v>1448</v>
      </c>
      <c r="D1749" s="119">
        <v>12800</v>
      </c>
      <c r="E1749" s="120">
        <f t="shared" si="27"/>
        <v>6.61</v>
      </c>
    </row>
    <row r="1750" spans="1:5" ht="35.1" customHeight="1">
      <c r="A1750" s="159" t="s">
        <v>1570</v>
      </c>
      <c r="B1750" s="156" t="s">
        <v>6902</v>
      </c>
      <c r="C1750" s="157" t="s">
        <v>6542</v>
      </c>
      <c r="D1750" s="119">
        <v>700000</v>
      </c>
      <c r="E1750" s="120">
        <f t="shared" si="27"/>
        <v>361.52</v>
      </c>
    </row>
    <row r="1751" spans="1:5" ht="35.1" customHeight="1">
      <c r="A1751" s="159" t="s">
        <v>1571</v>
      </c>
      <c r="B1751" s="156" t="s">
        <v>6902</v>
      </c>
      <c r="C1751" s="157" t="s">
        <v>6544</v>
      </c>
      <c r="D1751" s="158">
        <v>4700</v>
      </c>
      <c r="E1751" s="120">
        <f t="shared" si="27"/>
        <v>2.4300000000000002</v>
      </c>
    </row>
    <row r="1752" spans="1:5" ht="35.1" customHeight="1">
      <c r="A1752" s="164" t="s">
        <v>1572</v>
      </c>
      <c r="B1752" s="156" t="s">
        <v>6902</v>
      </c>
      <c r="C1752" s="157" t="s">
        <v>6550</v>
      </c>
      <c r="D1752" s="158">
        <v>63700</v>
      </c>
      <c r="E1752" s="120">
        <f t="shared" si="27"/>
        <v>32.9</v>
      </c>
    </row>
    <row r="1753" spans="1:5" ht="35.1" customHeight="1">
      <c r="A1753" s="164" t="s">
        <v>1573</v>
      </c>
      <c r="B1753" s="156"/>
      <c r="C1753" s="157" t="s">
        <v>6551</v>
      </c>
      <c r="D1753" s="119">
        <v>3400</v>
      </c>
      <c r="E1753" s="120">
        <f t="shared" si="27"/>
        <v>1.76</v>
      </c>
    </row>
    <row r="1754" spans="1:5" ht="35.1" customHeight="1">
      <c r="A1754" s="164" t="s">
        <v>1574</v>
      </c>
      <c r="B1754" s="156"/>
      <c r="C1754" s="157" t="s">
        <v>6552</v>
      </c>
      <c r="D1754" s="119">
        <v>22600</v>
      </c>
      <c r="E1754" s="120">
        <f t="shared" si="27"/>
        <v>11.67</v>
      </c>
    </row>
    <row r="1755" spans="1:5" ht="35.1" customHeight="1">
      <c r="A1755" s="164" t="s">
        <v>1575</v>
      </c>
      <c r="B1755" s="156"/>
      <c r="C1755" s="157" t="s">
        <v>6707</v>
      </c>
      <c r="D1755" s="119">
        <v>41000</v>
      </c>
      <c r="E1755" s="120">
        <f t="shared" si="27"/>
        <v>21.17</v>
      </c>
    </row>
    <row r="1756" spans="1:5" ht="35.1" customHeight="1">
      <c r="A1756" s="164" t="s">
        <v>1576</v>
      </c>
      <c r="B1756" s="156"/>
      <c r="C1756" s="157" t="s">
        <v>6709</v>
      </c>
      <c r="D1756" s="158">
        <v>16500</v>
      </c>
      <c r="E1756" s="120">
        <f t="shared" si="27"/>
        <v>8.52</v>
      </c>
    </row>
    <row r="1757" spans="1:5" ht="35.1" customHeight="1">
      <c r="A1757" s="164" t="s">
        <v>1577</v>
      </c>
      <c r="B1757" s="156"/>
      <c r="C1757" s="157" t="s">
        <v>6711</v>
      </c>
      <c r="D1757" s="119">
        <v>13800</v>
      </c>
      <c r="E1757" s="120">
        <f t="shared" si="27"/>
        <v>7.13</v>
      </c>
    </row>
    <row r="1758" spans="1:5" ht="35.1" customHeight="1">
      <c r="A1758" s="164" t="s">
        <v>1579</v>
      </c>
      <c r="B1758" s="156"/>
      <c r="C1758" s="157" t="s">
        <v>6870</v>
      </c>
      <c r="D1758" s="119">
        <v>1900</v>
      </c>
      <c r="E1758" s="120">
        <f t="shared" si="27"/>
        <v>0.98</v>
      </c>
    </row>
    <row r="1759" spans="1:5" ht="35.1" customHeight="1">
      <c r="A1759" s="164" t="s">
        <v>1580</v>
      </c>
      <c r="B1759" s="156"/>
      <c r="C1759" s="157" t="s">
        <v>6872</v>
      </c>
      <c r="D1759" s="119">
        <v>6200</v>
      </c>
      <c r="E1759" s="120">
        <f t="shared" si="27"/>
        <v>3.2</v>
      </c>
    </row>
    <row r="1760" spans="1:5" ht="35.1" customHeight="1">
      <c r="A1760" s="164" t="s">
        <v>1581</v>
      </c>
      <c r="B1760" s="156"/>
      <c r="C1760" s="139" t="s">
        <v>6874</v>
      </c>
      <c r="D1760" s="158">
        <v>23400</v>
      </c>
      <c r="E1760" s="120">
        <f t="shared" si="27"/>
        <v>12.09</v>
      </c>
    </row>
    <row r="1761" spans="1:5" ht="35.1" customHeight="1">
      <c r="A1761" s="164" t="s">
        <v>2404</v>
      </c>
      <c r="B1761" s="156"/>
      <c r="C1761" s="157" t="s">
        <v>5328</v>
      </c>
      <c r="D1761" s="119">
        <v>30000</v>
      </c>
      <c r="E1761" s="120">
        <f t="shared" si="27"/>
        <v>15.49</v>
      </c>
    </row>
    <row r="1762" spans="1:5" ht="35.1" customHeight="1">
      <c r="A1762" s="164" t="s">
        <v>2405</v>
      </c>
      <c r="B1762" s="156"/>
      <c r="C1762" s="157" t="s">
        <v>5330</v>
      </c>
      <c r="D1762" s="119">
        <v>4800</v>
      </c>
      <c r="E1762" s="120">
        <f t="shared" si="27"/>
        <v>2.48</v>
      </c>
    </row>
    <row r="1763" spans="1:5" ht="35.1" customHeight="1">
      <c r="A1763" s="146" t="s">
        <v>2406</v>
      </c>
      <c r="B1763" s="156"/>
      <c r="C1763" s="160" t="s">
        <v>6553</v>
      </c>
      <c r="D1763" s="119">
        <v>21400</v>
      </c>
      <c r="E1763" s="120">
        <f t="shared" si="27"/>
        <v>11.05</v>
      </c>
    </row>
    <row r="1764" spans="1:5" ht="35.1" customHeight="1">
      <c r="A1764" s="159" t="s">
        <v>2407</v>
      </c>
      <c r="B1764" s="156"/>
      <c r="C1764" s="157" t="s">
        <v>8814</v>
      </c>
      <c r="D1764" s="119">
        <v>13000</v>
      </c>
      <c r="E1764" s="120">
        <f t="shared" si="27"/>
        <v>6.71</v>
      </c>
    </row>
    <row r="1765" spans="1:5" ht="35.1" customHeight="1">
      <c r="A1765" s="159" t="s">
        <v>310</v>
      </c>
      <c r="B1765" s="156"/>
      <c r="C1765" s="157" t="s">
        <v>8816</v>
      </c>
      <c r="D1765" s="119">
        <v>40400</v>
      </c>
      <c r="E1765" s="120">
        <f t="shared" si="27"/>
        <v>20.86</v>
      </c>
    </row>
    <row r="1766" spans="1:5" ht="20.100000000000001" customHeight="1">
      <c r="A1766" s="146"/>
      <c r="B1766" s="156"/>
      <c r="C1766" s="160" t="s">
        <v>6109</v>
      </c>
      <c r="D1766" s="119" t="s">
        <v>4516</v>
      </c>
      <c r="E1766" s="120" t="str">
        <f t="shared" si="27"/>
        <v/>
      </c>
    </row>
    <row r="1767" spans="1:5" ht="35.1" customHeight="1">
      <c r="A1767" s="159" t="s">
        <v>311</v>
      </c>
      <c r="B1767" s="156"/>
      <c r="C1767" s="157" t="s">
        <v>8818</v>
      </c>
      <c r="D1767" s="119">
        <v>7200</v>
      </c>
      <c r="E1767" s="120">
        <f t="shared" si="27"/>
        <v>3.72</v>
      </c>
    </row>
    <row r="1768" spans="1:5" ht="20.100000000000001" customHeight="1">
      <c r="A1768" s="146"/>
      <c r="B1768" s="156"/>
      <c r="C1768" s="160" t="s">
        <v>6109</v>
      </c>
      <c r="D1768" s="119" t="s">
        <v>4516</v>
      </c>
      <c r="E1768" s="120" t="str">
        <f t="shared" si="27"/>
        <v/>
      </c>
    </row>
    <row r="1769" spans="1:5" ht="35.1" customHeight="1">
      <c r="A1769" s="164" t="s">
        <v>312</v>
      </c>
      <c r="B1769" s="156"/>
      <c r="C1769" s="161" t="s">
        <v>3707</v>
      </c>
      <c r="D1769" s="119">
        <v>36400</v>
      </c>
      <c r="E1769" s="120">
        <f t="shared" si="27"/>
        <v>18.8</v>
      </c>
    </row>
    <row r="1770" spans="1:5" ht="35.1" customHeight="1">
      <c r="A1770" s="146" t="s">
        <v>313</v>
      </c>
      <c r="B1770" s="156"/>
      <c r="C1770" s="157" t="s">
        <v>6110</v>
      </c>
      <c r="D1770" s="119">
        <v>46400</v>
      </c>
      <c r="E1770" s="120">
        <f t="shared" si="27"/>
        <v>23.96</v>
      </c>
    </row>
    <row r="1771" spans="1:5" ht="35.1" customHeight="1">
      <c r="A1771" s="159" t="s">
        <v>314</v>
      </c>
      <c r="B1771" s="156"/>
      <c r="C1771" s="157" t="s">
        <v>2347</v>
      </c>
      <c r="D1771" s="119">
        <v>9200</v>
      </c>
      <c r="E1771" s="120">
        <f t="shared" si="27"/>
        <v>4.75</v>
      </c>
    </row>
    <row r="1772" spans="1:5" ht="35.1" customHeight="1">
      <c r="A1772" s="159" t="s">
        <v>315</v>
      </c>
      <c r="B1772" s="156"/>
      <c r="C1772" s="160" t="s">
        <v>4805</v>
      </c>
      <c r="D1772" s="119">
        <v>27700</v>
      </c>
      <c r="E1772" s="120">
        <f t="shared" si="27"/>
        <v>14.31</v>
      </c>
    </row>
    <row r="1773" spans="1:5" ht="35.1" customHeight="1">
      <c r="A1773" s="159" t="s">
        <v>316</v>
      </c>
      <c r="B1773" s="156" t="s">
        <v>3905</v>
      </c>
      <c r="C1773" s="157" t="s">
        <v>2351</v>
      </c>
      <c r="D1773" s="119">
        <v>20500</v>
      </c>
      <c r="E1773" s="120">
        <f t="shared" si="27"/>
        <v>10.59</v>
      </c>
    </row>
    <row r="1774" spans="1:5" ht="35.1" customHeight="1">
      <c r="A1774" s="159" t="s">
        <v>317</v>
      </c>
      <c r="B1774" s="156"/>
      <c r="C1774" s="157" t="s">
        <v>2353</v>
      </c>
      <c r="D1774" s="119">
        <v>26200</v>
      </c>
      <c r="E1774" s="120">
        <f t="shared" si="27"/>
        <v>13.53</v>
      </c>
    </row>
    <row r="1775" spans="1:5" ht="35.1" customHeight="1">
      <c r="A1775" s="159" t="s">
        <v>318</v>
      </c>
      <c r="B1775" s="156"/>
      <c r="C1775" s="157" t="s">
        <v>2355</v>
      </c>
      <c r="D1775" s="119">
        <v>5100</v>
      </c>
      <c r="E1775" s="120">
        <f t="shared" si="27"/>
        <v>2.63</v>
      </c>
    </row>
    <row r="1776" spans="1:5" ht="35.1" customHeight="1">
      <c r="A1776" s="159" t="s">
        <v>4265</v>
      </c>
      <c r="B1776" s="156" t="s">
        <v>2976</v>
      </c>
      <c r="C1776" s="139" t="s">
        <v>2357</v>
      </c>
      <c r="D1776" s="158">
        <v>17700</v>
      </c>
      <c r="E1776" s="120">
        <f t="shared" si="27"/>
        <v>9.14</v>
      </c>
    </row>
    <row r="1777" spans="1:5" ht="35.1" customHeight="1">
      <c r="A1777" s="159" t="s">
        <v>4266</v>
      </c>
      <c r="B1777" s="156" t="s">
        <v>3905</v>
      </c>
      <c r="C1777" s="160" t="s">
        <v>3918</v>
      </c>
      <c r="D1777" s="119">
        <v>15000</v>
      </c>
      <c r="E1777" s="120">
        <f t="shared" si="27"/>
        <v>7.75</v>
      </c>
    </row>
    <row r="1778" spans="1:5" ht="35.1" customHeight="1">
      <c r="A1778" s="159" t="s">
        <v>4267</v>
      </c>
      <c r="B1778" s="156" t="s">
        <v>3905</v>
      </c>
      <c r="C1778" s="160" t="s">
        <v>3920</v>
      </c>
      <c r="D1778" s="119">
        <v>10000</v>
      </c>
      <c r="E1778" s="120">
        <f t="shared" si="27"/>
        <v>5.16</v>
      </c>
    </row>
    <row r="1779" spans="1:5" ht="35.1" customHeight="1">
      <c r="A1779" s="159" t="s">
        <v>4268</v>
      </c>
      <c r="B1779" s="156" t="s">
        <v>6902</v>
      </c>
      <c r="C1779" s="157" t="s">
        <v>3922</v>
      </c>
      <c r="D1779" s="119">
        <v>210000</v>
      </c>
      <c r="E1779" s="120">
        <f t="shared" si="27"/>
        <v>108.46</v>
      </c>
    </row>
    <row r="1780" spans="1:5" ht="35.1" customHeight="1">
      <c r="A1780" s="159" t="s">
        <v>4269</v>
      </c>
      <c r="B1780" s="156"/>
      <c r="C1780" s="157" t="s">
        <v>3924</v>
      </c>
      <c r="D1780" s="119">
        <v>3400</v>
      </c>
      <c r="E1780" s="120">
        <f t="shared" si="27"/>
        <v>1.76</v>
      </c>
    </row>
    <row r="1781" spans="1:5" ht="35.1" customHeight="1">
      <c r="A1781" s="159" t="s">
        <v>4270</v>
      </c>
      <c r="B1781" s="156"/>
      <c r="C1781" s="157" t="s">
        <v>3939</v>
      </c>
      <c r="D1781" s="158">
        <v>18600</v>
      </c>
      <c r="E1781" s="120">
        <f t="shared" si="27"/>
        <v>9.61</v>
      </c>
    </row>
    <row r="1782" spans="1:5" ht="35.1" customHeight="1">
      <c r="A1782" s="159" t="s">
        <v>4271</v>
      </c>
      <c r="B1782" s="156"/>
      <c r="C1782" s="157" t="s">
        <v>3941</v>
      </c>
      <c r="D1782" s="119">
        <v>7700</v>
      </c>
      <c r="E1782" s="120">
        <f t="shared" si="27"/>
        <v>3.98</v>
      </c>
    </row>
    <row r="1783" spans="1:5" ht="35.1" customHeight="1">
      <c r="A1783" s="159" t="s">
        <v>4272</v>
      </c>
      <c r="B1783" s="156"/>
      <c r="C1783" s="157" t="s">
        <v>3943</v>
      </c>
      <c r="D1783" s="119">
        <v>27800</v>
      </c>
      <c r="E1783" s="120">
        <f t="shared" si="27"/>
        <v>14.36</v>
      </c>
    </row>
    <row r="1784" spans="1:5" ht="35.1" customHeight="1">
      <c r="A1784" s="159" t="s">
        <v>4274</v>
      </c>
      <c r="B1784" s="156" t="s">
        <v>6902</v>
      </c>
      <c r="C1784" s="157" t="s">
        <v>4524</v>
      </c>
      <c r="D1784" s="158">
        <v>26900</v>
      </c>
      <c r="E1784" s="120">
        <f t="shared" si="27"/>
        <v>13.89</v>
      </c>
    </row>
    <row r="1785" spans="1:5" ht="35.1" customHeight="1">
      <c r="A1785" s="146" t="s">
        <v>4275</v>
      </c>
      <c r="B1785" s="156" t="s">
        <v>6902</v>
      </c>
      <c r="C1785" s="157" t="s">
        <v>4526</v>
      </c>
      <c r="D1785" s="158">
        <v>24900</v>
      </c>
      <c r="E1785" s="120">
        <f t="shared" si="27"/>
        <v>12.86</v>
      </c>
    </row>
    <row r="1786" spans="1:5" ht="35.1" customHeight="1">
      <c r="A1786" s="146" t="s">
        <v>4276</v>
      </c>
      <c r="B1786" s="156"/>
      <c r="C1786" s="157" t="s">
        <v>4528</v>
      </c>
      <c r="D1786" s="158">
        <v>3400</v>
      </c>
      <c r="E1786" s="120">
        <f t="shared" si="27"/>
        <v>1.76</v>
      </c>
    </row>
    <row r="1787" spans="1:5" ht="35.1" customHeight="1">
      <c r="A1787" s="146" t="s">
        <v>4277</v>
      </c>
      <c r="B1787" s="156" t="s">
        <v>6902</v>
      </c>
      <c r="C1787" s="157" t="s">
        <v>4530</v>
      </c>
      <c r="D1787" s="119">
        <v>168300</v>
      </c>
      <c r="E1787" s="120">
        <f t="shared" si="27"/>
        <v>86.92</v>
      </c>
    </row>
    <row r="1788" spans="1:5" ht="20.100000000000001" customHeight="1">
      <c r="A1788" s="146"/>
      <c r="B1788" s="156"/>
      <c r="C1788" s="157" t="s">
        <v>4807</v>
      </c>
      <c r="D1788" s="119" t="s">
        <v>4516</v>
      </c>
      <c r="E1788" s="120" t="str">
        <f t="shared" si="27"/>
        <v/>
      </c>
    </row>
    <row r="1789" spans="1:5" ht="35.1" customHeight="1">
      <c r="A1789" s="159" t="s">
        <v>4278</v>
      </c>
      <c r="B1789" s="156"/>
      <c r="C1789" s="157" t="s">
        <v>4532</v>
      </c>
      <c r="D1789" s="119">
        <v>14200</v>
      </c>
      <c r="E1789" s="120">
        <f t="shared" si="27"/>
        <v>7.33</v>
      </c>
    </row>
    <row r="1790" spans="1:5" ht="35.1" customHeight="1">
      <c r="A1790" s="159" t="s">
        <v>4279</v>
      </c>
      <c r="B1790" s="156"/>
      <c r="C1790" s="160" t="s">
        <v>8824</v>
      </c>
      <c r="D1790" s="119">
        <v>196900</v>
      </c>
      <c r="E1790" s="120">
        <f t="shared" si="27"/>
        <v>101.69</v>
      </c>
    </row>
    <row r="1791" spans="1:5" ht="20.100000000000001" customHeight="1">
      <c r="A1791" s="146"/>
      <c r="B1791" s="156"/>
      <c r="C1791" s="157" t="s">
        <v>590</v>
      </c>
      <c r="D1791" s="119" t="s">
        <v>4516</v>
      </c>
      <c r="E1791" s="120" t="str">
        <f t="shared" si="27"/>
        <v/>
      </c>
    </row>
    <row r="1792" spans="1:5" ht="35.1" customHeight="1">
      <c r="A1792" s="159" t="s">
        <v>4280</v>
      </c>
      <c r="B1792" s="156"/>
      <c r="C1792" s="157" t="s">
        <v>4536</v>
      </c>
      <c r="D1792" s="158">
        <v>23300</v>
      </c>
      <c r="E1792" s="120">
        <f t="shared" si="27"/>
        <v>12.03</v>
      </c>
    </row>
    <row r="1793" spans="1:5" ht="35.1" customHeight="1">
      <c r="A1793" s="159" t="s">
        <v>4281</v>
      </c>
      <c r="B1793" s="156"/>
      <c r="C1793" s="157" t="s">
        <v>4538</v>
      </c>
      <c r="D1793" s="119">
        <v>21500</v>
      </c>
      <c r="E1793" s="120">
        <f t="shared" si="27"/>
        <v>11.1</v>
      </c>
    </row>
    <row r="1794" spans="1:5" ht="35.1" customHeight="1">
      <c r="A1794" s="159" t="s">
        <v>4282</v>
      </c>
      <c r="B1794" s="156"/>
      <c r="C1794" s="157" t="s">
        <v>8826</v>
      </c>
      <c r="D1794" s="119">
        <v>30000</v>
      </c>
      <c r="E1794" s="120">
        <f t="shared" si="27"/>
        <v>15.49</v>
      </c>
    </row>
    <row r="1795" spans="1:5" ht="35.1" customHeight="1">
      <c r="A1795" s="159" t="s">
        <v>4283</v>
      </c>
      <c r="B1795" s="156"/>
      <c r="C1795" s="157" t="s">
        <v>4740</v>
      </c>
      <c r="D1795" s="119">
        <v>31700</v>
      </c>
      <c r="E1795" s="120">
        <f t="shared" si="27"/>
        <v>16.37</v>
      </c>
    </row>
    <row r="1796" spans="1:5" ht="35.1" customHeight="1">
      <c r="A1796" s="159" t="s">
        <v>4285</v>
      </c>
      <c r="B1796" s="156" t="s">
        <v>6902</v>
      </c>
      <c r="C1796" s="139" t="s">
        <v>5577</v>
      </c>
      <c r="D1796" s="119">
        <v>15200</v>
      </c>
      <c r="E1796" s="120">
        <f t="shared" si="27"/>
        <v>7.85</v>
      </c>
    </row>
    <row r="1797" spans="1:5" ht="35.1" customHeight="1">
      <c r="A1797" s="159" t="s">
        <v>4286</v>
      </c>
      <c r="B1797" s="156"/>
      <c r="C1797" s="157" t="s">
        <v>5579</v>
      </c>
      <c r="D1797" s="119">
        <v>57500</v>
      </c>
      <c r="E1797" s="120">
        <f t="shared" si="27"/>
        <v>29.7</v>
      </c>
    </row>
    <row r="1798" spans="1:5" ht="35.1" customHeight="1">
      <c r="A1798" s="146" t="s">
        <v>4287</v>
      </c>
      <c r="B1798" s="156"/>
      <c r="C1798" s="157" t="s">
        <v>3873</v>
      </c>
      <c r="D1798" s="119">
        <v>31700</v>
      </c>
      <c r="E1798" s="120">
        <f t="shared" si="27"/>
        <v>16.37</v>
      </c>
    </row>
    <row r="1799" spans="1:5" ht="35.1" customHeight="1">
      <c r="A1799" s="146" t="s">
        <v>2715</v>
      </c>
      <c r="B1799" s="156"/>
      <c r="C1799" s="157" t="s">
        <v>6314</v>
      </c>
      <c r="D1799" s="119">
        <v>11300</v>
      </c>
      <c r="E1799" s="120">
        <f t="shared" si="27"/>
        <v>5.84</v>
      </c>
    </row>
    <row r="1800" spans="1:5" ht="35.1" customHeight="1">
      <c r="A1800" s="159" t="s">
        <v>4188</v>
      </c>
      <c r="B1800" s="156" t="s">
        <v>2976</v>
      </c>
      <c r="C1800" s="139" t="s">
        <v>6316</v>
      </c>
      <c r="D1800" s="158">
        <v>18600</v>
      </c>
      <c r="E1800" s="120">
        <f t="shared" ref="E1800:E1863" si="28">IF(D1800="","",ROUND(D1800/1936.27,2))</f>
        <v>9.61</v>
      </c>
    </row>
    <row r="1801" spans="1:5" ht="35.1" customHeight="1">
      <c r="A1801" s="159" t="s">
        <v>4189</v>
      </c>
      <c r="B1801" s="156" t="s">
        <v>6902</v>
      </c>
      <c r="C1801" s="157" t="s">
        <v>6318</v>
      </c>
      <c r="D1801" s="158">
        <v>44300</v>
      </c>
      <c r="E1801" s="120">
        <f t="shared" si="28"/>
        <v>22.88</v>
      </c>
    </row>
    <row r="1802" spans="1:5" ht="35.1" customHeight="1">
      <c r="A1802" s="159" t="s">
        <v>4190</v>
      </c>
      <c r="B1802" s="156" t="s">
        <v>6902</v>
      </c>
      <c r="C1802" s="157" t="s">
        <v>6320</v>
      </c>
      <c r="D1802" s="158">
        <v>38000</v>
      </c>
      <c r="E1802" s="120">
        <f t="shared" si="28"/>
        <v>19.63</v>
      </c>
    </row>
    <row r="1803" spans="1:5" ht="35.1" customHeight="1">
      <c r="A1803" s="159" t="s">
        <v>4191</v>
      </c>
      <c r="B1803" s="156"/>
      <c r="C1803" s="157" t="s">
        <v>6322</v>
      </c>
      <c r="D1803" s="119">
        <v>10700</v>
      </c>
      <c r="E1803" s="120">
        <f t="shared" si="28"/>
        <v>5.53</v>
      </c>
    </row>
    <row r="1804" spans="1:5" ht="35.1" customHeight="1">
      <c r="A1804" s="159" t="s">
        <v>4192</v>
      </c>
      <c r="B1804" s="156"/>
      <c r="C1804" s="157" t="s">
        <v>6324</v>
      </c>
      <c r="D1804" s="119">
        <v>8400</v>
      </c>
      <c r="E1804" s="120">
        <f t="shared" si="28"/>
        <v>4.34</v>
      </c>
    </row>
    <row r="1805" spans="1:5" ht="35.1" customHeight="1">
      <c r="A1805" s="159" t="s">
        <v>4193</v>
      </c>
      <c r="B1805" s="156"/>
      <c r="C1805" s="157" t="s">
        <v>6326</v>
      </c>
      <c r="D1805" s="119">
        <v>1900</v>
      </c>
      <c r="E1805" s="120">
        <f t="shared" si="28"/>
        <v>0.98</v>
      </c>
    </row>
    <row r="1806" spans="1:5" ht="35.1" customHeight="1">
      <c r="A1806" s="159" t="s">
        <v>4194</v>
      </c>
      <c r="B1806" s="156"/>
      <c r="C1806" s="157" t="s">
        <v>6328</v>
      </c>
      <c r="D1806" s="119">
        <v>5400</v>
      </c>
      <c r="E1806" s="120">
        <f t="shared" si="28"/>
        <v>2.79</v>
      </c>
    </row>
    <row r="1807" spans="1:5" ht="35.1" customHeight="1">
      <c r="A1807" s="159" t="s">
        <v>4195</v>
      </c>
      <c r="B1807" s="156" t="s">
        <v>6902</v>
      </c>
      <c r="C1807" s="157" t="s">
        <v>1696</v>
      </c>
      <c r="D1807" s="119">
        <v>13700</v>
      </c>
      <c r="E1807" s="120">
        <f t="shared" si="28"/>
        <v>7.08</v>
      </c>
    </row>
    <row r="1808" spans="1:5" ht="35.1" customHeight="1">
      <c r="A1808" s="159" t="s">
        <v>4196</v>
      </c>
      <c r="B1808" s="156"/>
      <c r="C1808" s="157" t="s">
        <v>1698</v>
      </c>
      <c r="D1808" s="119">
        <v>2400</v>
      </c>
      <c r="E1808" s="120">
        <f t="shared" si="28"/>
        <v>1.24</v>
      </c>
    </row>
    <row r="1809" spans="1:5" ht="35.1" customHeight="1">
      <c r="A1809" s="159" t="s">
        <v>4197</v>
      </c>
      <c r="B1809" s="156"/>
      <c r="C1809" s="157" t="s">
        <v>1700</v>
      </c>
      <c r="D1809" s="158">
        <v>5400</v>
      </c>
      <c r="E1809" s="120">
        <f t="shared" si="28"/>
        <v>2.79</v>
      </c>
    </row>
    <row r="1810" spans="1:5" ht="35.1" customHeight="1">
      <c r="A1810" s="159" t="s">
        <v>4198</v>
      </c>
      <c r="B1810" s="156" t="s">
        <v>6902</v>
      </c>
      <c r="C1810" s="157" t="s">
        <v>1702</v>
      </c>
      <c r="D1810" s="119">
        <v>22600</v>
      </c>
      <c r="E1810" s="120">
        <f t="shared" si="28"/>
        <v>11.67</v>
      </c>
    </row>
    <row r="1811" spans="1:5" ht="35.1" customHeight="1">
      <c r="A1811" s="159" t="s">
        <v>4199</v>
      </c>
      <c r="B1811" s="156"/>
      <c r="C1811" s="160" t="s">
        <v>1704</v>
      </c>
      <c r="D1811" s="119">
        <v>17600</v>
      </c>
      <c r="E1811" s="120">
        <f t="shared" si="28"/>
        <v>9.09</v>
      </c>
    </row>
    <row r="1812" spans="1:5" ht="35.1" customHeight="1">
      <c r="A1812" s="159" t="s">
        <v>4200</v>
      </c>
      <c r="B1812" s="156"/>
      <c r="C1812" s="160" t="s">
        <v>1706</v>
      </c>
      <c r="D1812" s="119">
        <v>17600</v>
      </c>
      <c r="E1812" s="120">
        <f t="shared" si="28"/>
        <v>9.09</v>
      </c>
    </row>
    <row r="1813" spans="1:5" ht="35.1" customHeight="1">
      <c r="A1813" s="146" t="s">
        <v>4201</v>
      </c>
      <c r="B1813" s="156"/>
      <c r="C1813" s="157" t="s">
        <v>1016</v>
      </c>
      <c r="D1813" s="119">
        <v>9200</v>
      </c>
      <c r="E1813" s="120">
        <f t="shared" si="28"/>
        <v>4.75</v>
      </c>
    </row>
    <row r="1814" spans="1:5" ht="35.1" customHeight="1">
      <c r="A1814" s="159" t="s">
        <v>4202</v>
      </c>
      <c r="B1814" s="156"/>
      <c r="C1814" s="157" t="s">
        <v>3655</v>
      </c>
      <c r="D1814" s="119">
        <v>19000</v>
      </c>
      <c r="E1814" s="120">
        <f t="shared" si="28"/>
        <v>9.81</v>
      </c>
    </row>
    <row r="1815" spans="1:5" ht="35.1" customHeight="1">
      <c r="A1815" s="159" t="s">
        <v>4203</v>
      </c>
      <c r="B1815" s="156"/>
      <c r="C1815" s="157" t="s">
        <v>3600</v>
      </c>
      <c r="D1815" s="119">
        <v>19000</v>
      </c>
      <c r="E1815" s="120">
        <f t="shared" si="28"/>
        <v>9.81</v>
      </c>
    </row>
    <row r="1816" spans="1:5" ht="35.1" customHeight="1">
      <c r="A1816" s="159" t="s">
        <v>4204</v>
      </c>
      <c r="B1816" s="156" t="s">
        <v>6902</v>
      </c>
      <c r="C1816" s="139" t="s">
        <v>3602</v>
      </c>
      <c r="D1816" s="158">
        <v>9000</v>
      </c>
      <c r="E1816" s="120">
        <f t="shared" si="28"/>
        <v>4.6500000000000004</v>
      </c>
    </row>
    <row r="1817" spans="1:5" ht="35.1" customHeight="1">
      <c r="A1817" s="159" t="s">
        <v>4205</v>
      </c>
      <c r="B1817" s="156" t="s">
        <v>3905</v>
      </c>
      <c r="C1817" s="157" t="s">
        <v>3604</v>
      </c>
      <c r="D1817" s="119">
        <v>16400</v>
      </c>
      <c r="E1817" s="120">
        <f t="shared" si="28"/>
        <v>8.4700000000000006</v>
      </c>
    </row>
    <row r="1818" spans="1:5" ht="35.1" customHeight="1">
      <c r="A1818" s="159" t="s">
        <v>4206</v>
      </c>
      <c r="B1818" s="156" t="s">
        <v>6902</v>
      </c>
      <c r="C1818" s="139" t="s">
        <v>7714</v>
      </c>
      <c r="D1818" s="158">
        <v>11700</v>
      </c>
      <c r="E1818" s="120">
        <f t="shared" si="28"/>
        <v>6.04</v>
      </c>
    </row>
    <row r="1819" spans="1:5" ht="35.1" customHeight="1">
      <c r="A1819" s="159" t="s">
        <v>4207</v>
      </c>
      <c r="B1819" s="156" t="s">
        <v>6902</v>
      </c>
      <c r="C1819" s="160" t="s">
        <v>7716</v>
      </c>
      <c r="D1819" s="158">
        <v>228300</v>
      </c>
      <c r="E1819" s="120">
        <f t="shared" si="28"/>
        <v>117.91</v>
      </c>
    </row>
    <row r="1820" spans="1:5" ht="35.1" customHeight="1">
      <c r="A1820" s="159" t="s">
        <v>4208</v>
      </c>
      <c r="B1820" s="156" t="s">
        <v>6902</v>
      </c>
      <c r="C1820" s="157" t="s">
        <v>4810</v>
      </c>
      <c r="D1820" s="158">
        <v>103800</v>
      </c>
      <c r="E1820" s="120">
        <f t="shared" si="28"/>
        <v>53.61</v>
      </c>
    </row>
    <row r="1821" spans="1:5" ht="35.1" customHeight="1">
      <c r="A1821" s="159" t="s">
        <v>4209</v>
      </c>
      <c r="B1821" s="156" t="s">
        <v>6902</v>
      </c>
      <c r="C1821" s="157" t="s">
        <v>7720</v>
      </c>
      <c r="D1821" s="158">
        <v>99100</v>
      </c>
      <c r="E1821" s="120">
        <f t="shared" si="28"/>
        <v>51.18</v>
      </c>
    </row>
    <row r="1822" spans="1:5" ht="35.1" customHeight="1">
      <c r="A1822" s="159" t="s">
        <v>4210</v>
      </c>
      <c r="B1822" s="156"/>
      <c r="C1822" s="157" t="s">
        <v>7722</v>
      </c>
      <c r="D1822" s="119">
        <v>5900</v>
      </c>
      <c r="E1822" s="120">
        <f t="shared" si="28"/>
        <v>3.05</v>
      </c>
    </row>
    <row r="1823" spans="1:5" ht="35.1" customHeight="1">
      <c r="A1823" s="159" t="s">
        <v>4211</v>
      </c>
      <c r="B1823" s="156"/>
      <c r="C1823" s="157" t="s">
        <v>7724</v>
      </c>
      <c r="D1823" s="119">
        <v>8100</v>
      </c>
      <c r="E1823" s="120">
        <f t="shared" si="28"/>
        <v>4.18</v>
      </c>
    </row>
    <row r="1824" spans="1:5" ht="35.1" customHeight="1">
      <c r="A1824" s="146" t="s">
        <v>4212</v>
      </c>
      <c r="B1824" s="156"/>
      <c r="C1824" s="157" t="s">
        <v>7726</v>
      </c>
      <c r="D1824" s="119">
        <v>16500</v>
      </c>
      <c r="E1824" s="120">
        <f t="shared" si="28"/>
        <v>8.52</v>
      </c>
    </row>
    <row r="1825" spans="1:5" ht="35.1" customHeight="1">
      <c r="A1825" s="159" t="s">
        <v>4213</v>
      </c>
      <c r="B1825" s="156"/>
      <c r="C1825" s="157" t="s">
        <v>7604</v>
      </c>
      <c r="D1825" s="119">
        <v>10600</v>
      </c>
      <c r="E1825" s="120">
        <f t="shared" si="28"/>
        <v>5.47</v>
      </c>
    </row>
    <row r="1826" spans="1:5" ht="35.1" customHeight="1">
      <c r="A1826" s="166" t="s">
        <v>4214</v>
      </c>
      <c r="B1826" s="156" t="s">
        <v>6902</v>
      </c>
      <c r="C1826" s="161" t="s">
        <v>7606</v>
      </c>
      <c r="D1826" s="158">
        <v>6600</v>
      </c>
      <c r="E1826" s="120">
        <f t="shared" si="28"/>
        <v>3.41</v>
      </c>
    </row>
    <row r="1827" spans="1:5" ht="35.1" customHeight="1">
      <c r="A1827" s="146" t="s">
        <v>4215</v>
      </c>
      <c r="B1827" s="156"/>
      <c r="C1827" s="157" t="s">
        <v>5581</v>
      </c>
      <c r="D1827" s="119">
        <v>3100</v>
      </c>
      <c r="E1827" s="120">
        <f t="shared" si="28"/>
        <v>1.6</v>
      </c>
    </row>
    <row r="1828" spans="1:5" ht="35.1" customHeight="1">
      <c r="A1828" s="146" t="s">
        <v>4216</v>
      </c>
      <c r="B1828" s="156"/>
      <c r="C1828" s="157" t="s">
        <v>5583</v>
      </c>
      <c r="D1828" s="119">
        <v>3400</v>
      </c>
      <c r="E1828" s="120">
        <f t="shared" si="28"/>
        <v>1.76</v>
      </c>
    </row>
    <row r="1829" spans="1:5" ht="35.1" customHeight="1">
      <c r="A1829" s="146" t="s">
        <v>4217</v>
      </c>
      <c r="B1829" s="156"/>
      <c r="C1829" s="157" t="s">
        <v>5585</v>
      </c>
      <c r="D1829" s="119">
        <v>5000</v>
      </c>
      <c r="E1829" s="120">
        <f t="shared" si="28"/>
        <v>2.58</v>
      </c>
    </row>
    <row r="1830" spans="1:5" ht="35.1" customHeight="1">
      <c r="A1830" s="146" t="s">
        <v>4953</v>
      </c>
      <c r="B1830" s="156"/>
      <c r="C1830" s="157" t="s">
        <v>5587</v>
      </c>
      <c r="D1830" s="119">
        <v>5400</v>
      </c>
      <c r="E1830" s="120">
        <f t="shared" si="28"/>
        <v>2.79</v>
      </c>
    </row>
    <row r="1831" spans="1:5" ht="35.1" customHeight="1">
      <c r="A1831" s="159" t="s">
        <v>4954</v>
      </c>
      <c r="B1831" s="156"/>
      <c r="C1831" s="157" t="s">
        <v>5589</v>
      </c>
      <c r="D1831" s="119">
        <v>4900</v>
      </c>
      <c r="E1831" s="120">
        <f t="shared" si="28"/>
        <v>2.5299999999999998</v>
      </c>
    </row>
    <row r="1832" spans="1:5" ht="35.1" customHeight="1">
      <c r="A1832" s="159" t="s">
        <v>4955</v>
      </c>
      <c r="B1832" s="156" t="s">
        <v>2976</v>
      </c>
      <c r="C1832" s="161" t="s">
        <v>2451</v>
      </c>
      <c r="D1832" s="119">
        <v>7700</v>
      </c>
      <c r="E1832" s="120">
        <f t="shared" si="28"/>
        <v>3.98</v>
      </c>
    </row>
    <row r="1833" spans="1:5" ht="35.1" customHeight="1">
      <c r="A1833" s="146" t="s">
        <v>4956</v>
      </c>
      <c r="B1833" s="156"/>
      <c r="C1833" s="161" t="s">
        <v>2453</v>
      </c>
      <c r="D1833" s="158">
        <v>5400</v>
      </c>
      <c r="E1833" s="120">
        <f t="shared" si="28"/>
        <v>2.79</v>
      </c>
    </row>
    <row r="1834" spans="1:5" ht="35.1" customHeight="1">
      <c r="A1834" s="146" t="s">
        <v>4957</v>
      </c>
      <c r="B1834" s="156"/>
      <c r="C1834" s="157" t="s">
        <v>4811</v>
      </c>
      <c r="D1834" s="119">
        <v>5400</v>
      </c>
      <c r="E1834" s="120">
        <f t="shared" si="28"/>
        <v>2.79</v>
      </c>
    </row>
    <row r="1835" spans="1:5" ht="35.1" customHeight="1">
      <c r="A1835" s="146" t="s">
        <v>4958</v>
      </c>
      <c r="B1835" s="156"/>
      <c r="C1835" s="157" t="s">
        <v>2457</v>
      </c>
      <c r="D1835" s="119">
        <v>9300</v>
      </c>
      <c r="E1835" s="120">
        <f t="shared" si="28"/>
        <v>4.8</v>
      </c>
    </row>
    <row r="1836" spans="1:5" ht="35.1" customHeight="1">
      <c r="A1836" s="146" t="s">
        <v>4959</v>
      </c>
      <c r="B1836" s="156"/>
      <c r="C1836" s="157" t="s">
        <v>2459</v>
      </c>
      <c r="D1836" s="119">
        <v>5200</v>
      </c>
      <c r="E1836" s="120">
        <f t="shared" si="28"/>
        <v>2.69</v>
      </c>
    </row>
    <row r="1837" spans="1:5" ht="35.1" customHeight="1">
      <c r="A1837" s="146" t="s">
        <v>4960</v>
      </c>
      <c r="B1837" s="156" t="s">
        <v>2976</v>
      </c>
      <c r="C1837" s="139" t="s">
        <v>506</v>
      </c>
      <c r="D1837" s="158">
        <v>17500</v>
      </c>
      <c r="E1837" s="120">
        <f t="shared" si="28"/>
        <v>9.0399999999999991</v>
      </c>
    </row>
    <row r="1838" spans="1:5" ht="35.1" customHeight="1">
      <c r="A1838" s="146" t="s">
        <v>4961</v>
      </c>
      <c r="B1838" s="156"/>
      <c r="C1838" s="157" t="s">
        <v>4812</v>
      </c>
      <c r="D1838" s="119">
        <v>70500</v>
      </c>
      <c r="E1838" s="120">
        <f t="shared" si="28"/>
        <v>36.409999999999997</v>
      </c>
    </row>
    <row r="1839" spans="1:5" ht="35.1" customHeight="1">
      <c r="A1839" s="146" t="s">
        <v>4962</v>
      </c>
      <c r="B1839" s="156"/>
      <c r="C1839" s="157" t="s">
        <v>4653</v>
      </c>
      <c r="D1839" s="119">
        <v>70500</v>
      </c>
      <c r="E1839" s="120">
        <f t="shared" si="28"/>
        <v>36.409999999999997</v>
      </c>
    </row>
    <row r="1840" spans="1:5" ht="35.1" customHeight="1">
      <c r="A1840" s="146" t="s">
        <v>4963</v>
      </c>
      <c r="B1840" s="156"/>
      <c r="C1840" s="157" t="s">
        <v>4655</v>
      </c>
      <c r="D1840" s="158">
        <v>924000</v>
      </c>
      <c r="E1840" s="120">
        <f t="shared" si="28"/>
        <v>477.21</v>
      </c>
    </row>
    <row r="1841" spans="1:5" ht="35.1" customHeight="1">
      <c r="A1841" s="146" t="s">
        <v>4964</v>
      </c>
      <c r="B1841" s="156"/>
      <c r="C1841" s="157" t="s">
        <v>4657</v>
      </c>
      <c r="D1841" s="119">
        <v>6700</v>
      </c>
      <c r="E1841" s="120">
        <f t="shared" si="28"/>
        <v>3.46</v>
      </c>
    </row>
    <row r="1842" spans="1:5" ht="35.1" customHeight="1">
      <c r="A1842" s="146" t="s">
        <v>4965</v>
      </c>
      <c r="B1842" s="156" t="s">
        <v>6902</v>
      </c>
      <c r="C1842" s="157" t="s">
        <v>4659</v>
      </c>
      <c r="D1842" s="119">
        <v>196500</v>
      </c>
      <c r="E1842" s="120">
        <f t="shared" si="28"/>
        <v>101.48</v>
      </c>
    </row>
    <row r="1843" spans="1:5" ht="35.1" customHeight="1">
      <c r="A1843" s="146" t="s">
        <v>4966</v>
      </c>
      <c r="B1843" s="156" t="s">
        <v>6902</v>
      </c>
      <c r="C1843" s="157" t="s">
        <v>4661</v>
      </c>
      <c r="D1843" s="158">
        <v>104800</v>
      </c>
      <c r="E1843" s="120">
        <f t="shared" si="28"/>
        <v>54.12</v>
      </c>
    </row>
    <row r="1844" spans="1:5" ht="35.1" customHeight="1">
      <c r="A1844" s="146" t="s">
        <v>4967</v>
      </c>
      <c r="B1844" s="156" t="s">
        <v>6902</v>
      </c>
      <c r="C1844" s="157" t="s">
        <v>4663</v>
      </c>
      <c r="D1844" s="119">
        <v>196500</v>
      </c>
      <c r="E1844" s="120">
        <f t="shared" si="28"/>
        <v>101.48</v>
      </c>
    </row>
    <row r="1845" spans="1:5" ht="35.1" customHeight="1">
      <c r="A1845" s="146" t="s">
        <v>4968</v>
      </c>
      <c r="B1845" s="156" t="s">
        <v>6902</v>
      </c>
      <c r="C1845" s="157" t="s">
        <v>513</v>
      </c>
      <c r="D1845" s="158">
        <v>104800</v>
      </c>
      <c r="E1845" s="120">
        <f t="shared" si="28"/>
        <v>54.12</v>
      </c>
    </row>
    <row r="1846" spans="1:5" ht="35.1" customHeight="1">
      <c r="A1846" s="146" t="s">
        <v>4969</v>
      </c>
      <c r="B1846" s="156" t="s">
        <v>6902</v>
      </c>
      <c r="C1846" s="157" t="s">
        <v>515</v>
      </c>
      <c r="D1846" s="119">
        <v>196500</v>
      </c>
      <c r="E1846" s="120">
        <f t="shared" si="28"/>
        <v>101.48</v>
      </c>
    </row>
    <row r="1847" spans="1:5" ht="35.1" customHeight="1">
      <c r="A1847" s="146" t="s">
        <v>4970</v>
      </c>
      <c r="B1847" s="156" t="s">
        <v>6902</v>
      </c>
      <c r="C1847" s="157" t="s">
        <v>517</v>
      </c>
      <c r="D1847" s="158">
        <v>104800</v>
      </c>
      <c r="E1847" s="120">
        <f t="shared" si="28"/>
        <v>54.12</v>
      </c>
    </row>
    <row r="1848" spans="1:5" ht="35.1" customHeight="1">
      <c r="A1848" s="146" t="s">
        <v>4971</v>
      </c>
      <c r="B1848" s="156" t="s">
        <v>6902</v>
      </c>
      <c r="C1848" s="157" t="s">
        <v>519</v>
      </c>
      <c r="D1848" s="158">
        <v>104800</v>
      </c>
      <c r="E1848" s="120">
        <f t="shared" si="28"/>
        <v>54.12</v>
      </c>
    </row>
    <row r="1849" spans="1:5" ht="35.1" customHeight="1">
      <c r="A1849" s="146" t="s">
        <v>4972</v>
      </c>
      <c r="B1849" s="156" t="s">
        <v>6902</v>
      </c>
      <c r="C1849" s="157" t="s">
        <v>4813</v>
      </c>
      <c r="D1849" s="158">
        <v>300700</v>
      </c>
      <c r="E1849" s="120">
        <f t="shared" si="28"/>
        <v>155.30000000000001</v>
      </c>
    </row>
    <row r="1850" spans="1:5" ht="35.1" customHeight="1">
      <c r="A1850" s="146" t="s">
        <v>4973</v>
      </c>
      <c r="B1850" s="156" t="s">
        <v>6902</v>
      </c>
      <c r="C1850" s="157" t="s">
        <v>4814</v>
      </c>
      <c r="D1850" s="158">
        <v>365400</v>
      </c>
      <c r="E1850" s="120">
        <f t="shared" si="28"/>
        <v>188.71</v>
      </c>
    </row>
    <row r="1851" spans="1:5" ht="35.1" customHeight="1">
      <c r="A1851" s="159" t="s">
        <v>4974</v>
      </c>
      <c r="B1851" s="156" t="s">
        <v>6902</v>
      </c>
      <c r="C1851" s="157" t="s">
        <v>525</v>
      </c>
      <c r="D1851" s="158">
        <v>104800</v>
      </c>
      <c r="E1851" s="120">
        <f t="shared" si="28"/>
        <v>54.12</v>
      </c>
    </row>
    <row r="1852" spans="1:5" ht="35.1" customHeight="1">
      <c r="A1852" s="146" t="s">
        <v>4975</v>
      </c>
      <c r="B1852" s="156" t="s">
        <v>6902</v>
      </c>
      <c r="C1852" s="157" t="s">
        <v>4815</v>
      </c>
      <c r="D1852" s="158">
        <v>345400</v>
      </c>
      <c r="E1852" s="120">
        <f t="shared" si="28"/>
        <v>178.38</v>
      </c>
    </row>
    <row r="1853" spans="1:5" ht="35.1" customHeight="1">
      <c r="A1853" s="146" t="s">
        <v>4976</v>
      </c>
      <c r="B1853" s="156" t="s">
        <v>6902</v>
      </c>
      <c r="C1853" s="157" t="s">
        <v>6386</v>
      </c>
      <c r="D1853" s="158">
        <v>211300</v>
      </c>
      <c r="E1853" s="120">
        <f t="shared" si="28"/>
        <v>109.13</v>
      </c>
    </row>
    <row r="1854" spans="1:5" ht="35.1" customHeight="1">
      <c r="A1854" s="146" t="s">
        <v>4977</v>
      </c>
      <c r="B1854" s="156" t="s">
        <v>6902</v>
      </c>
      <c r="C1854" s="157" t="s">
        <v>4816</v>
      </c>
      <c r="D1854" s="158">
        <v>345400</v>
      </c>
      <c r="E1854" s="120">
        <f t="shared" si="28"/>
        <v>178.38</v>
      </c>
    </row>
    <row r="1855" spans="1:5" ht="35.1" customHeight="1">
      <c r="A1855" s="146" t="s">
        <v>4978</v>
      </c>
      <c r="B1855" s="156" t="s">
        <v>6902</v>
      </c>
      <c r="C1855" s="157" t="s">
        <v>6390</v>
      </c>
      <c r="D1855" s="158">
        <v>104800</v>
      </c>
      <c r="E1855" s="120">
        <f t="shared" si="28"/>
        <v>54.12</v>
      </c>
    </row>
    <row r="1856" spans="1:5" ht="35.1" customHeight="1">
      <c r="A1856" s="159" t="s">
        <v>4979</v>
      </c>
      <c r="B1856" s="156" t="s">
        <v>6902</v>
      </c>
      <c r="C1856" s="157" t="s">
        <v>4817</v>
      </c>
      <c r="D1856" s="158">
        <v>413100</v>
      </c>
      <c r="E1856" s="120">
        <f t="shared" si="28"/>
        <v>213.35</v>
      </c>
    </row>
    <row r="1857" spans="1:5" ht="35.1" customHeight="1">
      <c r="A1857" s="159" t="s">
        <v>4980</v>
      </c>
      <c r="B1857" s="156" t="s">
        <v>6902</v>
      </c>
      <c r="C1857" s="157" t="s">
        <v>6540</v>
      </c>
      <c r="D1857" s="158">
        <v>603300</v>
      </c>
      <c r="E1857" s="120">
        <f t="shared" si="28"/>
        <v>311.58</v>
      </c>
    </row>
    <row r="1858" spans="1:5" ht="35.1" customHeight="1">
      <c r="A1858" s="159" t="s">
        <v>4981</v>
      </c>
      <c r="B1858" s="156" t="s">
        <v>6902</v>
      </c>
      <c r="C1858" s="157" t="s">
        <v>8618</v>
      </c>
      <c r="D1858" s="158">
        <v>289000</v>
      </c>
      <c r="E1858" s="120">
        <f t="shared" si="28"/>
        <v>149.26</v>
      </c>
    </row>
    <row r="1859" spans="1:5" ht="35.1" customHeight="1">
      <c r="A1859" s="159" t="s">
        <v>4982</v>
      </c>
      <c r="B1859" s="156" t="s">
        <v>6902</v>
      </c>
      <c r="C1859" s="157" t="s">
        <v>4734</v>
      </c>
      <c r="D1859" s="158">
        <v>307200</v>
      </c>
      <c r="E1859" s="120">
        <f t="shared" si="28"/>
        <v>158.66</v>
      </c>
    </row>
    <row r="1860" spans="1:5" ht="35.1" customHeight="1">
      <c r="A1860" s="159" t="s">
        <v>4983</v>
      </c>
      <c r="B1860" s="156" t="s">
        <v>6902</v>
      </c>
      <c r="C1860" s="160" t="s">
        <v>5517</v>
      </c>
      <c r="D1860" s="119">
        <v>33100</v>
      </c>
      <c r="E1860" s="120">
        <f t="shared" si="28"/>
        <v>17.09</v>
      </c>
    </row>
    <row r="1861" spans="1:5" ht="35.1" customHeight="1">
      <c r="A1861" s="159" t="s">
        <v>4984</v>
      </c>
      <c r="B1861" s="156" t="s">
        <v>6902</v>
      </c>
      <c r="C1861" s="161" t="s">
        <v>5519</v>
      </c>
      <c r="D1861" s="158">
        <v>5400</v>
      </c>
      <c r="E1861" s="120">
        <f t="shared" si="28"/>
        <v>2.79</v>
      </c>
    </row>
    <row r="1862" spans="1:5" ht="35.1" customHeight="1">
      <c r="A1862" s="159" t="s">
        <v>4985</v>
      </c>
      <c r="B1862" s="156" t="s">
        <v>2976</v>
      </c>
      <c r="C1862" s="157" t="s">
        <v>2943</v>
      </c>
      <c r="D1862" s="158">
        <v>10900</v>
      </c>
      <c r="E1862" s="120">
        <f t="shared" si="28"/>
        <v>5.63</v>
      </c>
    </row>
    <row r="1863" spans="1:5" ht="35.1" customHeight="1">
      <c r="A1863" s="159" t="s">
        <v>4986</v>
      </c>
      <c r="B1863" s="156"/>
      <c r="C1863" s="139" t="s">
        <v>5523</v>
      </c>
      <c r="D1863" s="158">
        <v>31700</v>
      </c>
      <c r="E1863" s="120">
        <f t="shared" si="28"/>
        <v>16.37</v>
      </c>
    </row>
    <row r="1864" spans="1:5" ht="35.1" customHeight="1">
      <c r="A1864" s="159" t="s">
        <v>4987</v>
      </c>
      <c r="B1864" s="156"/>
      <c r="C1864" s="157" t="s">
        <v>5525</v>
      </c>
      <c r="D1864" s="119">
        <v>1500</v>
      </c>
      <c r="E1864" s="120">
        <f t="shared" ref="E1864:E1927" si="29">IF(D1864="","",ROUND(D1864/1936.27,2))</f>
        <v>0.77</v>
      </c>
    </row>
    <row r="1865" spans="1:5" ht="35.1" customHeight="1">
      <c r="A1865" s="159" t="s">
        <v>1039</v>
      </c>
      <c r="B1865" s="156"/>
      <c r="C1865" s="157" t="s">
        <v>5527</v>
      </c>
      <c r="D1865" s="119">
        <v>3500</v>
      </c>
      <c r="E1865" s="120">
        <f t="shared" si="29"/>
        <v>1.81</v>
      </c>
    </row>
    <row r="1866" spans="1:5" ht="35.1" customHeight="1">
      <c r="A1866" s="159" t="s">
        <v>1040</v>
      </c>
      <c r="B1866" s="156" t="s">
        <v>2976</v>
      </c>
      <c r="C1866" s="139" t="s">
        <v>5529</v>
      </c>
      <c r="D1866" s="158">
        <v>51000</v>
      </c>
      <c r="E1866" s="120">
        <f t="shared" si="29"/>
        <v>26.34</v>
      </c>
    </row>
    <row r="1867" spans="1:5" ht="35.1" customHeight="1">
      <c r="A1867" s="159" t="s">
        <v>1041</v>
      </c>
      <c r="B1867" s="156"/>
      <c r="C1867" s="139" t="s">
        <v>5531</v>
      </c>
      <c r="D1867" s="158">
        <v>12000</v>
      </c>
      <c r="E1867" s="120">
        <f t="shared" si="29"/>
        <v>6.2</v>
      </c>
    </row>
    <row r="1868" spans="1:5" ht="35.1" customHeight="1">
      <c r="A1868" s="159" t="s">
        <v>1042</v>
      </c>
      <c r="B1868" s="156"/>
      <c r="C1868" s="157" t="s">
        <v>2944</v>
      </c>
      <c r="D1868" s="119">
        <v>16600</v>
      </c>
      <c r="E1868" s="120">
        <f t="shared" si="29"/>
        <v>8.57</v>
      </c>
    </row>
    <row r="1869" spans="1:5" ht="35.1" customHeight="1">
      <c r="A1869" s="159" t="s">
        <v>1043</v>
      </c>
      <c r="B1869" s="156" t="s">
        <v>6902</v>
      </c>
      <c r="C1869" s="157" t="s">
        <v>5535</v>
      </c>
      <c r="D1869" s="119">
        <v>116000</v>
      </c>
      <c r="E1869" s="120">
        <f t="shared" si="29"/>
        <v>59.91</v>
      </c>
    </row>
    <row r="1870" spans="1:5" ht="20.100000000000001" customHeight="1">
      <c r="A1870" s="146"/>
      <c r="B1870" s="156"/>
      <c r="C1870" s="160" t="s">
        <v>2945</v>
      </c>
      <c r="D1870" s="119" t="s">
        <v>4516</v>
      </c>
      <c r="E1870" s="120" t="str">
        <f t="shared" si="29"/>
        <v/>
      </c>
    </row>
    <row r="1871" spans="1:5" ht="35.1" customHeight="1">
      <c r="A1871" s="159" t="s">
        <v>1044</v>
      </c>
      <c r="B1871" s="156" t="s">
        <v>4757</v>
      </c>
      <c r="C1871" s="157" t="s">
        <v>7210</v>
      </c>
      <c r="D1871" s="119">
        <v>66000</v>
      </c>
      <c r="E1871" s="120">
        <f t="shared" si="29"/>
        <v>34.090000000000003</v>
      </c>
    </row>
    <row r="1872" spans="1:5" ht="35.1" customHeight="1">
      <c r="A1872" s="159" t="s">
        <v>1046</v>
      </c>
      <c r="B1872" s="156"/>
      <c r="C1872" s="157" t="s">
        <v>987</v>
      </c>
      <c r="D1872" s="119">
        <v>23600</v>
      </c>
      <c r="E1872" s="120">
        <f t="shared" si="29"/>
        <v>12.19</v>
      </c>
    </row>
    <row r="1873" spans="1:5" ht="35.1" customHeight="1">
      <c r="A1873" s="159" t="s">
        <v>1047</v>
      </c>
      <c r="B1873" s="156"/>
      <c r="C1873" s="157" t="s">
        <v>2946</v>
      </c>
      <c r="D1873" s="119">
        <v>15800</v>
      </c>
      <c r="E1873" s="120">
        <f t="shared" si="29"/>
        <v>8.16</v>
      </c>
    </row>
    <row r="1874" spans="1:5" ht="35.1" customHeight="1">
      <c r="A1874" s="159" t="s">
        <v>1048</v>
      </c>
      <c r="B1874" s="156"/>
      <c r="C1874" s="157" t="s">
        <v>7996</v>
      </c>
      <c r="D1874" s="119">
        <v>22100</v>
      </c>
      <c r="E1874" s="120">
        <f t="shared" si="29"/>
        <v>11.41</v>
      </c>
    </row>
    <row r="1875" spans="1:5" ht="35.1" customHeight="1">
      <c r="A1875" s="159" t="s">
        <v>1049</v>
      </c>
      <c r="B1875" s="156"/>
      <c r="C1875" s="157" t="s">
        <v>7425</v>
      </c>
      <c r="D1875" s="119">
        <v>12300</v>
      </c>
      <c r="E1875" s="120">
        <f t="shared" si="29"/>
        <v>6.35</v>
      </c>
    </row>
    <row r="1876" spans="1:5" ht="35.1" customHeight="1">
      <c r="A1876" s="159" t="s">
        <v>1050</v>
      </c>
      <c r="B1876" s="156"/>
      <c r="C1876" s="157" t="s">
        <v>7427</v>
      </c>
      <c r="D1876" s="119">
        <v>12300</v>
      </c>
      <c r="E1876" s="120">
        <f t="shared" si="29"/>
        <v>6.35</v>
      </c>
    </row>
    <row r="1877" spans="1:5" ht="35.1" customHeight="1">
      <c r="A1877" s="159" t="s">
        <v>1051</v>
      </c>
      <c r="B1877" s="156"/>
      <c r="C1877" s="157" t="s">
        <v>988</v>
      </c>
      <c r="D1877" s="119">
        <v>12300</v>
      </c>
      <c r="E1877" s="120">
        <f t="shared" si="29"/>
        <v>6.35</v>
      </c>
    </row>
    <row r="1878" spans="1:5" ht="35.1" customHeight="1">
      <c r="A1878" s="159" t="s">
        <v>1052</v>
      </c>
      <c r="B1878" s="156"/>
      <c r="C1878" s="157" t="s">
        <v>989</v>
      </c>
      <c r="D1878" s="119">
        <v>23600</v>
      </c>
      <c r="E1878" s="120">
        <f t="shared" si="29"/>
        <v>12.19</v>
      </c>
    </row>
    <row r="1879" spans="1:5" ht="35.1" customHeight="1">
      <c r="A1879" s="159" t="s">
        <v>1053</v>
      </c>
      <c r="B1879" s="156"/>
      <c r="C1879" s="157" t="s">
        <v>1615</v>
      </c>
      <c r="D1879" s="119">
        <v>11300</v>
      </c>
      <c r="E1879" s="120">
        <f t="shared" si="29"/>
        <v>5.84</v>
      </c>
    </row>
    <row r="1880" spans="1:5" ht="20.100000000000001" customHeight="1">
      <c r="A1880" s="146"/>
      <c r="B1880" s="156"/>
      <c r="C1880" s="157" t="s">
        <v>990</v>
      </c>
      <c r="D1880" s="119" t="s">
        <v>4516</v>
      </c>
      <c r="E1880" s="120" t="str">
        <f t="shared" si="29"/>
        <v/>
      </c>
    </row>
    <row r="1881" spans="1:5" ht="35.1" customHeight="1">
      <c r="A1881" s="159" t="s">
        <v>1054</v>
      </c>
      <c r="B1881" s="156"/>
      <c r="C1881" s="157" t="s">
        <v>1615</v>
      </c>
      <c r="D1881" s="119">
        <v>2500</v>
      </c>
      <c r="E1881" s="120">
        <f t="shared" si="29"/>
        <v>1.29</v>
      </c>
    </row>
    <row r="1882" spans="1:5" ht="20.100000000000001" customHeight="1">
      <c r="A1882" s="146"/>
      <c r="B1882" s="156"/>
      <c r="C1882" s="157" t="s">
        <v>4828</v>
      </c>
      <c r="D1882" s="119" t="s">
        <v>4516</v>
      </c>
      <c r="E1882" s="120" t="str">
        <f t="shared" si="29"/>
        <v/>
      </c>
    </row>
    <row r="1883" spans="1:5" ht="35.1" customHeight="1">
      <c r="A1883" s="159" t="s">
        <v>1055</v>
      </c>
      <c r="B1883" s="167"/>
      <c r="C1883" s="157" t="s">
        <v>1615</v>
      </c>
      <c r="D1883" s="119">
        <v>4400</v>
      </c>
      <c r="E1883" s="120">
        <f t="shared" si="29"/>
        <v>2.27</v>
      </c>
    </row>
    <row r="1884" spans="1:5" ht="20.100000000000001" customHeight="1">
      <c r="A1884" s="146"/>
      <c r="B1884" s="156"/>
      <c r="C1884" s="157" t="s">
        <v>4829</v>
      </c>
      <c r="D1884" s="119" t="s">
        <v>4516</v>
      </c>
      <c r="E1884" s="120" t="str">
        <f t="shared" si="29"/>
        <v/>
      </c>
    </row>
    <row r="1885" spans="1:5" ht="35.1" customHeight="1">
      <c r="A1885" s="159" t="s">
        <v>1057</v>
      </c>
      <c r="B1885" s="156"/>
      <c r="C1885" s="157" t="s">
        <v>8050</v>
      </c>
      <c r="D1885" s="119">
        <v>23600</v>
      </c>
      <c r="E1885" s="120">
        <f t="shared" si="29"/>
        <v>12.19</v>
      </c>
    </row>
    <row r="1886" spans="1:5" ht="35.1" customHeight="1">
      <c r="A1886" s="159" t="s">
        <v>1058</v>
      </c>
      <c r="B1886" s="156"/>
      <c r="C1886" s="157" t="s">
        <v>8052</v>
      </c>
      <c r="D1886" s="119">
        <v>13200</v>
      </c>
      <c r="E1886" s="120">
        <f t="shared" si="29"/>
        <v>6.82</v>
      </c>
    </row>
    <row r="1887" spans="1:5" ht="35.1" customHeight="1">
      <c r="A1887" s="159" t="s">
        <v>1059</v>
      </c>
      <c r="B1887" s="156"/>
      <c r="C1887" s="157" t="s">
        <v>4830</v>
      </c>
      <c r="D1887" s="119">
        <v>7400</v>
      </c>
      <c r="E1887" s="120">
        <f t="shared" si="29"/>
        <v>3.82</v>
      </c>
    </row>
    <row r="1888" spans="1:5" ht="20.100000000000001" customHeight="1">
      <c r="A1888" s="146"/>
      <c r="B1888" s="156"/>
      <c r="C1888" s="160" t="s">
        <v>4831</v>
      </c>
      <c r="D1888" s="119" t="s">
        <v>4516</v>
      </c>
      <c r="E1888" s="120" t="str">
        <f t="shared" si="29"/>
        <v/>
      </c>
    </row>
    <row r="1889" spans="1:5" ht="35.1" customHeight="1">
      <c r="A1889" s="159" t="s">
        <v>1060</v>
      </c>
      <c r="B1889" s="156"/>
      <c r="C1889" s="157" t="s">
        <v>1939</v>
      </c>
      <c r="D1889" s="119">
        <v>3600</v>
      </c>
      <c r="E1889" s="120">
        <f t="shared" si="29"/>
        <v>1.86</v>
      </c>
    </row>
    <row r="1890" spans="1:5" ht="20.100000000000001" customHeight="1">
      <c r="A1890" s="159"/>
      <c r="B1890" s="156"/>
      <c r="C1890" s="157" t="s">
        <v>991</v>
      </c>
      <c r="D1890" s="119" t="s">
        <v>4516</v>
      </c>
      <c r="E1890" s="120" t="str">
        <f t="shared" si="29"/>
        <v/>
      </c>
    </row>
    <row r="1891" spans="1:5" ht="30.75" customHeight="1">
      <c r="A1891" s="159" t="s">
        <v>1061</v>
      </c>
      <c r="B1891" s="156"/>
      <c r="C1891" s="157" t="s">
        <v>1939</v>
      </c>
      <c r="D1891" s="119">
        <v>4700</v>
      </c>
      <c r="E1891" s="120">
        <f t="shared" si="29"/>
        <v>2.4300000000000002</v>
      </c>
    </row>
    <row r="1892" spans="1:5" ht="20.100000000000001" customHeight="1">
      <c r="A1892" s="159"/>
      <c r="B1892" s="156"/>
      <c r="C1892" s="157" t="s">
        <v>1941</v>
      </c>
      <c r="D1892" s="119" t="s">
        <v>4516</v>
      </c>
      <c r="E1892" s="120" t="str">
        <f t="shared" si="29"/>
        <v/>
      </c>
    </row>
    <row r="1893" spans="1:5" ht="30.75" customHeight="1">
      <c r="A1893" s="159" t="s">
        <v>1062</v>
      </c>
      <c r="B1893" s="156"/>
      <c r="C1893" s="157" t="s">
        <v>8059</v>
      </c>
      <c r="D1893" s="119">
        <v>9000</v>
      </c>
      <c r="E1893" s="120">
        <f t="shared" si="29"/>
        <v>4.6500000000000004</v>
      </c>
    </row>
    <row r="1894" spans="1:5" ht="20.100000000000001" customHeight="1">
      <c r="A1894" s="162"/>
      <c r="B1894" s="156"/>
      <c r="C1894" s="157" t="s">
        <v>2547</v>
      </c>
      <c r="D1894" s="119" t="s">
        <v>4516</v>
      </c>
      <c r="E1894" s="120" t="str">
        <f t="shared" si="29"/>
        <v/>
      </c>
    </row>
    <row r="1895" spans="1:5" ht="28.5" customHeight="1">
      <c r="A1895" s="159" t="s">
        <v>1063</v>
      </c>
      <c r="B1895" s="156"/>
      <c r="C1895" s="157" t="s">
        <v>2548</v>
      </c>
      <c r="D1895" s="158">
        <v>12300</v>
      </c>
      <c r="E1895" s="120">
        <f t="shared" si="29"/>
        <v>6.35</v>
      </c>
    </row>
    <row r="1896" spans="1:5" ht="14.25" customHeight="1">
      <c r="A1896" s="162"/>
      <c r="B1896" s="156"/>
      <c r="C1896" s="157" t="s">
        <v>2547</v>
      </c>
      <c r="D1896" s="119" t="s">
        <v>4516</v>
      </c>
      <c r="E1896" s="120" t="str">
        <f t="shared" si="29"/>
        <v/>
      </c>
    </row>
    <row r="1897" spans="1:5" ht="35.1" customHeight="1">
      <c r="A1897" s="159" t="s">
        <v>2365</v>
      </c>
      <c r="B1897" s="156"/>
      <c r="C1897" s="157" t="s">
        <v>7919</v>
      </c>
      <c r="D1897" s="119">
        <v>4400</v>
      </c>
      <c r="E1897" s="120">
        <f t="shared" si="29"/>
        <v>2.27</v>
      </c>
    </row>
    <row r="1898" spans="1:5" ht="20.100000000000001" customHeight="1">
      <c r="A1898" s="162"/>
      <c r="B1898" s="156"/>
      <c r="C1898" s="157" t="s">
        <v>6732</v>
      </c>
      <c r="D1898" s="119" t="s">
        <v>4516</v>
      </c>
      <c r="E1898" s="120" t="str">
        <f t="shared" si="29"/>
        <v/>
      </c>
    </row>
    <row r="1899" spans="1:5" ht="35.1" customHeight="1">
      <c r="A1899" s="159" t="s">
        <v>2366</v>
      </c>
      <c r="B1899" s="156"/>
      <c r="C1899" s="157" t="s">
        <v>7921</v>
      </c>
      <c r="D1899" s="119">
        <v>17600</v>
      </c>
      <c r="E1899" s="120">
        <f t="shared" si="29"/>
        <v>9.09</v>
      </c>
    </row>
    <row r="1900" spans="1:5" ht="35.1" customHeight="1">
      <c r="A1900" s="159" t="s">
        <v>2367</v>
      </c>
      <c r="B1900" s="156"/>
      <c r="C1900" s="157" t="s">
        <v>6733</v>
      </c>
      <c r="D1900" s="158">
        <v>14500</v>
      </c>
      <c r="E1900" s="120">
        <f t="shared" si="29"/>
        <v>7.49</v>
      </c>
    </row>
    <row r="1901" spans="1:5" ht="35.1" customHeight="1">
      <c r="A1901" s="159" t="s">
        <v>2369</v>
      </c>
      <c r="B1901" s="156"/>
      <c r="C1901" s="157" t="s">
        <v>6659</v>
      </c>
      <c r="D1901" s="119">
        <v>24400</v>
      </c>
      <c r="E1901" s="120">
        <f t="shared" si="29"/>
        <v>12.6</v>
      </c>
    </row>
    <row r="1902" spans="1:5" ht="35.1" customHeight="1">
      <c r="A1902" s="159" t="s">
        <v>2370</v>
      </c>
      <c r="B1902" s="156"/>
      <c r="C1902" s="157" t="s">
        <v>6661</v>
      </c>
      <c r="D1902" s="119">
        <v>6400</v>
      </c>
      <c r="E1902" s="120">
        <f t="shared" si="29"/>
        <v>3.31</v>
      </c>
    </row>
    <row r="1903" spans="1:5" ht="35.1" customHeight="1">
      <c r="A1903" s="159" t="s">
        <v>2371</v>
      </c>
      <c r="B1903" s="156"/>
      <c r="C1903" s="157" t="s">
        <v>6663</v>
      </c>
      <c r="D1903" s="119">
        <v>14800</v>
      </c>
      <c r="E1903" s="120">
        <f t="shared" si="29"/>
        <v>7.64</v>
      </c>
    </row>
    <row r="1904" spans="1:5" ht="35.1" customHeight="1">
      <c r="A1904" s="159" t="s">
        <v>2372</v>
      </c>
      <c r="B1904" s="156"/>
      <c r="C1904" s="157" t="s">
        <v>6734</v>
      </c>
      <c r="D1904" s="119">
        <v>12000</v>
      </c>
      <c r="E1904" s="120">
        <f t="shared" si="29"/>
        <v>6.2</v>
      </c>
    </row>
    <row r="1905" spans="1:5" ht="35.1" customHeight="1">
      <c r="A1905" s="159" t="s">
        <v>2373</v>
      </c>
      <c r="B1905" s="156"/>
      <c r="C1905" s="157" t="s">
        <v>992</v>
      </c>
      <c r="D1905" s="119">
        <v>9400</v>
      </c>
      <c r="E1905" s="120">
        <f t="shared" si="29"/>
        <v>4.8499999999999996</v>
      </c>
    </row>
    <row r="1906" spans="1:5" ht="35.1" customHeight="1">
      <c r="A1906" s="159" t="s">
        <v>2376</v>
      </c>
      <c r="B1906" s="156"/>
      <c r="C1906" s="157" t="s">
        <v>993</v>
      </c>
      <c r="D1906" s="119">
        <v>22400</v>
      </c>
      <c r="E1906" s="120">
        <f t="shared" si="29"/>
        <v>11.57</v>
      </c>
    </row>
    <row r="1907" spans="1:5" ht="35.1" customHeight="1">
      <c r="A1907" s="159" t="s">
        <v>2377</v>
      </c>
      <c r="B1907" s="156"/>
      <c r="C1907" s="157" t="s">
        <v>6675</v>
      </c>
      <c r="D1907" s="119">
        <v>10100</v>
      </c>
      <c r="E1907" s="120">
        <f t="shared" si="29"/>
        <v>5.22</v>
      </c>
    </row>
    <row r="1908" spans="1:5" ht="35.1" customHeight="1">
      <c r="A1908" s="159" t="s">
        <v>2378</v>
      </c>
      <c r="B1908" s="156"/>
      <c r="C1908" s="157" t="s">
        <v>6677</v>
      </c>
      <c r="D1908" s="119">
        <v>6600</v>
      </c>
      <c r="E1908" s="120">
        <f t="shared" si="29"/>
        <v>3.41</v>
      </c>
    </row>
    <row r="1909" spans="1:5" ht="35.1" customHeight="1">
      <c r="A1909" s="159" t="s">
        <v>2379</v>
      </c>
      <c r="B1909" s="156"/>
      <c r="C1909" s="157" t="s">
        <v>7508</v>
      </c>
      <c r="D1909" s="119">
        <v>7000</v>
      </c>
      <c r="E1909" s="120">
        <f t="shared" si="29"/>
        <v>3.62</v>
      </c>
    </row>
    <row r="1910" spans="1:5" ht="35.1" customHeight="1">
      <c r="A1910" s="159" t="s">
        <v>2380</v>
      </c>
      <c r="B1910" s="156"/>
      <c r="C1910" s="157" t="s">
        <v>6735</v>
      </c>
      <c r="D1910" s="119">
        <v>48800</v>
      </c>
      <c r="E1910" s="120">
        <f t="shared" si="29"/>
        <v>25.2</v>
      </c>
    </row>
    <row r="1911" spans="1:5" ht="35.1" customHeight="1">
      <c r="A1911" s="159" t="s">
        <v>2381</v>
      </c>
      <c r="B1911" s="156"/>
      <c r="C1911" s="157" t="s">
        <v>7512</v>
      </c>
      <c r="D1911" s="119">
        <v>15000</v>
      </c>
      <c r="E1911" s="120">
        <f t="shared" si="29"/>
        <v>7.75</v>
      </c>
    </row>
    <row r="1912" spans="1:5" ht="35.1" customHeight="1">
      <c r="A1912" s="159" t="s">
        <v>2382</v>
      </c>
      <c r="B1912" s="156"/>
      <c r="C1912" s="157" t="s">
        <v>7514</v>
      </c>
      <c r="D1912" s="119">
        <v>27100</v>
      </c>
      <c r="E1912" s="120">
        <f t="shared" si="29"/>
        <v>14</v>
      </c>
    </row>
    <row r="1913" spans="1:5" ht="35.1" customHeight="1">
      <c r="A1913" s="159" t="s">
        <v>2383</v>
      </c>
      <c r="B1913" s="156"/>
      <c r="C1913" s="157" t="s">
        <v>7516</v>
      </c>
      <c r="D1913" s="119">
        <v>51700</v>
      </c>
      <c r="E1913" s="120">
        <f t="shared" si="29"/>
        <v>26.7</v>
      </c>
    </row>
    <row r="1914" spans="1:5" ht="35.1" customHeight="1">
      <c r="A1914" s="159" t="s">
        <v>2384</v>
      </c>
      <c r="B1914" s="156"/>
      <c r="C1914" s="157" t="s">
        <v>5036</v>
      </c>
      <c r="D1914" s="119">
        <v>22000</v>
      </c>
      <c r="E1914" s="120">
        <f t="shared" si="29"/>
        <v>11.36</v>
      </c>
    </row>
    <row r="1915" spans="1:5" ht="35.1" customHeight="1">
      <c r="A1915" s="159" t="s">
        <v>2385</v>
      </c>
      <c r="B1915" s="156"/>
      <c r="C1915" s="157" t="s">
        <v>8033</v>
      </c>
      <c r="D1915" s="119">
        <v>22100</v>
      </c>
      <c r="E1915" s="120">
        <f t="shared" si="29"/>
        <v>11.41</v>
      </c>
    </row>
    <row r="1916" spans="1:5" ht="35.1" customHeight="1">
      <c r="A1916" s="159" t="s">
        <v>2386</v>
      </c>
      <c r="B1916" s="156"/>
      <c r="C1916" s="157" t="s">
        <v>5037</v>
      </c>
      <c r="D1916" s="119">
        <v>11300</v>
      </c>
      <c r="E1916" s="120">
        <f t="shared" si="29"/>
        <v>5.84</v>
      </c>
    </row>
    <row r="1917" spans="1:5" ht="35.1" customHeight="1">
      <c r="A1917" s="146" t="s">
        <v>2387</v>
      </c>
      <c r="B1917" s="156"/>
      <c r="C1917" s="157" t="s">
        <v>8037</v>
      </c>
      <c r="D1917" s="119">
        <v>6600</v>
      </c>
      <c r="E1917" s="120">
        <f t="shared" si="29"/>
        <v>3.41</v>
      </c>
    </row>
    <row r="1918" spans="1:5" ht="35.1" customHeight="1">
      <c r="A1918" s="159" t="s">
        <v>2388</v>
      </c>
      <c r="B1918" s="156"/>
      <c r="C1918" s="157" t="s">
        <v>8039</v>
      </c>
      <c r="D1918" s="119">
        <v>10000</v>
      </c>
      <c r="E1918" s="120">
        <f t="shared" si="29"/>
        <v>5.16</v>
      </c>
    </row>
    <row r="1919" spans="1:5" ht="35.1" customHeight="1">
      <c r="A1919" s="159" t="s">
        <v>2389</v>
      </c>
      <c r="B1919" s="156"/>
      <c r="C1919" s="157" t="s">
        <v>2549</v>
      </c>
      <c r="D1919" s="119">
        <v>4000</v>
      </c>
      <c r="E1919" s="120">
        <f t="shared" si="29"/>
        <v>2.0699999999999998</v>
      </c>
    </row>
    <row r="1920" spans="1:5" ht="35.1" customHeight="1">
      <c r="A1920" s="159" t="s">
        <v>2390</v>
      </c>
      <c r="B1920" s="156"/>
      <c r="C1920" s="157" t="s">
        <v>3610</v>
      </c>
      <c r="D1920" s="119">
        <v>15800</v>
      </c>
      <c r="E1920" s="120">
        <f t="shared" si="29"/>
        <v>8.16</v>
      </c>
    </row>
    <row r="1921" spans="1:5" ht="35.1" customHeight="1">
      <c r="A1921" s="159" t="s">
        <v>2392</v>
      </c>
      <c r="B1921" s="156"/>
      <c r="C1921" s="157" t="s">
        <v>660</v>
      </c>
      <c r="D1921" s="119">
        <v>12000</v>
      </c>
      <c r="E1921" s="120">
        <f t="shared" si="29"/>
        <v>6.2</v>
      </c>
    </row>
    <row r="1922" spans="1:5" ht="35.1" customHeight="1">
      <c r="A1922" s="159" t="s">
        <v>2393</v>
      </c>
      <c r="B1922" s="156"/>
      <c r="C1922" s="157" t="s">
        <v>5446</v>
      </c>
      <c r="D1922" s="119">
        <v>15000</v>
      </c>
      <c r="E1922" s="120">
        <f t="shared" si="29"/>
        <v>7.75</v>
      </c>
    </row>
    <row r="1923" spans="1:5" ht="35.1" customHeight="1">
      <c r="A1923" s="159" t="s">
        <v>2394</v>
      </c>
      <c r="B1923" s="156"/>
      <c r="C1923" s="157" t="s">
        <v>7281</v>
      </c>
      <c r="D1923" s="119">
        <v>15600</v>
      </c>
      <c r="E1923" s="120">
        <f t="shared" si="29"/>
        <v>8.06</v>
      </c>
    </row>
    <row r="1924" spans="1:5" ht="35.1" customHeight="1">
      <c r="A1924" s="159" t="s">
        <v>2395</v>
      </c>
      <c r="B1924" s="156"/>
      <c r="C1924" s="157" t="s">
        <v>7283</v>
      </c>
      <c r="D1924" s="158">
        <v>30900</v>
      </c>
      <c r="E1924" s="120">
        <f t="shared" si="29"/>
        <v>15.96</v>
      </c>
    </row>
    <row r="1925" spans="1:5" ht="35.1" customHeight="1">
      <c r="A1925" s="159" t="s">
        <v>2396</v>
      </c>
      <c r="B1925" s="156"/>
      <c r="C1925" s="157" t="s">
        <v>661</v>
      </c>
      <c r="D1925" s="119">
        <v>12000</v>
      </c>
      <c r="E1925" s="120">
        <f t="shared" si="29"/>
        <v>6.2</v>
      </c>
    </row>
    <row r="1926" spans="1:5" ht="35.1" customHeight="1">
      <c r="A1926" s="159" t="s">
        <v>319</v>
      </c>
      <c r="B1926" s="156"/>
      <c r="C1926" s="157" t="s">
        <v>4174</v>
      </c>
      <c r="D1926" s="119">
        <v>14800</v>
      </c>
      <c r="E1926" s="120">
        <f t="shared" si="29"/>
        <v>7.64</v>
      </c>
    </row>
    <row r="1927" spans="1:5" ht="35.1" customHeight="1">
      <c r="A1927" s="159" t="s">
        <v>6862</v>
      </c>
      <c r="B1927" s="156"/>
      <c r="C1927" s="157" t="s">
        <v>662</v>
      </c>
      <c r="D1927" s="119">
        <v>5900</v>
      </c>
      <c r="E1927" s="120">
        <f t="shared" si="29"/>
        <v>3.05</v>
      </c>
    </row>
    <row r="1928" spans="1:5" ht="20.100000000000001" customHeight="1">
      <c r="A1928" s="159" t="s">
        <v>4757</v>
      </c>
      <c r="B1928" s="156"/>
      <c r="C1928" s="157" t="s">
        <v>663</v>
      </c>
      <c r="D1928" s="119" t="s">
        <v>4516</v>
      </c>
      <c r="E1928" s="120" t="str">
        <f t="shared" ref="E1928:E1991" si="30">IF(D1928="","",ROUND(D1928/1936.27,2))</f>
        <v/>
      </c>
    </row>
    <row r="1929" spans="1:5" ht="35.1" customHeight="1">
      <c r="A1929" s="159" t="s">
        <v>6863</v>
      </c>
      <c r="B1929" s="156"/>
      <c r="C1929" s="157" t="s">
        <v>676</v>
      </c>
      <c r="D1929" s="119">
        <v>12900</v>
      </c>
      <c r="E1929" s="120">
        <f t="shared" si="30"/>
        <v>6.66</v>
      </c>
    </row>
    <row r="1930" spans="1:5" ht="20.100000000000001" customHeight="1">
      <c r="A1930" s="159" t="s">
        <v>4757</v>
      </c>
      <c r="B1930" s="156"/>
      <c r="C1930" s="157" t="s">
        <v>664</v>
      </c>
      <c r="D1930" s="119" t="s">
        <v>4516</v>
      </c>
      <c r="E1930" s="120" t="str">
        <f t="shared" si="30"/>
        <v/>
      </c>
    </row>
    <row r="1931" spans="1:5" ht="35.1" customHeight="1">
      <c r="A1931" s="159" t="s">
        <v>6864</v>
      </c>
      <c r="B1931" s="156"/>
      <c r="C1931" s="157" t="s">
        <v>665</v>
      </c>
      <c r="D1931" s="119">
        <v>12000</v>
      </c>
      <c r="E1931" s="120">
        <f t="shared" si="30"/>
        <v>6.2</v>
      </c>
    </row>
    <row r="1932" spans="1:5" ht="20.100000000000001" customHeight="1">
      <c r="A1932" s="146"/>
      <c r="B1932" s="156"/>
      <c r="C1932" s="157" t="s">
        <v>664</v>
      </c>
      <c r="D1932" s="119" t="s">
        <v>4516</v>
      </c>
      <c r="E1932" s="120" t="str">
        <f t="shared" si="30"/>
        <v/>
      </c>
    </row>
    <row r="1933" spans="1:5" ht="20.100000000000001" customHeight="1">
      <c r="A1933" s="146"/>
      <c r="B1933" s="156"/>
      <c r="C1933" s="157" t="s">
        <v>994</v>
      </c>
      <c r="D1933" s="119" t="s">
        <v>4516</v>
      </c>
      <c r="E1933" s="120" t="str">
        <f t="shared" si="30"/>
        <v/>
      </c>
    </row>
    <row r="1934" spans="1:5" ht="35.1" customHeight="1">
      <c r="A1934" s="159" t="s">
        <v>6865</v>
      </c>
      <c r="B1934" s="156"/>
      <c r="C1934" s="157" t="s">
        <v>667</v>
      </c>
      <c r="D1934" s="119">
        <v>12000</v>
      </c>
      <c r="E1934" s="120">
        <f t="shared" si="30"/>
        <v>6.2</v>
      </c>
    </row>
    <row r="1935" spans="1:5" ht="20.100000000000001" customHeight="1">
      <c r="A1935" s="146"/>
      <c r="B1935" s="156"/>
      <c r="C1935" s="157" t="s">
        <v>668</v>
      </c>
      <c r="D1935" s="119" t="s">
        <v>4516</v>
      </c>
      <c r="E1935" s="120" t="str">
        <f t="shared" si="30"/>
        <v/>
      </c>
    </row>
    <row r="1936" spans="1:5" ht="20.100000000000001" customHeight="1">
      <c r="A1936" s="146"/>
      <c r="B1936" s="156"/>
      <c r="C1936" s="157" t="s">
        <v>669</v>
      </c>
      <c r="D1936" s="119" t="s">
        <v>4516</v>
      </c>
      <c r="E1936" s="120" t="str">
        <f t="shared" si="30"/>
        <v/>
      </c>
    </row>
    <row r="1937" spans="1:5" ht="35.1" customHeight="1">
      <c r="A1937" s="159" t="s">
        <v>6866</v>
      </c>
      <c r="B1937" s="156"/>
      <c r="C1937" s="157" t="s">
        <v>670</v>
      </c>
      <c r="D1937" s="119">
        <v>51200</v>
      </c>
      <c r="E1937" s="120">
        <f t="shared" si="30"/>
        <v>26.44</v>
      </c>
    </row>
    <row r="1938" spans="1:5" ht="20.100000000000001" customHeight="1">
      <c r="A1938" s="146"/>
      <c r="B1938" s="156"/>
      <c r="C1938" s="157" t="s">
        <v>2569</v>
      </c>
      <c r="D1938" s="119" t="s">
        <v>4516</v>
      </c>
      <c r="E1938" s="120" t="str">
        <f t="shared" si="30"/>
        <v/>
      </c>
    </row>
    <row r="1939" spans="1:5" ht="35.1" customHeight="1">
      <c r="A1939" s="159" t="s">
        <v>6867</v>
      </c>
      <c r="B1939" s="156"/>
      <c r="C1939" s="157" t="s">
        <v>684</v>
      </c>
      <c r="D1939" s="119">
        <v>16100</v>
      </c>
      <c r="E1939" s="120">
        <f t="shared" si="30"/>
        <v>8.31</v>
      </c>
    </row>
    <row r="1940" spans="1:5" ht="20.100000000000001" customHeight="1">
      <c r="A1940" s="159"/>
      <c r="B1940" s="156"/>
      <c r="C1940" s="157" t="s">
        <v>5468</v>
      </c>
      <c r="D1940" s="119" t="s">
        <v>4516</v>
      </c>
      <c r="E1940" s="120" t="str">
        <f t="shared" si="30"/>
        <v/>
      </c>
    </row>
    <row r="1941" spans="1:5" ht="35.1" customHeight="1">
      <c r="A1941" s="159" t="s">
        <v>6868</v>
      </c>
      <c r="B1941" s="156"/>
      <c r="C1941" s="157" t="s">
        <v>686</v>
      </c>
      <c r="D1941" s="119">
        <v>18200</v>
      </c>
      <c r="E1941" s="120">
        <f t="shared" si="30"/>
        <v>9.4</v>
      </c>
    </row>
    <row r="1942" spans="1:5" ht="20.100000000000001" customHeight="1">
      <c r="A1942" s="146"/>
      <c r="B1942" s="156"/>
      <c r="C1942" s="157" t="s">
        <v>5469</v>
      </c>
      <c r="D1942" s="119" t="s">
        <v>4516</v>
      </c>
      <c r="E1942" s="120" t="str">
        <f t="shared" si="30"/>
        <v/>
      </c>
    </row>
    <row r="1943" spans="1:5" ht="20.100000000000001" customHeight="1">
      <c r="A1943" s="146"/>
      <c r="B1943" s="156"/>
      <c r="C1943" s="157" t="s">
        <v>5470</v>
      </c>
      <c r="D1943" s="119" t="s">
        <v>4516</v>
      </c>
      <c r="E1943" s="120" t="str">
        <f t="shared" si="30"/>
        <v/>
      </c>
    </row>
    <row r="1944" spans="1:5" ht="35.1" customHeight="1">
      <c r="A1944" s="159" t="s">
        <v>4619</v>
      </c>
      <c r="B1944" s="156"/>
      <c r="C1944" s="157" t="s">
        <v>4377</v>
      </c>
      <c r="D1944" s="158">
        <v>15800</v>
      </c>
      <c r="E1944" s="120">
        <f t="shared" si="30"/>
        <v>8.16</v>
      </c>
    </row>
    <row r="1945" spans="1:5" ht="35.1" customHeight="1">
      <c r="A1945" s="159" t="s">
        <v>4620</v>
      </c>
      <c r="B1945" s="156"/>
      <c r="C1945" s="157" t="s">
        <v>5472</v>
      </c>
      <c r="D1945" s="119">
        <v>8600</v>
      </c>
      <c r="E1945" s="120">
        <f t="shared" si="30"/>
        <v>4.4400000000000004</v>
      </c>
    </row>
    <row r="1946" spans="1:5" ht="35.1" customHeight="1">
      <c r="A1946" s="159" t="s">
        <v>363</v>
      </c>
      <c r="B1946" s="156"/>
      <c r="C1946" s="160" t="s">
        <v>8895</v>
      </c>
      <c r="D1946" s="119">
        <v>12000</v>
      </c>
      <c r="E1946" s="120">
        <f t="shared" si="30"/>
        <v>6.2</v>
      </c>
    </row>
    <row r="1947" spans="1:5" ht="35.1" customHeight="1">
      <c r="A1947" s="159" t="s">
        <v>364</v>
      </c>
      <c r="B1947" s="156"/>
      <c r="C1947" s="157" t="s">
        <v>8897</v>
      </c>
      <c r="D1947" s="119">
        <v>12600</v>
      </c>
      <c r="E1947" s="120">
        <f t="shared" si="30"/>
        <v>6.51</v>
      </c>
    </row>
    <row r="1948" spans="1:5" ht="35.1" customHeight="1">
      <c r="A1948" s="159" t="s">
        <v>365</v>
      </c>
      <c r="B1948" s="156"/>
      <c r="C1948" s="157" t="s">
        <v>1710</v>
      </c>
      <c r="D1948" s="119">
        <v>35700</v>
      </c>
      <c r="E1948" s="120">
        <f t="shared" si="30"/>
        <v>18.440000000000001</v>
      </c>
    </row>
    <row r="1949" spans="1:5" ht="35.1" customHeight="1">
      <c r="A1949" s="159" t="s">
        <v>366</v>
      </c>
      <c r="B1949" s="156"/>
      <c r="C1949" s="157" t="s">
        <v>8901</v>
      </c>
      <c r="D1949" s="119">
        <v>14800</v>
      </c>
      <c r="E1949" s="120">
        <f t="shared" si="30"/>
        <v>7.64</v>
      </c>
    </row>
    <row r="1950" spans="1:5" ht="35.1" customHeight="1">
      <c r="A1950" s="159" t="s">
        <v>367</v>
      </c>
      <c r="B1950" s="156"/>
      <c r="C1950" s="157" t="s">
        <v>995</v>
      </c>
      <c r="D1950" s="119">
        <v>27000</v>
      </c>
      <c r="E1950" s="120">
        <f t="shared" si="30"/>
        <v>13.94</v>
      </c>
    </row>
    <row r="1951" spans="1:5" ht="35.1" customHeight="1">
      <c r="A1951" s="159" t="s">
        <v>369</v>
      </c>
      <c r="B1951" s="156"/>
      <c r="C1951" s="157" t="s">
        <v>996</v>
      </c>
      <c r="D1951" s="119">
        <v>20500</v>
      </c>
      <c r="E1951" s="120">
        <f t="shared" si="30"/>
        <v>10.59</v>
      </c>
    </row>
    <row r="1952" spans="1:5" ht="35.1" customHeight="1">
      <c r="A1952" s="159" t="s">
        <v>370</v>
      </c>
      <c r="B1952" s="156"/>
      <c r="C1952" s="157" t="s">
        <v>8909</v>
      </c>
      <c r="D1952" s="158">
        <v>7700</v>
      </c>
      <c r="E1952" s="120">
        <f t="shared" si="30"/>
        <v>3.98</v>
      </c>
    </row>
    <row r="1953" spans="1:5" ht="35.1" customHeight="1">
      <c r="A1953" s="159" t="s">
        <v>7788</v>
      </c>
      <c r="B1953" s="156"/>
      <c r="C1953" s="157" t="s">
        <v>8911</v>
      </c>
      <c r="D1953" s="119">
        <v>27000</v>
      </c>
      <c r="E1953" s="120">
        <f t="shared" si="30"/>
        <v>13.94</v>
      </c>
    </row>
    <row r="1954" spans="1:5" ht="35.1" customHeight="1">
      <c r="A1954" s="159" t="s">
        <v>7789</v>
      </c>
      <c r="B1954" s="156"/>
      <c r="C1954" s="157" t="s">
        <v>8913</v>
      </c>
      <c r="D1954" s="158">
        <v>15200</v>
      </c>
      <c r="E1954" s="120">
        <f t="shared" si="30"/>
        <v>7.85</v>
      </c>
    </row>
    <row r="1955" spans="1:5" ht="35.1" customHeight="1">
      <c r="A1955" s="159" t="s">
        <v>7790</v>
      </c>
      <c r="B1955" s="156"/>
      <c r="C1955" s="157" t="s">
        <v>2804</v>
      </c>
      <c r="D1955" s="119">
        <v>18500</v>
      </c>
      <c r="E1955" s="120">
        <f t="shared" si="30"/>
        <v>9.5500000000000007</v>
      </c>
    </row>
    <row r="1956" spans="1:5" ht="35.1" customHeight="1">
      <c r="A1956" s="159" t="s">
        <v>7791</v>
      </c>
      <c r="B1956" s="156"/>
      <c r="C1956" s="157" t="s">
        <v>2806</v>
      </c>
      <c r="D1956" s="158">
        <v>7200</v>
      </c>
      <c r="E1956" s="120">
        <f t="shared" si="30"/>
        <v>3.72</v>
      </c>
    </row>
    <row r="1957" spans="1:5" ht="35.1" customHeight="1">
      <c r="A1957" s="159" t="s">
        <v>7792</v>
      </c>
      <c r="B1957" s="156" t="s">
        <v>2976</v>
      </c>
      <c r="C1957" s="157" t="s">
        <v>2808</v>
      </c>
      <c r="D1957" s="119">
        <v>21900</v>
      </c>
      <c r="E1957" s="120">
        <f t="shared" si="30"/>
        <v>11.31</v>
      </c>
    </row>
    <row r="1958" spans="1:5" ht="35.1" customHeight="1">
      <c r="A1958" s="159" t="s">
        <v>7793</v>
      </c>
      <c r="B1958" s="156" t="s">
        <v>2976</v>
      </c>
      <c r="C1958" s="157" t="s">
        <v>5816</v>
      </c>
      <c r="D1958" s="119">
        <v>20400</v>
      </c>
      <c r="E1958" s="120">
        <f t="shared" si="30"/>
        <v>10.54</v>
      </c>
    </row>
    <row r="1959" spans="1:5" ht="35.1" customHeight="1">
      <c r="A1959" s="159" t="s">
        <v>7794</v>
      </c>
      <c r="B1959" s="156"/>
      <c r="C1959" s="157" t="s">
        <v>5818</v>
      </c>
      <c r="D1959" s="158">
        <v>22000</v>
      </c>
      <c r="E1959" s="120">
        <f t="shared" si="30"/>
        <v>11.36</v>
      </c>
    </row>
    <row r="1960" spans="1:5" ht="35.1" customHeight="1">
      <c r="A1960" s="159" t="s">
        <v>7805</v>
      </c>
      <c r="B1960" s="156"/>
      <c r="C1960" s="157" t="s">
        <v>4989</v>
      </c>
      <c r="D1960" s="119">
        <v>11500</v>
      </c>
      <c r="E1960" s="120">
        <f t="shared" si="30"/>
        <v>5.94</v>
      </c>
    </row>
    <row r="1961" spans="1:5" ht="35.1" customHeight="1">
      <c r="A1961" s="159" t="s">
        <v>7806</v>
      </c>
      <c r="B1961" s="156"/>
      <c r="C1961" s="157" t="s">
        <v>880</v>
      </c>
      <c r="D1961" s="119">
        <v>10300</v>
      </c>
      <c r="E1961" s="120">
        <f t="shared" si="30"/>
        <v>5.32</v>
      </c>
    </row>
    <row r="1962" spans="1:5" ht="35.1" customHeight="1">
      <c r="A1962" s="159" t="s">
        <v>7807</v>
      </c>
      <c r="B1962" s="156"/>
      <c r="C1962" s="157" t="s">
        <v>3122</v>
      </c>
      <c r="D1962" s="158">
        <v>5300</v>
      </c>
      <c r="E1962" s="120">
        <f t="shared" si="30"/>
        <v>2.74</v>
      </c>
    </row>
    <row r="1963" spans="1:5" ht="35.1" customHeight="1">
      <c r="A1963" s="159" t="s">
        <v>7808</v>
      </c>
      <c r="B1963" s="156"/>
      <c r="C1963" s="157" t="s">
        <v>3124</v>
      </c>
      <c r="D1963" s="158">
        <v>12000</v>
      </c>
      <c r="E1963" s="120">
        <f t="shared" si="30"/>
        <v>6.2</v>
      </c>
    </row>
    <row r="1964" spans="1:5" ht="35.1" customHeight="1">
      <c r="A1964" s="159" t="s">
        <v>7809</v>
      </c>
      <c r="B1964" s="156"/>
      <c r="C1964" s="157" t="s">
        <v>3126</v>
      </c>
      <c r="D1964" s="119">
        <v>6400</v>
      </c>
      <c r="E1964" s="120">
        <f t="shared" si="30"/>
        <v>3.31</v>
      </c>
    </row>
    <row r="1965" spans="1:5" ht="35.1" customHeight="1">
      <c r="A1965" s="159" t="s">
        <v>7810</v>
      </c>
      <c r="B1965" s="156"/>
      <c r="C1965" s="157" t="s">
        <v>3128</v>
      </c>
      <c r="D1965" s="119">
        <v>5300</v>
      </c>
      <c r="E1965" s="120">
        <f t="shared" si="30"/>
        <v>2.74</v>
      </c>
    </row>
    <row r="1966" spans="1:5" ht="35.1" customHeight="1">
      <c r="A1966" s="159" t="s">
        <v>7812</v>
      </c>
      <c r="B1966" s="156"/>
      <c r="C1966" s="157" t="s">
        <v>1966</v>
      </c>
      <c r="D1966" s="119">
        <v>110000</v>
      </c>
      <c r="E1966" s="120">
        <f t="shared" si="30"/>
        <v>56.81</v>
      </c>
    </row>
    <row r="1967" spans="1:5" ht="35.1" customHeight="1">
      <c r="A1967" s="159" t="s">
        <v>7813</v>
      </c>
      <c r="B1967" s="156"/>
      <c r="C1967" s="157" t="s">
        <v>1968</v>
      </c>
      <c r="D1967" s="119">
        <v>20900</v>
      </c>
      <c r="E1967" s="120">
        <f t="shared" si="30"/>
        <v>10.79</v>
      </c>
    </row>
    <row r="1968" spans="1:5" ht="35.1" customHeight="1">
      <c r="A1968" s="159" t="s">
        <v>7814</v>
      </c>
      <c r="B1968" s="156"/>
      <c r="C1968" s="157" t="s">
        <v>1970</v>
      </c>
      <c r="D1968" s="158">
        <v>20900</v>
      </c>
      <c r="E1968" s="120">
        <f t="shared" si="30"/>
        <v>10.79</v>
      </c>
    </row>
    <row r="1969" spans="1:5" ht="35.1" customHeight="1">
      <c r="A1969" s="163" t="s">
        <v>7815</v>
      </c>
      <c r="B1969" s="156"/>
      <c r="C1969" s="157" t="s">
        <v>1972</v>
      </c>
      <c r="D1969" s="119">
        <v>30000</v>
      </c>
      <c r="E1969" s="120">
        <f t="shared" si="30"/>
        <v>15.49</v>
      </c>
    </row>
    <row r="1970" spans="1:5" ht="35.1" customHeight="1">
      <c r="A1970" s="159" t="s">
        <v>8376</v>
      </c>
      <c r="B1970" s="156"/>
      <c r="C1970" s="157" t="s">
        <v>1711</v>
      </c>
      <c r="D1970" s="119">
        <v>15800</v>
      </c>
      <c r="E1970" s="120">
        <f t="shared" si="30"/>
        <v>8.16</v>
      </c>
    </row>
    <row r="1971" spans="1:5" ht="35.1" customHeight="1">
      <c r="A1971" s="159" t="s">
        <v>8377</v>
      </c>
      <c r="B1971" s="156" t="s">
        <v>6902</v>
      </c>
      <c r="C1971" s="160" t="s">
        <v>997</v>
      </c>
      <c r="D1971" s="119">
        <v>72600</v>
      </c>
      <c r="E1971" s="120">
        <f t="shared" si="30"/>
        <v>37.49</v>
      </c>
    </row>
    <row r="1972" spans="1:5" ht="35.1" customHeight="1">
      <c r="A1972" s="159" t="s">
        <v>8378</v>
      </c>
      <c r="B1972" s="156"/>
      <c r="C1972" s="157" t="s">
        <v>1978</v>
      </c>
      <c r="D1972" s="119">
        <v>31000</v>
      </c>
      <c r="E1972" s="120">
        <f t="shared" si="30"/>
        <v>16.010000000000002</v>
      </c>
    </row>
    <row r="1973" spans="1:5" ht="35.1" customHeight="1">
      <c r="A1973" s="159" t="s">
        <v>8379</v>
      </c>
      <c r="B1973" s="168"/>
      <c r="C1973" s="157" t="s">
        <v>1980</v>
      </c>
      <c r="D1973" s="119">
        <v>16700</v>
      </c>
      <c r="E1973" s="120">
        <f t="shared" si="30"/>
        <v>8.6199999999999992</v>
      </c>
    </row>
    <row r="1974" spans="1:5" ht="35.1" customHeight="1">
      <c r="A1974" s="159" t="s">
        <v>8380</v>
      </c>
      <c r="B1974" s="156"/>
      <c r="C1974" s="157" t="s">
        <v>998</v>
      </c>
      <c r="D1974" s="119">
        <v>6900</v>
      </c>
      <c r="E1974" s="120">
        <f t="shared" si="30"/>
        <v>3.56</v>
      </c>
    </row>
    <row r="1975" spans="1:5" ht="35.1" customHeight="1">
      <c r="A1975" s="159" t="s">
        <v>8381</v>
      </c>
      <c r="B1975" s="156"/>
      <c r="C1975" s="157" t="s">
        <v>1142</v>
      </c>
      <c r="D1975" s="119">
        <v>21700</v>
      </c>
      <c r="E1975" s="120">
        <f t="shared" si="30"/>
        <v>11.21</v>
      </c>
    </row>
    <row r="1976" spans="1:5" ht="35.1" customHeight="1">
      <c r="A1976" s="159" t="s">
        <v>8385</v>
      </c>
      <c r="B1976" s="156"/>
      <c r="C1976" s="157" t="s">
        <v>3538</v>
      </c>
      <c r="D1976" s="119">
        <v>13700</v>
      </c>
      <c r="E1976" s="120">
        <f t="shared" si="30"/>
        <v>7.08</v>
      </c>
    </row>
    <row r="1977" spans="1:5" ht="35.1" customHeight="1">
      <c r="A1977" s="159" t="s">
        <v>8386</v>
      </c>
      <c r="B1977" s="156"/>
      <c r="C1977" s="157" t="s">
        <v>2776</v>
      </c>
      <c r="D1977" s="119">
        <v>15800</v>
      </c>
      <c r="E1977" s="120">
        <f t="shared" si="30"/>
        <v>8.16</v>
      </c>
    </row>
    <row r="1978" spans="1:5" ht="35.1" customHeight="1">
      <c r="A1978" s="159" t="s">
        <v>8387</v>
      </c>
      <c r="B1978" s="156"/>
      <c r="C1978" s="157" t="s">
        <v>2778</v>
      </c>
      <c r="D1978" s="119">
        <v>12000</v>
      </c>
      <c r="E1978" s="120">
        <f t="shared" si="30"/>
        <v>6.2</v>
      </c>
    </row>
    <row r="1979" spans="1:5" ht="35.1" customHeight="1">
      <c r="A1979" s="164" t="s">
        <v>8388</v>
      </c>
      <c r="B1979" s="156"/>
      <c r="C1979" s="157" t="s">
        <v>3539</v>
      </c>
      <c r="D1979" s="119">
        <v>15000</v>
      </c>
      <c r="E1979" s="120">
        <f t="shared" si="30"/>
        <v>7.75</v>
      </c>
    </row>
    <row r="1980" spans="1:5" ht="35.1" customHeight="1">
      <c r="A1980" s="166" t="s">
        <v>3239</v>
      </c>
      <c r="B1980" s="156"/>
      <c r="C1980" s="157" t="s">
        <v>3540</v>
      </c>
      <c r="D1980" s="119">
        <v>6100</v>
      </c>
      <c r="E1980" s="120">
        <f t="shared" si="30"/>
        <v>3.15</v>
      </c>
    </row>
    <row r="1981" spans="1:5" ht="35.1" customHeight="1">
      <c r="A1981" s="159" t="s">
        <v>4672</v>
      </c>
      <c r="B1981" s="156"/>
      <c r="C1981" s="157" t="s">
        <v>2786</v>
      </c>
      <c r="D1981" s="119">
        <v>6100</v>
      </c>
      <c r="E1981" s="120">
        <f t="shared" si="30"/>
        <v>3.15</v>
      </c>
    </row>
    <row r="1982" spans="1:5" ht="35.1" customHeight="1">
      <c r="A1982" s="159" t="s">
        <v>4673</v>
      </c>
      <c r="B1982" s="156"/>
      <c r="C1982" s="157" t="s">
        <v>2788</v>
      </c>
      <c r="D1982" s="119">
        <v>22000</v>
      </c>
      <c r="E1982" s="120">
        <f t="shared" si="30"/>
        <v>11.36</v>
      </c>
    </row>
    <row r="1983" spans="1:5" ht="35.1" customHeight="1">
      <c r="A1983" s="159" t="s">
        <v>4674</v>
      </c>
      <c r="B1983" s="156"/>
      <c r="C1983" s="157" t="s">
        <v>5192</v>
      </c>
      <c r="D1983" s="119">
        <v>12000</v>
      </c>
      <c r="E1983" s="120">
        <f t="shared" si="30"/>
        <v>6.2</v>
      </c>
    </row>
    <row r="1984" spans="1:5" ht="35.1" customHeight="1">
      <c r="A1984" s="159" t="s">
        <v>4675</v>
      </c>
      <c r="B1984" s="156"/>
      <c r="C1984" s="157" t="s">
        <v>3542</v>
      </c>
      <c r="D1984" s="119">
        <v>6900</v>
      </c>
      <c r="E1984" s="120">
        <f t="shared" si="30"/>
        <v>3.56</v>
      </c>
    </row>
    <row r="1985" spans="1:5" ht="35.1" customHeight="1">
      <c r="A1985" s="159" t="s">
        <v>4676</v>
      </c>
      <c r="B1985" s="139"/>
      <c r="C1985" s="157" t="s">
        <v>3543</v>
      </c>
      <c r="D1985" s="119">
        <v>6900</v>
      </c>
      <c r="E1985" s="120">
        <f t="shared" si="30"/>
        <v>3.56</v>
      </c>
    </row>
    <row r="1986" spans="1:5" ht="35.1" customHeight="1">
      <c r="A1986" s="159" t="s">
        <v>4678</v>
      </c>
      <c r="B1986" s="156"/>
      <c r="C1986" s="157" t="s">
        <v>6539</v>
      </c>
      <c r="D1986" s="119">
        <v>5300</v>
      </c>
      <c r="E1986" s="120">
        <f t="shared" si="30"/>
        <v>2.74</v>
      </c>
    </row>
    <row r="1987" spans="1:5" ht="35.1" customHeight="1">
      <c r="A1987" s="159" t="s">
        <v>4679</v>
      </c>
      <c r="B1987" s="156"/>
      <c r="C1987" s="157" t="s">
        <v>1771</v>
      </c>
      <c r="D1987" s="119">
        <v>9100</v>
      </c>
      <c r="E1987" s="120">
        <f t="shared" si="30"/>
        <v>4.7</v>
      </c>
    </row>
    <row r="1988" spans="1:5" ht="35.1" customHeight="1">
      <c r="A1988" s="159" t="s">
        <v>4680</v>
      </c>
      <c r="B1988" s="156"/>
      <c r="C1988" s="157" t="s">
        <v>1773</v>
      </c>
      <c r="D1988" s="119">
        <v>14800</v>
      </c>
      <c r="E1988" s="120">
        <f t="shared" si="30"/>
        <v>7.64</v>
      </c>
    </row>
    <row r="1989" spans="1:5" ht="35.1" customHeight="1">
      <c r="A1989" s="159" t="s">
        <v>4681</v>
      </c>
      <c r="B1989" s="156"/>
      <c r="C1989" s="157" t="s">
        <v>1688</v>
      </c>
      <c r="D1989" s="119">
        <v>9100</v>
      </c>
      <c r="E1989" s="120">
        <f t="shared" si="30"/>
        <v>4.7</v>
      </c>
    </row>
    <row r="1990" spans="1:5" ht="35.1" customHeight="1">
      <c r="A1990" s="159" t="s">
        <v>4682</v>
      </c>
      <c r="B1990" s="156"/>
      <c r="C1990" s="157" t="s">
        <v>1690</v>
      </c>
      <c r="D1990" s="119">
        <v>6900</v>
      </c>
      <c r="E1990" s="120">
        <f t="shared" si="30"/>
        <v>3.56</v>
      </c>
    </row>
    <row r="1991" spans="1:5" ht="20.100000000000001" customHeight="1">
      <c r="A1991" s="159" t="s">
        <v>4757</v>
      </c>
      <c r="B1991" s="156"/>
      <c r="C1991" s="157" t="s">
        <v>3544</v>
      </c>
      <c r="D1991" s="119" t="s">
        <v>4516</v>
      </c>
      <c r="E1991" s="120" t="str">
        <f t="shared" si="30"/>
        <v/>
      </c>
    </row>
    <row r="1992" spans="1:5" ht="35.1" customHeight="1">
      <c r="A1992" s="159" t="s">
        <v>4684</v>
      </c>
      <c r="B1992" s="156"/>
      <c r="C1992" s="157" t="s">
        <v>4624</v>
      </c>
      <c r="D1992" s="119">
        <v>15200</v>
      </c>
      <c r="E1992" s="120">
        <f t="shared" ref="E1992:E2055" si="31">IF(D1992="","",ROUND(D1992/1936.27,2))</f>
        <v>7.85</v>
      </c>
    </row>
    <row r="1993" spans="1:5" ht="35.1" customHeight="1">
      <c r="A1993" s="159" t="s">
        <v>4685</v>
      </c>
      <c r="B1993" s="156"/>
      <c r="C1993" s="157" t="s">
        <v>3546</v>
      </c>
      <c r="D1993" s="119">
        <v>7700</v>
      </c>
      <c r="E1993" s="120">
        <f t="shared" si="31"/>
        <v>3.98</v>
      </c>
    </row>
    <row r="1994" spans="1:5" ht="35.1" customHeight="1">
      <c r="A1994" s="159" t="s">
        <v>6953</v>
      </c>
      <c r="B1994" s="156"/>
      <c r="C1994" s="157" t="s">
        <v>3529</v>
      </c>
      <c r="D1994" s="119">
        <v>14000</v>
      </c>
      <c r="E1994" s="120">
        <f t="shared" si="31"/>
        <v>7.23</v>
      </c>
    </row>
    <row r="1995" spans="1:5" ht="35.1" customHeight="1">
      <c r="A1995" s="159" t="s">
        <v>6954</v>
      </c>
      <c r="B1995" s="156"/>
      <c r="C1995" s="157" t="s">
        <v>5312</v>
      </c>
      <c r="D1995" s="119">
        <v>14800</v>
      </c>
      <c r="E1995" s="120">
        <f t="shared" si="31"/>
        <v>7.64</v>
      </c>
    </row>
    <row r="1996" spans="1:5" ht="35.1" customHeight="1">
      <c r="A1996" s="159" t="s">
        <v>6955</v>
      </c>
      <c r="B1996" s="156"/>
      <c r="C1996" s="157" t="s">
        <v>999</v>
      </c>
      <c r="D1996" s="119">
        <v>9600</v>
      </c>
      <c r="E1996" s="120">
        <f t="shared" si="31"/>
        <v>4.96</v>
      </c>
    </row>
    <row r="1997" spans="1:5" ht="35.1" customHeight="1">
      <c r="A1997" s="159" t="s">
        <v>6956</v>
      </c>
      <c r="B1997" s="156"/>
      <c r="C1997" s="157" t="s">
        <v>7925</v>
      </c>
      <c r="D1997" s="119">
        <v>15900</v>
      </c>
      <c r="E1997" s="120">
        <f t="shared" si="31"/>
        <v>8.2100000000000009</v>
      </c>
    </row>
    <row r="1998" spans="1:5" ht="35.1" customHeight="1">
      <c r="A1998" s="159" t="s">
        <v>6957</v>
      </c>
      <c r="B1998" s="156"/>
      <c r="C1998" s="157" t="s">
        <v>7927</v>
      </c>
      <c r="D1998" s="158">
        <v>12800</v>
      </c>
      <c r="E1998" s="120">
        <f t="shared" si="31"/>
        <v>6.61</v>
      </c>
    </row>
    <row r="1999" spans="1:5" ht="35.1" customHeight="1">
      <c r="A1999" s="159" t="s">
        <v>6958</v>
      </c>
      <c r="B1999" s="156"/>
      <c r="C1999" s="157" t="s">
        <v>7636</v>
      </c>
      <c r="D1999" s="119">
        <v>6400</v>
      </c>
      <c r="E1999" s="120">
        <f t="shared" si="31"/>
        <v>3.31</v>
      </c>
    </row>
    <row r="2000" spans="1:5" ht="35.1" customHeight="1">
      <c r="A2000" s="159" t="s">
        <v>6959</v>
      </c>
      <c r="B2000" s="156"/>
      <c r="C2000" s="157" t="s">
        <v>1282</v>
      </c>
      <c r="D2000" s="119">
        <v>14200</v>
      </c>
      <c r="E2000" s="120">
        <f t="shared" si="31"/>
        <v>7.33</v>
      </c>
    </row>
    <row r="2001" spans="1:5" ht="35.1" customHeight="1">
      <c r="A2001" s="146" t="s">
        <v>6960</v>
      </c>
      <c r="B2001" s="156"/>
      <c r="C2001" s="157" t="s">
        <v>3548</v>
      </c>
      <c r="D2001" s="119">
        <v>17600</v>
      </c>
      <c r="E2001" s="120">
        <f t="shared" si="31"/>
        <v>9.09</v>
      </c>
    </row>
    <row r="2002" spans="1:5" ht="35.1" customHeight="1">
      <c r="A2002" s="159" t="s">
        <v>6962</v>
      </c>
      <c r="B2002" s="156"/>
      <c r="C2002" s="157" t="s">
        <v>3676</v>
      </c>
      <c r="D2002" s="119">
        <v>12800</v>
      </c>
      <c r="E2002" s="120">
        <f t="shared" si="31"/>
        <v>6.61</v>
      </c>
    </row>
    <row r="2003" spans="1:5" ht="35.1" customHeight="1">
      <c r="A2003" s="159" t="s">
        <v>6963</v>
      </c>
      <c r="B2003" s="156"/>
      <c r="C2003" s="157" t="s">
        <v>3549</v>
      </c>
      <c r="D2003" s="119">
        <v>12000</v>
      </c>
      <c r="E2003" s="120">
        <f t="shared" si="31"/>
        <v>6.2</v>
      </c>
    </row>
    <row r="2004" spans="1:5" ht="35.1" customHeight="1">
      <c r="A2004" s="159" t="s">
        <v>6964</v>
      </c>
      <c r="B2004" s="156"/>
      <c r="C2004" s="157" t="s">
        <v>3527</v>
      </c>
      <c r="D2004" s="119">
        <v>15800</v>
      </c>
      <c r="E2004" s="120">
        <f t="shared" si="31"/>
        <v>8.16</v>
      </c>
    </row>
    <row r="2005" spans="1:5" ht="35.1" customHeight="1">
      <c r="A2005" s="159" t="s">
        <v>6965</v>
      </c>
      <c r="B2005" s="156"/>
      <c r="C2005" s="157" t="s">
        <v>6112</v>
      </c>
      <c r="D2005" s="158">
        <v>7200</v>
      </c>
      <c r="E2005" s="120">
        <f t="shared" si="31"/>
        <v>3.72</v>
      </c>
    </row>
    <row r="2006" spans="1:5" ht="35.1" customHeight="1">
      <c r="A2006" s="159" t="s">
        <v>6966</v>
      </c>
      <c r="B2006" s="156"/>
      <c r="C2006" s="157" t="s">
        <v>4344</v>
      </c>
      <c r="D2006" s="119">
        <v>9400</v>
      </c>
      <c r="E2006" s="120">
        <f t="shared" si="31"/>
        <v>4.8499999999999996</v>
      </c>
    </row>
    <row r="2007" spans="1:5" ht="35.1" customHeight="1">
      <c r="A2007" s="159" t="s">
        <v>6967</v>
      </c>
      <c r="B2007" s="156"/>
      <c r="C2007" s="157" t="s">
        <v>5477</v>
      </c>
      <c r="D2007" s="158">
        <v>11400</v>
      </c>
      <c r="E2007" s="120">
        <f t="shared" si="31"/>
        <v>5.89</v>
      </c>
    </row>
    <row r="2008" spans="1:5" ht="35.1" customHeight="1">
      <c r="A2008" s="159" t="s">
        <v>6968</v>
      </c>
      <c r="B2008" s="156"/>
      <c r="C2008" s="157" t="s">
        <v>5479</v>
      </c>
      <c r="D2008" s="119">
        <v>11200</v>
      </c>
      <c r="E2008" s="120">
        <f t="shared" si="31"/>
        <v>5.78</v>
      </c>
    </row>
    <row r="2009" spans="1:5" ht="35.1" customHeight="1">
      <c r="A2009" s="159" t="s">
        <v>6969</v>
      </c>
      <c r="B2009" s="156"/>
      <c r="C2009" s="157" t="s">
        <v>5481</v>
      </c>
      <c r="D2009" s="158">
        <v>30900</v>
      </c>
      <c r="E2009" s="120">
        <f t="shared" si="31"/>
        <v>15.96</v>
      </c>
    </row>
    <row r="2010" spans="1:5" ht="35.1" customHeight="1">
      <c r="A2010" s="159" t="s">
        <v>6970</v>
      </c>
      <c r="B2010" s="156"/>
      <c r="C2010" s="157" t="s">
        <v>3056</v>
      </c>
      <c r="D2010" s="119">
        <v>15000</v>
      </c>
      <c r="E2010" s="120">
        <f t="shared" si="31"/>
        <v>7.75</v>
      </c>
    </row>
    <row r="2011" spans="1:5" ht="35.1" customHeight="1">
      <c r="A2011" s="159" t="s">
        <v>6971</v>
      </c>
      <c r="B2011" s="156"/>
      <c r="C2011" s="157" t="s">
        <v>3669</v>
      </c>
      <c r="D2011" s="119">
        <v>6500</v>
      </c>
      <c r="E2011" s="120">
        <f t="shared" si="31"/>
        <v>3.36</v>
      </c>
    </row>
    <row r="2012" spans="1:5" ht="35.1" customHeight="1">
      <c r="A2012" s="146" t="s">
        <v>6972</v>
      </c>
      <c r="B2012" s="156"/>
      <c r="C2012" s="157" t="s">
        <v>8692</v>
      </c>
      <c r="D2012" s="119">
        <v>22800</v>
      </c>
      <c r="E2012" s="120">
        <f t="shared" si="31"/>
        <v>11.78</v>
      </c>
    </row>
    <row r="2013" spans="1:5" ht="35.1" customHeight="1">
      <c r="A2013" s="146" t="s">
        <v>6973</v>
      </c>
      <c r="B2013" s="156"/>
      <c r="C2013" s="157" t="s">
        <v>3673</v>
      </c>
      <c r="D2013" s="158">
        <v>12800</v>
      </c>
      <c r="E2013" s="120">
        <f t="shared" si="31"/>
        <v>6.61</v>
      </c>
    </row>
    <row r="2014" spans="1:5" ht="35.1" customHeight="1">
      <c r="A2014" s="146" t="s">
        <v>6974</v>
      </c>
      <c r="B2014" s="156"/>
      <c r="C2014" s="157" t="s">
        <v>3675</v>
      </c>
      <c r="D2014" s="119">
        <v>15800</v>
      </c>
      <c r="E2014" s="120">
        <f t="shared" si="31"/>
        <v>8.16</v>
      </c>
    </row>
    <row r="2015" spans="1:5" ht="35.1" customHeight="1">
      <c r="A2015" s="146" t="s">
        <v>6975</v>
      </c>
      <c r="B2015" s="156"/>
      <c r="C2015" s="157" t="s">
        <v>8693</v>
      </c>
      <c r="D2015" s="119">
        <v>6700</v>
      </c>
      <c r="E2015" s="120">
        <f t="shared" si="31"/>
        <v>3.46</v>
      </c>
    </row>
    <row r="2016" spans="1:5" ht="35.1" customHeight="1">
      <c r="A2016" s="164" t="s">
        <v>6976</v>
      </c>
      <c r="B2016" s="156"/>
      <c r="C2016" s="157" t="s">
        <v>8694</v>
      </c>
      <c r="D2016" s="119">
        <v>11200</v>
      </c>
      <c r="E2016" s="120">
        <f t="shared" si="31"/>
        <v>5.78</v>
      </c>
    </row>
    <row r="2017" spans="1:5" ht="35.1" customHeight="1">
      <c r="A2017" s="159" t="s">
        <v>6977</v>
      </c>
      <c r="B2017" s="156"/>
      <c r="C2017" s="157" t="s">
        <v>8695</v>
      </c>
      <c r="D2017" s="119">
        <v>6500</v>
      </c>
      <c r="E2017" s="120">
        <f t="shared" si="31"/>
        <v>3.36</v>
      </c>
    </row>
    <row r="2018" spans="1:5" ht="35.1" customHeight="1">
      <c r="A2018" s="159" t="s">
        <v>3691</v>
      </c>
      <c r="B2018" s="156"/>
      <c r="C2018" s="157" t="s">
        <v>2014</v>
      </c>
      <c r="D2018" s="119">
        <v>8000</v>
      </c>
      <c r="E2018" s="120">
        <f t="shared" si="31"/>
        <v>4.13</v>
      </c>
    </row>
    <row r="2019" spans="1:5" ht="35.1" customHeight="1">
      <c r="A2019" s="159" t="s">
        <v>3692</v>
      </c>
      <c r="B2019" s="156"/>
      <c r="C2019" s="157" t="s">
        <v>3352</v>
      </c>
      <c r="D2019" s="119">
        <v>4000</v>
      </c>
      <c r="E2019" s="120">
        <f t="shared" si="31"/>
        <v>2.0699999999999998</v>
      </c>
    </row>
    <row r="2020" spans="1:5" ht="35.1" customHeight="1">
      <c r="A2020" s="159" t="s">
        <v>3693</v>
      </c>
      <c r="B2020" s="156"/>
      <c r="C2020" s="157" t="s">
        <v>3354</v>
      </c>
      <c r="D2020" s="119">
        <v>15800</v>
      </c>
      <c r="E2020" s="120">
        <f t="shared" si="31"/>
        <v>8.16</v>
      </c>
    </row>
    <row r="2021" spans="1:5" ht="35.1" customHeight="1">
      <c r="A2021" s="159" t="s">
        <v>5537</v>
      </c>
      <c r="B2021" s="156" t="s">
        <v>6902</v>
      </c>
      <c r="C2021" s="160" t="s">
        <v>3382</v>
      </c>
      <c r="D2021" s="119">
        <v>123000</v>
      </c>
      <c r="E2021" s="120">
        <f t="shared" si="31"/>
        <v>63.52</v>
      </c>
    </row>
    <row r="2022" spans="1:5" ht="35.1" customHeight="1">
      <c r="A2022" s="159" t="s">
        <v>5539</v>
      </c>
      <c r="B2022" s="156" t="s">
        <v>6902</v>
      </c>
      <c r="C2022" s="160" t="s">
        <v>8696</v>
      </c>
      <c r="D2022" s="119">
        <v>135300</v>
      </c>
      <c r="E2022" s="120">
        <f t="shared" si="31"/>
        <v>69.88</v>
      </c>
    </row>
    <row r="2023" spans="1:5" ht="35.1" customHeight="1">
      <c r="A2023" s="159" t="s">
        <v>5540</v>
      </c>
      <c r="B2023" s="156" t="s">
        <v>6902</v>
      </c>
      <c r="C2023" s="157" t="s">
        <v>3387</v>
      </c>
      <c r="D2023" s="119">
        <v>66000</v>
      </c>
      <c r="E2023" s="120">
        <f t="shared" si="31"/>
        <v>34.090000000000003</v>
      </c>
    </row>
    <row r="2024" spans="1:5" ht="35.1" customHeight="1">
      <c r="A2024" s="159" t="s">
        <v>5541</v>
      </c>
      <c r="B2024" s="156"/>
      <c r="C2024" s="157" t="s">
        <v>3389</v>
      </c>
      <c r="D2024" s="119">
        <v>24500</v>
      </c>
      <c r="E2024" s="120">
        <f t="shared" si="31"/>
        <v>12.65</v>
      </c>
    </row>
    <row r="2025" spans="1:5" ht="35.1" customHeight="1">
      <c r="A2025" s="159" t="s">
        <v>5542</v>
      </c>
      <c r="B2025" s="156"/>
      <c r="C2025" s="157" t="s">
        <v>3251</v>
      </c>
      <c r="D2025" s="119">
        <v>12600</v>
      </c>
      <c r="E2025" s="120">
        <f t="shared" si="31"/>
        <v>6.51</v>
      </c>
    </row>
    <row r="2026" spans="1:5" ht="35.1" customHeight="1">
      <c r="A2026" s="159" t="s">
        <v>5543</v>
      </c>
      <c r="B2026" s="156"/>
      <c r="C2026" s="157" t="s">
        <v>4052</v>
      </c>
      <c r="D2026" s="119">
        <v>54200</v>
      </c>
      <c r="E2026" s="120">
        <f t="shared" si="31"/>
        <v>27.99</v>
      </c>
    </row>
    <row r="2027" spans="1:5" ht="35.1" customHeight="1">
      <c r="A2027" s="159" t="s">
        <v>5544</v>
      </c>
      <c r="B2027" s="169"/>
      <c r="C2027" s="157" t="s">
        <v>8697</v>
      </c>
      <c r="D2027" s="158">
        <v>10100</v>
      </c>
      <c r="E2027" s="120">
        <f t="shared" si="31"/>
        <v>5.22</v>
      </c>
    </row>
    <row r="2028" spans="1:5" ht="35.1" customHeight="1">
      <c r="A2028" s="159" t="s">
        <v>5545</v>
      </c>
      <c r="B2028" s="156"/>
      <c r="C2028" s="157" t="s">
        <v>5972</v>
      </c>
      <c r="D2028" s="119">
        <v>70100</v>
      </c>
      <c r="E2028" s="120">
        <f t="shared" si="31"/>
        <v>36.200000000000003</v>
      </c>
    </row>
    <row r="2029" spans="1:5" ht="35.1" customHeight="1">
      <c r="A2029" s="163" t="s">
        <v>5546</v>
      </c>
      <c r="B2029" s="170"/>
      <c r="C2029" s="157" t="s">
        <v>4058</v>
      </c>
      <c r="D2029" s="119">
        <v>12200</v>
      </c>
      <c r="E2029" s="120">
        <f t="shared" si="31"/>
        <v>6.3</v>
      </c>
    </row>
    <row r="2030" spans="1:5" ht="20.100000000000001" customHeight="1">
      <c r="A2030" s="146"/>
      <c r="B2030" s="156"/>
      <c r="C2030" s="157" t="s">
        <v>2017</v>
      </c>
      <c r="D2030" s="119" t="s">
        <v>4516</v>
      </c>
      <c r="E2030" s="120" t="str">
        <f t="shared" si="31"/>
        <v/>
      </c>
    </row>
    <row r="2031" spans="1:5" ht="35.1" customHeight="1">
      <c r="A2031" s="163" t="s">
        <v>5547</v>
      </c>
      <c r="B2031" s="156"/>
      <c r="C2031" s="157" t="s">
        <v>4060</v>
      </c>
      <c r="D2031" s="119">
        <v>12200</v>
      </c>
      <c r="E2031" s="120">
        <f t="shared" si="31"/>
        <v>6.3</v>
      </c>
    </row>
    <row r="2032" spans="1:5" ht="20.100000000000001" customHeight="1">
      <c r="A2032" s="146"/>
      <c r="B2032" s="156"/>
      <c r="C2032" s="157" t="s">
        <v>2018</v>
      </c>
      <c r="D2032" s="119" t="s">
        <v>4516</v>
      </c>
      <c r="E2032" s="120" t="str">
        <f t="shared" si="31"/>
        <v/>
      </c>
    </row>
    <row r="2033" spans="1:5" ht="35.1" customHeight="1">
      <c r="A2033" s="163" t="s">
        <v>5485</v>
      </c>
      <c r="B2033" s="156"/>
      <c r="C2033" s="157" t="s">
        <v>4062</v>
      </c>
      <c r="D2033" s="119">
        <v>19400</v>
      </c>
      <c r="E2033" s="120">
        <f t="shared" si="31"/>
        <v>10.02</v>
      </c>
    </row>
    <row r="2034" spans="1:5" ht="20.100000000000001" customHeight="1">
      <c r="A2034" s="159" t="s">
        <v>4757</v>
      </c>
      <c r="B2034" s="156"/>
      <c r="C2034" s="157" t="s">
        <v>2019</v>
      </c>
      <c r="D2034" s="119" t="s">
        <v>4516</v>
      </c>
      <c r="E2034" s="120" t="str">
        <f t="shared" si="31"/>
        <v/>
      </c>
    </row>
    <row r="2035" spans="1:5" ht="35.1" customHeight="1">
      <c r="A2035" s="159" t="s">
        <v>5486</v>
      </c>
      <c r="B2035" s="156"/>
      <c r="C2035" s="157" t="s">
        <v>4064</v>
      </c>
      <c r="D2035" s="119">
        <v>15000</v>
      </c>
      <c r="E2035" s="120">
        <f t="shared" si="31"/>
        <v>7.75</v>
      </c>
    </row>
    <row r="2036" spans="1:5" ht="35.1" customHeight="1">
      <c r="A2036" s="159" t="s">
        <v>5487</v>
      </c>
      <c r="B2036" s="156"/>
      <c r="C2036" s="157" t="s">
        <v>4066</v>
      </c>
      <c r="D2036" s="119">
        <v>10300</v>
      </c>
      <c r="E2036" s="120">
        <f t="shared" si="31"/>
        <v>5.32</v>
      </c>
    </row>
    <row r="2037" spans="1:5" ht="35.1" customHeight="1">
      <c r="A2037" s="159" t="s">
        <v>5488</v>
      </c>
      <c r="B2037" s="156"/>
      <c r="C2037" s="160" t="s">
        <v>4068</v>
      </c>
      <c r="D2037" s="119">
        <v>17000</v>
      </c>
      <c r="E2037" s="120">
        <f t="shared" si="31"/>
        <v>8.7799999999999994</v>
      </c>
    </row>
    <row r="2038" spans="1:5" ht="35.1" customHeight="1">
      <c r="A2038" s="159" t="s">
        <v>5489</v>
      </c>
      <c r="B2038" s="156"/>
      <c r="C2038" s="160" t="s">
        <v>4070</v>
      </c>
      <c r="D2038" s="119">
        <v>70000</v>
      </c>
      <c r="E2038" s="120">
        <f t="shared" si="31"/>
        <v>36.15</v>
      </c>
    </row>
    <row r="2039" spans="1:5" ht="35.1" customHeight="1">
      <c r="A2039" s="159" t="s">
        <v>5490</v>
      </c>
      <c r="B2039" s="156" t="s">
        <v>6902</v>
      </c>
      <c r="C2039" s="157" t="s">
        <v>4072</v>
      </c>
      <c r="D2039" s="119">
        <v>54200</v>
      </c>
      <c r="E2039" s="120">
        <f t="shared" si="31"/>
        <v>27.99</v>
      </c>
    </row>
    <row r="2040" spans="1:5" ht="35.1" customHeight="1">
      <c r="A2040" s="159" t="s">
        <v>5491</v>
      </c>
      <c r="B2040" s="156"/>
      <c r="C2040" s="160" t="s">
        <v>2020</v>
      </c>
      <c r="D2040" s="119">
        <v>97600</v>
      </c>
      <c r="E2040" s="120">
        <f t="shared" si="31"/>
        <v>50.41</v>
      </c>
    </row>
    <row r="2041" spans="1:5" ht="35.1" customHeight="1">
      <c r="A2041" s="159" t="s">
        <v>5492</v>
      </c>
      <c r="B2041" s="156" t="s">
        <v>6902</v>
      </c>
      <c r="C2041" s="160" t="s">
        <v>4076</v>
      </c>
      <c r="D2041" s="119">
        <v>70000</v>
      </c>
      <c r="E2041" s="120">
        <f t="shared" si="31"/>
        <v>36.15</v>
      </c>
    </row>
    <row r="2042" spans="1:5" ht="35.1" customHeight="1">
      <c r="A2042" s="159" t="s">
        <v>5493</v>
      </c>
      <c r="B2042" s="156"/>
      <c r="C2042" s="160" t="s">
        <v>4078</v>
      </c>
      <c r="D2042" s="119">
        <v>97600</v>
      </c>
      <c r="E2042" s="120">
        <f t="shared" si="31"/>
        <v>50.41</v>
      </c>
    </row>
    <row r="2043" spans="1:5" ht="35.1" customHeight="1">
      <c r="A2043" s="159" t="s">
        <v>5494</v>
      </c>
      <c r="B2043" s="156"/>
      <c r="C2043" s="160" t="s">
        <v>4080</v>
      </c>
      <c r="D2043" s="119">
        <v>97600</v>
      </c>
      <c r="E2043" s="120">
        <f t="shared" si="31"/>
        <v>50.41</v>
      </c>
    </row>
    <row r="2044" spans="1:5" ht="35.1" customHeight="1">
      <c r="A2044" s="159" t="s">
        <v>5495</v>
      </c>
      <c r="B2044" s="156" t="s">
        <v>6902</v>
      </c>
      <c r="C2044" s="160" t="s">
        <v>4082</v>
      </c>
      <c r="D2044" s="119">
        <v>70000</v>
      </c>
      <c r="E2044" s="120">
        <f t="shared" si="31"/>
        <v>36.15</v>
      </c>
    </row>
    <row r="2045" spans="1:5" ht="35.1" customHeight="1">
      <c r="A2045" s="159" t="s">
        <v>5496</v>
      </c>
      <c r="B2045" s="156"/>
      <c r="C2045" s="157" t="s">
        <v>4084</v>
      </c>
      <c r="D2045" s="119">
        <v>12600</v>
      </c>
      <c r="E2045" s="120">
        <f t="shared" si="31"/>
        <v>6.51</v>
      </c>
    </row>
    <row r="2046" spans="1:5" ht="35.1" customHeight="1">
      <c r="A2046" s="159" t="s">
        <v>5497</v>
      </c>
      <c r="B2046" s="156"/>
      <c r="C2046" s="157" t="s">
        <v>2021</v>
      </c>
      <c r="D2046" s="119">
        <v>24000</v>
      </c>
      <c r="E2046" s="120">
        <f t="shared" si="31"/>
        <v>12.39</v>
      </c>
    </row>
    <row r="2047" spans="1:5" ht="35.1" customHeight="1">
      <c r="A2047" s="159" t="s">
        <v>5498</v>
      </c>
      <c r="B2047" s="156"/>
      <c r="C2047" s="157" t="s">
        <v>4088</v>
      </c>
      <c r="D2047" s="119">
        <v>10000</v>
      </c>
      <c r="E2047" s="120">
        <f t="shared" si="31"/>
        <v>5.16</v>
      </c>
    </row>
    <row r="2048" spans="1:5" ht="20.100000000000001" customHeight="1">
      <c r="A2048" s="146"/>
      <c r="B2048" s="156"/>
      <c r="C2048" s="157" t="s">
        <v>2022</v>
      </c>
      <c r="D2048" s="119" t="s">
        <v>4516</v>
      </c>
      <c r="E2048" s="120" t="str">
        <f t="shared" si="31"/>
        <v/>
      </c>
    </row>
    <row r="2049" spans="1:5" ht="35.1" customHeight="1">
      <c r="A2049" s="159" t="s">
        <v>5499</v>
      </c>
      <c r="B2049" s="156" t="s">
        <v>6902</v>
      </c>
      <c r="C2049" s="157" t="s">
        <v>4090</v>
      </c>
      <c r="D2049" s="119">
        <v>54200</v>
      </c>
      <c r="E2049" s="120">
        <f t="shared" si="31"/>
        <v>27.99</v>
      </c>
    </row>
    <row r="2050" spans="1:5" ht="20.100000000000001" customHeight="1">
      <c r="A2050" s="146"/>
      <c r="B2050" s="156"/>
      <c r="C2050" s="157" t="s">
        <v>4323</v>
      </c>
      <c r="D2050" s="119" t="s">
        <v>4516</v>
      </c>
      <c r="E2050" s="120" t="str">
        <f t="shared" si="31"/>
        <v/>
      </c>
    </row>
    <row r="2051" spans="1:5" ht="35.1" customHeight="1">
      <c r="A2051" s="159" t="s">
        <v>5500</v>
      </c>
      <c r="B2051" s="156"/>
      <c r="C2051" s="157" t="s">
        <v>4092</v>
      </c>
      <c r="D2051" s="119">
        <v>14700</v>
      </c>
      <c r="E2051" s="120">
        <f t="shared" si="31"/>
        <v>7.59</v>
      </c>
    </row>
    <row r="2052" spans="1:5" ht="20.100000000000001" customHeight="1">
      <c r="A2052" s="146"/>
      <c r="B2052" s="156"/>
      <c r="C2052" s="157" t="s">
        <v>4323</v>
      </c>
      <c r="D2052" s="119" t="s">
        <v>4516</v>
      </c>
      <c r="E2052" s="120" t="str">
        <f t="shared" si="31"/>
        <v/>
      </c>
    </row>
    <row r="2053" spans="1:5" ht="35.1" customHeight="1">
      <c r="A2053" s="159" t="s">
        <v>5502</v>
      </c>
      <c r="B2053" s="156"/>
      <c r="C2053" s="157" t="s">
        <v>4324</v>
      </c>
      <c r="D2053" s="119">
        <v>18100</v>
      </c>
      <c r="E2053" s="120">
        <f t="shared" si="31"/>
        <v>9.35</v>
      </c>
    </row>
    <row r="2054" spans="1:5" ht="35.1" customHeight="1">
      <c r="A2054" s="159" t="s">
        <v>5503</v>
      </c>
      <c r="B2054" s="156"/>
      <c r="C2054" s="157" t="s">
        <v>4325</v>
      </c>
      <c r="D2054" s="119">
        <v>21300</v>
      </c>
      <c r="E2054" s="120">
        <f t="shared" si="31"/>
        <v>11</v>
      </c>
    </row>
    <row r="2055" spans="1:5" ht="35.1" customHeight="1">
      <c r="A2055" s="159" t="s">
        <v>5504</v>
      </c>
      <c r="B2055" s="156" t="s">
        <v>6902</v>
      </c>
      <c r="C2055" s="160" t="s">
        <v>5378</v>
      </c>
      <c r="D2055" s="119">
        <v>122800</v>
      </c>
      <c r="E2055" s="120">
        <f t="shared" si="31"/>
        <v>63.42</v>
      </c>
    </row>
    <row r="2056" spans="1:5" ht="35.1" customHeight="1">
      <c r="A2056" s="159" t="s">
        <v>5505</v>
      </c>
      <c r="B2056" s="156" t="s">
        <v>6902</v>
      </c>
      <c r="C2056" s="160" t="s">
        <v>5380</v>
      </c>
      <c r="D2056" s="119">
        <v>70000</v>
      </c>
      <c r="E2056" s="120">
        <f t="shared" ref="E2056:E2119" si="32">IF(D2056="","",ROUND(D2056/1936.27,2))</f>
        <v>36.15</v>
      </c>
    </row>
    <row r="2057" spans="1:5" ht="35.1" customHeight="1">
      <c r="A2057" s="159" t="s">
        <v>5506</v>
      </c>
      <c r="B2057" s="156"/>
      <c r="C2057" s="157" t="s">
        <v>5382</v>
      </c>
      <c r="D2057" s="119">
        <v>17100</v>
      </c>
      <c r="E2057" s="120">
        <f t="shared" si="32"/>
        <v>8.83</v>
      </c>
    </row>
    <row r="2058" spans="1:5" ht="35.1" customHeight="1">
      <c r="A2058" s="159" t="s">
        <v>5507</v>
      </c>
      <c r="B2058" s="156"/>
      <c r="C2058" s="157" t="s">
        <v>4326</v>
      </c>
      <c r="D2058" s="119">
        <v>18300</v>
      </c>
      <c r="E2058" s="120">
        <f t="shared" si="32"/>
        <v>9.4499999999999993</v>
      </c>
    </row>
    <row r="2059" spans="1:5" ht="35.1" customHeight="1">
      <c r="A2059" s="159" t="s">
        <v>5508</v>
      </c>
      <c r="B2059" s="156"/>
      <c r="C2059" s="157" t="s">
        <v>5386</v>
      </c>
      <c r="D2059" s="119">
        <v>18100</v>
      </c>
      <c r="E2059" s="120">
        <f t="shared" si="32"/>
        <v>9.35</v>
      </c>
    </row>
    <row r="2060" spans="1:5" ht="35.1" customHeight="1">
      <c r="A2060" s="159" t="s">
        <v>5509</v>
      </c>
      <c r="B2060" s="156"/>
      <c r="C2060" s="157" t="s">
        <v>4327</v>
      </c>
      <c r="D2060" s="119">
        <v>17400</v>
      </c>
      <c r="E2060" s="120">
        <f t="shared" si="32"/>
        <v>8.99</v>
      </c>
    </row>
    <row r="2061" spans="1:5" ht="35.1" customHeight="1">
      <c r="A2061" s="159" t="s">
        <v>5510</v>
      </c>
      <c r="B2061" s="156"/>
      <c r="C2061" s="157" t="s">
        <v>5390</v>
      </c>
      <c r="D2061" s="119">
        <v>17500</v>
      </c>
      <c r="E2061" s="120">
        <f t="shared" si="32"/>
        <v>9.0399999999999991</v>
      </c>
    </row>
    <row r="2062" spans="1:5" ht="35.1" customHeight="1">
      <c r="A2062" s="159" t="s">
        <v>5511</v>
      </c>
      <c r="B2062" s="156"/>
      <c r="C2062" s="157" t="s">
        <v>20</v>
      </c>
      <c r="D2062" s="119">
        <v>10700</v>
      </c>
      <c r="E2062" s="120">
        <f t="shared" si="32"/>
        <v>5.53</v>
      </c>
    </row>
    <row r="2063" spans="1:5" ht="35.1" customHeight="1">
      <c r="A2063" s="159" t="s">
        <v>5512</v>
      </c>
      <c r="B2063" s="156"/>
      <c r="C2063" s="157" t="s">
        <v>5394</v>
      </c>
      <c r="D2063" s="119">
        <v>26800</v>
      </c>
      <c r="E2063" s="120">
        <f t="shared" si="32"/>
        <v>13.84</v>
      </c>
    </row>
    <row r="2064" spans="1:5" ht="35.1" customHeight="1">
      <c r="A2064" s="159" t="s">
        <v>5513</v>
      </c>
      <c r="B2064" s="156" t="s">
        <v>6902</v>
      </c>
      <c r="C2064" s="157" t="s">
        <v>21</v>
      </c>
      <c r="D2064" s="119">
        <v>45200</v>
      </c>
      <c r="E2064" s="120">
        <f t="shared" si="32"/>
        <v>23.34</v>
      </c>
    </row>
    <row r="2065" spans="1:5" ht="35.1" customHeight="1">
      <c r="A2065" s="159" t="s">
        <v>5514</v>
      </c>
      <c r="B2065" s="156"/>
      <c r="C2065" s="157" t="s">
        <v>5398</v>
      </c>
      <c r="D2065" s="158">
        <v>122000</v>
      </c>
      <c r="E2065" s="120">
        <f t="shared" si="32"/>
        <v>63.01</v>
      </c>
    </row>
    <row r="2066" spans="1:5" ht="35.1" customHeight="1">
      <c r="A2066" s="159" t="s">
        <v>5515</v>
      </c>
      <c r="B2066" s="156" t="s">
        <v>6902</v>
      </c>
      <c r="C2066" s="157" t="s">
        <v>5400</v>
      </c>
      <c r="D2066" s="119">
        <v>150000</v>
      </c>
      <c r="E2066" s="120">
        <f t="shared" si="32"/>
        <v>77.47</v>
      </c>
    </row>
    <row r="2067" spans="1:5" ht="35.1" customHeight="1">
      <c r="A2067" s="159" t="s">
        <v>1915</v>
      </c>
      <c r="B2067" s="156"/>
      <c r="C2067" s="157" t="s">
        <v>22</v>
      </c>
      <c r="D2067" s="119">
        <v>17000</v>
      </c>
      <c r="E2067" s="120">
        <f t="shared" si="32"/>
        <v>8.7799999999999994</v>
      </c>
    </row>
    <row r="2068" spans="1:5" ht="35.1" customHeight="1">
      <c r="A2068" s="159" t="s">
        <v>1916</v>
      </c>
      <c r="B2068" s="156"/>
      <c r="C2068" s="157" t="s">
        <v>5102</v>
      </c>
      <c r="D2068" s="119">
        <v>135100</v>
      </c>
      <c r="E2068" s="120">
        <f t="shared" si="32"/>
        <v>69.77</v>
      </c>
    </row>
    <row r="2069" spans="1:5" ht="35.1" customHeight="1">
      <c r="A2069" s="163" t="s">
        <v>1917</v>
      </c>
      <c r="B2069" s="156" t="s">
        <v>6902</v>
      </c>
      <c r="C2069" s="157" t="s">
        <v>5104</v>
      </c>
      <c r="D2069" s="119">
        <v>150000</v>
      </c>
      <c r="E2069" s="120">
        <f t="shared" si="32"/>
        <v>77.47</v>
      </c>
    </row>
    <row r="2070" spans="1:5" ht="35.1" customHeight="1">
      <c r="A2070" s="159" t="s">
        <v>1918</v>
      </c>
      <c r="B2070" s="156"/>
      <c r="C2070" s="157" t="s">
        <v>23</v>
      </c>
      <c r="D2070" s="119">
        <v>23300</v>
      </c>
      <c r="E2070" s="120">
        <f t="shared" si="32"/>
        <v>12.03</v>
      </c>
    </row>
    <row r="2071" spans="1:5" ht="35.1" customHeight="1">
      <c r="A2071" s="159" t="s">
        <v>4701</v>
      </c>
      <c r="B2071" s="156"/>
      <c r="C2071" s="157" t="s">
        <v>24</v>
      </c>
      <c r="D2071" s="119">
        <v>42100</v>
      </c>
      <c r="E2071" s="120">
        <f t="shared" si="32"/>
        <v>21.74</v>
      </c>
    </row>
    <row r="2072" spans="1:5" ht="35.1" customHeight="1">
      <c r="A2072" s="163" t="s">
        <v>4702</v>
      </c>
      <c r="B2072" s="156"/>
      <c r="C2072" s="157" t="s">
        <v>25</v>
      </c>
      <c r="D2072" s="119">
        <v>34800</v>
      </c>
      <c r="E2072" s="120">
        <f t="shared" si="32"/>
        <v>17.97</v>
      </c>
    </row>
    <row r="2073" spans="1:5" ht="35.1" customHeight="1">
      <c r="A2073" s="162" t="s">
        <v>4703</v>
      </c>
      <c r="B2073" s="156"/>
      <c r="C2073" s="157" t="s">
        <v>8441</v>
      </c>
      <c r="D2073" s="119">
        <v>26100</v>
      </c>
      <c r="E2073" s="120">
        <f t="shared" si="32"/>
        <v>13.48</v>
      </c>
    </row>
    <row r="2074" spans="1:5" ht="35.1" customHeight="1">
      <c r="A2074" s="146" t="s">
        <v>4704</v>
      </c>
      <c r="B2074" s="156"/>
      <c r="C2074" s="157" t="s">
        <v>26</v>
      </c>
      <c r="D2074" s="119">
        <v>24100</v>
      </c>
      <c r="E2074" s="120">
        <f t="shared" si="32"/>
        <v>12.45</v>
      </c>
    </row>
    <row r="2075" spans="1:5" ht="35.1" customHeight="1">
      <c r="A2075" s="162" t="s">
        <v>4705</v>
      </c>
      <c r="B2075" s="156"/>
      <c r="C2075" s="157" t="s">
        <v>6399</v>
      </c>
      <c r="D2075" s="119">
        <v>14800</v>
      </c>
      <c r="E2075" s="120">
        <f t="shared" si="32"/>
        <v>7.64</v>
      </c>
    </row>
    <row r="2076" spans="1:5" ht="35.1" customHeight="1">
      <c r="A2076" s="146" t="s">
        <v>4706</v>
      </c>
      <c r="B2076" s="156"/>
      <c r="C2076" s="157" t="s">
        <v>6170</v>
      </c>
      <c r="D2076" s="119">
        <v>16800</v>
      </c>
      <c r="E2076" s="120">
        <f t="shared" si="32"/>
        <v>8.68</v>
      </c>
    </row>
    <row r="2077" spans="1:5" ht="35.1" customHeight="1">
      <c r="A2077" s="146" t="s">
        <v>4707</v>
      </c>
      <c r="B2077" s="156"/>
      <c r="C2077" s="157" t="s">
        <v>6172</v>
      </c>
      <c r="D2077" s="119">
        <v>12600</v>
      </c>
      <c r="E2077" s="120">
        <f t="shared" si="32"/>
        <v>6.51</v>
      </c>
    </row>
    <row r="2078" spans="1:5" ht="35.1" customHeight="1">
      <c r="A2078" s="159" t="s">
        <v>4708</v>
      </c>
      <c r="B2078" s="156"/>
      <c r="C2078" s="157" t="s">
        <v>27</v>
      </c>
      <c r="D2078" s="119">
        <v>15000</v>
      </c>
      <c r="E2078" s="120">
        <f t="shared" si="32"/>
        <v>7.75</v>
      </c>
    </row>
    <row r="2079" spans="1:5" ht="35.1" customHeight="1">
      <c r="A2079" s="159" t="s">
        <v>4709</v>
      </c>
      <c r="B2079" s="156" t="s">
        <v>6902</v>
      </c>
      <c r="C2079" s="160" t="s">
        <v>4134</v>
      </c>
      <c r="D2079" s="119">
        <v>122000</v>
      </c>
      <c r="E2079" s="120">
        <f t="shared" si="32"/>
        <v>63.01</v>
      </c>
    </row>
    <row r="2080" spans="1:5" ht="35.1" customHeight="1">
      <c r="A2080" s="159" t="s">
        <v>4710</v>
      </c>
      <c r="B2080" s="156" t="s">
        <v>6902</v>
      </c>
      <c r="C2080" s="160" t="s">
        <v>5896</v>
      </c>
      <c r="D2080" s="119">
        <v>150000</v>
      </c>
      <c r="E2080" s="120">
        <f t="shared" si="32"/>
        <v>77.47</v>
      </c>
    </row>
    <row r="2081" spans="1:5" ht="35.1" customHeight="1">
      <c r="A2081" s="159" t="s">
        <v>4711</v>
      </c>
      <c r="B2081" s="156"/>
      <c r="C2081" s="157" t="s">
        <v>28</v>
      </c>
      <c r="D2081" s="119">
        <v>17000</v>
      </c>
      <c r="E2081" s="120">
        <f t="shared" si="32"/>
        <v>8.7799999999999994</v>
      </c>
    </row>
    <row r="2082" spans="1:5" ht="35.1" customHeight="1">
      <c r="A2082" s="159" t="s">
        <v>4712</v>
      </c>
      <c r="B2082" s="156"/>
      <c r="C2082" s="157" t="s">
        <v>5900</v>
      </c>
      <c r="D2082" s="119">
        <v>135100</v>
      </c>
      <c r="E2082" s="120">
        <f t="shared" si="32"/>
        <v>69.77</v>
      </c>
    </row>
    <row r="2083" spans="1:5" ht="35.1" customHeight="1">
      <c r="A2083" s="159" t="s">
        <v>4713</v>
      </c>
      <c r="B2083" s="156"/>
      <c r="C2083" s="157" t="s">
        <v>5902</v>
      </c>
      <c r="D2083" s="119">
        <v>165800</v>
      </c>
      <c r="E2083" s="120">
        <f t="shared" si="32"/>
        <v>85.63</v>
      </c>
    </row>
    <row r="2084" spans="1:5" ht="35.1" customHeight="1">
      <c r="A2084" s="159" t="s">
        <v>4714</v>
      </c>
      <c r="B2084" s="156"/>
      <c r="C2084" s="157" t="s">
        <v>5904</v>
      </c>
      <c r="D2084" s="119">
        <v>42100</v>
      </c>
      <c r="E2084" s="120">
        <f t="shared" si="32"/>
        <v>21.74</v>
      </c>
    </row>
    <row r="2085" spans="1:5" ht="35.1" customHeight="1">
      <c r="A2085" s="159" t="s">
        <v>4715</v>
      </c>
      <c r="B2085" s="156"/>
      <c r="C2085" s="157" t="s">
        <v>5906</v>
      </c>
      <c r="D2085" s="119">
        <v>49800</v>
      </c>
      <c r="E2085" s="120">
        <f t="shared" si="32"/>
        <v>25.72</v>
      </c>
    </row>
    <row r="2086" spans="1:5" ht="35.1" customHeight="1">
      <c r="A2086" s="159" t="s">
        <v>4716</v>
      </c>
      <c r="B2086" s="156"/>
      <c r="C2086" s="157" t="s">
        <v>6026</v>
      </c>
      <c r="D2086" s="119">
        <v>135500</v>
      </c>
      <c r="E2086" s="120">
        <f t="shared" si="32"/>
        <v>69.98</v>
      </c>
    </row>
    <row r="2087" spans="1:5" ht="35.1" customHeight="1">
      <c r="A2087" s="159" t="s">
        <v>4717</v>
      </c>
      <c r="B2087" s="156"/>
      <c r="C2087" s="157" t="s">
        <v>6028</v>
      </c>
      <c r="D2087" s="119">
        <v>122800</v>
      </c>
      <c r="E2087" s="120">
        <f t="shared" si="32"/>
        <v>63.42</v>
      </c>
    </row>
    <row r="2088" spans="1:5" ht="35.1" customHeight="1">
      <c r="A2088" s="159" t="s">
        <v>4718</v>
      </c>
      <c r="B2088" s="156"/>
      <c r="C2088" s="157" t="s">
        <v>6030</v>
      </c>
      <c r="D2088" s="119">
        <v>54200</v>
      </c>
      <c r="E2088" s="120">
        <f t="shared" si="32"/>
        <v>27.99</v>
      </c>
    </row>
    <row r="2089" spans="1:5" ht="35.1" customHeight="1">
      <c r="A2089" s="163" t="s">
        <v>4719</v>
      </c>
      <c r="B2089" s="156"/>
      <c r="C2089" s="157" t="s">
        <v>5138</v>
      </c>
      <c r="D2089" s="119">
        <v>97600</v>
      </c>
      <c r="E2089" s="120">
        <f t="shared" si="32"/>
        <v>50.41</v>
      </c>
    </row>
    <row r="2090" spans="1:5" ht="20.100000000000001" customHeight="1">
      <c r="A2090" s="146"/>
      <c r="B2090" s="156"/>
      <c r="C2090" s="160" t="s">
        <v>29</v>
      </c>
      <c r="D2090" s="119" t="s">
        <v>4516</v>
      </c>
      <c r="E2090" s="120" t="str">
        <f t="shared" si="32"/>
        <v/>
      </c>
    </row>
    <row r="2091" spans="1:5" ht="35.1" customHeight="1">
      <c r="A2091" s="159" t="s">
        <v>7004</v>
      </c>
      <c r="B2091" s="156"/>
      <c r="C2091" s="157" t="s">
        <v>5140</v>
      </c>
      <c r="D2091" s="119">
        <v>15000</v>
      </c>
      <c r="E2091" s="120">
        <f t="shared" si="32"/>
        <v>7.75</v>
      </c>
    </row>
    <row r="2092" spans="1:5" ht="35.1" customHeight="1">
      <c r="A2092" s="159" t="s">
        <v>7005</v>
      </c>
      <c r="B2092" s="156"/>
      <c r="C2092" s="157" t="s">
        <v>5146</v>
      </c>
      <c r="D2092" s="119">
        <v>15000</v>
      </c>
      <c r="E2092" s="120">
        <f t="shared" si="32"/>
        <v>7.75</v>
      </c>
    </row>
    <row r="2093" spans="1:5" ht="35.1" customHeight="1">
      <c r="A2093" s="159" t="s">
        <v>7006</v>
      </c>
      <c r="B2093" s="156"/>
      <c r="C2093" s="157" t="s">
        <v>4693</v>
      </c>
      <c r="D2093" s="119">
        <v>12600</v>
      </c>
      <c r="E2093" s="120">
        <f t="shared" si="32"/>
        <v>6.51</v>
      </c>
    </row>
    <row r="2094" spans="1:5" ht="35.1" customHeight="1">
      <c r="A2094" s="159" t="s">
        <v>7007</v>
      </c>
      <c r="B2094" s="156"/>
      <c r="C2094" s="157" t="s">
        <v>4695</v>
      </c>
      <c r="D2094" s="119">
        <v>17700</v>
      </c>
      <c r="E2094" s="120">
        <f t="shared" si="32"/>
        <v>9.14</v>
      </c>
    </row>
    <row r="2095" spans="1:5" ht="35.1" customHeight="1">
      <c r="A2095" s="163" t="s">
        <v>7008</v>
      </c>
      <c r="B2095" s="156"/>
      <c r="C2095" s="157" t="s">
        <v>4697</v>
      </c>
      <c r="D2095" s="119">
        <v>11400</v>
      </c>
      <c r="E2095" s="120">
        <f t="shared" si="32"/>
        <v>5.89</v>
      </c>
    </row>
    <row r="2096" spans="1:5" ht="35.1" customHeight="1">
      <c r="A2096" s="163" t="s">
        <v>7009</v>
      </c>
      <c r="B2096" s="156"/>
      <c r="C2096" s="157" t="s">
        <v>4699</v>
      </c>
      <c r="D2096" s="119">
        <v>14500</v>
      </c>
      <c r="E2096" s="120">
        <f t="shared" si="32"/>
        <v>7.49</v>
      </c>
    </row>
    <row r="2097" spans="1:5" ht="35.1" customHeight="1">
      <c r="A2097" s="163" t="s">
        <v>7010</v>
      </c>
      <c r="B2097" s="156"/>
      <c r="C2097" s="157" t="s">
        <v>3687</v>
      </c>
      <c r="D2097" s="158">
        <v>15000</v>
      </c>
      <c r="E2097" s="120">
        <f t="shared" si="32"/>
        <v>7.75</v>
      </c>
    </row>
    <row r="2098" spans="1:5" ht="35.1" customHeight="1">
      <c r="A2098" s="163" t="s">
        <v>7011</v>
      </c>
      <c r="B2098" s="156"/>
      <c r="C2098" s="157" t="s">
        <v>3689</v>
      </c>
      <c r="D2098" s="119">
        <v>17700</v>
      </c>
      <c r="E2098" s="120">
        <f t="shared" si="32"/>
        <v>9.14</v>
      </c>
    </row>
    <row r="2099" spans="1:5" ht="35.1" customHeight="1">
      <c r="A2099" s="159" t="s">
        <v>7012</v>
      </c>
      <c r="B2099" s="156"/>
      <c r="C2099" s="157" t="s">
        <v>30</v>
      </c>
      <c r="D2099" s="119">
        <v>14000</v>
      </c>
      <c r="E2099" s="120">
        <f t="shared" si="32"/>
        <v>7.23</v>
      </c>
    </row>
    <row r="2100" spans="1:5" ht="35.1" customHeight="1">
      <c r="A2100" s="163" t="s">
        <v>7013</v>
      </c>
      <c r="B2100" s="156"/>
      <c r="C2100" s="157" t="s">
        <v>8081</v>
      </c>
      <c r="D2100" s="119">
        <v>9200</v>
      </c>
      <c r="E2100" s="120">
        <f t="shared" si="32"/>
        <v>4.75</v>
      </c>
    </row>
    <row r="2101" spans="1:5" ht="35.1" customHeight="1">
      <c r="A2101" s="159" t="s">
        <v>7014</v>
      </c>
      <c r="B2101" s="156" t="s">
        <v>6902</v>
      </c>
      <c r="C2101" s="161" t="s">
        <v>4427</v>
      </c>
      <c r="D2101" s="119">
        <v>122000</v>
      </c>
      <c r="E2101" s="120">
        <f t="shared" si="32"/>
        <v>63.01</v>
      </c>
    </row>
    <row r="2102" spans="1:5" ht="35.1" customHeight="1">
      <c r="A2102" s="159" t="s">
        <v>7015</v>
      </c>
      <c r="B2102" s="156"/>
      <c r="C2102" s="157" t="s">
        <v>8698</v>
      </c>
      <c r="D2102" s="119">
        <v>15000</v>
      </c>
      <c r="E2102" s="120">
        <f t="shared" si="32"/>
        <v>7.75</v>
      </c>
    </row>
    <row r="2103" spans="1:5" ht="35.1" customHeight="1">
      <c r="A2103" s="159" t="s">
        <v>7016</v>
      </c>
      <c r="B2103" s="156"/>
      <c r="C2103" s="157" t="s">
        <v>3754</v>
      </c>
      <c r="D2103" s="119">
        <v>7700</v>
      </c>
      <c r="E2103" s="120">
        <f t="shared" si="32"/>
        <v>3.98</v>
      </c>
    </row>
    <row r="2104" spans="1:5" ht="35.1" customHeight="1">
      <c r="A2104" s="159" t="s">
        <v>7017</v>
      </c>
      <c r="B2104" s="156"/>
      <c r="C2104" s="157" t="s">
        <v>3756</v>
      </c>
      <c r="D2104" s="119">
        <v>15000</v>
      </c>
      <c r="E2104" s="120">
        <f t="shared" si="32"/>
        <v>7.75</v>
      </c>
    </row>
    <row r="2105" spans="1:5" ht="35.1" customHeight="1">
      <c r="A2105" s="159" t="s">
        <v>7018</v>
      </c>
      <c r="B2105" s="156"/>
      <c r="C2105" s="157" t="s">
        <v>31</v>
      </c>
      <c r="D2105" s="119">
        <v>14000</v>
      </c>
      <c r="E2105" s="120">
        <f t="shared" si="32"/>
        <v>7.23</v>
      </c>
    </row>
    <row r="2106" spans="1:5" ht="35.1" customHeight="1">
      <c r="A2106" s="159" t="s">
        <v>7019</v>
      </c>
      <c r="B2106" s="156"/>
      <c r="C2106" s="157" t="s">
        <v>3892</v>
      </c>
      <c r="D2106" s="158">
        <v>14000</v>
      </c>
      <c r="E2106" s="120">
        <f t="shared" si="32"/>
        <v>7.23</v>
      </c>
    </row>
    <row r="2107" spans="1:5" ht="35.1" customHeight="1">
      <c r="A2107" s="159" t="s">
        <v>7020</v>
      </c>
      <c r="B2107" s="156"/>
      <c r="C2107" s="157" t="s">
        <v>32</v>
      </c>
      <c r="D2107" s="119">
        <v>12600</v>
      </c>
      <c r="E2107" s="120">
        <f t="shared" si="32"/>
        <v>6.51</v>
      </c>
    </row>
    <row r="2108" spans="1:5" ht="35.1" customHeight="1">
      <c r="A2108" s="159" t="s">
        <v>7021</v>
      </c>
      <c r="B2108" s="156"/>
      <c r="C2108" s="157" t="s">
        <v>33</v>
      </c>
      <c r="D2108" s="158">
        <v>4000</v>
      </c>
      <c r="E2108" s="120">
        <f t="shared" si="32"/>
        <v>2.0699999999999998</v>
      </c>
    </row>
    <row r="2109" spans="1:5" ht="35.1" customHeight="1">
      <c r="A2109" s="159" t="s">
        <v>7022</v>
      </c>
      <c r="B2109" s="156" t="s">
        <v>6902</v>
      </c>
      <c r="C2109" s="157" t="s">
        <v>3898</v>
      </c>
      <c r="D2109" s="119">
        <v>251900</v>
      </c>
      <c r="E2109" s="120">
        <f t="shared" si="32"/>
        <v>130.1</v>
      </c>
    </row>
    <row r="2110" spans="1:5" ht="20.100000000000001" customHeight="1">
      <c r="A2110" s="159"/>
      <c r="B2110" s="156"/>
      <c r="C2110" s="157" t="s">
        <v>34</v>
      </c>
      <c r="D2110" s="119" t="s">
        <v>4516</v>
      </c>
      <c r="E2110" s="120" t="str">
        <f t="shared" si="32"/>
        <v/>
      </c>
    </row>
    <row r="2111" spans="1:5" ht="35.1" customHeight="1">
      <c r="A2111" s="159" t="s">
        <v>7023</v>
      </c>
      <c r="B2111" s="156" t="s">
        <v>6902</v>
      </c>
      <c r="C2111" s="157" t="s">
        <v>7974</v>
      </c>
      <c r="D2111" s="119">
        <v>240000</v>
      </c>
      <c r="E2111" s="120">
        <f t="shared" si="32"/>
        <v>123.95</v>
      </c>
    </row>
    <row r="2112" spans="1:5" ht="35.1" customHeight="1">
      <c r="A2112" s="163" t="s">
        <v>7024</v>
      </c>
      <c r="B2112" s="156" t="s">
        <v>6902</v>
      </c>
      <c r="C2112" s="157" t="s">
        <v>7976</v>
      </c>
      <c r="D2112" s="119">
        <v>233000</v>
      </c>
      <c r="E2112" s="120">
        <f t="shared" si="32"/>
        <v>120.33</v>
      </c>
    </row>
    <row r="2113" spans="1:5" ht="35.1" customHeight="1">
      <c r="A2113" s="159" t="s">
        <v>7025</v>
      </c>
      <c r="B2113" s="156" t="s">
        <v>6902</v>
      </c>
      <c r="C2113" s="157" t="s">
        <v>8580</v>
      </c>
      <c r="D2113" s="119">
        <v>218000</v>
      </c>
      <c r="E2113" s="120">
        <f t="shared" si="32"/>
        <v>112.59</v>
      </c>
    </row>
    <row r="2114" spans="1:5" ht="35.1" customHeight="1">
      <c r="A2114" s="159" t="s">
        <v>7026</v>
      </c>
      <c r="B2114" s="156" t="s">
        <v>6902</v>
      </c>
      <c r="C2114" s="157" t="s">
        <v>8582</v>
      </c>
      <c r="D2114" s="119">
        <v>240000</v>
      </c>
      <c r="E2114" s="120">
        <f t="shared" si="32"/>
        <v>123.95</v>
      </c>
    </row>
    <row r="2115" spans="1:5" ht="35.1" customHeight="1">
      <c r="A2115" s="159" t="s">
        <v>2846</v>
      </c>
      <c r="B2115" s="156" t="s">
        <v>6902</v>
      </c>
      <c r="C2115" s="157" t="s">
        <v>8584</v>
      </c>
      <c r="D2115" s="119">
        <v>245000</v>
      </c>
      <c r="E2115" s="120">
        <f t="shared" si="32"/>
        <v>126.53</v>
      </c>
    </row>
    <row r="2116" spans="1:5" ht="35.1" customHeight="1">
      <c r="A2116" s="159" t="s">
        <v>2847</v>
      </c>
      <c r="B2116" s="156" t="s">
        <v>6902</v>
      </c>
      <c r="C2116" s="157" t="s">
        <v>8586</v>
      </c>
      <c r="D2116" s="119">
        <v>125000</v>
      </c>
      <c r="E2116" s="120">
        <f t="shared" si="32"/>
        <v>64.56</v>
      </c>
    </row>
    <row r="2117" spans="1:5" ht="20.100000000000001" customHeight="1">
      <c r="A2117" s="146"/>
      <c r="B2117" s="156"/>
      <c r="C2117" s="160" t="s">
        <v>40</v>
      </c>
      <c r="D2117" s="119" t="s">
        <v>4516</v>
      </c>
      <c r="E2117" s="120" t="str">
        <f t="shared" si="32"/>
        <v/>
      </c>
    </row>
    <row r="2118" spans="1:5" ht="35.1" customHeight="1">
      <c r="A2118" s="159" t="s">
        <v>2848</v>
      </c>
      <c r="B2118" s="156" t="s">
        <v>6902</v>
      </c>
      <c r="C2118" s="157" t="s">
        <v>41</v>
      </c>
      <c r="D2118" s="119">
        <v>110000</v>
      </c>
      <c r="E2118" s="120">
        <f t="shared" si="32"/>
        <v>56.81</v>
      </c>
    </row>
    <row r="2119" spans="1:5" ht="20.100000000000001" customHeight="1">
      <c r="A2119" s="146"/>
      <c r="B2119" s="156"/>
      <c r="C2119" s="160" t="s">
        <v>42</v>
      </c>
      <c r="D2119" s="119" t="s">
        <v>4516</v>
      </c>
      <c r="E2119" s="120" t="str">
        <f t="shared" si="32"/>
        <v/>
      </c>
    </row>
    <row r="2120" spans="1:5" ht="35.1" customHeight="1">
      <c r="A2120" s="159" t="s">
        <v>2849</v>
      </c>
      <c r="B2120" s="156" t="s">
        <v>6902</v>
      </c>
      <c r="C2120" s="157" t="s">
        <v>41</v>
      </c>
      <c r="D2120" s="119">
        <v>232500</v>
      </c>
      <c r="E2120" s="120">
        <f t="shared" ref="E2120:E2183" si="33">IF(D2120="","",ROUND(D2120/1936.27,2))</f>
        <v>120.08</v>
      </c>
    </row>
    <row r="2121" spans="1:5" ht="20.100000000000001" customHeight="1">
      <c r="A2121" s="146"/>
      <c r="B2121" s="156"/>
      <c r="C2121" s="160" t="s">
        <v>811</v>
      </c>
      <c r="D2121" s="119" t="s">
        <v>4516</v>
      </c>
      <c r="E2121" s="120" t="str">
        <f t="shared" si="33"/>
        <v/>
      </c>
    </row>
    <row r="2122" spans="1:5" ht="35.1" customHeight="1">
      <c r="A2122" s="159" t="s">
        <v>2850</v>
      </c>
      <c r="B2122" s="156" t="s">
        <v>6902</v>
      </c>
      <c r="C2122" s="157" t="s">
        <v>41</v>
      </c>
      <c r="D2122" s="119">
        <v>232500</v>
      </c>
      <c r="E2122" s="120">
        <f t="shared" si="33"/>
        <v>120.08</v>
      </c>
    </row>
    <row r="2123" spans="1:5" ht="20.100000000000001" customHeight="1">
      <c r="A2123" s="146"/>
      <c r="B2123" s="156"/>
      <c r="C2123" s="160" t="s">
        <v>812</v>
      </c>
      <c r="D2123" s="119" t="s">
        <v>4516</v>
      </c>
      <c r="E2123" s="120" t="str">
        <f t="shared" si="33"/>
        <v/>
      </c>
    </row>
    <row r="2124" spans="1:5" ht="35.1" customHeight="1">
      <c r="A2124" s="159" t="s">
        <v>2851</v>
      </c>
      <c r="B2124" s="156" t="s">
        <v>6902</v>
      </c>
      <c r="C2124" s="157" t="s">
        <v>813</v>
      </c>
      <c r="D2124" s="119">
        <v>307000</v>
      </c>
      <c r="E2124" s="120">
        <f t="shared" si="33"/>
        <v>158.55000000000001</v>
      </c>
    </row>
    <row r="2125" spans="1:5" ht="20.100000000000001" customHeight="1">
      <c r="A2125" s="146"/>
      <c r="B2125" s="156"/>
      <c r="C2125" s="157" t="s">
        <v>814</v>
      </c>
      <c r="D2125" s="119" t="s">
        <v>4516</v>
      </c>
      <c r="E2125" s="120" t="str">
        <f t="shared" si="33"/>
        <v/>
      </c>
    </row>
    <row r="2126" spans="1:5" ht="35.1" customHeight="1">
      <c r="A2126" s="163" t="s">
        <v>2852</v>
      </c>
      <c r="B2126" s="156" t="s">
        <v>6902</v>
      </c>
      <c r="C2126" s="157" t="s">
        <v>8594</v>
      </c>
      <c r="D2126" s="119">
        <v>247000</v>
      </c>
      <c r="E2126" s="120">
        <f t="shared" si="33"/>
        <v>127.56</v>
      </c>
    </row>
    <row r="2127" spans="1:5" ht="20.100000000000001" customHeight="1">
      <c r="A2127" s="146"/>
      <c r="B2127" s="156"/>
      <c r="C2127" s="160" t="s">
        <v>815</v>
      </c>
      <c r="D2127" s="119" t="s">
        <v>4516</v>
      </c>
      <c r="E2127" s="120" t="str">
        <f t="shared" si="33"/>
        <v/>
      </c>
    </row>
    <row r="2128" spans="1:5" ht="35.1" customHeight="1">
      <c r="A2128" s="159" t="s">
        <v>2853</v>
      </c>
      <c r="B2128" s="156" t="s">
        <v>6902</v>
      </c>
      <c r="C2128" s="157" t="s">
        <v>816</v>
      </c>
      <c r="D2128" s="119">
        <v>302000</v>
      </c>
      <c r="E2128" s="120">
        <f t="shared" si="33"/>
        <v>155.97</v>
      </c>
    </row>
    <row r="2129" spans="1:5" ht="20.100000000000001" customHeight="1">
      <c r="A2129" s="146"/>
      <c r="B2129" s="156"/>
      <c r="C2129" s="157" t="s">
        <v>817</v>
      </c>
      <c r="D2129" s="119" t="s">
        <v>4516</v>
      </c>
      <c r="E2129" s="120" t="str">
        <f t="shared" si="33"/>
        <v/>
      </c>
    </row>
    <row r="2130" spans="1:5" ht="35.1" customHeight="1">
      <c r="A2130" s="159" t="s">
        <v>2854</v>
      </c>
      <c r="B2130" s="156" t="s">
        <v>6902</v>
      </c>
      <c r="C2130" s="157" t="s">
        <v>8598</v>
      </c>
      <c r="D2130" s="119">
        <v>223000</v>
      </c>
      <c r="E2130" s="120">
        <f t="shared" si="33"/>
        <v>115.17</v>
      </c>
    </row>
    <row r="2131" spans="1:5" ht="20.100000000000001" customHeight="1">
      <c r="A2131" s="146"/>
      <c r="B2131" s="156"/>
      <c r="C2131" s="157" t="s">
        <v>854</v>
      </c>
      <c r="D2131" s="119" t="s">
        <v>4516</v>
      </c>
      <c r="E2131" s="120" t="str">
        <f t="shared" si="33"/>
        <v/>
      </c>
    </row>
    <row r="2132" spans="1:5" ht="35.1" customHeight="1">
      <c r="A2132" s="159" t="s">
        <v>6713</v>
      </c>
      <c r="B2132" s="156" t="s">
        <v>6902</v>
      </c>
      <c r="C2132" s="157" t="s">
        <v>7884</v>
      </c>
      <c r="D2132" s="119">
        <v>180000</v>
      </c>
      <c r="E2132" s="120">
        <f t="shared" si="33"/>
        <v>92.96</v>
      </c>
    </row>
    <row r="2133" spans="1:5" ht="20.100000000000001" customHeight="1">
      <c r="A2133" s="146"/>
      <c r="B2133" s="156"/>
      <c r="C2133" s="157" t="s">
        <v>855</v>
      </c>
      <c r="D2133" s="119" t="s">
        <v>4516</v>
      </c>
      <c r="E2133" s="120" t="str">
        <f t="shared" si="33"/>
        <v/>
      </c>
    </row>
    <row r="2134" spans="1:5" ht="35.1" customHeight="1">
      <c r="A2134" s="163" t="s">
        <v>6714</v>
      </c>
      <c r="B2134" s="156" t="s">
        <v>6902</v>
      </c>
      <c r="C2134" s="157" t="s">
        <v>7886</v>
      </c>
      <c r="D2134" s="119">
        <v>217000</v>
      </c>
      <c r="E2134" s="120">
        <f t="shared" si="33"/>
        <v>112.07</v>
      </c>
    </row>
    <row r="2135" spans="1:5" ht="20.100000000000001" customHeight="1">
      <c r="A2135" s="146"/>
      <c r="B2135" s="156"/>
      <c r="C2135" s="157" t="s">
        <v>855</v>
      </c>
      <c r="D2135" s="119" t="s">
        <v>4516</v>
      </c>
      <c r="E2135" s="120" t="str">
        <f t="shared" si="33"/>
        <v/>
      </c>
    </row>
    <row r="2136" spans="1:5" ht="35.1" customHeight="1">
      <c r="A2136" s="159" t="s">
        <v>6715</v>
      </c>
      <c r="B2136" s="156" t="s">
        <v>6902</v>
      </c>
      <c r="C2136" s="157" t="s">
        <v>7888</v>
      </c>
      <c r="D2136" s="119">
        <v>180000</v>
      </c>
      <c r="E2136" s="120">
        <f t="shared" si="33"/>
        <v>92.96</v>
      </c>
    </row>
    <row r="2137" spans="1:5" ht="20.100000000000001" customHeight="1">
      <c r="A2137" s="146"/>
      <c r="B2137" s="156"/>
      <c r="C2137" s="157" t="s">
        <v>855</v>
      </c>
      <c r="D2137" s="119" t="s">
        <v>4516</v>
      </c>
      <c r="E2137" s="120" t="str">
        <f t="shared" si="33"/>
        <v/>
      </c>
    </row>
    <row r="2138" spans="1:5" ht="35.1" customHeight="1">
      <c r="A2138" s="163" t="s">
        <v>6716</v>
      </c>
      <c r="B2138" s="156" t="s">
        <v>6902</v>
      </c>
      <c r="C2138" s="157" t="s">
        <v>7890</v>
      </c>
      <c r="D2138" s="119">
        <v>214000</v>
      </c>
      <c r="E2138" s="120">
        <f t="shared" si="33"/>
        <v>110.52</v>
      </c>
    </row>
    <row r="2139" spans="1:5" ht="20.100000000000001" customHeight="1">
      <c r="A2139" s="146"/>
      <c r="B2139" s="156"/>
      <c r="C2139" s="157" t="s">
        <v>855</v>
      </c>
      <c r="D2139" s="119" t="s">
        <v>4516</v>
      </c>
      <c r="E2139" s="120" t="str">
        <f t="shared" si="33"/>
        <v/>
      </c>
    </row>
    <row r="2140" spans="1:5" ht="35.1" customHeight="1">
      <c r="A2140" s="163" t="s">
        <v>6717</v>
      </c>
      <c r="B2140" s="156" t="s">
        <v>6902</v>
      </c>
      <c r="C2140" s="157" t="s">
        <v>7892</v>
      </c>
      <c r="D2140" s="119">
        <v>217000</v>
      </c>
      <c r="E2140" s="120">
        <f t="shared" si="33"/>
        <v>112.07</v>
      </c>
    </row>
    <row r="2141" spans="1:5" ht="20.100000000000001" customHeight="1">
      <c r="A2141" s="146"/>
      <c r="B2141" s="156"/>
      <c r="C2141" s="157" t="s">
        <v>856</v>
      </c>
      <c r="D2141" s="119" t="s">
        <v>4516</v>
      </c>
      <c r="E2141" s="120" t="str">
        <f t="shared" si="33"/>
        <v/>
      </c>
    </row>
    <row r="2142" spans="1:5" ht="35.1" customHeight="1">
      <c r="A2142" s="163" t="s">
        <v>6718</v>
      </c>
      <c r="B2142" s="156" t="s">
        <v>6902</v>
      </c>
      <c r="C2142" s="157" t="s">
        <v>7894</v>
      </c>
      <c r="D2142" s="119">
        <v>55000</v>
      </c>
      <c r="E2142" s="120">
        <f t="shared" si="33"/>
        <v>28.41</v>
      </c>
    </row>
    <row r="2143" spans="1:5" ht="35.1" customHeight="1">
      <c r="A2143" s="159" t="s">
        <v>6719</v>
      </c>
      <c r="B2143" s="156" t="s">
        <v>6902</v>
      </c>
      <c r="C2143" s="157" t="s">
        <v>7896</v>
      </c>
      <c r="D2143" s="119">
        <v>55000</v>
      </c>
      <c r="E2143" s="120">
        <f t="shared" si="33"/>
        <v>28.41</v>
      </c>
    </row>
    <row r="2144" spans="1:5" ht="35.1" customHeight="1">
      <c r="A2144" s="159" t="s">
        <v>6720</v>
      </c>
      <c r="B2144" s="156" t="s">
        <v>6902</v>
      </c>
      <c r="C2144" s="157" t="s">
        <v>7898</v>
      </c>
      <c r="D2144" s="119">
        <v>48000</v>
      </c>
      <c r="E2144" s="120">
        <f t="shared" si="33"/>
        <v>24.79</v>
      </c>
    </row>
    <row r="2145" spans="1:5" ht="35.1" customHeight="1">
      <c r="A2145" s="163" t="s">
        <v>6721</v>
      </c>
      <c r="B2145" s="156" t="s">
        <v>6902</v>
      </c>
      <c r="C2145" s="157" t="s">
        <v>7900</v>
      </c>
      <c r="D2145" s="119">
        <v>54000</v>
      </c>
      <c r="E2145" s="120">
        <f t="shared" si="33"/>
        <v>27.89</v>
      </c>
    </row>
    <row r="2146" spans="1:5" ht="35.1" customHeight="1">
      <c r="A2146" s="163" t="s">
        <v>6722</v>
      </c>
      <c r="B2146" s="156" t="s">
        <v>6902</v>
      </c>
      <c r="C2146" s="157" t="s">
        <v>7902</v>
      </c>
      <c r="D2146" s="119">
        <v>55000</v>
      </c>
      <c r="E2146" s="120">
        <f t="shared" si="33"/>
        <v>28.41</v>
      </c>
    </row>
    <row r="2147" spans="1:5" ht="35.1" customHeight="1">
      <c r="A2147" s="163" t="s">
        <v>6723</v>
      </c>
      <c r="B2147" s="156" t="s">
        <v>6902</v>
      </c>
      <c r="C2147" s="157" t="s">
        <v>6844</v>
      </c>
      <c r="D2147" s="119">
        <v>50500</v>
      </c>
      <c r="E2147" s="120">
        <f t="shared" si="33"/>
        <v>26.08</v>
      </c>
    </row>
    <row r="2148" spans="1:5" ht="35.1" customHeight="1">
      <c r="A2148" s="146" t="s">
        <v>6724</v>
      </c>
      <c r="B2148" s="156" t="s">
        <v>6902</v>
      </c>
      <c r="C2148" s="157" t="s">
        <v>6846</v>
      </c>
      <c r="D2148" s="119">
        <v>48000</v>
      </c>
      <c r="E2148" s="120">
        <f t="shared" si="33"/>
        <v>24.79</v>
      </c>
    </row>
    <row r="2149" spans="1:5" ht="35.1" customHeight="1">
      <c r="A2149" s="146" t="s">
        <v>6725</v>
      </c>
      <c r="B2149" s="156" t="s">
        <v>6902</v>
      </c>
      <c r="C2149" s="157" t="s">
        <v>6848</v>
      </c>
      <c r="D2149" s="119">
        <v>49500</v>
      </c>
      <c r="E2149" s="120">
        <f t="shared" si="33"/>
        <v>25.56</v>
      </c>
    </row>
    <row r="2150" spans="1:5" ht="35.1" customHeight="1">
      <c r="A2150" s="146" t="s">
        <v>6726</v>
      </c>
      <c r="B2150" s="156" t="s">
        <v>6902</v>
      </c>
      <c r="C2150" s="157" t="s">
        <v>6850</v>
      </c>
      <c r="D2150" s="119">
        <v>55000</v>
      </c>
      <c r="E2150" s="120">
        <f t="shared" si="33"/>
        <v>28.41</v>
      </c>
    </row>
    <row r="2151" spans="1:5" ht="35.1" customHeight="1">
      <c r="A2151" s="146" t="s">
        <v>6727</v>
      </c>
      <c r="B2151" s="156" t="s">
        <v>6902</v>
      </c>
      <c r="C2151" s="157" t="s">
        <v>6852</v>
      </c>
      <c r="D2151" s="119">
        <v>172500</v>
      </c>
      <c r="E2151" s="120">
        <f t="shared" si="33"/>
        <v>89.09</v>
      </c>
    </row>
    <row r="2152" spans="1:5" ht="35.1" customHeight="1">
      <c r="A2152" s="146" t="s">
        <v>6728</v>
      </c>
      <c r="B2152" s="156" t="s">
        <v>6902</v>
      </c>
      <c r="C2152" s="157" t="s">
        <v>6854</v>
      </c>
      <c r="D2152" s="119">
        <v>170000</v>
      </c>
      <c r="E2152" s="120">
        <f t="shared" si="33"/>
        <v>87.8</v>
      </c>
    </row>
    <row r="2153" spans="1:5" ht="35.1" customHeight="1">
      <c r="A2153" s="146" t="s">
        <v>6729</v>
      </c>
      <c r="B2153" s="156" t="s">
        <v>6902</v>
      </c>
      <c r="C2153" s="157" t="s">
        <v>6856</v>
      </c>
      <c r="D2153" s="119">
        <v>230000</v>
      </c>
      <c r="E2153" s="120">
        <f t="shared" si="33"/>
        <v>118.79</v>
      </c>
    </row>
    <row r="2154" spans="1:5" ht="35.1" customHeight="1">
      <c r="A2154" s="146" t="s">
        <v>6730</v>
      </c>
      <c r="B2154" s="156" t="s">
        <v>6902</v>
      </c>
      <c r="C2154" s="157" t="s">
        <v>6858</v>
      </c>
      <c r="D2154" s="119">
        <v>278000</v>
      </c>
      <c r="E2154" s="120">
        <f t="shared" si="33"/>
        <v>143.58000000000001</v>
      </c>
    </row>
    <row r="2155" spans="1:5" ht="35.1" customHeight="1">
      <c r="A2155" s="146" t="s">
        <v>6731</v>
      </c>
      <c r="B2155" s="156" t="s">
        <v>6902</v>
      </c>
      <c r="C2155" s="157" t="s">
        <v>6860</v>
      </c>
      <c r="D2155" s="119">
        <v>238000</v>
      </c>
      <c r="E2155" s="120">
        <f t="shared" si="33"/>
        <v>122.92</v>
      </c>
    </row>
    <row r="2156" spans="1:5" ht="35.1" customHeight="1">
      <c r="A2156" s="146" t="s">
        <v>6455</v>
      </c>
      <c r="B2156" s="156" t="s">
        <v>6902</v>
      </c>
      <c r="C2156" s="157" t="s">
        <v>383</v>
      </c>
      <c r="D2156" s="119">
        <v>185000</v>
      </c>
      <c r="E2156" s="120">
        <f t="shared" si="33"/>
        <v>95.54</v>
      </c>
    </row>
    <row r="2157" spans="1:5" ht="35.1" customHeight="1">
      <c r="A2157" s="164" t="s">
        <v>6456</v>
      </c>
      <c r="B2157" s="156" t="s">
        <v>6902</v>
      </c>
      <c r="C2157" s="157" t="s">
        <v>385</v>
      </c>
      <c r="D2157" s="119">
        <v>155000</v>
      </c>
      <c r="E2157" s="120">
        <f t="shared" si="33"/>
        <v>80.05</v>
      </c>
    </row>
    <row r="2158" spans="1:5" ht="35.1" customHeight="1">
      <c r="A2158" s="146" t="s">
        <v>6457</v>
      </c>
      <c r="B2158" s="156" t="s">
        <v>6902</v>
      </c>
      <c r="C2158" s="157" t="s">
        <v>387</v>
      </c>
      <c r="D2158" s="119">
        <v>230000</v>
      </c>
      <c r="E2158" s="120">
        <f t="shared" si="33"/>
        <v>118.79</v>
      </c>
    </row>
    <row r="2159" spans="1:5" ht="35.1" customHeight="1">
      <c r="A2159" s="146" t="s">
        <v>6458</v>
      </c>
      <c r="B2159" s="156" t="s">
        <v>6902</v>
      </c>
      <c r="C2159" s="157" t="s">
        <v>7784</v>
      </c>
      <c r="D2159" s="119">
        <v>180000</v>
      </c>
      <c r="E2159" s="120">
        <f t="shared" si="33"/>
        <v>92.96</v>
      </c>
    </row>
    <row r="2160" spans="1:5" ht="20.100000000000001" customHeight="1">
      <c r="A2160" s="146"/>
      <c r="B2160" s="156"/>
      <c r="C2160" s="157" t="s">
        <v>857</v>
      </c>
      <c r="D2160" s="119" t="s">
        <v>4516</v>
      </c>
      <c r="E2160" s="120" t="str">
        <f t="shared" si="33"/>
        <v/>
      </c>
    </row>
    <row r="2161" spans="1:5" ht="35.1" customHeight="1">
      <c r="A2161" s="146" t="s">
        <v>6459</v>
      </c>
      <c r="B2161" s="156" t="s">
        <v>6902</v>
      </c>
      <c r="C2161" s="157" t="s">
        <v>7786</v>
      </c>
      <c r="D2161" s="119">
        <v>160000</v>
      </c>
      <c r="E2161" s="120">
        <f t="shared" si="33"/>
        <v>82.63</v>
      </c>
    </row>
    <row r="2162" spans="1:5" ht="35.1" customHeight="1">
      <c r="A2162" s="146" t="s">
        <v>6460</v>
      </c>
      <c r="B2162" s="156" t="s">
        <v>6902</v>
      </c>
      <c r="C2162" s="157" t="s">
        <v>7819</v>
      </c>
      <c r="D2162" s="119">
        <v>232000</v>
      </c>
      <c r="E2162" s="120">
        <f t="shared" si="33"/>
        <v>119.82</v>
      </c>
    </row>
    <row r="2163" spans="1:5" ht="35.1" customHeight="1">
      <c r="A2163" s="146" t="s">
        <v>6461</v>
      </c>
      <c r="B2163" s="156" t="s">
        <v>6902</v>
      </c>
      <c r="C2163" s="157" t="s">
        <v>7821</v>
      </c>
      <c r="D2163" s="119">
        <v>113500</v>
      </c>
      <c r="E2163" s="120">
        <f t="shared" si="33"/>
        <v>58.62</v>
      </c>
    </row>
    <row r="2164" spans="1:5" ht="20.100000000000001" customHeight="1">
      <c r="A2164" s="146"/>
      <c r="B2164" s="156"/>
      <c r="C2164" s="157" t="s">
        <v>2192</v>
      </c>
      <c r="D2164" s="119" t="s">
        <v>4516</v>
      </c>
      <c r="E2164" s="120" t="str">
        <f t="shared" si="33"/>
        <v/>
      </c>
    </row>
    <row r="2165" spans="1:5" ht="35.1" customHeight="1">
      <c r="A2165" s="146" t="s">
        <v>6462</v>
      </c>
      <c r="B2165" s="156" t="s">
        <v>6902</v>
      </c>
      <c r="C2165" s="157" t="s">
        <v>6937</v>
      </c>
      <c r="D2165" s="119">
        <v>78500</v>
      </c>
      <c r="E2165" s="120">
        <f t="shared" si="33"/>
        <v>40.54</v>
      </c>
    </row>
    <row r="2166" spans="1:5" ht="35.1" customHeight="1">
      <c r="A2166" s="146" t="s">
        <v>6463</v>
      </c>
      <c r="B2166" s="156" t="s">
        <v>6902</v>
      </c>
      <c r="C2166" s="157" t="s">
        <v>6939</v>
      </c>
      <c r="D2166" s="119">
        <v>63700</v>
      </c>
      <c r="E2166" s="120">
        <f t="shared" si="33"/>
        <v>32.9</v>
      </c>
    </row>
    <row r="2167" spans="1:5" ht="35.1" customHeight="1">
      <c r="A2167" s="146" t="s">
        <v>6464</v>
      </c>
      <c r="B2167" s="156" t="s">
        <v>6902</v>
      </c>
      <c r="C2167" s="157" t="s">
        <v>6941</v>
      </c>
      <c r="D2167" s="119">
        <v>63700</v>
      </c>
      <c r="E2167" s="120">
        <f t="shared" si="33"/>
        <v>32.9</v>
      </c>
    </row>
    <row r="2168" spans="1:5" ht="35.1" customHeight="1">
      <c r="A2168" s="146" t="s">
        <v>6465</v>
      </c>
      <c r="B2168" s="156" t="s">
        <v>6902</v>
      </c>
      <c r="C2168" s="157" t="s">
        <v>6943</v>
      </c>
      <c r="D2168" s="119">
        <v>82000</v>
      </c>
      <c r="E2168" s="120">
        <f t="shared" si="33"/>
        <v>42.35</v>
      </c>
    </row>
    <row r="2169" spans="1:5" ht="35.1" customHeight="1">
      <c r="A2169" s="146" t="s">
        <v>6466</v>
      </c>
      <c r="B2169" s="156" t="s">
        <v>6902</v>
      </c>
      <c r="C2169" s="157" t="s">
        <v>6945</v>
      </c>
      <c r="D2169" s="119">
        <v>88000</v>
      </c>
      <c r="E2169" s="120">
        <f t="shared" si="33"/>
        <v>45.45</v>
      </c>
    </row>
    <row r="2170" spans="1:5" ht="20.100000000000001" customHeight="1">
      <c r="A2170" s="146"/>
      <c r="B2170" s="156"/>
      <c r="C2170" s="157" t="s">
        <v>2193</v>
      </c>
      <c r="D2170" s="119" t="s">
        <v>4516</v>
      </c>
      <c r="E2170" s="120" t="str">
        <f t="shared" si="33"/>
        <v/>
      </c>
    </row>
    <row r="2171" spans="1:5" ht="35.1" customHeight="1">
      <c r="A2171" s="146" t="s">
        <v>6467</v>
      </c>
      <c r="B2171" s="156" t="s">
        <v>6902</v>
      </c>
      <c r="C2171" s="157" t="s">
        <v>6947</v>
      </c>
      <c r="D2171" s="119">
        <v>158000</v>
      </c>
      <c r="E2171" s="120">
        <f t="shared" si="33"/>
        <v>81.599999999999994</v>
      </c>
    </row>
    <row r="2172" spans="1:5" ht="35.1" customHeight="1">
      <c r="A2172" s="146" t="s">
        <v>6468</v>
      </c>
      <c r="B2172" s="156" t="s">
        <v>6902</v>
      </c>
      <c r="C2172" s="157" t="s">
        <v>2194</v>
      </c>
      <c r="D2172" s="119">
        <v>547000</v>
      </c>
      <c r="E2172" s="120">
        <f t="shared" si="33"/>
        <v>282.5</v>
      </c>
    </row>
    <row r="2173" spans="1:5" ht="20.100000000000001" customHeight="1">
      <c r="A2173" s="146"/>
      <c r="B2173" s="156"/>
      <c r="C2173" s="157" t="s">
        <v>3015</v>
      </c>
      <c r="D2173" s="119" t="s">
        <v>4516</v>
      </c>
      <c r="E2173" s="120" t="str">
        <f t="shared" si="33"/>
        <v/>
      </c>
    </row>
    <row r="2174" spans="1:5" ht="35.1" customHeight="1">
      <c r="A2174" s="146" t="s">
        <v>6469</v>
      </c>
      <c r="B2174" s="156" t="s">
        <v>6902</v>
      </c>
      <c r="C2174" s="157" t="s">
        <v>2194</v>
      </c>
      <c r="D2174" s="119">
        <v>361000</v>
      </c>
      <c r="E2174" s="120">
        <f t="shared" si="33"/>
        <v>186.44</v>
      </c>
    </row>
    <row r="2175" spans="1:5" ht="20.100000000000001" customHeight="1">
      <c r="A2175" s="146"/>
      <c r="B2175" s="156"/>
      <c r="C2175" s="157" t="s">
        <v>3016</v>
      </c>
      <c r="D2175" s="119" t="s">
        <v>4516</v>
      </c>
      <c r="E2175" s="120" t="str">
        <f t="shared" si="33"/>
        <v/>
      </c>
    </row>
    <row r="2176" spans="1:5" ht="35.1" customHeight="1">
      <c r="A2176" s="146" t="s">
        <v>6470</v>
      </c>
      <c r="B2176" s="156" t="s">
        <v>6902</v>
      </c>
      <c r="C2176" s="157" t="s">
        <v>2194</v>
      </c>
      <c r="D2176" s="119">
        <v>291000</v>
      </c>
      <c r="E2176" s="120">
        <f t="shared" si="33"/>
        <v>150.29</v>
      </c>
    </row>
    <row r="2177" spans="1:5" ht="20.100000000000001" customHeight="1">
      <c r="A2177" s="146"/>
      <c r="B2177" s="156"/>
      <c r="C2177" s="157" t="s">
        <v>3017</v>
      </c>
      <c r="D2177" s="119" t="s">
        <v>4516</v>
      </c>
      <c r="E2177" s="120" t="str">
        <f t="shared" si="33"/>
        <v/>
      </c>
    </row>
    <row r="2178" spans="1:5" ht="35.1" customHeight="1">
      <c r="A2178" s="146" t="s">
        <v>6471</v>
      </c>
      <c r="B2178" s="156" t="s">
        <v>6902</v>
      </c>
      <c r="C2178" s="157" t="s">
        <v>2194</v>
      </c>
      <c r="D2178" s="119">
        <v>361000</v>
      </c>
      <c r="E2178" s="120">
        <f t="shared" si="33"/>
        <v>186.44</v>
      </c>
    </row>
    <row r="2179" spans="1:5" ht="20.100000000000001" customHeight="1">
      <c r="A2179" s="146"/>
      <c r="B2179" s="156"/>
      <c r="C2179" s="157" t="s">
        <v>3018</v>
      </c>
      <c r="D2179" s="119" t="s">
        <v>4516</v>
      </c>
      <c r="E2179" s="120" t="str">
        <f t="shared" si="33"/>
        <v/>
      </c>
    </row>
    <row r="2180" spans="1:5" ht="35.1" customHeight="1">
      <c r="A2180" s="146" t="s">
        <v>6472</v>
      </c>
      <c r="B2180" s="156" t="s">
        <v>6902</v>
      </c>
      <c r="C2180" s="157" t="s">
        <v>5452</v>
      </c>
      <c r="D2180" s="119">
        <v>233500</v>
      </c>
      <c r="E2180" s="120">
        <f t="shared" si="33"/>
        <v>120.59</v>
      </c>
    </row>
    <row r="2181" spans="1:5" ht="20.100000000000001" customHeight="1">
      <c r="A2181" s="146"/>
      <c r="B2181" s="156"/>
      <c r="C2181" s="157" t="s">
        <v>3019</v>
      </c>
      <c r="D2181" s="119" t="s">
        <v>4516</v>
      </c>
      <c r="E2181" s="120" t="str">
        <f t="shared" si="33"/>
        <v/>
      </c>
    </row>
    <row r="2182" spans="1:5" ht="35.1" customHeight="1">
      <c r="A2182" s="146" t="s">
        <v>6473</v>
      </c>
      <c r="B2182" s="156" t="s">
        <v>6902</v>
      </c>
      <c r="C2182" s="157" t="s">
        <v>5454</v>
      </c>
      <c r="D2182" s="119">
        <v>233500</v>
      </c>
      <c r="E2182" s="120">
        <f t="shared" si="33"/>
        <v>120.59</v>
      </c>
    </row>
    <row r="2183" spans="1:5" ht="35.1" customHeight="1">
      <c r="A2183" s="146" t="s">
        <v>6474</v>
      </c>
      <c r="B2183" s="156" t="s">
        <v>6902</v>
      </c>
      <c r="C2183" s="157" t="s">
        <v>5456</v>
      </c>
      <c r="D2183" s="119">
        <v>233500</v>
      </c>
      <c r="E2183" s="120">
        <f t="shared" si="33"/>
        <v>120.59</v>
      </c>
    </row>
    <row r="2184" spans="1:5" ht="35.1" customHeight="1">
      <c r="A2184" s="146" t="s">
        <v>6475</v>
      </c>
      <c r="B2184" s="156" t="s">
        <v>6902</v>
      </c>
      <c r="C2184" s="171" t="s">
        <v>5458</v>
      </c>
      <c r="D2184" s="119">
        <v>91000</v>
      </c>
      <c r="E2184" s="120">
        <f t="shared" ref="E2184:E2247" si="34">IF(D2184="","",ROUND(D2184/1936.27,2))</f>
        <v>47</v>
      </c>
    </row>
    <row r="2185" spans="1:5" ht="35.1" customHeight="1">
      <c r="A2185" s="146" t="s">
        <v>6476</v>
      </c>
      <c r="B2185" s="156"/>
      <c r="C2185" s="157" t="s">
        <v>5460</v>
      </c>
      <c r="D2185" s="119">
        <v>21600</v>
      </c>
      <c r="E2185" s="120">
        <f t="shared" si="34"/>
        <v>11.16</v>
      </c>
    </row>
    <row r="2186" spans="1:5" ht="35.1" customHeight="1">
      <c r="A2186" s="146" t="s">
        <v>6477</v>
      </c>
      <c r="B2186" s="156"/>
      <c r="C2186" s="157" t="s">
        <v>6133</v>
      </c>
      <c r="D2186" s="119">
        <v>65400</v>
      </c>
      <c r="E2186" s="120">
        <f t="shared" si="34"/>
        <v>33.78</v>
      </c>
    </row>
    <row r="2187" spans="1:5" ht="35.1" customHeight="1">
      <c r="A2187" s="146" t="s">
        <v>6478</v>
      </c>
      <c r="B2187" s="156"/>
      <c r="C2187" s="157" t="s">
        <v>6134</v>
      </c>
      <c r="D2187" s="119">
        <v>52600</v>
      </c>
      <c r="E2187" s="120">
        <f t="shared" si="34"/>
        <v>27.17</v>
      </c>
    </row>
    <row r="2188" spans="1:5" ht="35.1" customHeight="1">
      <c r="A2188" s="146" t="s">
        <v>6479</v>
      </c>
      <c r="B2188" s="156"/>
      <c r="C2188" s="157" t="s">
        <v>8502</v>
      </c>
      <c r="D2188" s="119">
        <v>52600</v>
      </c>
      <c r="E2188" s="120">
        <f t="shared" si="34"/>
        <v>27.17</v>
      </c>
    </row>
    <row r="2189" spans="1:5" ht="35.1" customHeight="1">
      <c r="A2189" s="146" t="s">
        <v>6480</v>
      </c>
      <c r="B2189" s="156"/>
      <c r="C2189" s="157" t="s">
        <v>1499</v>
      </c>
      <c r="D2189" s="119">
        <v>27300</v>
      </c>
      <c r="E2189" s="120">
        <f t="shared" si="34"/>
        <v>14.1</v>
      </c>
    </row>
    <row r="2190" spans="1:5" ht="20.100000000000001" customHeight="1">
      <c r="A2190" s="146"/>
      <c r="B2190" s="156"/>
      <c r="C2190" s="157" t="s">
        <v>3020</v>
      </c>
      <c r="D2190" s="119" t="s">
        <v>4516</v>
      </c>
      <c r="E2190" s="120" t="str">
        <f t="shared" si="34"/>
        <v/>
      </c>
    </row>
    <row r="2191" spans="1:5" ht="35.1" customHeight="1">
      <c r="A2191" s="146" t="s">
        <v>6481</v>
      </c>
      <c r="B2191" s="156"/>
      <c r="C2191" s="157" t="s">
        <v>1501</v>
      </c>
      <c r="D2191" s="119">
        <v>52600</v>
      </c>
      <c r="E2191" s="120">
        <f t="shared" si="34"/>
        <v>27.17</v>
      </c>
    </row>
    <row r="2192" spans="1:5" ht="20.100000000000001" customHeight="1">
      <c r="A2192" s="146"/>
      <c r="B2192" s="156"/>
      <c r="C2192" s="157" t="s">
        <v>3195</v>
      </c>
      <c r="D2192" s="119" t="s">
        <v>4516</v>
      </c>
      <c r="E2192" s="120" t="str">
        <f t="shared" si="34"/>
        <v/>
      </c>
    </row>
    <row r="2193" spans="1:5" ht="35.1" customHeight="1">
      <c r="A2193" s="159" t="s">
        <v>6484</v>
      </c>
      <c r="B2193" s="156"/>
      <c r="C2193" s="157" t="s">
        <v>6022</v>
      </c>
      <c r="D2193" s="119">
        <v>52600</v>
      </c>
      <c r="E2193" s="120">
        <f t="shared" si="34"/>
        <v>27.17</v>
      </c>
    </row>
    <row r="2194" spans="1:5" ht="35.1" customHeight="1">
      <c r="A2194" s="159" t="s">
        <v>6485</v>
      </c>
      <c r="B2194" s="156"/>
      <c r="C2194" s="157" t="s">
        <v>6024</v>
      </c>
      <c r="D2194" s="119">
        <v>27300</v>
      </c>
      <c r="E2194" s="120">
        <f t="shared" si="34"/>
        <v>14.1</v>
      </c>
    </row>
    <row r="2195" spans="1:5" ht="35.1" customHeight="1">
      <c r="A2195" s="159" t="s">
        <v>6486</v>
      </c>
      <c r="B2195" s="156"/>
      <c r="C2195" s="157" t="s">
        <v>2622</v>
      </c>
      <c r="D2195" s="119">
        <v>27300</v>
      </c>
      <c r="E2195" s="120">
        <f t="shared" si="34"/>
        <v>14.1</v>
      </c>
    </row>
    <row r="2196" spans="1:5" ht="35.1" customHeight="1">
      <c r="A2196" s="159" t="s">
        <v>6487</v>
      </c>
      <c r="B2196" s="156"/>
      <c r="C2196" s="157" t="s">
        <v>1000</v>
      </c>
      <c r="D2196" s="119">
        <v>27300</v>
      </c>
      <c r="E2196" s="120">
        <f t="shared" si="34"/>
        <v>14.1</v>
      </c>
    </row>
    <row r="2197" spans="1:5" ht="35.1" customHeight="1">
      <c r="A2197" s="159" t="s">
        <v>6488</v>
      </c>
      <c r="B2197" s="156"/>
      <c r="C2197" s="157" t="s">
        <v>1002</v>
      </c>
      <c r="D2197" s="119">
        <v>52600</v>
      </c>
      <c r="E2197" s="120">
        <f t="shared" si="34"/>
        <v>27.17</v>
      </c>
    </row>
    <row r="2198" spans="1:5" ht="35.1" customHeight="1">
      <c r="A2198" s="163" t="s">
        <v>6491</v>
      </c>
      <c r="B2198" s="156"/>
      <c r="C2198" s="157" t="s">
        <v>1008</v>
      </c>
      <c r="D2198" s="119">
        <v>27300</v>
      </c>
      <c r="E2198" s="120">
        <f t="shared" si="34"/>
        <v>14.1</v>
      </c>
    </row>
    <row r="2199" spans="1:5" ht="35.1" customHeight="1">
      <c r="A2199" s="163" t="s">
        <v>6492</v>
      </c>
      <c r="B2199" s="156"/>
      <c r="C2199" s="157" t="s">
        <v>3649</v>
      </c>
      <c r="D2199" s="119">
        <v>76300</v>
      </c>
      <c r="E2199" s="120">
        <f t="shared" si="34"/>
        <v>39.409999999999997</v>
      </c>
    </row>
    <row r="2200" spans="1:5" ht="35.1" customHeight="1">
      <c r="A2200" s="163" t="s">
        <v>8534</v>
      </c>
      <c r="B2200" s="156"/>
      <c r="C2200" s="157" t="s">
        <v>3651</v>
      </c>
      <c r="D2200" s="119">
        <v>27300</v>
      </c>
      <c r="E2200" s="120">
        <f t="shared" si="34"/>
        <v>14.1</v>
      </c>
    </row>
    <row r="2201" spans="1:5" ht="35.1" customHeight="1">
      <c r="A2201" s="163" t="s">
        <v>8535</v>
      </c>
      <c r="B2201" s="156"/>
      <c r="C2201" s="157" t="s">
        <v>3653</v>
      </c>
      <c r="D2201" s="119">
        <v>90000</v>
      </c>
      <c r="E2201" s="120">
        <f t="shared" si="34"/>
        <v>46.48</v>
      </c>
    </row>
    <row r="2202" spans="1:5" ht="35.1" customHeight="1">
      <c r="A2202" s="163" t="s">
        <v>8536</v>
      </c>
      <c r="B2202" s="156"/>
      <c r="C2202" s="157" t="s">
        <v>5370</v>
      </c>
      <c r="D2202" s="119">
        <v>27300</v>
      </c>
      <c r="E2202" s="120">
        <f t="shared" si="34"/>
        <v>14.1</v>
      </c>
    </row>
    <row r="2203" spans="1:5" ht="35.1" customHeight="1">
      <c r="A2203" s="163" t="s">
        <v>8401</v>
      </c>
      <c r="B2203" s="156"/>
      <c r="C2203" s="157" t="s">
        <v>5821</v>
      </c>
      <c r="D2203" s="119">
        <v>90000</v>
      </c>
      <c r="E2203" s="120">
        <f t="shared" si="34"/>
        <v>46.48</v>
      </c>
    </row>
    <row r="2204" spans="1:5" ht="35.1" customHeight="1">
      <c r="A2204" s="163" t="s">
        <v>8402</v>
      </c>
      <c r="B2204" s="156"/>
      <c r="C2204" s="157" t="s">
        <v>7674</v>
      </c>
      <c r="D2204" s="119">
        <v>27300</v>
      </c>
      <c r="E2204" s="120">
        <f t="shared" si="34"/>
        <v>14.1</v>
      </c>
    </row>
    <row r="2205" spans="1:5" ht="35.1" customHeight="1">
      <c r="A2205" s="163" t="s">
        <v>8403</v>
      </c>
      <c r="B2205" s="156"/>
      <c r="C2205" s="157" t="s">
        <v>2597</v>
      </c>
      <c r="D2205" s="119">
        <v>84500</v>
      </c>
      <c r="E2205" s="120">
        <f t="shared" si="34"/>
        <v>43.64</v>
      </c>
    </row>
    <row r="2206" spans="1:5" ht="35.1" customHeight="1">
      <c r="A2206" s="163" t="s">
        <v>8404</v>
      </c>
      <c r="B2206" s="156"/>
      <c r="C2206" s="157" t="s">
        <v>2599</v>
      </c>
      <c r="D2206" s="119">
        <v>84500</v>
      </c>
      <c r="E2206" s="120">
        <f t="shared" si="34"/>
        <v>43.64</v>
      </c>
    </row>
    <row r="2207" spans="1:5" ht="35.1" customHeight="1">
      <c r="A2207" s="163" t="s">
        <v>8405</v>
      </c>
      <c r="B2207" s="156"/>
      <c r="C2207" s="157" t="s">
        <v>2601</v>
      </c>
      <c r="D2207" s="119">
        <v>27300</v>
      </c>
      <c r="E2207" s="120">
        <f t="shared" si="34"/>
        <v>14.1</v>
      </c>
    </row>
    <row r="2208" spans="1:5" ht="35.1" customHeight="1">
      <c r="A2208" s="163" t="s">
        <v>8406</v>
      </c>
      <c r="B2208" s="156"/>
      <c r="C2208" s="157" t="s">
        <v>2603</v>
      </c>
      <c r="D2208" s="119">
        <v>27300</v>
      </c>
      <c r="E2208" s="120">
        <f t="shared" si="34"/>
        <v>14.1</v>
      </c>
    </row>
    <row r="2209" spans="1:5" ht="35.1" customHeight="1">
      <c r="A2209" s="163" t="s">
        <v>8407</v>
      </c>
      <c r="B2209" s="156"/>
      <c r="C2209" s="157" t="s">
        <v>2820</v>
      </c>
      <c r="D2209" s="119">
        <v>90000</v>
      </c>
      <c r="E2209" s="120">
        <f t="shared" si="34"/>
        <v>46.48</v>
      </c>
    </row>
    <row r="2210" spans="1:5" ht="35.1" customHeight="1">
      <c r="A2210" s="163" t="s">
        <v>8408</v>
      </c>
      <c r="B2210" s="156"/>
      <c r="C2210" s="157" t="s">
        <v>2822</v>
      </c>
      <c r="D2210" s="119">
        <v>27300</v>
      </c>
      <c r="E2210" s="120">
        <f t="shared" si="34"/>
        <v>14.1</v>
      </c>
    </row>
    <row r="2211" spans="1:5" ht="35.1" customHeight="1">
      <c r="A2211" s="163" t="s">
        <v>8409</v>
      </c>
      <c r="B2211" s="156"/>
      <c r="C2211" s="157" t="s">
        <v>2824</v>
      </c>
      <c r="D2211" s="119">
        <v>90000</v>
      </c>
      <c r="E2211" s="120">
        <f t="shared" si="34"/>
        <v>46.48</v>
      </c>
    </row>
    <row r="2212" spans="1:5" ht="35.1" customHeight="1">
      <c r="A2212" s="163" t="s">
        <v>8410</v>
      </c>
      <c r="B2212" s="156"/>
      <c r="C2212" s="157" t="s">
        <v>1883</v>
      </c>
      <c r="D2212" s="119">
        <v>90000</v>
      </c>
      <c r="E2212" s="120">
        <f t="shared" si="34"/>
        <v>46.48</v>
      </c>
    </row>
    <row r="2213" spans="1:5" ht="35.1" customHeight="1">
      <c r="A2213" s="163" t="s">
        <v>8411</v>
      </c>
      <c r="B2213" s="156"/>
      <c r="C2213" s="157" t="s">
        <v>3574</v>
      </c>
      <c r="D2213" s="119">
        <v>90000</v>
      </c>
      <c r="E2213" s="120">
        <f t="shared" si="34"/>
        <v>46.48</v>
      </c>
    </row>
    <row r="2214" spans="1:5" ht="35.1" customHeight="1">
      <c r="A2214" s="163" t="s">
        <v>8412</v>
      </c>
      <c r="B2214" s="156"/>
      <c r="C2214" s="157" t="s">
        <v>3576</v>
      </c>
      <c r="D2214" s="119">
        <v>27300</v>
      </c>
      <c r="E2214" s="120">
        <f t="shared" si="34"/>
        <v>14.1</v>
      </c>
    </row>
    <row r="2215" spans="1:5" ht="35.1" customHeight="1">
      <c r="A2215" s="163" t="s">
        <v>8413</v>
      </c>
      <c r="B2215" s="156"/>
      <c r="C2215" s="157" t="s">
        <v>3196</v>
      </c>
      <c r="D2215" s="119">
        <v>90000</v>
      </c>
      <c r="E2215" s="120">
        <f t="shared" si="34"/>
        <v>46.48</v>
      </c>
    </row>
    <row r="2216" spans="1:5" ht="20.100000000000001" customHeight="1">
      <c r="A2216" s="146"/>
      <c r="B2216" s="156"/>
      <c r="C2216" s="157" t="s">
        <v>3197</v>
      </c>
      <c r="D2216" s="119" t="s">
        <v>4516</v>
      </c>
      <c r="E2216" s="120" t="str">
        <f t="shared" si="34"/>
        <v/>
      </c>
    </row>
    <row r="2217" spans="1:5" ht="35.1" customHeight="1">
      <c r="A2217" s="163" t="s">
        <v>8414</v>
      </c>
      <c r="B2217" s="156"/>
      <c r="C2217" s="157" t="s">
        <v>3580</v>
      </c>
      <c r="D2217" s="119">
        <v>27300</v>
      </c>
      <c r="E2217" s="120">
        <f t="shared" si="34"/>
        <v>14.1</v>
      </c>
    </row>
    <row r="2218" spans="1:5" ht="35.1" customHeight="1">
      <c r="A2218" s="163" t="s">
        <v>7539</v>
      </c>
      <c r="B2218" s="156"/>
      <c r="C2218" s="157" t="s">
        <v>3582</v>
      </c>
      <c r="D2218" s="119">
        <v>27300</v>
      </c>
      <c r="E2218" s="120">
        <f t="shared" si="34"/>
        <v>14.1</v>
      </c>
    </row>
    <row r="2219" spans="1:5" ht="35.1" customHeight="1">
      <c r="A2219" s="163" t="s">
        <v>7540</v>
      </c>
      <c r="B2219" s="156"/>
      <c r="C2219" s="157" t="s">
        <v>8673</v>
      </c>
      <c r="D2219" s="119">
        <v>27300</v>
      </c>
      <c r="E2219" s="120">
        <f t="shared" si="34"/>
        <v>14.1</v>
      </c>
    </row>
    <row r="2220" spans="1:5" ht="35.1" customHeight="1">
      <c r="A2220" s="163" t="s">
        <v>7541</v>
      </c>
      <c r="B2220" s="156"/>
      <c r="C2220" s="157" t="s">
        <v>5875</v>
      </c>
      <c r="D2220" s="119">
        <v>90000</v>
      </c>
      <c r="E2220" s="120">
        <f t="shared" si="34"/>
        <v>46.48</v>
      </c>
    </row>
    <row r="2221" spans="1:5" ht="35.1" customHeight="1">
      <c r="A2221" s="163" t="s">
        <v>7542</v>
      </c>
      <c r="B2221" s="156"/>
      <c r="C2221" s="157" t="s">
        <v>5877</v>
      </c>
      <c r="D2221" s="119">
        <v>27300</v>
      </c>
      <c r="E2221" s="120">
        <f t="shared" si="34"/>
        <v>14.1</v>
      </c>
    </row>
    <row r="2222" spans="1:5" ht="35.1" customHeight="1">
      <c r="A2222" s="163" t="s">
        <v>7543</v>
      </c>
      <c r="B2222" s="156"/>
      <c r="C2222" s="157" t="s">
        <v>5879</v>
      </c>
      <c r="D2222" s="119">
        <v>27300</v>
      </c>
      <c r="E2222" s="120">
        <f t="shared" si="34"/>
        <v>14.1</v>
      </c>
    </row>
    <row r="2223" spans="1:5" ht="35.1" customHeight="1">
      <c r="A2223" s="163" t="s">
        <v>7544</v>
      </c>
      <c r="B2223" s="156"/>
      <c r="C2223" s="157" t="s">
        <v>5881</v>
      </c>
      <c r="D2223" s="119">
        <v>27300</v>
      </c>
      <c r="E2223" s="120">
        <f t="shared" si="34"/>
        <v>14.1</v>
      </c>
    </row>
    <row r="2224" spans="1:5" ht="35.1" customHeight="1">
      <c r="A2224" s="163" t="s">
        <v>7545</v>
      </c>
      <c r="B2224" s="156"/>
      <c r="C2224" s="157" t="s">
        <v>5883</v>
      </c>
      <c r="D2224" s="119">
        <v>27300</v>
      </c>
      <c r="E2224" s="120">
        <f t="shared" si="34"/>
        <v>14.1</v>
      </c>
    </row>
    <row r="2225" spans="1:5" ht="35.1" customHeight="1">
      <c r="A2225" s="163" t="s">
        <v>7546</v>
      </c>
      <c r="B2225" s="156"/>
      <c r="C2225" s="157" t="s">
        <v>5885</v>
      </c>
      <c r="D2225" s="119">
        <v>90000</v>
      </c>
      <c r="E2225" s="120">
        <f t="shared" si="34"/>
        <v>46.48</v>
      </c>
    </row>
    <row r="2226" spans="1:5" ht="35.1" customHeight="1">
      <c r="A2226" s="163" t="s">
        <v>7547</v>
      </c>
      <c r="B2226" s="156"/>
      <c r="C2226" s="157" t="s">
        <v>5887</v>
      </c>
      <c r="D2226" s="119">
        <v>90000</v>
      </c>
      <c r="E2226" s="120">
        <f t="shared" si="34"/>
        <v>46.48</v>
      </c>
    </row>
    <row r="2227" spans="1:5" ht="35.1" customHeight="1">
      <c r="A2227" s="163" t="s">
        <v>7548</v>
      </c>
      <c r="B2227" s="156"/>
      <c r="C2227" s="157" t="s">
        <v>5889</v>
      </c>
      <c r="D2227" s="119">
        <v>27300</v>
      </c>
      <c r="E2227" s="120">
        <f t="shared" si="34"/>
        <v>14.1</v>
      </c>
    </row>
    <row r="2228" spans="1:5" ht="35.1" customHeight="1">
      <c r="A2228" s="163" t="s">
        <v>7549</v>
      </c>
      <c r="B2228" s="156"/>
      <c r="C2228" s="157" t="s">
        <v>6885</v>
      </c>
      <c r="D2228" s="119">
        <v>90000</v>
      </c>
      <c r="E2228" s="120">
        <f t="shared" si="34"/>
        <v>46.48</v>
      </c>
    </row>
    <row r="2229" spans="1:5" ht="35.1" customHeight="1">
      <c r="A2229" s="163" t="s">
        <v>7552</v>
      </c>
      <c r="B2229" s="156"/>
      <c r="C2229" s="157" t="s">
        <v>7092</v>
      </c>
      <c r="D2229" s="119">
        <v>52600</v>
      </c>
      <c r="E2229" s="120">
        <f t="shared" si="34"/>
        <v>27.17</v>
      </c>
    </row>
    <row r="2230" spans="1:5" ht="35.1" customHeight="1">
      <c r="A2230" s="163" t="s">
        <v>7553</v>
      </c>
      <c r="B2230" s="156"/>
      <c r="C2230" s="157" t="s">
        <v>8566</v>
      </c>
      <c r="D2230" s="119">
        <v>90000</v>
      </c>
      <c r="E2230" s="120">
        <f t="shared" si="34"/>
        <v>46.48</v>
      </c>
    </row>
    <row r="2231" spans="1:5" ht="35.1" customHeight="1">
      <c r="A2231" s="163" t="s">
        <v>7554</v>
      </c>
      <c r="B2231" s="156"/>
      <c r="C2231" s="160" t="s">
        <v>8568</v>
      </c>
      <c r="D2231" s="119">
        <v>154200</v>
      </c>
      <c r="E2231" s="120">
        <f t="shared" si="34"/>
        <v>79.64</v>
      </c>
    </row>
    <row r="2232" spans="1:5" ht="35.1" customHeight="1">
      <c r="A2232" s="163" t="s">
        <v>7555</v>
      </c>
      <c r="B2232" s="156"/>
      <c r="C2232" s="157" t="s">
        <v>8570</v>
      </c>
      <c r="D2232" s="119">
        <v>154200</v>
      </c>
      <c r="E2232" s="120">
        <f t="shared" si="34"/>
        <v>79.64</v>
      </c>
    </row>
    <row r="2233" spans="1:5" ht="35.1" customHeight="1">
      <c r="A2233" s="163" t="s">
        <v>7556</v>
      </c>
      <c r="B2233" s="156"/>
      <c r="C2233" s="157" t="s">
        <v>4363</v>
      </c>
      <c r="D2233" s="119">
        <v>154200</v>
      </c>
      <c r="E2233" s="120">
        <f t="shared" si="34"/>
        <v>79.64</v>
      </c>
    </row>
    <row r="2234" spans="1:5" ht="35.1" customHeight="1">
      <c r="A2234" s="163" t="s">
        <v>7557</v>
      </c>
      <c r="B2234" s="156"/>
      <c r="C2234" s="157" t="s">
        <v>4365</v>
      </c>
      <c r="D2234" s="119">
        <v>90000</v>
      </c>
      <c r="E2234" s="120">
        <f t="shared" si="34"/>
        <v>46.48</v>
      </c>
    </row>
    <row r="2235" spans="1:5" ht="35.1" customHeight="1">
      <c r="A2235" s="163" t="s">
        <v>7558</v>
      </c>
      <c r="B2235" s="156"/>
      <c r="C2235" s="157" t="s">
        <v>4367</v>
      </c>
      <c r="D2235" s="119">
        <v>52600</v>
      </c>
      <c r="E2235" s="120">
        <f t="shared" si="34"/>
        <v>27.17</v>
      </c>
    </row>
    <row r="2236" spans="1:5" ht="35.1" customHeight="1">
      <c r="A2236" s="163" t="s">
        <v>7559</v>
      </c>
      <c r="B2236" s="156" t="s">
        <v>6902</v>
      </c>
      <c r="C2236" s="157" t="s">
        <v>4369</v>
      </c>
      <c r="D2236" s="119">
        <v>164700</v>
      </c>
      <c r="E2236" s="120">
        <f t="shared" si="34"/>
        <v>85.06</v>
      </c>
    </row>
    <row r="2237" spans="1:5" ht="35.1" customHeight="1">
      <c r="A2237" s="172"/>
      <c r="B2237" s="156"/>
      <c r="C2237" s="173" t="s">
        <v>1723</v>
      </c>
      <c r="D2237" s="119" t="s">
        <v>4516</v>
      </c>
      <c r="E2237" s="120" t="str">
        <f t="shared" si="34"/>
        <v/>
      </c>
    </row>
    <row r="2238" spans="1:5" ht="35.1" customHeight="1">
      <c r="A2238" s="163" t="s">
        <v>7560</v>
      </c>
      <c r="B2238" s="156"/>
      <c r="C2238" s="157" t="s">
        <v>4371</v>
      </c>
      <c r="D2238" s="119">
        <v>5000</v>
      </c>
      <c r="E2238" s="120">
        <f t="shared" si="34"/>
        <v>2.58</v>
      </c>
    </row>
    <row r="2239" spans="1:5" ht="35.1" customHeight="1">
      <c r="A2239" s="163" t="s">
        <v>7561</v>
      </c>
      <c r="B2239" s="156"/>
      <c r="C2239" s="157" t="s">
        <v>4373</v>
      </c>
      <c r="D2239" s="158">
        <v>10000</v>
      </c>
      <c r="E2239" s="120">
        <f t="shared" si="34"/>
        <v>5.16</v>
      </c>
    </row>
    <row r="2240" spans="1:5" ht="35.1" customHeight="1">
      <c r="A2240" s="163" t="s">
        <v>7562</v>
      </c>
      <c r="B2240" s="156"/>
      <c r="C2240" s="157" t="s">
        <v>4375</v>
      </c>
      <c r="D2240" s="119">
        <v>5000</v>
      </c>
      <c r="E2240" s="120">
        <f t="shared" si="34"/>
        <v>2.58</v>
      </c>
    </row>
    <row r="2241" spans="1:5" ht="35.1" customHeight="1">
      <c r="A2241" s="163" t="s">
        <v>7563</v>
      </c>
      <c r="B2241" s="156"/>
      <c r="C2241" s="157" t="s">
        <v>1724</v>
      </c>
      <c r="D2241" s="119">
        <v>5000</v>
      </c>
      <c r="E2241" s="120">
        <f t="shared" si="34"/>
        <v>2.58</v>
      </c>
    </row>
    <row r="2242" spans="1:5" ht="35.1" customHeight="1">
      <c r="A2242" s="163" t="s">
        <v>7564</v>
      </c>
      <c r="B2242" s="156"/>
      <c r="C2242" s="157" t="s">
        <v>8004</v>
      </c>
      <c r="D2242" s="119">
        <v>5000</v>
      </c>
      <c r="E2242" s="120">
        <f t="shared" si="34"/>
        <v>2.58</v>
      </c>
    </row>
    <row r="2243" spans="1:5" ht="35.1" customHeight="1">
      <c r="A2243" s="172" t="s">
        <v>4757</v>
      </c>
      <c r="B2243" s="139"/>
      <c r="C2243" s="173" t="s">
        <v>1725</v>
      </c>
      <c r="D2243" s="114" t="s">
        <v>4516</v>
      </c>
      <c r="E2243" s="120" t="str">
        <f t="shared" si="34"/>
        <v/>
      </c>
    </row>
    <row r="2244" spans="1:5" ht="35.1" customHeight="1">
      <c r="A2244" s="159" t="s">
        <v>7565</v>
      </c>
      <c r="B2244" s="139"/>
      <c r="C2244" s="157" t="s">
        <v>1490</v>
      </c>
      <c r="D2244" s="114">
        <v>11700</v>
      </c>
      <c r="E2244" s="120">
        <f t="shared" si="34"/>
        <v>6.04</v>
      </c>
    </row>
    <row r="2245" spans="1:5" ht="35.1" customHeight="1">
      <c r="A2245" s="159" t="s">
        <v>7566</v>
      </c>
      <c r="B2245" s="139"/>
      <c r="C2245" s="157" t="s">
        <v>1492</v>
      </c>
      <c r="D2245" s="114">
        <v>10800</v>
      </c>
      <c r="E2245" s="120">
        <f t="shared" si="34"/>
        <v>5.58</v>
      </c>
    </row>
    <row r="2246" spans="1:5" ht="35.1" customHeight="1">
      <c r="A2246" s="159" t="s">
        <v>7567</v>
      </c>
      <c r="B2246" s="139"/>
      <c r="C2246" s="157" t="s">
        <v>1494</v>
      </c>
      <c r="D2246" s="114">
        <v>9000</v>
      </c>
      <c r="E2246" s="120">
        <f t="shared" si="34"/>
        <v>4.6500000000000004</v>
      </c>
    </row>
    <row r="2247" spans="1:5" ht="35.1" customHeight="1">
      <c r="A2247" s="159" t="s">
        <v>7568</v>
      </c>
      <c r="B2247" s="139"/>
      <c r="C2247" s="157" t="s">
        <v>8111</v>
      </c>
      <c r="D2247" s="114">
        <v>22500</v>
      </c>
      <c r="E2247" s="120">
        <f t="shared" si="34"/>
        <v>11.62</v>
      </c>
    </row>
    <row r="2248" spans="1:5" ht="35.1" customHeight="1">
      <c r="A2248" s="159" t="s">
        <v>7569</v>
      </c>
      <c r="B2248" s="139"/>
      <c r="C2248" s="157" t="s">
        <v>6135</v>
      </c>
      <c r="D2248" s="114">
        <v>63000</v>
      </c>
      <c r="E2248" s="120">
        <f t="shared" ref="E2248:E2311" si="35">IF(D2248="","",ROUND(D2248/1936.27,2))</f>
        <v>32.54</v>
      </c>
    </row>
    <row r="2249" spans="1:5" ht="35.1" customHeight="1">
      <c r="A2249" s="159" t="s">
        <v>7570</v>
      </c>
      <c r="B2249" s="139"/>
      <c r="C2249" s="157" t="s">
        <v>7067</v>
      </c>
      <c r="D2249" s="114">
        <v>45000</v>
      </c>
      <c r="E2249" s="120">
        <f t="shared" si="35"/>
        <v>23.24</v>
      </c>
    </row>
    <row r="2250" spans="1:5" ht="35.1" customHeight="1">
      <c r="A2250" s="122" t="s">
        <v>1726</v>
      </c>
      <c r="B2250" s="108"/>
      <c r="C2250" s="116" t="s">
        <v>1727</v>
      </c>
      <c r="D2250" s="114" t="s">
        <v>4516</v>
      </c>
      <c r="E2250" s="120" t="str">
        <f t="shared" si="35"/>
        <v/>
      </c>
    </row>
    <row r="2251" spans="1:5" ht="35.1" customHeight="1">
      <c r="A2251" s="122" t="s">
        <v>1728</v>
      </c>
      <c r="B2251" s="108"/>
      <c r="C2251" s="116" t="s">
        <v>1014</v>
      </c>
      <c r="D2251" s="114" t="s">
        <v>4516</v>
      </c>
      <c r="E2251" s="120" t="str">
        <f t="shared" si="35"/>
        <v/>
      </c>
    </row>
    <row r="2252" spans="1:5" ht="35.1" customHeight="1">
      <c r="A2252" s="117" t="s">
        <v>7572</v>
      </c>
      <c r="B2252" s="108"/>
      <c r="C2252" s="118" t="s">
        <v>2078</v>
      </c>
      <c r="D2252" s="114">
        <v>87100</v>
      </c>
      <c r="E2252" s="120">
        <f t="shared" si="35"/>
        <v>44.98</v>
      </c>
    </row>
    <row r="2253" spans="1:5" ht="35.1" customHeight="1">
      <c r="A2253" s="117" t="s">
        <v>7573</v>
      </c>
      <c r="B2253" s="108"/>
      <c r="C2253" s="118" t="s">
        <v>2080</v>
      </c>
      <c r="D2253" s="114">
        <v>89300</v>
      </c>
      <c r="E2253" s="120">
        <f t="shared" si="35"/>
        <v>46.12</v>
      </c>
    </row>
    <row r="2254" spans="1:5" ht="35.1" customHeight="1">
      <c r="A2254" s="117" t="s">
        <v>7574</v>
      </c>
      <c r="B2254" s="108"/>
      <c r="C2254" s="118" t="s">
        <v>7246</v>
      </c>
      <c r="D2254" s="114">
        <v>64600</v>
      </c>
      <c r="E2254" s="120">
        <f t="shared" si="35"/>
        <v>33.36</v>
      </c>
    </row>
    <row r="2255" spans="1:5" ht="35.1" customHeight="1">
      <c r="A2255" s="117" t="s">
        <v>7575</v>
      </c>
      <c r="B2255" s="108"/>
      <c r="C2255" s="118" t="s">
        <v>1858</v>
      </c>
      <c r="D2255" s="114">
        <v>348000</v>
      </c>
      <c r="E2255" s="120">
        <f t="shared" si="35"/>
        <v>179.73</v>
      </c>
    </row>
    <row r="2256" spans="1:5" ht="35.1" customHeight="1">
      <c r="A2256" s="122" t="s">
        <v>1015</v>
      </c>
      <c r="B2256" s="108"/>
      <c r="C2256" s="116" t="s">
        <v>8372</v>
      </c>
      <c r="D2256" s="114" t="s">
        <v>4516</v>
      </c>
      <c r="E2256" s="120" t="str">
        <f t="shared" si="35"/>
        <v/>
      </c>
    </row>
    <row r="2257" spans="1:5" ht="35.1" customHeight="1">
      <c r="A2257" s="117" t="s">
        <v>7576</v>
      </c>
      <c r="B2257" s="108"/>
      <c r="C2257" s="118" t="s">
        <v>1860</v>
      </c>
      <c r="D2257" s="114">
        <v>125000</v>
      </c>
      <c r="E2257" s="120">
        <f t="shared" si="35"/>
        <v>64.56</v>
      </c>
    </row>
    <row r="2258" spans="1:5" ht="20.100000000000001" customHeight="1">
      <c r="A2258" s="121"/>
      <c r="B2258" s="141"/>
      <c r="C2258" s="118" t="s">
        <v>3736</v>
      </c>
      <c r="D2258" s="114" t="s">
        <v>4516</v>
      </c>
      <c r="E2258" s="120" t="str">
        <f t="shared" si="35"/>
        <v/>
      </c>
    </row>
    <row r="2259" spans="1:5" ht="20.100000000000001" customHeight="1">
      <c r="A2259" s="121"/>
      <c r="B2259" s="108"/>
      <c r="C2259" s="118" t="s">
        <v>8373</v>
      </c>
      <c r="D2259" s="114" t="s">
        <v>4516</v>
      </c>
      <c r="E2259" s="120" t="str">
        <f t="shared" si="35"/>
        <v/>
      </c>
    </row>
    <row r="2260" spans="1:5" ht="35.1" customHeight="1">
      <c r="A2260" s="117" t="s">
        <v>7577</v>
      </c>
      <c r="B2260" s="108"/>
      <c r="C2260" s="118" t="s">
        <v>7803</v>
      </c>
      <c r="D2260" s="114">
        <v>222700</v>
      </c>
      <c r="E2260" s="120">
        <f t="shared" si="35"/>
        <v>115.01</v>
      </c>
    </row>
    <row r="2261" spans="1:5" ht="20.100000000000001" customHeight="1">
      <c r="A2261" s="121"/>
      <c r="B2261" s="108"/>
      <c r="C2261" s="118" t="s">
        <v>8373</v>
      </c>
      <c r="D2261" s="114" t="s">
        <v>4516</v>
      </c>
      <c r="E2261" s="120" t="str">
        <f t="shared" si="35"/>
        <v/>
      </c>
    </row>
    <row r="2262" spans="1:5" ht="35.1" customHeight="1">
      <c r="A2262" s="117" t="s">
        <v>7845</v>
      </c>
      <c r="B2262" s="108"/>
      <c r="C2262" s="118" t="s">
        <v>1891</v>
      </c>
      <c r="D2262" s="114">
        <v>200500</v>
      </c>
      <c r="E2262" s="120">
        <f t="shared" si="35"/>
        <v>103.55</v>
      </c>
    </row>
    <row r="2263" spans="1:5" ht="20.100000000000001" customHeight="1">
      <c r="A2263" s="121"/>
      <c r="B2263" s="108"/>
      <c r="C2263" s="118" t="s">
        <v>7804</v>
      </c>
      <c r="D2263" s="114" t="s">
        <v>4516</v>
      </c>
      <c r="E2263" s="120" t="str">
        <f t="shared" si="35"/>
        <v/>
      </c>
    </row>
    <row r="2264" spans="1:5" ht="20.100000000000001" customHeight="1">
      <c r="A2264" s="121"/>
      <c r="B2264" s="108"/>
      <c r="C2264" s="118" t="s">
        <v>5275</v>
      </c>
      <c r="D2264" s="114" t="s">
        <v>4516</v>
      </c>
      <c r="E2264" s="120" t="str">
        <f t="shared" si="35"/>
        <v/>
      </c>
    </row>
    <row r="2265" spans="1:5" ht="35.1" customHeight="1">
      <c r="A2265" s="117" t="s">
        <v>7846</v>
      </c>
      <c r="B2265" s="108"/>
      <c r="C2265" s="118" t="s">
        <v>1893</v>
      </c>
      <c r="D2265" s="114">
        <v>300000</v>
      </c>
      <c r="E2265" s="120">
        <f t="shared" si="35"/>
        <v>154.94</v>
      </c>
    </row>
    <row r="2266" spans="1:5" ht="20.100000000000001" customHeight="1">
      <c r="A2266" s="121"/>
      <c r="B2266" s="108"/>
      <c r="C2266" s="118" t="s">
        <v>8373</v>
      </c>
      <c r="D2266" s="114" t="s">
        <v>4516</v>
      </c>
      <c r="E2266" s="120" t="str">
        <f t="shared" si="35"/>
        <v/>
      </c>
    </row>
    <row r="2267" spans="1:5" ht="35.1" customHeight="1">
      <c r="A2267" s="117" t="s">
        <v>7847</v>
      </c>
      <c r="B2267" s="108"/>
      <c r="C2267" s="118" t="s">
        <v>5276</v>
      </c>
      <c r="D2267" s="114">
        <v>50200</v>
      </c>
      <c r="E2267" s="120">
        <f t="shared" si="35"/>
        <v>25.93</v>
      </c>
    </row>
    <row r="2268" spans="1:5" ht="20.100000000000001" customHeight="1">
      <c r="A2268" s="121"/>
      <c r="B2268" s="108"/>
      <c r="C2268" s="118" t="s">
        <v>8389</v>
      </c>
      <c r="D2268" s="114" t="s">
        <v>4516</v>
      </c>
      <c r="E2268" s="120" t="str">
        <f t="shared" si="35"/>
        <v/>
      </c>
    </row>
    <row r="2269" spans="1:5" ht="35.1" customHeight="1">
      <c r="A2269" s="122" t="s">
        <v>8390</v>
      </c>
      <c r="B2269" s="108"/>
      <c r="C2269" s="116" t="s">
        <v>8391</v>
      </c>
      <c r="D2269" s="114" t="s">
        <v>4516</v>
      </c>
      <c r="E2269" s="120" t="str">
        <f t="shared" si="35"/>
        <v/>
      </c>
    </row>
    <row r="2270" spans="1:5" ht="35.1" customHeight="1">
      <c r="A2270" s="117" t="s">
        <v>7848</v>
      </c>
      <c r="B2270" s="108"/>
      <c r="C2270" s="118" t="s">
        <v>1897</v>
      </c>
      <c r="D2270" s="114">
        <v>110000</v>
      </c>
      <c r="E2270" s="120">
        <f t="shared" si="35"/>
        <v>56.81</v>
      </c>
    </row>
    <row r="2271" spans="1:5" ht="20.100000000000001" customHeight="1">
      <c r="A2271" s="121"/>
      <c r="B2271" s="108"/>
      <c r="C2271" s="118" t="s">
        <v>8392</v>
      </c>
      <c r="D2271" s="114"/>
      <c r="E2271" s="120" t="str">
        <f t="shared" si="35"/>
        <v/>
      </c>
    </row>
    <row r="2272" spans="1:5" ht="35.1" customHeight="1">
      <c r="A2272" s="117" t="s">
        <v>7849</v>
      </c>
      <c r="B2272" s="108"/>
      <c r="C2272" s="118" t="s">
        <v>8393</v>
      </c>
      <c r="D2272" s="114">
        <v>44500</v>
      </c>
      <c r="E2272" s="120">
        <f t="shared" si="35"/>
        <v>22.98</v>
      </c>
    </row>
    <row r="2273" spans="1:5" ht="20.100000000000001" customHeight="1">
      <c r="A2273" s="121"/>
      <c r="B2273" s="108"/>
      <c r="C2273" s="118" t="s">
        <v>8394</v>
      </c>
      <c r="D2273" s="114" t="s">
        <v>4516</v>
      </c>
      <c r="E2273" s="120" t="str">
        <f t="shared" si="35"/>
        <v/>
      </c>
    </row>
    <row r="2274" spans="1:5" ht="35.1" customHeight="1">
      <c r="A2274" s="117" t="s">
        <v>7850</v>
      </c>
      <c r="B2274" s="108"/>
      <c r="C2274" s="118" t="s">
        <v>1901</v>
      </c>
      <c r="D2274" s="114">
        <v>217500</v>
      </c>
      <c r="E2274" s="120">
        <f t="shared" si="35"/>
        <v>112.33</v>
      </c>
    </row>
    <row r="2275" spans="1:5" ht="20.100000000000001" customHeight="1">
      <c r="A2275" s="121"/>
      <c r="B2275" s="141"/>
      <c r="C2275" s="118" t="s">
        <v>8395</v>
      </c>
      <c r="D2275" s="114" t="s">
        <v>4516</v>
      </c>
      <c r="E2275" s="120" t="str">
        <f t="shared" si="35"/>
        <v/>
      </c>
    </row>
    <row r="2276" spans="1:5" ht="20.100000000000001" customHeight="1">
      <c r="A2276" s="121"/>
      <c r="B2276" s="141"/>
      <c r="C2276" s="118" t="s">
        <v>8396</v>
      </c>
      <c r="D2276" s="114" t="s">
        <v>4516</v>
      </c>
      <c r="E2276" s="120" t="str">
        <f t="shared" si="35"/>
        <v/>
      </c>
    </row>
    <row r="2277" spans="1:5" ht="35.1" customHeight="1">
      <c r="A2277" s="117" t="s">
        <v>7851</v>
      </c>
      <c r="B2277" s="108"/>
      <c r="C2277" s="118" t="s">
        <v>8397</v>
      </c>
      <c r="D2277" s="114">
        <v>144100</v>
      </c>
      <c r="E2277" s="120">
        <f t="shared" si="35"/>
        <v>74.42</v>
      </c>
    </row>
    <row r="2278" spans="1:5" ht="20.100000000000001" customHeight="1">
      <c r="A2278" s="121"/>
      <c r="B2278" s="108"/>
      <c r="C2278" s="118" t="s">
        <v>4319</v>
      </c>
      <c r="D2278" s="114" t="s">
        <v>4516</v>
      </c>
      <c r="E2278" s="120" t="str">
        <f t="shared" si="35"/>
        <v/>
      </c>
    </row>
    <row r="2279" spans="1:5" ht="35.1" customHeight="1">
      <c r="A2279" s="117" t="s">
        <v>7852</v>
      </c>
      <c r="B2279" s="108"/>
      <c r="C2279" s="118" t="s">
        <v>4320</v>
      </c>
      <c r="D2279" s="114">
        <v>79900</v>
      </c>
      <c r="E2279" s="120">
        <f t="shared" si="35"/>
        <v>41.26</v>
      </c>
    </row>
    <row r="2280" spans="1:5" ht="20.100000000000001" customHeight="1">
      <c r="A2280" s="121"/>
      <c r="B2280" s="108"/>
      <c r="C2280" s="118" t="s">
        <v>8389</v>
      </c>
      <c r="D2280" s="114" t="s">
        <v>4516</v>
      </c>
      <c r="E2280" s="120" t="str">
        <f t="shared" si="35"/>
        <v/>
      </c>
    </row>
    <row r="2281" spans="1:5" ht="35.1" customHeight="1">
      <c r="A2281" s="122" t="s">
        <v>4321</v>
      </c>
      <c r="B2281" s="108"/>
      <c r="C2281" s="116" t="s">
        <v>4322</v>
      </c>
      <c r="D2281" s="114" t="s">
        <v>4516</v>
      </c>
      <c r="E2281" s="120" t="str">
        <f t="shared" si="35"/>
        <v/>
      </c>
    </row>
    <row r="2282" spans="1:5" ht="35.1" customHeight="1">
      <c r="A2282" s="117" t="s">
        <v>7853</v>
      </c>
      <c r="B2282" s="108"/>
      <c r="C2282" s="118" t="s">
        <v>1907</v>
      </c>
      <c r="D2282" s="114">
        <v>123700</v>
      </c>
      <c r="E2282" s="120">
        <f t="shared" si="35"/>
        <v>63.89</v>
      </c>
    </row>
    <row r="2283" spans="1:5" ht="35.1" customHeight="1">
      <c r="A2283" s="117" t="s">
        <v>7854</v>
      </c>
      <c r="B2283" s="108"/>
      <c r="C2283" s="118" t="s">
        <v>1909</v>
      </c>
      <c r="D2283" s="114">
        <v>100000</v>
      </c>
      <c r="E2283" s="120">
        <f t="shared" si="35"/>
        <v>51.65</v>
      </c>
    </row>
    <row r="2284" spans="1:5" ht="35.1" customHeight="1">
      <c r="A2284" s="117" t="s">
        <v>7855</v>
      </c>
      <c r="B2284" s="108"/>
      <c r="C2284" s="118" t="s">
        <v>2419</v>
      </c>
      <c r="D2284" s="114">
        <v>180000</v>
      </c>
      <c r="E2284" s="120">
        <f t="shared" si="35"/>
        <v>92.96</v>
      </c>
    </row>
    <row r="2285" spans="1:5" ht="35.1" customHeight="1">
      <c r="A2285" s="117" t="s">
        <v>7856</v>
      </c>
      <c r="B2285" s="108"/>
      <c r="C2285" s="118" t="s">
        <v>1913</v>
      </c>
      <c r="D2285" s="114">
        <v>200000</v>
      </c>
      <c r="E2285" s="120">
        <f t="shared" si="35"/>
        <v>103.29</v>
      </c>
    </row>
    <row r="2286" spans="1:5" ht="35.1" customHeight="1">
      <c r="A2286" s="117" t="s">
        <v>7857</v>
      </c>
      <c r="B2286" s="108"/>
      <c r="C2286" s="118" t="s">
        <v>1613</v>
      </c>
      <c r="D2286" s="114">
        <v>119000</v>
      </c>
      <c r="E2286" s="120">
        <f t="shared" si="35"/>
        <v>61.46</v>
      </c>
    </row>
    <row r="2287" spans="1:5" ht="35.1" customHeight="1">
      <c r="A2287" s="174" t="s">
        <v>2420</v>
      </c>
      <c r="B2287" s="108"/>
      <c r="C2287" s="175" t="s">
        <v>640</v>
      </c>
      <c r="D2287" s="114" t="s">
        <v>4516</v>
      </c>
      <c r="E2287" s="120" t="str">
        <f t="shared" si="35"/>
        <v/>
      </c>
    </row>
    <row r="2288" spans="1:5" ht="20.100000000000001" customHeight="1">
      <c r="A2288" s="176"/>
      <c r="B2288" s="108"/>
      <c r="C2288" s="177" t="s">
        <v>641</v>
      </c>
      <c r="D2288" s="114" t="s">
        <v>4516</v>
      </c>
      <c r="E2288" s="120" t="str">
        <f t="shared" si="35"/>
        <v/>
      </c>
    </row>
    <row r="2289" spans="1:5" ht="35.1" customHeight="1">
      <c r="A2289" s="117" t="s">
        <v>7858</v>
      </c>
      <c r="B2289" s="108"/>
      <c r="C2289" s="118" t="s">
        <v>642</v>
      </c>
      <c r="D2289" s="114">
        <v>362100</v>
      </c>
      <c r="E2289" s="120">
        <f t="shared" si="35"/>
        <v>187.01</v>
      </c>
    </row>
    <row r="2290" spans="1:5" ht="20.100000000000001" customHeight="1">
      <c r="A2290" s="121"/>
      <c r="B2290" s="141"/>
      <c r="C2290" s="118" t="s">
        <v>643</v>
      </c>
      <c r="D2290" s="114" t="s">
        <v>4516</v>
      </c>
      <c r="E2290" s="120" t="str">
        <f t="shared" si="35"/>
        <v/>
      </c>
    </row>
    <row r="2291" spans="1:5" ht="20.100000000000001" customHeight="1">
      <c r="A2291" s="121"/>
      <c r="B2291" s="108"/>
      <c r="C2291" s="118" t="s">
        <v>644</v>
      </c>
      <c r="D2291" s="114" t="s">
        <v>4516</v>
      </c>
      <c r="E2291" s="120" t="str">
        <f t="shared" si="35"/>
        <v/>
      </c>
    </row>
    <row r="2292" spans="1:5" ht="35.1" customHeight="1">
      <c r="A2292" s="117" t="s">
        <v>7859</v>
      </c>
      <c r="B2292" s="108"/>
      <c r="C2292" s="118" t="s">
        <v>1640</v>
      </c>
      <c r="D2292" s="114">
        <v>100000</v>
      </c>
      <c r="E2292" s="120">
        <f t="shared" si="35"/>
        <v>51.65</v>
      </c>
    </row>
    <row r="2293" spans="1:5" ht="20.100000000000001" customHeight="1">
      <c r="A2293" s="121"/>
      <c r="B2293" s="108"/>
      <c r="C2293" s="118" t="s">
        <v>645</v>
      </c>
      <c r="D2293" s="114" t="s">
        <v>4516</v>
      </c>
      <c r="E2293" s="120" t="str">
        <f t="shared" si="35"/>
        <v/>
      </c>
    </row>
    <row r="2294" spans="1:5" ht="35.1" customHeight="1">
      <c r="A2294" s="117" t="s">
        <v>7860</v>
      </c>
      <c r="B2294" s="108"/>
      <c r="C2294" s="118" t="s">
        <v>1642</v>
      </c>
      <c r="D2294" s="114">
        <v>190000</v>
      </c>
      <c r="E2294" s="120">
        <f t="shared" si="35"/>
        <v>98.13</v>
      </c>
    </row>
    <row r="2295" spans="1:5" ht="20.100000000000001" customHeight="1">
      <c r="A2295" s="121"/>
      <c r="B2295" s="108"/>
      <c r="C2295" s="118" t="s">
        <v>646</v>
      </c>
      <c r="D2295" s="114" t="s">
        <v>4516</v>
      </c>
      <c r="E2295" s="120" t="str">
        <f t="shared" si="35"/>
        <v/>
      </c>
    </row>
    <row r="2296" spans="1:5" ht="20.100000000000001" customHeight="1">
      <c r="A2296" s="121"/>
      <c r="B2296" s="108"/>
      <c r="C2296" s="118" t="s">
        <v>647</v>
      </c>
      <c r="D2296" s="114" t="s">
        <v>4516</v>
      </c>
      <c r="E2296" s="120" t="str">
        <f t="shared" si="35"/>
        <v/>
      </c>
    </row>
    <row r="2297" spans="1:5" ht="20.100000000000001" customHeight="1">
      <c r="A2297" s="121"/>
      <c r="B2297" s="108"/>
      <c r="C2297" s="118" t="s">
        <v>2500</v>
      </c>
      <c r="D2297" s="114" t="s">
        <v>4516</v>
      </c>
      <c r="E2297" s="120" t="str">
        <f t="shared" si="35"/>
        <v/>
      </c>
    </row>
    <row r="2298" spans="1:5" ht="20.100000000000001" customHeight="1">
      <c r="A2298" s="121"/>
      <c r="B2298" s="108"/>
      <c r="C2298" s="118" t="s">
        <v>2501</v>
      </c>
      <c r="D2298" s="114" t="s">
        <v>4516</v>
      </c>
      <c r="E2298" s="120" t="str">
        <f t="shared" si="35"/>
        <v/>
      </c>
    </row>
    <row r="2299" spans="1:5" ht="35.1" customHeight="1">
      <c r="A2299" s="117" t="s">
        <v>7861</v>
      </c>
      <c r="B2299" s="108"/>
      <c r="C2299" s="118" t="s">
        <v>1644</v>
      </c>
      <c r="D2299" s="114">
        <v>250000</v>
      </c>
      <c r="E2299" s="120">
        <f t="shared" si="35"/>
        <v>129.11000000000001</v>
      </c>
    </row>
    <row r="2300" spans="1:5" ht="20.100000000000001" customHeight="1">
      <c r="A2300" s="121"/>
      <c r="B2300" s="108"/>
      <c r="C2300" s="118" t="s">
        <v>2502</v>
      </c>
      <c r="D2300" s="114" t="s">
        <v>4516</v>
      </c>
      <c r="E2300" s="120" t="str">
        <f t="shared" si="35"/>
        <v/>
      </c>
    </row>
    <row r="2301" spans="1:5" ht="20.100000000000001" customHeight="1">
      <c r="A2301" s="121"/>
      <c r="B2301" s="108"/>
      <c r="C2301" s="118" t="s">
        <v>2503</v>
      </c>
      <c r="D2301" s="114" t="s">
        <v>4516</v>
      </c>
      <c r="E2301" s="120" t="str">
        <f t="shared" si="35"/>
        <v/>
      </c>
    </row>
    <row r="2302" spans="1:5" ht="20.100000000000001" customHeight="1">
      <c r="A2302" s="121"/>
      <c r="B2302" s="108"/>
      <c r="C2302" s="118" t="s">
        <v>2500</v>
      </c>
      <c r="D2302" s="114" t="s">
        <v>4516</v>
      </c>
      <c r="E2302" s="120" t="str">
        <f t="shared" si="35"/>
        <v/>
      </c>
    </row>
    <row r="2303" spans="1:5" ht="20.100000000000001" customHeight="1">
      <c r="A2303" s="121"/>
      <c r="B2303" s="108"/>
      <c r="C2303" s="118" t="s">
        <v>2501</v>
      </c>
      <c r="D2303" s="114" t="s">
        <v>4516</v>
      </c>
      <c r="E2303" s="120" t="str">
        <f t="shared" si="35"/>
        <v/>
      </c>
    </row>
    <row r="2304" spans="1:5" ht="35.1" customHeight="1">
      <c r="A2304" s="117" t="s">
        <v>7862</v>
      </c>
      <c r="B2304" s="108"/>
      <c r="C2304" s="118" t="s">
        <v>2504</v>
      </c>
      <c r="D2304" s="114">
        <v>174500</v>
      </c>
      <c r="E2304" s="120">
        <f t="shared" si="35"/>
        <v>90.12</v>
      </c>
    </row>
    <row r="2305" spans="1:5" ht="35.1" customHeight="1">
      <c r="A2305" s="117" t="s">
        <v>7863</v>
      </c>
      <c r="B2305" s="108"/>
      <c r="C2305" s="118" t="s">
        <v>1648</v>
      </c>
      <c r="D2305" s="114">
        <v>210000</v>
      </c>
      <c r="E2305" s="120">
        <f t="shared" si="35"/>
        <v>108.46</v>
      </c>
    </row>
    <row r="2306" spans="1:5" ht="35.1" customHeight="1">
      <c r="A2306" s="122" t="s">
        <v>2505</v>
      </c>
      <c r="B2306" s="108"/>
      <c r="C2306" s="116" t="s">
        <v>2506</v>
      </c>
      <c r="D2306" s="114" t="s">
        <v>4516</v>
      </c>
      <c r="E2306" s="120" t="str">
        <f t="shared" si="35"/>
        <v/>
      </c>
    </row>
    <row r="2307" spans="1:5" ht="35.1" customHeight="1">
      <c r="A2307" s="159" t="s">
        <v>7864</v>
      </c>
      <c r="B2307" s="108" t="s">
        <v>2976</v>
      </c>
      <c r="C2307" s="157" t="s">
        <v>1482</v>
      </c>
      <c r="D2307" s="114">
        <v>2075000</v>
      </c>
      <c r="E2307" s="120">
        <f t="shared" si="35"/>
        <v>1071.6500000000001</v>
      </c>
    </row>
    <row r="2308" spans="1:5" ht="35.1" customHeight="1">
      <c r="A2308" s="117" t="s">
        <v>7865</v>
      </c>
      <c r="B2308" s="108"/>
      <c r="C2308" s="118" t="s">
        <v>2978</v>
      </c>
      <c r="D2308" s="114">
        <v>261000</v>
      </c>
      <c r="E2308" s="120">
        <f t="shared" si="35"/>
        <v>134.80000000000001</v>
      </c>
    </row>
    <row r="2309" spans="1:5" ht="35.1" customHeight="1">
      <c r="A2309" s="117" t="s">
        <v>7866</v>
      </c>
      <c r="B2309" s="108"/>
      <c r="C2309" s="118" t="s">
        <v>2980</v>
      </c>
      <c r="D2309" s="114">
        <v>79900</v>
      </c>
      <c r="E2309" s="120">
        <f t="shared" si="35"/>
        <v>41.26</v>
      </c>
    </row>
    <row r="2310" spans="1:5" ht="20.100000000000001" customHeight="1">
      <c r="A2310" s="121"/>
      <c r="B2310" s="108"/>
      <c r="C2310" s="118" t="s">
        <v>1483</v>
      </c>
      <c r="D2310" s="114" t="s">
        <v>4516</v>
      </c>
      <c r="E2310" s="120" t="str">
        <f t="shared" si="35"/>
        <v/>
      </c>
    </row>
    <row r="2311" spans="1:5" ht="35.1" customHeight="1">
      <c r="A2311" s="117" t="s">
        <v>7867</v>
      </c>
      <c r="B2311" s="108"/>
      <c r="C2311" s="118" t="s">
        <v>2982</v>
      </c>
      <c r="D2311" s="114">
        <v>89500</v>
      </c>
      <c r="E2311" s="120">
        <f t="shared" si="35"/>
        <v>46.22</v>
      </c>
    </row>
    <row r="2312" spans="1:5" ht="35.1" customHeight="1">
      <c r="A2312" s="117" t="s">
        <v>7868</v>
      </c>
      <c r="B2312" s="108"/>
      <c r="C2312" s="118" t="s">
        <v>1484</v>
      </c>
      <c r="D2312" s="114">
        <v>347200</v>
      </c>
      <c r="E2312" s="120">
        <f t="shared" ref="E2312:E2375" si="36">IF(D2312="","",ROUND(D2312/1936.27,2))</f>
        <v>179.31</v>
      </c>
    </row>
    <row r="2313" spans="1:5" ht="20.100000000000001" customHeight="1">
      <c r="A2313" s="121"/>
      <c r="B2313" s="108"/>
      <c r="C2313" s="118" t="s">
        <v>1775</v>
      </c>
      <c r="D2313" s="114" t="s">
        <v>4516</v>
      </c>
      <c r="E2313" s="120" t="str">
        <f t="shared" si="36"/>
        <v/>
      </c>
    </row>
    <row r="2314" spans="1:5" ht="35.1" customHeight="1">
      <c r="A2314" s="117" t="s">
        <v>7869</v>
      </c>
      <c r="B2314" s="108"/>
      <c r="C2314" s="118" t="s">
        <v>4606</v>
      </c>
      <c r="D2314" s="114">
        <v>278000</v>
      </c>
      <c r="E2314" s="120">
        <f t="shared" si="36"/>
        <v>143.58000000000001</v>
      </c>
    </row>
    <row r="2315" spans="1:5" ht="35.1" customHeight="1">
      <c r="A2315" s="117" t="s">
        <v>7870</v>
      </c>
      <c r="B2315" s="108"/>
      <c r="C2315" s="118" t="s">
        <v>1776</v>
      </c>
      <c r="D2315" s="114">
        <v>428400</v>
      </c>
      <c r="E2315" s="120">
        <f t="shared" si="36"/>
        <v>221.25</v>
      </c>
    </row>
    <row r="2316" spans="1:5" ht="20.100000000000001" customHeight="1">
      <c r="A2316" s="121"/>
      <c r="B2316" s="108"/>
      <c r="C2316" s="118" t="s">
        <v>1151</v>
      </c>
      <c r="D2316" s="114" t="s">
        <v>4516</v>
      </c>
      <c r="E2316" s="120" t="str">
        <f t="shared" si="36"/>
        <v/>
      </c>
    </row>
    <row r="2317" spans="1:5" ht="35.1" customHeight="1">
      <c r="A2317" s="122" t="s">
        <v>1152</v>
      </c>
      <c r="B2317" s="108"/>
      <c r="C2317" s="116" t="s">
        <v>1153</v>
      </c>
      <c r="D2317" s="114" t="s">
        <v>4516</v>
      </c>
      <c r="E2317" s="120" t="str">
        <f t="shared" si="36"/>
        <v/>
      </c>
    </row>
    <row r="2318" spans="1:5" ht="35.1" customHeight="1">
      <c r="A2318" s="117" t="s">
        <v>7871</v>
      </c>
      <c r="B2318" s="108"/>
      <c r="C2318" s="118" t="s">
        <v>4610</v>
      </c>
      <c r="D2318" s="114">
        <v>190000</v>
      </c>
      <c r="E2318" s="120">
        <f t="shared" si="36"/>
        <v>98.13</v>
      </c>
    </row>
    <row r="2319" spans="1:5" ht="35.1" customHeight="1">
      <c r="A2319" s="117" t="s">
        <v>7872</v>
      </c>
      <c r="B2319" s="108"/>
      <c r="C2319" s="118" t="s">
        <v>572</v>
      </c>
      <c r="D2319" s="114">
        <v>244500</v>
      </c>
      <c r="E2319" s="120">
        <f t="shared" si="36"/>
        <v>126.27</v>
      </c>
    </row>
    <row r="2320" spans="1:5" ht="35.1" customHeight="1">
      <c r="A2320" s="117" t="s">
        <v>7873</v>
      </c>
      <c r="B2320" s="108"/>
      <c r="C2320" s="118" t="s">
        <v>6190</v>
      </c>
      <c r="D2320" s="114">
        <v>250000</v>
      </c>
      <c r="E2320" s="120">
        <f t="shared" si="36"/>
        <v>129.11000000000001</v>
      </c>
    </row>
    <row r="2321" spans="1:5" ht="35.1" customHeight="1">
      <c r="A2321" s="117" t="s">
        <v>7874</v>
      </c>
      <c r="B2321" s="108"/>
      <c r="C2321" s="118" t="s">
        <v>4743</v>
      </c>
      <c r="D2321" s="114">
        <v>400000</v>
      </c>
      <c r="E2321" s="120">
        <f t="shared" si="36"/>
        <v>206.58</v>
      </c>
    </row>
    <row r="2322" spans="1:5" ht="35.1" customHeight="1">
      <c r="A2322" s="117" t="s">
        <v>7875</v>
      </c>
      <c r="B2322" s="108"/>
      <c r="C2322" s="118" t="s">
        <v>2998</v>
      </c>
      <c r="D2322" s="114">
        <v>462400</v>
      </c>
      <c r="E2322" s="120">
        <f t="shared" si="36"/>
        <v>238.81</v>
      </c>
    </row>
    <row r="2323" spans="1:5" ht="35.1" customHeight="1">
      <c r="A2323" s="117" t="s">
        <v>7876</v>
      </c>
      <c r="B2323" s="108" t="s">
        <v>2976</v>
      </c>
      <c r="C2323" s="157" t="s">
        <v>3000</v>
      </c>
      <c r="D2323" s="114">
        <v>1820000</v>
      </c>
      <c r="E2323" s="120">
        <f t="shared" si="36"/>
        <v>939.95</v>
      </c>
    </row>
    <row r="2324" spans="1:5" ht="20.100000000000001" customHeight="1">
      <c r="A2324" s="162"/>
      <c r="B2324" s="108"/>
      <c r="C2324" s="157" t="s">
        <v>3717</v>
      </c>
      <c r="D2324" s="114" t="s">
        <v>4516</v>
      </c>
      <c r="E2324" s="120" t="str">
        <f t="shared" si="36"/>
        <v/>
      </c>
    </row>
    <row r="2325" spans="1:5" ht="35.1" customHeight="1">
      <c r="A2325" s="159" t="s">
        <v>2162</v>
      </c>
      <c r="B2325" s="108" t="s">
        <v>2976</v>
      </c>
      <c r="C2325" s="157" t="s">
        <v>3000</v>
      </c>
      <c r="D2325" s="114">
        <v>2075000</v>
      </c>
      <c r="E2325" s="120">
        <f t="shared" si="36"/>
        <v>1071.6500000000001</v>
      </c>
    </row>
    <row r="2326" spans="1:5" ht="20.100000000000001" customHeight="1">
      <c r="A2326" s="162"/>
      <c r="B2326" s="108"/>
      <c r="C2326" s="157" t="s">
        <v>3718</v>
      </c>
      <c r="D2326" s="114" t="s">
        <v>4516</v>
      </c>
      <c r="E2326" s="120" t="str">
        <f t="shared" si="36"/>
        <v/>
      </c>
    </row>
    <row r="2327" spans="1:5" ht="35.1" customHeight="1">
      <c r="A2327" s="117" t="s">
        <v>2163</v>
      </c>
      <c r="B2327" s="108"/>
      <c r="C2327" s="118" t="s">
        <v>3003</v>
      </c>
      <c r="D2327" s="114">
        <v>370000</v>
      </c>
      <c r="E2327" s="120">
        <f t="shared" si="36"/>
        <v>191.09</v>
      </c>
    </row>
    <row r="2328" spans="1:5" ht="20.100000000000001" customHeight="1">
      <c r="A2328" s="121"/>
      <c r="B2328" s="108"/>
      <c r="C2328" s="118" t="s">
        <v>2320</v>
      </c>
      <c r="D2328" s="114" t="s">
        <v>4516</v>
      </c>
      <c r="E2328" s="120" t="str">
        <f t="shared" si="36"/>
        <v/>
      </c>
    </row>
    <row r="2329" spans="1:5" ht="35.1" customHeight="1">
      <c r="A2329" s="122" t="s">
        <v>2321</v>
      </c>
      <c r="B2329" s="108"/>
      <c r="C2329" s="116" t="s">
        <v>2322</v>
      </c>
      <c r="D2329" s="114" t="s">
        <v>4516</v>
      </c>
      <c r="E2329" s="120" t="str">
        <f t="shared" si="36"/>
        <v/>
      </c>
    </row>
    <row r="2330" spans="1:5" ht="35.1" customHeight="1">
      <c r="A2330" s="117" t="s">
        <v>2164</v>
      </c>
      <c r="B2330" s="108"/>
      <c r="C2330" s="118" t="s">
        <v>3005</v>
      </c>
      <c r="D2330" s="114">
        <v>112000</v>
      </c>
      <c r="E2330" s="120">
        <f t="shared" si="36"/>
        <v>57.84</v>
      </c>
    </row>
    <row r="2331" spans="1:5" ht="35.1" customHeight="1">
      <c r="A2331" s="117" t="s">
        <v>2165</v>
      </c>
      <c r="B2331" s="108"/>
      <c r="C2331" s="118" t="s">
        <v>3007</v>
      </c>
      <c r="D2331" s="114">
        <v>151700</v>
      </c>
      <c r="E2331" s="120">
        <f t="shared" si="36"/>
        <v>78.349999999999994</v>
      </c>
    </row>
    <row r="2332" spans="1:5" ht="35.1" customHeight="1">
      <c r="A2332" s="122" t="s">
        <v>1120</v>
      </c>
      <c r="B2332" s="108"/>
      <c r="C2332" s="116" t="s">
        <v>1121</v>
      </c>
      <c r="D2332" s="114" t="s">
        <v>4516</v>
      </c>
      <c r="E2332" s="120" t="str">
        <f t="shared" si="36"/>
        <v/>
      </c>
    </row>
    <row r="2333" spans="1:5" ht="35.1" customHeight="1">
      <c r="A2333" s="117" t="s">
        <v>2166</v>
      </c>
      <c r="B2333" s="125"/>
      <c r="C2333" s="118" t="s">
        <v>1122</v>
      </c>
      <c r="D2333" s="114">
        <v>132600</v>
      </c>
      <c r="E2333" s="120">
        <f t="shared" si="36"/>
        <v>68.48</v>
      </c>
    </row>
    <row r="2334" spans="1:5" ht="20.100000000000001" customHeight="1">
      <c r="A2334" s="121"/>
      <c r="B2334" s="108"/>
      <c r="C2334" s="118" t="s">
        <v>1123</v>
      </c>
      <c r="D2334" s="114" t="s">
        <v>4516</v>
      </c>
      <c r="E2334" s="120" t="str">
        <f t="shared" si="36"/>
        <v/>
      </c>
    </row>
    <row r="2335" spans="1:5" ht="35.1" customHeight="1">
      <c r="A2335" s="117" t="s">
        <v>2167</v>
      </c>
      <c r="B2335" s="108"/>
      <c r="C2335" s="118" t="s">
        <v>3011</v>
      </c>
      <c r="D2335" s="114">
        <v>384600</v>
      </c>
      <c r="E2335" s="120">
        <f t="shared" si="36"/>
        <v>198.63</v>
      </c>
    </row>
    <row r="2336" spans="1:5" ht="35.1" customHeight="1">
      <c r="A2336" s="117" t="s">
        <v>2168</v>
      </c>
      <c r="B2336" s="108"/>
      <c r="C2336" s="118" t="s">
        <v>3013</v>
      </c>
      <c r="D2336" s="114">
        <v>44500</v>
      </c>
      <c r="E2336" s="120">
        <f t="shared" si="36"/>
        <v>22.98</v>
      </c>
    </row>
    <row r="2337" spans="1:5" ht="20.100000000000001" customHeight="1">
      <c r="A2337" s="121"/>
      <c r="B2337" s="108"/>
      <c r="C2337" s="118" t="s">
        <v>1124</v>
      </c>
      <c r="D2337" s="114" t="s">
        <v>4516</v>
      </c>
      <c r="E2337" s="120" t="str">
        <f t="shared" si="36"/>
        <v/>
      </c>
    </row>
    <row r="2338" spans="1:5" ht="35.1" customHeight="1">
      <c r="A2338" s="117" t="s">
        <v>2169</v>
      </c>
      <c r="B2338" s="108"/>
      <c r="C2338" s="118" t="s">
        <v>3145</v>
      </c>
      <c r="D2338" s="114">
        <v>328100</v>
      </c>
      <c r="E2338" s="120">
        <f t="shared" si="36"/>
        <v>169.45</v>
      </c>
    </row>
    <row r="2339" spans="1:5" ht="35.1" customHeight="1">
      <c r="A2339" s="117" t="s">
        <v>2170</v>
      </c>
      <c r="B2339" s="108"/>
      <c r="C2339" s="118" t="s">
        <v>1125</v>
      </c>
      <c r="D2339" s="114">
        <v>67200</v>
      </c>
      <c r="E2339" s="120">
        <f t="shared" si="36"/>
        <v>34.71</v>
      </c>
    </row>
    <row r="2340" spans="1:5" ht="20.100000000000001" customHeight="1">
      <c r="A2340" s="121"/>
      <c r="B2340" s="108"/>
      <c r="C2340" s="118" t="s">
        <v>1126</v>
      </c>
      <c r="D2340" s="114" t="s">
        <v>4516</v>
      </c>
      <c r="E2340" s="120" t="str">
        <f t="shared" si="36"/>
        <v/>
      </c>
    </row>
    <row r="2341" spans="1:5" ht="35.1" customHeight="1">
      <c r="A2341" s="122" t="s">
        <v>1127</v>
      </c>
      <c r="B2341" s="108"/>
      <c r="C2341" s="116" t="s">
        <v>1128</v>
      </c>
      <c r="D2341" s="114" t="s">
        <v>4516</v>
      </c>
      <c r="E2341" s="120" t="str">
        <f t="shared" si="36"/>
        <v/>
      </c>
    </row>
    <row r="2342" spans="1:5" ht="35.1" customHeight="1">
      <c r="A2342" s="117" t="s">
        <v>2171</v>
      </c>
      <c r="B2342" s="108"/>
      <c r="C2342" s="118" t="s">
        <v>3149</v>
      </c>
      <c r="D2342" s="114">
        <v>214000</v>
      </c>
      <c r="E2342" s="120">
        <f t="shared" si="36"/>
        <v>110.52</v>
      </c>
    </row>
    <row r="2343" spans="1:5" ht="43.5" customHeight="1">
      <c r="A2343" s="122" t="s">
        <v>1129</v>
      </c>
      <c r="B2343" s="108"/>
      <c r="C2343" s="116" t="s">
        <v>1130</v>
      </c>
      <c r="D2343" s="114" t="s">
        <v>4516</v>
      </c>
      <c r="E2343" s="120" t="str">
        <f t="shared" si="36"/>
        <v/>
      </c>
    </row>
    <row r="2344" spans="1:5" ht="35.1" customHeight="1">
      <c r="A2344" s="117" t="s">
        <v>2172</v>
      </c>
      <c r="B2344" s="108"/>
      <c r="C2344" s="118" t="s">
        <v>427</v>
      </c>
      <c r="D2344" s="114">
        <v>413500</v>
      </c>
      <c r="E2344" s="120">
        <f t="shared" si="36"/>
        <v>213.55</v>
      </c>
    </row>
    <row r="2345" spans="1:5" ht="35.1" customHeight="1">
      <c r="A2345" s="117" t="s">
        <v>2173</v>
      </c>
      <c r="B2345" s="108"/>
      <c r="C2345" s="118" t="s">
        <v>429</v>
      </c>
      <c r="D2345" s="114">
        <v>219000</v>
      </c>
      <c r="E2345" s="120">
        <f t="shared" si="36"/>
        <v>113.1</v>
      </c>
    </row>
    <row r="2346" spans="1:5" ht="35.1" customHeight="1">
      <c r="A2346" s="117" t="s">
        <v>2174</v>
      </c>
      <c r="B2346" s="108"/>
      <c r="C2346" s="118" t="s">
        <v>1131</v>
      </c>
      <c r="D2346" s="114">
        <v>264500</v>
      </c>
      <c r="E2346" s="120">
        <f t="shared" si="36"/>
        <v>136.6</v>
      </c>
    </row>
    <row r="2347" spans="1:5" ht="35.1" customHeight="1">
      <c r="A2347" s="117" t="s">
        <v>2175</v>
      </c>
      <c r="B2347" s="108"/>
      <c r="C2347" s="118" t="s">
        <v>433</v>
      </c>
      <c r="D2347" s="114">
        <v>487100</v>
      </c>
      <c r="E2347" s="120">
        <f t="shared" si="36"/>
        <v>251.57</v>
      </c>
    </row>
    <row r="2348" spans="1:5" ht="35.1" customHeight="1">
      <c r="A2348" s="117" t="s">
        <v>2176</v>
      </c>
      <c r="B2348" s="108"/>
      <c r="C2348" s="118" t="s">
        <v>435</v>
      </c>
      <c r="D2348" s="114">
        <v>487100</v>
      </c>
      <c r="E2348" s="120">
        <f t="shared" si="36"/>
        <v>251.57</v>
      </c>
    </row>
    <row r="2349" spans="1:5" ht="35.1" customHeight="1">
      <c r="A2349" s="159" t="s">
        <v>2177</v>
      </c>
      <c r="B2349" s="108" t="s">
        <v>2976</v>
      </c>
      <c r="C2349" s="157" t="s">
        <v>437</v>
      </c>
      <c r="D2349" s="114">
        <v>2075000</v>
      </c>
      <c r="E2349" s="120">
        <f t="shared" si="36"/>
        <v>1071.6500000000001</v>
      </c>
    </row>
    <row r="2350" spans="1:5" ht="35.1" customHeight="1">
      <c r="A2350" s="122" t="s">
        <v>1132</v>
      </c>
      <c r="B2350" s="108"/>
      <c r="C2350" s="116" t="s">
        <v>1133</v>
      </c>
      <c r="D2350" s="114" t="s">
        <v>4516</v>
      </c>
      <c r="E2350" s="120" t="str">
        <f t="shared" si="36"/>
        <v/>
      </c>
    </row>
    <row r="2351" spans="1:5" ht="35.1" customHeight="1">
      <c r="A2351" s="117" t="s">
        <v>2178</v>
      </c>
      <c r="B2351" s="108"/>
      <c r="C2351" s="118" t="s">
        <v>439</v>
      </c>
      <c r="D2351" s="114">
        <v>501500</v>
      </c>
      <c r="E2351" s="120">
        <f t="shared" si="36"/>
        <v>259</v>
      </c>
    </row>
    <row r="2352" spans="1:5" ht="35.1" customHeight="1">
      <c r="A2352" s="117" t="s">
        <v>2179</v>
      </c>
      <c r="B2352" s="108"/>
      <c r="C2352" s="118" t="s">
        <v>441</v>
      </c>
      <c r="D2352" s="114">
        <v>568200</v>
      </c>
      <c r="E2352" s="120">
        <f t="shared" si="36"/>
        <v>293.45</v>
      </c>
    </row>
    <row r="2353" spans="1:5" ht="35.1" customHeight="1">
      <c r="A2353" s="117" t="s">
        <v>2180</v>
      </c>
      <c r="B2353" s="108"/>
      <c r="C2353" s="118" t="s">
        <v>7266</v>
      </c>
      <c r="D2353" s="114">
        <v>100000</v>
      </c>
      <c r="E2353" s="120">
        <f t="shared" si="36"/>
        <v>51.65</v>
      </c>
    </row>
    <row r="2354" spans="1:5" ht="35.1" customHeight="1">
      <c r="A2354" s="117" t="s">
        <v>2181</v>
      </c>
      <c r="B2354" s="108"/>
      <c r="C2354" s="118" t="s">
        <v>7268</v>
      </c>
      <c r="D2354" s="114">
        <v>167000</v>
      </c>
      <c r="E2354" s="120">
        <f t="shared" si="36"/>
        <v>86.25</v>
      </c>
    </row>
    <row r="2355" spans="1:5" ht="35.1" customHeight="1">
      <c r="A2355" s="117" t="s">
        <v>2182</v>
      </c>
      <c r="B2355" s="108"/>
      <c r="C2355" s="118" t="s">
        <v>4594</v>
      </c>
      <c r="D2355" s="114">
        <v>48000</v>
      </c>
      <c r="E2355" s="120">
        <f t="shared" si="36"/>
        <v>24.79</v>
      </c>
    </row>
    <row r="2356" spans="1:5" ht="20.100000000000001" customHeight="1">
      <c r="A2356" s="121"/>
      <c r="B2356" s="108"/>
      <c r="C2356" s="118" t="s">
        <v>1134</v>
      </c>
      <c r="D2356" s="114" t="s">
        <v>4516</v>
      </c>
      <c r="E2356" s="120" t="str">
        <f t="shared" si="36"/>
        <v/>
      </c>
    </row>
    <row r="2357" spans="1:5" ht="35.1" customHeight="1">
      <c r="A2357" s="122" t="s">
        <v>1135</v>
      </c>
      <c r="B2357" s="108"/>
      <c r="C2357" s="116" t="s">
        <v>1136</v>
      </c>
      <c r="D2357" s="114" t="s">
        <v>4516</v>
      </c>
      <c r="E2357" s="120" t="str">
        <f t="shared" si="36"/>
        <v/>
      </c>
    </row>
    <row r="2358" spans="1:5" ht="20.100000000000001" customHeight="1">
      <c r="A2358" s="121"/>
      <c r="B2358" s="108"/>
      <c r="C2358" s="118" t="s">
        <v>1867</v>
      </c>
      <c r="D2358" s="114" t="s">
        <v>4516</v>
      </c>
      <c r="E2358" s="120" t="str">
        <f t="shared" si="36"/>
        <v/>
      </c>
    </row>
    <row r="2359" spans="1:5" ht="20.100000000000001" customHeight="1">
      <c r="A2359" s="121"/>
      <c r="B2359" s="108"/>
      <c r="C2359" s="118" t="s">
        <v>4358</v>
      </c>
      <c r="D2359" s="114" t="s">
        <v>4516</v>
      </c>
      <c r="E2359" s="120" t="str">
        <f t="shared" si="36"/>
        <v/>
      </c>
    </row>
    <row r="2360" spans="1:5" ht="35.1" customHeight="1">
      <c r="A2360" s="117" t="s">
        <v>2183</v>
      </c>
      <c r="B2360" s="108"/>
      <c r="C2360" s="118" t="s">
        <v>4359</v>
      </c>
      <c r="D2360" s="114">
        <v>13900</v>
      </c>
      <c r="E2360" s="120">
        <f t="shared" si="36"/>
        <v>7.18</v>
      </c>
    </row>
    <row r="2361" spans="1:5" ht="20.100000000000001" customHeight="1">
      <c r="A2361" s="121"/>
      <c r="B2361" s="108"/>
      <c r="C2361" s="118" t="s">
        <v>4360</v>
      </c>
      <c r="D2361" s="114" t="s">
        <v>4516</v>
      </c>
      <c r="E2361" s="120" t="str">
        <f t="shared" si="36"/>
        <v/>
      </c>
    </row>
    <row r="2362" spans="1:5" ht="35.1" customHeight="1">
      <c r="A2362" s="122" t="s">
        <v>4361</v>
      </c>
      <c r="B2362" s="108"/>
      <c r="C2362" s="116" t="s">
        <v>886</v>
      </c>
      <c r="D2362" s="114" t="s">
        <v>4516</v>
      </c>
      <c r="E2362" s="120" t="str">
        <f t="shared" si="36"/>
        <v/>
      </c>
    </row>
    <row r="2363" spans="1:5" ht="20.100000000000001" customHeight="1">
      <c r="A2363" s="134"/>
      <c r="B2363" s="108"/>
      <c r="C2363" s="135" t="s">
        <v>4362</v>
      </c>
      <c r="D2363" s="114" t="s">
        <v>4516</v>
      </c>
      <c r="E2363" s="120" t="str">
        <f t="shared" si="36"/>
        <v/>
      </c>
    </row>
    <row r="2364" spans="1:5" ht="35.1" customHeight="1">
      <c r="A2364" s="117" t="s">
        <v>2184</v>
      </c>
      <c r="B2364" s="108"/>
      <c r="C2364" s="118" t="s">
        <v>886</v>
      </c>
      <c r="D2364" s="114">
        <v>42000</v>
      </c>
      <c r="E2364" s="120">
        <f t="shared" si="36"/>
        <v>21.69</v>
      </c>
    </row>
    <row r="2365" spans="1:5" ht="20.100000000000001" customHeight="1">
      <c r="A2365" s="121"/>
      <c r="B2365" s="108"/>
      <c r="C2365" s="118" t="s">
        <v>2067</v>
      </c>
      <c r="D2365" s="114" t="s">
        <v>4516</v>
      </c>
      <c r="E2365" s="120" t="str">
        <f t="shared" si="36"/>
        <v/>
      </c>
    </row>
    <row r="2366" spans="1:5" ht="20.100000000000001" customHeight="1">
      <c r="A2366" s="121"/>
      <c r="B2366" s="108"/>
      <c r="C2366" s="118" t="s">
        <v>2068</v>
      </c>
      <c r="D2366" s="114" t="s">
        <v>4516</v>
      </c>
      <c r="E2366" s="120" t="str">
        <f t="shared" si="36"/>
        <v/>
      </c>
    </row>
    <row r="2367" spans="1:5" ht="39.75" customHeight="1">
      <c r="A2367" s="117" t="s">
        <v>2185</v>
      </c>
      <c r="B2367" s="108"/>
      <c r="C2367" s="118" t="s">
        <v>886</v>
      </c>
      <c r="D2367" s="114">
        <v>50500</v>
      </c>
      <c r="E2367" s="120">
        <f t="shared" si="36"/>
        <v>26.08</v>
      </c>
    </row>
    <row r="2368" spans="1:5" ht="20.100000000000001" customHeight="1">
      <c r="A2368" s="121"/>
      <c r="B2368" s="108"/>
      <c r="C2368" s="118" t="s">
        <v>2069</v>
      </c>
      <c r="D2368" s="114" t="s">
        <v>4516</v>
      </c>
      <c r="E2368" s="120" t="str">
        <f t="shared" si="36"/>
        <v/>
      </c>
    </row>
    <row r="2369" spans="1:5" ht="20.100000000000001" customHeight="1">
      <c r="A2369" s="121"/>
      <c r="B2369" s="108"/>
      <c r="C2369" s="118" t="s">
        <v>2068</v>
      </c>
      <c r="D2369" s="114" t="s">
        <v>4516</v>
      </c>
      <c r="E2369" s="120" t="str">
        <f t="shared" si="36"/>
        <v/>
      </c>
    </row>
    <row r="2370" spans="1:5" ht="40.5" customHeight="1">
      <c r="A2370" s="117" t="s">
        <v>8601</v>
      </c>
      <c r="B2370" s="108"/>
      <c r="C2370" s="118" t="s">
        <v>886</v>
      </c>
      <c r="D2370" s="114">
        <v>100000</v>
      </c>
      <c r="E2370" s="120">
        <f t="shared" si="36"/>
        <v>51.65</v>
      </c>
    </row>
    <row r="2371" spans="1:5" ht="20.100000000000001" customHeight="1">
      <c r="A2371" s="121"/>
      <c r="B2371" s="108"/>
      <c r="C2371" s="118" t="s">
        <v>2070</v>
      </c>
      <c r="D2371" s="114" t="s">
        <v>4516</v>
      </c>
      <c r="E2371" s="120" t="str">
        <f t="shared" si="36"/>
        <v/>
      </c>
    </row>
    <row r="2372" spans="1:5" ht="20.100000000000001" customHeight="1">
      <c r="A2372" s="121"/>
      <c r="B2372" s="108"/>
      <c r="C2372" s="118" t="s">
        <v>2068</v>
      </c>
      <c r="D2372" s="114" t="s">
        <v>4516</v>
      </c>
      <c r="E2372" s="120" t="str">
        <f t="shared" si="36"/>
        <v/>
      </c>
    </row>
    <row r="2373" spans="1:5" ht="35.1" customHeight="1">
      <c r="A2373" s="122" t="s">
        <v>2071</v>
      </c>
      <c r="B2373" s="108"/>
      <c r="C2373" s="144" t="s">
        <v>2072</v>
      </c>
      <c r="D2373" s="114" t="s">
        <v>4516</v>
      </c>
      <c r="E2373" s="120" t="str">
        <f t="shared" si="36"/>
        <v/>
      </c>
    </row>
    <row r="2374" spans="1:5" ht="20.100000000000001" customHeight="1">
      <c r="A2374" s="121"/>
      <c r="B2374" s="108"/>
      <c r="C2374" s="118" t="s">
        <v>2073</v>
      </c>
      <c r="D2374" s="114" t="s">
        <v>4516</v>
      </c>
      <c r="E2374" s="120" t="str">
        <f t="shared" si="36"/>
        <v/>
      </c>
    </row>
    <row r="2375" spans="1:5" ht="35.1" customHeight="1">
      <c r="A2375" s="117" t="s">
        <v>8602</v>
      </c>
      <c r="B2375" s="108"/>
      <c r="C2375" s="118" t="s">
        <v>890</v>
      </c>
      <c r="D2375" s="114">
        <v>69400</v>
      </c>
      <c r="E2375" s="120">
        <f t="shared" si="36"/>
        <v>35.840000000000003</v>
      </c>
    </row>
    <row r="2376" spans="1:5" ht="20.100000000000001" customHeight="1">
      <c r="A2376" s="121"/>
      <c r="B2376" s="108"/>
      <c r="C2376" s="118" t="s">
        <v>2067</v>
      </c>
      <c r="D2376" s="114" t="s">
        <v>4516</v>
      </c>
      <c r="E2376" s="120" t="str">
        <f t="shared" ref="E2376:E2439" si="37">IF(D2376="","",ROUND(D2376/1936.27,2))</f>
        <v/>
      </c>
    </row>
    <row r="2377" spans="1:5" ht="20.100000000000001" customHeight="1">
      <c r="A2377" s="121"/>
      <c r="B2377" s="108"/>
      <c r="C2377" s="118" t="s">
        <v>2068</v>
      </c>
      <c r="D2377" s="114" t="s">
        <v>4516</v>
      </c>
      <c r="E2377" s="120" t="str">
        <f t="shared" si="37"/>
        <v/>
      </c>
    </row>
    <row r="2378" spans="1:5" ht="35.1" customHeight="1">
      <c r="A2378" s="117" t="s">
        <v>8603</v>
      </c>
      <c r="B2378" s="108"/>
      <c r="C2378" s="118" t="s">
        <v>890</v>
      </c>
      <c r="D2378" s="114">
        <v>100000</v>
      </c>
      <c r="E2378" s="120">
        <f t="shared" si="37"/>
        <v>51.65</v>
      </c>
    </row>
    <row r="2379" spans="1:5" ht="20.100000000000001" customHeight="1">
      <c r="A2379" s="121"/>
      <c r="B2379" s="108"/>
      <c r="C2379" s="118" t="s">
        <v>2069</v>
      </c>
      <c r="D2379" s="114" t="s">
        <v>4516</v>
      </c>
      <c r="E2379" s="120" t="str">
        <f t="shared" si="37"/>
        <v/>
      </c>
    </row>
    <row r="2380" spans="1:5" ht="20.100000000000001" customHeight="1">
      <c r="A2380" s="121"/>
      <c r="B2380" s="108"/>
      <c r="C2380" s="118" t="s">
        <v>2068</v>
      </c>
      <c r="D2380" s="114" t="s">
        <v>4516</v>
      </c>
      <c r="E2380" s="120" t="str">
        <f t="shared" si="37"/>
        <v/>
      </c>
    </row>
    <row r="2381" spans="1:5" ht="35.1" customHeight="1">
      <c r="A2381" s="117" t="s">
        <v>8604</v>
      </c>
      <c r="B2381" s="108"/>
      <c r="C2381" s="118" t="s">
        <v>4306</v>
      </c>
      <c r="D2381" s="114">
        <v>150000</v>
      </c>
      <c r="E2381" s="120">
        <f t="shared" si="37"/>
        <v>77.47</v>
      </c>
    </row>
    <row r="2382" spans="1:5" ht="20.100000000000001" customHeight="1">
      <c r="A2382" s="121"/>
      <c r="B2382" s="108"/>
      <c r="C2382" s="118" t="s">
        <v>2070</v>
      </c>
      <c r="D2382" s="114" t="s">
        <v>4516</v>
      </c>
      <c r="E2382" s="120" t="str">
        <f t="shared" si="37"/>
        <v/>
      </c>
    </row>
    <row r="2383" spans="1:5" ht="20.100000000000001" customHeight="1">
      <c r="A2383" s="121"/>
      <c r="B2383" s="108"/>
      <c r="C2383" s="118" t="s">
        <v>2068</v>
      </c>
      <c r="D2383" s="114" t="s">
        <v>4516</v>
      </c>
      <c r="E2383" s="120" t="str">
        <f t="shared" si="37"/>
        <v/>
      </c>
    </row>
    <row r="2384" spans="1:5" ht="35.1" customHeight="1">
      <c r="A2384" s="159" t="s">
        <v>8605</v>
      </c>
      <c r="B2384" s="108" t="s">
        <v>2976</v>
      </c>
      <c r="C2384" s="157" t="s">
        <v>894</v>
      </c>
      <c r="D2384" s="114">
        <v>1530000</v>
      </c>
      <c r="E2384" s="120">
        <f t="shared" si="37"/>
        <v>790.18</v>
      </c>
    </row>
    <row r="2385" spans="1:5" ht="35.1" customHeight="1">
      <c r="A2385" s="122" t="s">
        <v>4307</v>
      </c>
      <c r="B2385" s="108"/>
      <c r="C2385" s="116" t="s">
        <v>4308</v>
      </c>
      <c r="D2385" s="114" t="s">
        <v>4516</v>
      </c>
      <c r="E2385" s="120" t="str">
        <f t="shared" si="37"/>
        <v/>
      </c>
    </row>
    <row r="2386" spans="1:5" ht="20.100000000000001" customHeight="1">
      <c r="A2386" s="121"/>
      <c r="B2386" s="108"/>
      <c r="C2386" s="118" t="s">
        <v>4309</v>
      </c>
      <c r="D2386" s="114" t="s">
        <v>4516</v>
      </c>
      <c r="E2386" s="120" t="str">
        <f t="shared" si="37"/>
        <v/>
      </c>
    </row>
    <row r="2387" spans="1:5" ht="35.1" customHeight="1">
      <c r="A2387" s="117" t="s">
        <v>8606</v>
      </c>
      <c r="B2387" s="108"/>
      <c r="C2387" s="118" t="s">
        <v>5449</v>
      </c>
      <c r="D2387" s="114">
        <v>74400</v>
      </c>
      <c r="E2387" s="120">
        <f t="shared" si="37"/>
        <v>38.42</v>
      </c>
    </row>
    <row r="2388" spans="1:5" ht="20.100000000000001" customHeight="1">
      <c r="A2388" s="121"/>
      <c r="B2388" s="108"/>
      <c r="C2388" s="118" t="s">
        <v>2068</v>
      </c>
      <c r="D2388" s="114" t="s">
        <v>4516</v>
      </c>
      <c r="E2388" s="120" t="str">
        <f t="shared" si="37"/>
        <v/>
      </c>
    </row>
    <row r="2389" spans="1:5" ht="35.1" customHeight="1">
      <c r="A2389" s="159" t="s">
        <v>8607</v>
      </c>
      <c r="B2389" s="108" t="s">
        <v>2976</v>
      </c>
      <c r="C2389" s="157" t="s">
        <v>4310</v>
      </c>
      <c r="D2389" s="114">
        <v>2040000</v>
      </c>
      <c r="E2389" s="120">
        <f t="shared" si="37"/>
        <v>1053.57</v>
      </c>
    </row>
    <row r="2390" spans="1:5" ht="35.1" customHeight="1">
      <c r="A2390" s="122" t="s">
        <v>4311</v>
      </c>
      <c r="B2390" s="108"/>
      <c r="C2390" s="116" t="s">
        <v>4312</v>
      </c>
      <c r="D2390" s="114" t="s">
        <v>4516</v>
      </c>
      <c r="E2390" s="120" t="str">
        <f t="shared" si="37"/>
        <v/>
      </c>
    </row>
    <row r="2391" spans="1:5" ht="35.1" customHeight="1">
      <c r="A2391" s="117" t="s">
        <v>8608</v>
      </c>
      <c r="B2391" s="108"/>
      <c r="C2391" s="118" t="s">
        <v>4313</v>
      </c>
      <c r="D2391" s="114">
        <v>540000</v>
      </c>
      <c r="E2391" s="120">
        <f t="shared" si="37"/>
        <v>278.89</v>
      </c>
    </row>
    <row r="2392" spans="1:5" ht="20.100000000000001" customHeight="1">
      <c r="A2392" s="121"/>
      <c r="B2392" s="108"/>
      <c r="C2392" s="118" t="s">
        <v>4314</v>
      </c>
      <c r="D2392" s="114" t="s">
        <v>4516</v>
      </c>
      <c r="E2392" s="120" t="str">
        <f t="shared" si="37"/>
        <v/>
      </c>
    </row>
    <row r="2393" spans="1:5" ht="20.100000000000001" customHeight="1">
      <c r="A2393" s="121"/>
      <c r="B2393" s="108"/>
      <c r="C2393" s="118" t="s">
        <v>2068</v>
      </c>
      <c r="D2393" s="114" t="s">
        <v>4516</v>
      </c>
      <c r="E2393" s="120" t="str">
        <f t="shared" si="37"/>
        <v/>
      </c>
    </row>
    <row r="2394" spans="1:5" ht="35.1" customHeight="1">
      <c r="A2394" s="117" t="s">
        <v>8609</v>
      </c>
      <c r="B2394" s="108"/>
      <c r="C2394" s="118" t="s">
        <v>4315</v>
      </c>
      <c r="D2394" s="114">
        <v>845800</v>
      </c>
      <c r="E2394" s="120">
        <f t="shared" si="37"/>
        <v>436.82</v>
      </c>
    </row>
    <row r="2395" spans="1:5" ht="20.100000000000001" customHeight="1">
      <c r="A2395" s="121"/>
      <c r="B2395" s="108"/>
      <c r="C2395" s="118" t="s">
        <v>4316</v>
      </c>
      <c r="D2395" s="114" t="s">
        <v>4516</v>
      </c>
      <c r="E2395" s="120" t="str">
        <f t="shared" si="37"/>
        <v/>
      </c>
    </row>
    <row r="2396" spans="1:5" ht="35.1" customHeight="1">
      <c r="A2396" s="117" t="s">
        <v>8610</v>
      </c>
      <c r="B2396" s="108"/>
      <c r="C2396" s="118" t="s">
        <v>8656</v>
      </c>
      <c r="D2396" s="114">
        <v>278000</v>
      </c>
      <c r="E2396" s="120">
        <f t="shared" si="37"/>
        <v>143.58000000000001</v>
      </c>
    </row>
    <row r="2397" spans="1:5" ht="20.100000000000001" customHeight="1">
      <c r="A2397" s="121"/>
      <c r="B2397" s="108"/>
      <c r="C2397" s="118" t="s">
        <v>2068</v>
      </c>
      <c r="D2397" s="114" t="s">
        <v>4516</v>
      </c>
      <c r="E2397" s="120" t="str">
        <f t="shared" si="37"/>
        <v/>
      </c>
    </row>
    <row r="2398" spans="1:5" ht="35.1" customHeight="1">
      <c r="A2398" s="117" t="s">
        <v>8611</v>
      </c>
      <c r="B2398" s="108"/>
      <c r="C2398" s="118" t="s">
        <v>8654</v>
      </c>
      <c r="D2398" s="114">
        <v>714000</v>
      </c>
      <c r="E2398" s="120">
        <f t="shared" si="37"/>
        <v>368.75</v>
      </c>
    </row>
    <row r="2399" spans="1:5" ht="20.100000000000001" customHeight="1">
      <c r="A2399" s="121"/>
      <c r="B2399" s="108"/>
      <c r="C2399" s="118" t="s">
        <v>4314</v>
      </c>
      <c r="D2399" s="114" t="s">
        <v>4516</v>
      </c>
      <c r="E2399" s="120" t="str">
        <f t="shared" si="37"/>
        <v/>
      </c>
    </row>
    <row r="2400" spans="1:5" ht="20.100000000000001" customHeight="1">
      <c r="A2400" s="121"/>
      <c r="B2400" s="108"/>
      <c r="C2400" s="118" t="s">
        <v>2068</v>
      </c>
      <c r="D2400" s="114" t="s">
        <v>4516</v>
      </c>
      <c r="E2400" s="120" t="str">
        <f t="shared" si="37"/>
        <v/>
      </c>
    </row>
    <row r="2401" spans="1:5" ht="35.1" customHeight="1">
      <c r="A2401" s="134" t="s">
        <v>8612</v>
      </c>
      <c r="B2401" s="108"/>
      <c r="C2401" s="135" t="s">
        <v>8659</v>
      </c>
      <c r="D2401" s="114">
        <v>100000</v>
      </c>
      <c r="E2401" s="120">
        <f t="shared" si="37"/>
        <v>51.65</v>
      </c>
    </row>
    <row r="2402" spans="1:5" ht="20.100000000000001" customHeight="1">
      <c r="A2402" s="134"/>
      <c r="B2402" s="108"/>
      <c r="C2402" s="135" t="s">
        <v>2068</v>
      </c>
      <c r="D2402" s="114" t="s">
        <v>4516</v>
      </c>
      <c r="E2402" s="120" t="str">
        <f t="shared" si="37"/>
        <v/>
      </c>
    </row>
    <row r="2403" spans="1:5" ht="35.1" customHeight="1">
      <c r="A2403" s="122" t="s">
        <v>4317</v>
      </c>
      <c r="B2403" s="108"/>
      <c r="C2403" s="116" t="s">
        <v>4318</v>
      </c>
      <c r="D2403" s="114" t="s">
        <v>4516</v>
      </c>
      <c r="E2403" s="120" t="str">
        <f t="shared" si="37"/>
        <v/>
      </c>
    </row>
    <row r="2404" spans="1:5" ht="20.100000000000001" customHeight="1">
      <c r="A2404" s="121"/>
      <c r="B2404" s="108"/>
      <c r="C2404" s="118" t="s">
        <v>3596</v>
      </c>
      <c r="D2404" s="114" t="s">
        <v>4516</v>
      </c>
      <c r="E2404" s="120" t="str">
        <f t="shared" si="37"/>
        <v/>
      </c>
    </row>
    <row r="2405" spans="1:5" ht="35.1" customHeight="1">
      <c r="A2405" s="117" t="s">
        <v>8613</v>
      </c>
      <c r="B2405" s="108"/>
      <c r="C2405" s="118" t="s">
        <v>8661</v>
      </c>
      <c r="D2405" s="114">
        <v>130900</v>
      </c>
      <c r="E2405" s="120">
        <f t="shared" si="37"/>
        <v>67.599999999999994</v>
      </c>
    </row>
    <row r="2406" spans="1:5" ht="20.100000000000001" customHeight="1">
      <c r="A2406" s="121"/>
      <c r="B2406" s="108"/>
      <c r="C2406" s="118" t="s">
        <v>3597</v>
      </c>
      <c r="D2406" s="114" t="s">
        <v>4516</v>
      </c>
      <c r="E2406" s="120" t="str">
        <f t="shared" si="37"/>
        <v/>
      </c>
    </row>
    <row r="2407" spans="1:5" ht="35.1" customHeight="1">
      <c r="A2407" s="117" t="s">
        <v>7411</v>
      </c>
      <c r="B2407" s="108"/>
      <c r="C2407" s="118" t="s">
        <v>8661</v>
      </c>
      <c r="D2407" s="114">
        <v>27500</v>
      </c>
      <c r="E2407" s="120">
        <f t="shared" si="37"/>
        <v>14.2</v>
      </c>
    </row>
    <row r="2408" spans="1:5" ht="20.100000000000001" customHeight="1">
      <c r="A2408" s="121"/>
      <c r="B2408" s="108"/>
      <c r="C2408" s="118" t="s">
        <v>3598</v>
      </c>
      <c r="D2408" s="114" t="s">
        <v>4516</v>
      </c>
      <c r="E2408" s="120" t="str">
        <f t="shared" si="37"/>
        <v/>
      </c>
    </row>
    <row r="2409" spans="1:5" ht="35.1" customHeight="1">
      <c r="A2409" s="146" t="s">
        <v>7412</v>
      </c>
      <c r="B2409" s="108"/>
      <c r="C2409" s="118" t="s">
        <v>8664</v>
      </c>
      <c r="D2409" s="114">
        <v>348500</v>
      </c>
      <c r="E2409" s="120">
        <f t="shared" si="37"/>
        <v>179.99</v>
      </c>
    </row>
    <row r="2410" spans="1:5" ht="35.1" customHeight="1">
      <c r="A2410" s="159" t="s">
        <v>7413</v>
      </c>
      <c r="B2410" s="108"/>
      <c r="C2410" s="118" t="s">
        <v>7029</v>
      </c>
      <c r="D2410" s="114">
        <v>1020000</v>
      </c>
      <c r="E2410" s="120">
        <f t="shared" si="37"/>
        <v>526.79</v>
      </c>
    </row>
    <row r="2411" spans="1:5" ht="20.100000000000001" customHeight="1">
      <c r="A2411" s="121"/>
      <c r="B2411" s="108"/>
      <c r="C2411" s="118" t="s">
        <v>3599</v>
      </c>
      <c r="D2411" s="114" t="s">
        <v>4516</v>
      </c>
      <c r="E2411" s="120" t="str">
        <f t="shared" si="37"/>
        <v/>
      </c>
    </row>
    <row r="2412" spans="1:5" ht="35.1" customHeight="1">
      <c r="A2412" s="159" t="s">
        <v>7414</v>
      </c>
      <c r="B2412" s="108"/>
      <c r="C2412" s="118" t="s">
        <v>7029</v>
      </c>
      <c r="D2412" s="114">
        <v>425000</v>
      </c>
      <c r="E2412" s="120">
        <f t="shared" si="37"/>
        <v>219.49</v>
      </c>
    </row>
    <row r="2413" spans="1:5" ht="20.100000000000001" customHeight="1">
      <c r="A2413" s="121"/>
      <c r="B2413" s="108"/>
      <c r="C2413" s="118" t="s">
        <v>5366</v>
      </c>
      <c r="D2413" s="114" t="s">
        <v>4516</v>
      </c>
      <c r="E2413" s="120" t="str">
        <f t="shared" si="37"/>
        <v/>
      </c>
    </row>
    <row r="2414" spans="1:5" ht="35.1" customHeight="1">
      <c r="A2414" s="159" t="s">
        <v>7415</v>
      </c>
      <c r="B2414" s="108" t="s">
        <v>2976</v>
      </c>
      <c r="C2414" s="142" t="s">
        <v>7032</v>
      </c>
      <c r="D2414" s="114">
        <v>1600000</v>
      </c>
      <c r="E2414" s="120">
        <f t="shared" si="37"/>
        <v>826.33</v>
      </c>
    </row>
    <row r="2415" spans="1:5" ht="35.1" customHeight="1">
      <c r="A2415" s="122" t="s">
        <v>5367</v>
      </c>
      <c r="B2415" s="108"/>
      <c r="C2415" s="116" t="s">
        <v>2437</v>
      </c>
      <c r="D2415" s="114" t="s">
        <v>4516</v>
      </c>
      <c r="E2415" s="120" t="str">
        <f t="shared" si="37"/>
        <v/>
      </c>
    </row>
    <row r="2416" spans="1:5" ht="35.1" customHeight="1">
      <c r="A2416" s="117" t="s">
        <v>7416</v>
      </c>
      <c r="B2416" s="108"/>
      <c r="C2416" s="118" t="s">
        <v>7034</v>
      </c>
      <c r="D2416" s="114">
        <v>105000</v>
      </c>
      <c r="E2416" s="120">
        <f t="shared" si="37"/>
        <v>54.23</v>
      </c>
    </row>
    <row r="2417" spans="1:5" ht="20.100000000000001" customHeight="1">
      <c r="A2417" s="121"/>
      <c r="B2417" s="108"/>
      <c r="C2417" s="118" t="s">
        <v>2438</v>
      </c>
      <c r="D2417" s="114" t="s">
        <v>4516</v>
      </c>
      <c r="E2417" s="120" t="str">
        <f t="shared" si="37"/>
        <v/>
      </c>
    </row>
    <row r="2418" spans="1:5" ht="20.100000000000001" customHeight="1">
      <c r="A2418" s="121"/>
      <c r="B2418" s="108"/>
      <c r="C2418" s="142" t="s">
        <v>2439</v>
      </c>
      <c r="D2418" s="114" t="s">
        <v>4516</v>
      </c>
      <c r="E2418" s="120" t="str">
        <f t="shared" si="37"/>
        <v/>
      </c>
    </row>
    <row r="2419" spans="1:5" ht="35.1" customHeight="1">
      <c r="A2419" s="117" t="s">
        <v>7417</v>
      </c>
      <c r="B2419" s="108"/>
      <c r="C2419" s="118" t="s">
        <v>7034</v>
      </c>
      <c r="D2419" s="114">
        <v>190000</v>
      </c>
      <c r="E2419" s="120">
        <f t="shared" si="37"/>
        <v>98.13</v>
      </c>
    </row>
    <row r="2420" spans="1:5" ht="20.100000000000001" customHeight="1">
      <c r="A2420" s="121"/>
      <c r="B2420" s="108"/>
      <c r="C2420" s="118" t="s">
        <v>2440</v>
      </c>
      <c r="D2420" s="114" t="s">
        <v>4516</v>
      </c>
      <c r="E2420" s="120" t="str">
        <f t="shared" si="37"/>
        <v/>
      </c>
    </row>
    <row r="2421" spans="1:5" ht="20.100000000000001" customHeight="1">
      <c r="A2421" s="121"/>
      <c r="B2421" s="108"/>
      <c r="C2421" s="118" t="s">
        <v>2441</v>
      </c>
      <c r="D2421" s="114" t="s">
        <v>4516</v>
      </c>
      <c r="E2421" s="120" t="str">
        <f t="shared" si="37"/>
        <v/>
      </c>
    </row>
    <row r="2422" spans="1:5" ht="25.5" customHeight="1">
      <c r="A2422" s="121"/>
      <c r="B2422" s="108"/>
      <c r="C2422" s="142" t="s">
        <v>2439</v>
      </c>
      <c r="D2422" s="114" t="s">
        <v>4516</v>
      </c>
      <c r="E2422" s="120" t="str">
        <f t="shared" si="37"/>
        <v/>
      </c>
    </row>
    <row r="2423" spans="1:5" ht="35.1" customHeight="1">
      <c r="A2423" s="117" t="s">
        <v>7418</v>
      </c>
      <c r="B2423" s="108"/>
      <c r="C2423" s="118" t="s">
        <v>7034</v>
      </c>
      <c r="D2423" s="114">
        <v>250000</v>
      </c>
      <c r="E2423" s="120">
        <f t="shared" si="37"/>
        <v>129.11000000000001</v>
      </c>
    </row>
    <row r="2424" spans="1:5" ht="20.100000000000001" customHeight="1">
      <c r="A2424" s="121"/>
      <c r="B2424" s="108"/>
      <c r="C2424" s="118" t="s">
        <v>2442</v>
      </c>
      <c r="D2424" s="114" t="s">
        <v>4516</v>
      </c>
      <c r="E2424" s="120" t="str">
        <f t="shared" si="37"/>
        <v/>
      </c>
    </row>
    <row r="2425" spans="1:5" ht="20.100000000000001" customHeight="1">
      <c r="A2425" s="121"/>
      <c r="B2425" s="108"/>
      <c r="C2425" s="118" t="s">
        <v>1012</v>
      </c>
      <c r="D2425" s="114" t="s">
        <v>4516</v>
      </c>
      <c r="E2425" s="120" t="str">
        <f t="shared" si="37"/>
        <v/>
      </c>
    </row>
    <row r="2426" spans="1:5" ht="21.75" customHeight="1">
      <c r="A2426" s="121"/>
      <c r="B2426" s="108"/>
      <c r="C2426" s="142" t="s">
        <v>2439</v>
      </c>
      <c r="D2426" s="114" t="s">
        <v>4516</v>
      </c>
      <c r="E2426" s="120" t="str">
        <f t="shared" si="37"/>
        <v/>
      </c>
    </row>
    <row r="2427" spans="1:5" ht="35.1" customHeight="1">
      <c r="A2427" s="117" t="s">
        <v>7419</v>
      </c>
      <c r="B2427" s="108"/>
      <c r="C2427" s="118" t="s">
        <v>66</v>
      </c>
      <c r="D2427" s="114">
        <v>46200</v>
      </c>
      <c r="E2427" s="120">
        <f t="shared" si="37"/>
        <v>23.86</v>
      </c>
    </row>
    <row r="2428" spans="1:5" ht="20.100000000000001" customHeight="1">
      <c r="A2428" s="121"/>
      <c r="B2428" s="108"/>
      <c r="C2428" s="118" t="s">
        <v>1013</v>
      </c>
      <c r="D2428" s="114" t="s">
        <v>4516</v>
      </c>
      <c r="E2428" s="120" t="str">
        <f t="shared" si="37"/>
        <v/>
      </c>
    </row>
    <row r="2429" spans="1:5" ht="39.75" customHeight="1">
      <c r="A2429" s="117" t="s">
        <v>7420</v>
      </c>
      <c r="B2429" s="108"/>
      <c r="C2429" s="118" t="s">
        <v>6020</v>
      </c>
      <c r="D2429" s="114">
        <v>175000</v>
      </c>
      <c r="E2429" s="120">
        <f t="shared" si="37"/>
        <v>90.38</v>
      </c>
    </row>
    <row r="2430" spans="1:5" ht="25.5" customHeight="1">
      <c r="A2430" s="121"/>
      <c r="B2430" s="108"/>
      <c r="C2430" s="118" t="s">
        <v>169</v>
      </c>
      <c r="D2430" s="114" t="s">
        <v>4516</v>
      </c>
      <c r="E2430" s="120" t="str">
        <f t="shared" si="37"/>
        <v/>
      </c>
    </row>
    <row r="2431" spans="1:5" ht="39.75" customHeight="1">
      <c r="A2431" s="117" t="s">
        <v>7421</v>
      </c>
      <c r="B2431" s="108"/>
      <c r="C2431" s="118" t="s">
        <v>1473</v>
      </c>
      <c r="D2431" s="114">
        <v>21600</v>
      </c>
      <c r="E2431" s="120">
        <f t="shared" si="37"/>
        <v>11.16</v>
      </c>
    </row>
    <row r="2432" spans="1:5" ht="20.100000000000001" customHeight="1">
      <c r="A2432" s="121"/>
      <c r="B2432" s="108"/>
      <c r="C2432" s="118" t="s">
        <v>170</v>
      </c>
      <c r="D2432" s="114" t="s">
        <v>4516</v>
      </c>
      <c r="E2432" s="120" t="str">
        <f t="shared" si="37"/>
        <v/>
      </c>
    </row>
    <row r="2433" spans="1:5" ht="20.100000000000001" customHeight="1">
      <c r="A2433" s="121"/>
      <c r="B2433" s="108"/>
      <c r="C2433" s="118" t="s">
        <v>171</v>
      </c>
      <c r="D2433" s="114" t="s">
        <v>4516</v>
      </c>
      <c r="E2433" s="120" t="str">
        <f t="shared" si="37"/>
        <v/>
      </c>
    </row>
    <row r="2434" spans="1:5" ht="35.1" customHeight="1">
      <c r="A2434" s="117" t="s">
        <v>7422</v>
      </c>
      <c r="B2434" s="108"/>
      <c r="C2434" s="118" t="s">
        <v>1475</v>
      </c>
      <c r="D2434" s="114">
        <v>92000</v>
      </c>
      <c r="E2434" s="120">
        <f t="shared" si="37"/>
        <v>47.51</v>
      </c>
    </row>
    <row r="2435" spans="1:5" ht="20.100000000000001" customHeight="1">
      <c r="A2435" s="121"/>
      <c r="B2435" s="108"/>
      <c r="C2435" s="118" t="s">
        <v>172</v>
      </c>
      <c r="D2435" s="114" t="s">
        <v>4516</v>
      </c>
      <c r="E2435" s="120" t="str">
        <f t="shared" si="37"/>
        <v/>
      </c>
    </row>
    <row r="2436" spans="1:5" ht="35.1" customHeight="1">
      <c r="A2436" s="117" t="s">
        <v>7423</v>
      </c>
      <c r="B2436" s="108"/>
      <c r="C2436" s="118" t="s">
        <v>1477</v>
      </c>
      <c r="D2436" s="114">
        <v>196400</v>
      </c>
      <c r="E2436" s="120">
        <f t="shared" si="37"/>
        <v>101.43</v>
      </c>
    </row>
    <row r="2437" spans="1:5" ht="20.100000000000001" customHeight="1">
      <c r="A2437" s="121"/>
      <c r="B2437" s="108"/>
      <c r="C2437" s="118" t="s">
        <v>2439</v>
      </c>
      <c r="D2437" s="114" t="s">
        <v>4516</v>
      </c>
      <c r="E2437" s="120" t="str">
        <f t="shared" si="37"/>
        <v/>
      </c>
    </row>
    <row r="2438" spans="1:5" ht="35.1" customHeight="1">
      <c r="A2438" s="117" t="s">
        <v>7424</v>
      </c>
      <c r="B2438" s="108"/>
      <c r="C2438" s="118" t="s">
        <v>1479</v>
      </c>
      <c r="D2438" s="114">
        <v>168300</v>
      </c>
      <c r="E2438" s="120">
        <f t="shared" si="37"/>
        <v>86.92</v>
      </c>
    </row>
    <row r="2439" spans="1:5" ht="20.100000000000001" customHeight="1">
      <c r="A2439" s="121"/>
      <c r="B2439" s="108"/>
      <c r="C2439" s="118" t="s">
        <v>2439</v>
      </c>
      <c r="D2439" s="114" t="s">
        <v>4516</v>
      </c>
      <c r="E2439" s="120" t="str">
        <f t="shared" si="37"/>
        <v/>
      </c>
    </row>
    <row r="2440" spans="1:5" ht="35.1" customHeight="1">
      <c r="A2440" s="122" t="s">
        <v>173</v>
      </c>
      <c r="B2440" s="108"/>
      <c r="C2440" s="116" t="s">
        <v>174</v>
      </c>
      <c r="D2440" s="114" t="s">
        <v>4516</v>
      </c>
      <c r="E2440" s="120" t="str">
        <f t="shared" ref="E2440:E2503" si="38">IF(D2440="","",ROUND(D2440/1936.27,2))</f>
        <v/>
      </c>
    </row>
    <row r="2441" spans="1:5" ht="20.100000000000001" customHeight="1">
      <c r="A2441" s="121"/>
      <c r="B2441" s="108"/>
      <c r="C2441" s="118" t="s">
        <v>462</v>
      </c>
      <c r="D2441" s="114" t="s">
        <v>4516</v>
      </c>
      <c r="E2441" s="120" t="str">
        <f t="shared" si="38"/>
        <v/>
      </c>
    </row>
    <row r="2442" spans="1:5" ht="20.100000000000001" customHeight="1">
      <c r="A2442" s="121"/>
      <c r="B2442" s="108"/>
      <c r="C2442" s="118" t="s">
        <v>463</v>
      </c>
      <c r="D2442" s="114" t="s">
        <v>4516</v>
      </c>
      <c r="E2442" s="120" t="str">
        <f t="shared" si="38"/>
        <v/>
      </c>
    </row>
    <row r="2443" spans="1:5" ht="35.1" customHeight="1">
      <c r="A2443" s="117" t="s">
        <v>7987</v>
      </c>
      <c r="B2443" s="108"/>
      <c r="C2443" s="118" t="s">
        <v>7346</v>
      </c>
      <c r="D2443" s="119">
        <v>25000</v>
      </c>
      <c r="E2443" s="120">
        <f t="shared" si="38"/>
        <v>12.91</v>
      </c>
    </row>
    <row r="2444" spans="1:5" ht="20.100000000000001" customHeight="1">
      <c r="A2444" s="121"/>
      <c r="B2444" s="108"/>
      <c r="C2444" s="118" t="s">
        <v>464</v>
      </c>
      <c r="D2444" s="119" t="s">
        <v>4516</v>
      </c>
      <c r="E2444" s="120" t="str">
        <f t="shared" si="38"/>
        <v/>
      </c>
    </row>
    <row r="2445" spans="1:5" ht="35.1" customHeight="1">
      <c r="A2445" s="117" t="s">
        <v>2209</v>
      </c>
      <c r="B2445" s="108"/>
      <c r="C2445" s="118" t="s">
        <v>7348</v>
      </c>
      <c r="D2445" s="119">
        <v>15000</v>
      </c>
      <c r="E2445" s="120">
        <f t="shared" si="38"/>
        <v>7.75</v>
      </c>
    </row>
    <row r="2446" spans="1:5" ht="20.100000000000001" customHeight="1">
      <c r="A2446" s="121"/>
      <c r="B2446" s="108"/>
      <c r="C2446" s="118" t="s">
        <v>464</v>
      </c>
      <c r="D2446" s="119" t="s">
        <v>4516</v>
      </c>
      <c r="E2446" s="120" t="str">
        <f t="shared" si="38"/>
        <v/>
      </c>
    </row>
    <row r="2447" spans="1:5" ht="35.1" customHeight="1">
      <c r="A2447" s="117" t="s">
        <v>2210</v>
      </c>
      <c r="B2447" s="108"/>
      <c r="C2447" s="118" t="s">
        <v>7350</v>
      </c>
      <c r="D2447" s="119">
        <v>15000</v>
      </c>
      <c r="E2447" s="120">
        <f t="shared" si="38"/>
        <v>7.75</v>
      </c>
    </row>
    <row r="2448" spans="1:5" ht="20.100000000000001" customHeight="1">
      <c r="A2448" s="121"/>
      <c r="B2448" s="108"/>
      <c r="C2448" s="118" t="s">
        <v>464</v>
      </c>
      <c r="D2448" s="119" t="s">
        <v>4516</v>
      </c>
      <c r="E2448" s="120" t="str">
        <f t="shared" si="38"/>
        <v/>
      </c>
    </row>
    <row r="2449" spans="1:5" ht="20.100000000000001" customHeight="1">
      <c r="A2449" s="121"/>
      <c r="B2449" s="108"/>
      <c r="C2449" s="160" t="s">
        <v>1677</v>
      </c>
      <c r="D2449" s="119" t="s">
        <v>4516</v>
      </c>
      <c r="E2449" s="120" t="str">
        <f t="shared" si="38"/>
        <v/>
      </c>
    </row>
    <row r="2450" spans="1:5" ht="20.100000000000001" customHeight="1">
      <c r="A2450" s="121"/>
      <c r="B2450" s="108"/>
      <c r="C2450" s="160" t="s">
        <v>1678</v>
      </c>
      <c r="D2450" s="119" t="s">
        <v>4516</v>
      </c>
      <c r="E2450" s="120" t="str">
        <f t="shared" si="38"/>
        <v/>
      </c>
    </row>
    <row r="2451" spans="1:5" ht="20.100000000000001" customHeight="1">
      <c r="A2451" s="121"/>
      <c r="B2451" s="108"/>
      <c r="C2451" s="118" t="s">
        <v>1679</v>
      </c>
      <c r="D2451" s="119" t="s">
        <v>4516</v>
      </c>
      <c r="E2451" s="120" t="str">
        <f t="shared" si="38"/>
        <v/>
      </c>
    </row>
    <row r="2452" spans="1:5" ht="35.1" customHeight="1">
      <c r="A2452" s="117" t="s">
        <v>2211</v>
      </c>
      <c r="B2452" s="108"/>
      <c r="C2452" s="118" t="s">
        <v>7221</v>
      </c>
      <c r="D2452" s="119">
        <v>15000</v>
      </c>
      <c r="E2452" s="120">
        <f t="shared" si="38"/>
        <v>7.75</v>
      </c>
    </row>
    <row r="2453" spans="1:5" ht="20.100000000000001" customHeight="1">
      <c r="A2453" s="121"/>
      <c r="B2453" s="108"/>
      <c r="C2453" s="118" t="s">
        <v>1680</v>
      </c>
      <c r="D2453" s="119" t="s">
        <v>4516</v>
      </c>
      <c r="E2453" s="120" t="str">
        <f t="shared" si="38"/>
        <v/>
      </c>
    </row>
    <row r="2454" spans="1:5" ht="20.100000000000001" customHeight="1">
      <c r="A2454" s="121"/>
      <c r="B2454" s="108"/>
      <c r="C2454" s="118" t="s">
        <v>1681</v>
      </c>
      <c r="D2454" s="119" t="s">
        <v>4516</v>
      </c>
      <c r="E2454" s="120" t="str">
        <f t="shared" si="38"/>
        <v/>
      </c>
    </row>
    <row r="2455" spans="1:5" ht="35.1" customHeight="1">
      <c r="A2455" s="117" t="s">
        <v>2212</v>
      </c>
      <c r="B2455" s="108"/>
      <c r="C2455" s="118" t="s">
        <v>7223</v>
      </c>
      <c r="D2455" s="119">
        <v>15000</v>
      </c>
      <c r="E2455" s="120">
        <f t="shared" si="38"/>
        <v>7.75</v>
      </c>
    </row>
    <row r="2456" spans="1:5" ht="35.1" customHeight="1">
      <c r="A2456" s="117" t="s">
        <v>2213</v>
      </c>
      <c r="B2456" s="108"/>
      <c r="C2456" s="118" t="s">
        <v>7225</v>
      </c>
      <c r="D2456" s="119">
        <v>15000</v>
      </c>
      <c r="E2456" s="120">
        <f t="shared" si="38"/>
        <v>7.75</v>
      </c>
    </row>
    <row r="2457" spans="1:5" ht="35.1" customHeight="1">
      <c r="A2457" s="117" t="s">
        <v>2214</v>
      </c>
      <c r="B2457" s="108"/>
      <c r="C2457" s="118" t="s">
        <v>3041</v>
      </c>
      <c r="D2457" s="119">
        <v>22500</v>
      </c>
      <c r="E2457" s="120">
        <f t="shared" si="38"/>
        <v>11.62</v>
      </c>
    </row>
    <row r="2458" spans="1:5" ht="20.100000000000001" customHeight="1">
      <c r="A2458" s="121"/>
      <c r="B2458" s="108"/>
      <c r="C2458" s="118" t="s">
        <v>3042</v>
      </c>
      <c r="D2458" s="119" t="s">
        <v>4516</v>
      </c>
      <c r="E2458" s="120" t="str">
        <f t="shared" si="38"/>
        <v/>
      </c>
    </row>
    <row r="2459" spans="1:5" ht="35.1" customHeight="1">
      <c r="A2459" s="117" t="s">
        <v>2215</v>
      </c>
      <c r="B2459" s="108"/>
      <c r="C2459" s="118" t="s">
        <v>3041</v>
      </c>
      <c r="D2459" s="119">
        <v>15000</v>
      </c>
      <c r="E2459" s="120">
        <f t="shared" si="38"/>
        <v>7.75</v>
      </c>
    </row>
    <row r="2460" spans="1:5" ht="20.100000000000001" customHeight="1">
      <c r="A2460" s="121"/>
      <c r="B2460" s="108"/>
      <c r="C2460" s="118" t="s">
        <v>3043</v>
      </c>
      <c r="D2460" s="119" t="s">
        <v>4516</v>
      </c>
      <c r="E2460" s="120" t="str">
        <f t="shared" si="38"/>
        <v/>
      </c>
    </row>
    <row r="2461" spans="1:5" ht="35.1" customHeight="1">
      <c r="A2461" s="117" t="s">
        <v>2216</v>
      </c>
      <c r="B2461" s="108"/>
      <c r="C2461" s="118" t="s">
        <v>7230</v>
      </c>
      <c r="D2461" s="119">
        <v>37500</v>
      </c>
      <c r="E2461" s="120">
        <f t="shared" si="38"/>
        <v>19.37</v>
      </c>
    </row>
    <row r="2462" spans="1:5" ht="35.1" customHeight="1">
      <c r="A2462" s="117" t="s">
        <v>2217</v>
      </c>
      <c r="B2462" s="108"/>
      <c r="C2462" s="118" t="s">
        <v>7232</v>
      </c>
      <c r="D2462" s="119">
        <v>21000</v>
      </c>
      <c r="E2462" s="120">
        <f t="shared" si="38"/>
        <v>10.85</v>
      </c>
    </row>
    <row r="2463" spans="1:5" ht="35.1" customHeight="1">
      <c r="A2463" s="117" t="s">
        <v>2218</v>
      </c>
      <c r="B2463" s="108"/>
      <c r="C2463" s="118" t="s">
        <v>7234</v>
      </c>
      <c r="D2463" s="119">
        <v>26000</v>
      </c>
      <c r="E2463" s="120">
        <f t="shared" si="38"/>
        <v>13.43</v>
      </c>
    </row>
    <row r="2464" spans="1:5" ht="35.1" customHeight="1">
      <c r="A2464" s="117" t="s">
        <v>2219</v>
      </c>
      <c r="B2464" s="108"/>
      <c r="C2464" s="118" t="s">
        <v>7236</v>
      </c>
      <c r="D2464" s="119">
        <v>15500</v>
      </c>
      <c r="E2464" s="120">
        <f t="shared" si="38"/>
        <v>8.01</v>
      </c>
    </row>
    <row r="2465" spans="1:5" ht="35.1" customHeight="1">
      <c r="A2465" s="117" t="s">
        <v>2220</v>
      </c>
      <c r="B2465" s="108"/>
      <c r="C2465" s="118" t="s">
        <v>7238</v>
      </c>
      <c r="D2465" s="119">
        <v>18800</v>
      </c>
      <c r="E2465" s="120">
        <f t="shared" si="38"/>
        <v>9.7100000000000009</v>
      </c>
    </row>
    <row r="2466" spans="1:5" ht="35.1" customHeight="1">
      <c r="A2466" s="117" t="s">
        <v>2221</v>
      </c>
      <c r="B2466" s="108"/>
      <c r="C2466" s="118" t="s">
        <v>7240</v>
      </c>
      <c r="D2466" s="119">
        <v>20000</v>
      </c>
      <c r="E2466" s="120">
        <f t="shared" si="38"/>
        <v>10.33</v>
      </c>
    </row>
    <row r="2467" spans="1:5" ht="20.100000000000001" customHeight="1">
      <c r="A2467" s="121"/>
      <c r="B2467" s="108"/>
      <c r="C2467" s="118" t="s">
        <v>3044</v>
      </c>
      <c r="D2467" s="119" t="s">
        <v>4516</v>
      </c>
      <c r="E2467" s="120" t="str">
        <f t="shared" si="38"/>
        <v/>
      </c>
    </row>
    <row r="2468" spans="1:5" ht="20.100000000000001" customHeight="1">
      <c r="A2468" s="121"/>
      <c r="B2468" s="108"/>
      <c r="C2468" s="118" t="s">
        <v>3045</v>
      </c>
      <c r="D2468" s="119" t="s">
        <v>4516</v>
      </c>
      <c r="E2468" s="120" t="str">
        <f t="shared" si="38"/>
        <v/>
      </c>
    </row>
    <row r="2469" spans="1:5" ht="20.100000000000001" customHeight="1">
      <c r="A2469" s="121"/>
      <c r="B2469" s="108"/>
      <c r="C2469" s="118" t="s">
        <v>3046</v>
      </c>
      <c r="D2469" s="119" t="s">
        <v>4516</v>
      </c>
      <c r="E2469" s="120" t="str">
        <f t="shared" si="38"/>
        <v/>
      </c>
    </row>
    <row r="2470" spans="1:5" ht="35.1" customHeight="1">
      <c r="A2470" s="117" t="s">
        <v>3052</v>
      </c>
      <c r="B2470" s="108"/>
      <c r="C2470" s="118" t="s">
        <v>7242</v>
      </c>
      <c r="D2470" s="119">
        <v>20000</v>
      </c>
      <c r="E2470" s="120">
        <f t="shared" si="38"/>
        <v>10.33</v>
      </c>
    </row>
    <row r="2471" spans="1:5" ht="20.100000000000001" customHeight="1">
      <c r="A2471" s="121"/>
      <c r="B2471" s="108"/>
      <c r="C2471" s="118" t="s">
        <v>3047</v>
      </c>
      <c r="D2471" s="119" t="s">
        <v>4516</v>
      </c>
      <c r="E2471" s="120" t="str">
        <f t="shared" si="38"/>
        <v/>
      </c>
    </row>
    <row r="2472" spans="1:5" ht="35.1" customHeight="1">
      <c r="A2472" s="117" t="s">
        <v>3053</v>
      </c>
      <c r="B2472" s="108"/>
      <c r="C2472" s="118" t="s">
        <v>3048</v>
      </c>
      <c r="D2472" s="119">
        <v>20000</v>
      </c>
      <c r="E2472" s="120">
        <f t="shared" si="38"/>
        <v>10.33</v>
      </c>
    </row>
    <row r="2473" spans="1:5" ht="20.100000000000001" customHeight="1">
      <c r="A2473" s="121"/>
      <c r="B2473" s="108"/>
      <c r="C2473" s="118" t="s">
        <v>3049</v>
      </c>
      <c r="D2473" s="119" t="s">
        <v>4516</v>
      </c>
      <c r="E2473" s="120" t="str">
        <f t="shared" si="38"/>
        <v/>
      </c>
    </row>
    <row r="2474" spans="1:5" ht="35.1" customHeight="1">
      <c r="A2474" s="117" t="s">
        <v>961</v>
      </c>
      <c r="B2474" s="108"/>
      <c r="C2474" s="118" t="s">
        <v>7245</v>
      </c>
      <c r="D2474" s="119">
        <v>26000</v>
      </c>
      <c r="E2474" s="120">
        <f t="shared" si="38"/>
        <v>13.43</v>
      </c>
    </row>
    <row r="2475" spans="1:5" ht="20.100000000000001" customHeight="1">
      <c r="A2475" s="121"/>
      <c r="B2475" s="108"/>
      <c r="C2475" s="118" t="s">
        <v>3050</v>
      </c>
      <c r="D2475" s="119" t="s">
        <v>4516</v>
      </c>
      <c r="E2475" s="120" t="str">
        <f t="shared" si="38"/>
        <v/>
      </c>
    </row>
    <row r="2476" spans="1:5" ht="35.1" customHeight="1">
      <c r="A2476" s="146" t="s">
        <v>962</v>
      </c>
      <c r="B2476" s="108"/>
      <c r="C2476" s="118" t="s">
        <v>3051</v>
      </c>
      <c r="D2476" s="119">
        <v>20000</v>
      </c>
      <c r="E2476" s="120">
        <f t="shared" si="38"/>
        <v>10.33</v>
      </c>
    </row>
    <row r="2477" spans="1:5" ht="20.100000000000001" customHeight="1">
      <c r="A2477" s="121"/>
      <c r="B2477" s="108"/>
      <c r="C2477" s="118" t="s">
        <v>1682</v>
      </c>
      <c r="D2477" s="119" t="s">
        <v>4516</v>
      </c>
      <c r="E2477" s="120" t="str">
        <f t="shared" si="38"/>
        <v/>
      </c>
    </row>
    <row r="2478" spans="1:5" ht="20.100000000000001" customHeight="1">
      <c r="A2478" s="121"/>
      <c r="B2478" s="108"/>
      <c r="C2478" s="118" t="s">
        <v>3054</v>
      </c>
      <c r="D2478" s="119" t="s">
        <v>4516</v>
      </c>
      <c r="E2478" s="120" t="str">
        <f t="shared" si="38"/>
        <v/>
      </c>
    </row>
    <row r="2479" spans="1:5" ht="35.1" customHeight="1">
      <c r="A2479" s="117" t="s">
        <v>963</v>
      </c>
      <c r="B2479" s="108"/>
      <c r="C2479" s="118" t="s">
        <v>3055</v>
      </c>
      <c r="D2479" s="119">
        <v>20000</v>
      </c>
      <c r="E2479" s="120">
        <f t="shared" si="38"/>
        <v>10.33</v>
      </c>
    </row>
    <row r="2480" spans="1:5" ht="20.100000000000001" customHeight="1">
      <c r="A2480" s="121"/>
      <c r="B2480" s="108"/>
      <c r="C2480" s="118" t="s">
        <v>4742</v>
      </c>
      <c r="D2480" s="119" t="s">
        <v>4516</v>
      </c>
      <c r="E2480" s="120" t="str">
        <f t="shared" si="38"/>
        <v/>
      </c>
    </row>
    <row r="2481" spans="1:5" ht="20.100000000000001" customHeight="1">
      <c r="A2481" s="121"/>
      <c r="B2481" s="108"/>
      <c r="C2481" s="118" t="s">
        <v>3054</v>
      </c>
      <c r="D2481" s="119" t="s">
        <v>4516</v>
      </c>
      <c r="E2481" s="120" t="str">
        <f t="shared" si="38"/>
        <v/>
      </c>
    </row>
    <row r="2482" spans="1:5" ht="35.1" customHeight="1">
      <c r="A2482" s="117" t="s">
        <v>964</v>
      </c>
      <c r="B2482" s="108"/>
      <c r="C2482" s="118" t="s">
        <v>7467</v>
      </c>
      <c r="D2482" s="119">
        <v>20000</v>
      </c>
      <c r="E2482" s="120">
        <f t="shared" si="38"/>
        <v>10.33</v>
      </c>
    </row>
    <row r="2483" spans="1:5" ht="20.100000000000001" customHeight="1">
      <c r="A2483" s="121"/>
      <c r="B2483" s="108"/>
      <c r="C2483" s="118" t="s">
        <v>3054</v>
      </c>
      <c r="D2483" s="119" t="s">
        <v>4516</v>
      </c>
      <c r="E2483" s="120" t="str">
        <f t="shared" si="38"/>
        <v/>
      </c>
    </row>
    <row r="2484" spans="1:5" ht="35.1" customHeight="1">
      <c r="A2484" s="117" t="s">
        <v>965</v>
      </c>
      <c r="B2484" s="108"/>
      <c r="C2484" s="118" t="s">
        <v>7469</v>
      </c>
      <c r="D2484" s="119">
        <v>20000</v>
      </c>
      <c r="E2484" s="120">
        <f t="shared" si="38"/>
        <v>10.33</v>
      </c>
    </row>
    <row r="2485" spans="1:5" ht="20.100000000000001" customHeight="1">
      <c r="A2485" s="121"/>
      <c r="B2485" s="108"/>
      <c r="C2485" s="118" t="s">
        <v>3054</v>
      </c>
      <c r="D2485" s="119" t="s">
        <v>4516</v>
      </c>
      <c r="E2485" s="120" t="str">
        <f t="shared" si="38"/>
        <v/>
      </c>
    </row>
    <row r="2486" spans="1:5" ht="35.1" customHeight="1">
      <c r="A2486" s="117" t="s">
        <v>966</v>
      </c>
      <c r="B2486" s="108"/>
      <c r="C2486" s="118" t="s">
        <v>7882</v>
      </c>
      <c r="D2486" s="119">
        <v>20000</v>
      </c>
      <c r="E2486" s="120">
        <f t="shared" si="38"/>
        <v>10.33</v>
      </c>
    </row>
    <row r="2487" spans="1:5" ht="20.100000000000001" customHeight="1">
      <c r="A2487" s="121"/>
      <c r="B2487" s="108"/>
      <c r="C2487" s="118" t="s">
        <v>7883</v>
      </c>
      <c r="D2487" s="119" t="s">
        <v>4516</v>
      </c>
      <c r="E2487" s="120" t="str">
        <f t="shared" si="38"/>
        <v/>
      </c>
    </row>
    <row r="2488" spans="1:5" ht="35.1" customHeight="1">
      <c r="A2488" s="121" t="s">
        <v>968</v>
      </c>
      <c r="B2488" s="108"/>
      <c r="C2488" s="118" t="s">
        <v>8761</v>
      </c>
      <c r="D2488" s="119">
        <v>20000</v>
      </c>
      <c r="E2488" s="120">
        <f t="shared" si="38"/>
        <v>10.33</v>
      </c>
    </row>
    <row r="2489" spans="1:5" ht="20.100000000000001" customHeight="1">
      <c r="A2489" s="121"/>
      <c r="B2489" s="108"/>
      <c r="C2489" s="118" t="s">
        <v>7883</v>
      </c>
      <c r="D2489" s="119" t="s">
        <v>4516</v>
      </c>
      <c r="E2489" s="120" t="str">
        <f t="shared" si="38"/>
        <v/>
      </c>
    </row>
    <row r="2490" spans="1:5" ht="35.1" customHeight="1">
      <c r="A2490" s="117" t="s">
        <v>969</v>
      </c>
      <c r="B2490" s="125"/>
      <c r="C2490" s="118" t="s">
        <v>4522</v>
      </c>
      <c r="D2490" s="119">
        <v>22000</v>
      </c>
      <c r="E2490" s="120">
        <f t="shared" si="38"/>
        <v>11.36</v>
      </c>
    </row>
    <row r="2491" spans="1:5" ht="20.100000000000001" customHeight="1">
      <c r="A2491" s="121"/>
      <c r="B2491" s="108"/>
      <c r="C2491" s="118" t="s">
        <v>4523</v>
      </c>
      <c r="D2491" s="119" t="s">
        <v>4516</v>
      </c>
      <c r="E2491" s="120" t="str">
        <f t="shared" si="38"/>
        <v/>
      </c>
    </row>
    <row r="2492" spans="1:5" ht="20.100000000000001" customHeight="1">
      <c r="A2492" s="121"/>
      <c r="B2492" s="108"/>
      <c r="C2492" s="118" t="s">
        <v>8741</v>
      </c>
      <c r="D2492" s="119" t="s">
        <v>4516</v>
      </c>
      <c r="E2492" s="120" t="str">
        <f t="shared" si="38"/>
        <v/>
      </c>
    </row>
    <row r="2493" spans="1:5" ht="35.1" customHeight="1">
      <c r="A2493" s="117" t="s">
        <v>3059</v>
      </c>
      <c r="B2493" s="125"/>
      <c r="C2493" s="118" t="s">
        <v>4522</v>
      </c>
      <c r="D2493" s="119">
        <v>17600</v>
      </c>
      <c r="E2493" s="120">
        <f t="shared" si="38"/>
        <v>9.09</v>
      </c>
    </row>
    <row r="2494" spans="1:5" ht="20.100000000000001" customHeight="1">
      <c r="A2494" s="121"/>
      <c r="B2494" s="108"/>
      <c r="C2494" s="118" t="s">
        <v>8742</v>
      </c>
      <c r="D2494" s="119" t="s">
        <v>4516</v>
      </c>
      <c r="E2494" s="120" t="str">
        <f t="shared" si="38"/>
        <v/>
      </c>
    </row>
    <row r="2495" spans="1:5" ht="20.100000000000001" customHeight="1">
      <c r="A2495" s="121"/>
      <c r="B2495" s="108"/>
      <c r="C2495" s="118" t="s">
        <v>8743</v>
      </c>
      <c r="D2495" s="119" t="s">
        <v>4516</v>
      </c>
      <c r="E2495" s="120" t="str">
        <f t="shared" si="38"/>
        <v/>
      </c>
    </row>
    <row r="2496" spans="1:5" ht="20.100000000000001" customHeight="1">
      <c r="A2496" s="121"/>
      <c r="B2496" s="108"/>
      <c r="C2496" s="118" t="s">
        <v>8741</v>
      </c>
      <c r="D2496" s="119" t="s">
        <v>4516</v>
      </c>
      <c r="E2496" s="120" t="str">
        <f t="shared" si="38"/>
        <v/>
      </c>
    </row>
    <row r="2497" spans="1:5" ht="35.1" customHeight="1">
      <c r="A2497" s="117" t="s">
        <v>3060</v>
      </c>
      <c r="B2497" s="108"/>
      <c r="C2497" s="118" t="s">
        <v>8744</v>
      </c>
      <c r="D2497" s="119">
        <v>16500</v>
      </c>
      <c r="E2497" s="120">
        <f t="shared" si="38"/>
        <v>8.52</v>
      </c>
    </row>
    <row r="2498" spans="1:5" ht="20.100000000000001" customHeight="1">
      <c r="A2498" s="121"/>
      <c r="B2498" s="108"/>
      <c r="C2498" s="118" t="s">
        <v>4523</v>
      </c>
      <c r="D2498" s="119" t="s">
        <v>4516</v>
      </c>
      <c r="E2498" s="120" t="str">
        <f t="shared" si="38"/>
        <v/>
      </c>
    </row>
    <row r="2499" spans="1:5" ht="20.100000000000001" customHeight="1">
      <c r="A2499" s="121"/>
      <c r="B2499" s="108"/>
      <c r="C2499" s="118" t="s">
        <v>8741</v>
      </c>
      <c r="D2499" s="119" t="s">
        <v>4516</v>
      </c>
      <c r="E2499" s="120" t="str">
        <f t="shared" si="38"/>
        <v/>
      </c>
    </row>
    <row r="2500" spans="1:5" ht="35.1" customHeight="1">
      <c r="A2500" s="117" t="s">
        <v>3061</v>
      </c>
      <c r="B2500" s="108"/>
      <c r="C2500" s="118" t="s">
        <v>8744</v>
      </c>
      <c r="D2500" s="119">
        <v>13200</v>
      </c>
      <c r="E2500" s="120">
        <f t="shared" si="38"/>
        <v>6.82</v>
      </c>
    </row>
    <row r="2501" spans="1:5" ht="20.100000000000001" customHeight="1">
      <c r="A2501" s="121"/>
      <c r="B2501" s="108"/>
      <c r="C2501" s="118" t="s">
        <v>8742</v>
      </c>
      <c r="D2501" s="119" t="s">
        <v>4516</v>
      </c>
      <c r="E2501" s="120" t="str">
        <f t="shared" si="38"/>
        <v/>
      </c>
    </row>
    <row r="2502" spans="1:5" ht="20.100000000000001" customHeight="1">
      <c r="A2502" s="121"/>
      <c r="B2502" s="108"/>
      <c r="C2502" s="118" t="s">
        <v>8743</v>
      </c>
      <c r="D2502" s="119" t="s">
        <v>4516</v>
      </c>
      <c r="E2502" s="120" t="str">
        <f t="shared" si="38"/>
        <v/>
      </c>
    </row>
    <row r="2503" spans="1:5" ht="20.100000000000001" customHeight="1">
      <c r="A2503" s="121"/>
      <c r="B2503" s="108"/>
      <c r="C2503" s="118" t="s">
        <v>8741</v>
      </c>
      <c r="D2503" s="119" t="s">
        <v>4516</v>
      </c>
      <c r="E2503" s="120" t="str">
        <f t="shared" si="38"/>
        <v/>
      </c>
    </row>
    <row r="2504" spans="1:5" ht="35.1" customHeight="1">
      <c r="A2504" s="117" t="s">
        <v>3062</v>
      </c>
      <c r="B2504" s="108"/>
      <c r="C2504" s="118" t="s">
        <v>8745</v>
      </c>
      <c r="D2504" s="119">
        <v>9600</v>
      </c>
      <c r="E2504" s="120">
        <f t="shared" ref="E2504:E2567" si="39">IF(D2504="","",ROUND(D2504/1936.27,2))</f>
        <v>4.96</v>
      </c>
    </row>
    <row r="2505" spans="1:5" ht="20.100000000000001" customHeight="1">
      <c r="A2505" s="121"/>
      <c r="B2505" s="108"/>
      <c r="C2505" s="118" t="s">
        <v>8746</v>
      </c>
      <c r="D2505" s="119" t="s">
        <v>4516</v>
      </c>
      <c r="E2505" s="120" t="str">
        <f t="shared" si="39"/>
        <v/>
      </c>
    </row>
    <row r="2506" spans="1:5" ht="35.1" customHeight="1">
      <c r="A2506" s="117" t="s">
        <v>3063</v>
      </c>
      <c r="B2506" s="108"/>
      <c r="C2506" s="118" t="s">
        <v>7100</v>
      </c>
      <c r="D2506" s="119">
        <v>27500</v>
      </c>
      <c r="E2506" s="120">
        <f t="shared" si="39"/>
        <v>14.2</v>
      </c>
    </row>
    <row r="2507" spans="1:5" ht="20.100000000000001" customHeight="1">
      <c r="A2507" s="121"/>
      <c r="B2507" s="108"/>
      <c r="C2507" s="118" t="s">
        <v>8747</v>
      </c>
      <c r="D2507" s="119" t="s">
        <v>4516</v>
      </c>
      <c r="E2507" s="120" t="str">
        <f t="shared" si="39"/>
        <v/>
      </c>
    </row>
    <row r="2508" spans="1:5" ht="20.100000000000001" customHeight="1">
      <c r="A2508" s="121"/>
      <c r="B2508" s="108"/>
      <c r="C2508" s="118" t="s">
        <v>8748</v>
      </c>
      <c r="D2508" s="119" t="s">
        <v>4516</v>
      </c>
      <c r="E2508" s="120" t="str">
        <f t="shared" si="39"/>
        <v/>
      </c>
    </row>
    <row r="2509" spans="1:5" ht="35.1" customHeight="1">
      <c r="A2509" s="117" t="s">
        <v>3064</v>
      </c>
      <c r="B2509" s="108"/>
      <c r="C2509" s="118" t="s">
        <v>7102</v>
      </c>
      <c r="D2509" s="119">
        <v>17100</v>
      </c>
      <c r="E2509" s="120">
        <f t="shared" si="39"/>
        <v>8.83</v>
      </c>
    </row>
    <row r="2510" spans="1:5" ht="20.100000000000001" customHeight="1">
      <c r="A2510" s="121"/>
      <c r="B2510" s="108"/>
      <c r="C2510" s="118" t="s">
        <v>8749</v>
      </c>
      <c r="D2510" s="119" t="s">
        <v>4516</v>
      </c>
      <c r="E2510" s="120" t="str">
        <f t="shared" si="39"/>
        <v/>
      </c>
    </row>
    <row r="2511" spans="1:5" ht="20.100000000000001" customHeight="1">
      <c r="A2511" s="121"/>
      <c r="B2511" s="108"/>
      <c r="C2511" s="118" t="s">
        <v>8748</v>
      </c>
      <c r="D2511" s="119" t="s">
        <v>4516</v>
      </c>
      <c r="E2511" s="120" t="str">
        <f t="shared" si="39"/>
        <v/>
      </c>
    </row>
    <row r="2512" spans="1:5" ht="35.1" customHeight="1">
      <c r="A2512" s="117" t="s">
        <v>3065</v>
      </c>
      <c r="B2512" s="125"/>
      <c r="C2512" s="118" t="s">
        <v>7104</v>
      </c>
      <c r="D2512" s="119">
        <v>22000</v>
      </c>
      <c r="E2512" s="120">
        <f t="shared" si="39"/>
        <v>11.36</v>
      </c>
    </row>
    <row r="2513" spans="1:5" ht="20.100000000000001" customHeight="1">
      <c r="A2513" s="121"/>
      <c r="B2513" s="108"/>
      <c r="C2513" s="118" t="s">
        <v>8750</v>
      </c>
      <c r="D2513" s="119" t="s">
        <v>4516</v>
      </c>
      <c r="E2513" s="120" t="str">
        <f t="shared" si="39"/>
        <v/>
      </c>
    </row>
    <row r="2514" spans="1:5" ht="35.1" customHeight="1">
      <c r="A2514" s="117" t="s">
        <v>3066</v>
      </c>
      <c r="B2514" s="125"/>
      <c r="C2514" s="118" t="s">
        <v>7104</v>
      </c>
      <c r="D2514" s="119">
        <v>6600</v>
      </c>
      <c r="E2514" s="120">
        <f t="shared" si="39"/>
        <v>3.41</v>
      </c>
    </row>
    <row r="2515" spans="1:5" ht="20.100000000000001" customHeight="1">
      <c r="A2515" s="121"/>
      <c r="B2515" s="108"/>
      <c r="C2515" s="118" t="s">
        <v>8751</v>
      </c>
      <c r="D2515" s="119" t="s">
        <v>4516</v>
      </c>
      <c r="E2515" s="120" t="str">
        <f t="shared" si="39"/>
        <v/>
      </c>
    </row>
    <row r="2516" spans="1:5" ht="35.1" customHeight="1">
      <c r="A2516" s="117" t="s">
        <v>3067</v>
      </c>
      <c r="B2516" s="108"/>
      <c r="C2516" s="118" t="s">
        <v>7107</v>
      </c>
      <c r="D2516" s="119">
        <v>19800</v>
      </c>
      <c r="E2516" s="120">
        <f t="shared" si="39"/>
        <v>10.23</v>
      </c>
    </row>
    <row r="2517" spans="1:5" ht="20.100000000000001" customHeight="1">
      <c r="A2517" s="121"/>
      <c r="B2517" s="108"/>
      <c r="C2517" s="118" t="s">
        <v>8752</v>
      </c>
      <c r="D2517" s="119" t="s">
        <v>4516</v>
      </c>
      <c r="E2517" s="120" t="str">
        <f t="shared" si="39"/>
        <v/>
      </c>
    </row>
    <row r="2518" spans="1:5" ht="35.1" customHeight="1">
      <c r="A2518" s="117" t="s">
        <v>3068</v>
      </c>
      <c r="B2518" s="108"/>
      <c r="C2518" s="118" t="s">
        <v>7107</v>
      </c>
      <c r="D2518" s="119">
        <v>8600</v>
      </c>
      <c r="E2518" s="120">
        <f t="shared" si="39"/>
        <v>4.4400000000000004</v>
      </c>
    </row>
    <row r="2519" spans="1:5" ht="20.100000000000001" customHeight="1">
      <c r="A2519" s="121"/>
      <c r="B2519" s="108"/>
      <c r="C2519" s="118" t="s">
        <v>8753</v>
      </c>
      <c r="D2519" s="119" t="s">
        <v>4516</v>
      </c>
      <c r="E2519" s="120" t="str">
        <f t="shared" si="39"/>
        <v/>
      </c>
    </row>
    <row r="2520" spans="1:5" ht="35.1" customHeight="1">
      <c r="A2520" s="117" t="s">
        <v>3071</v>
      </c>
      <c r="B2520" s="108"/>
      <c r="C2520" s="118" t="s">
        <v>7110</v>
      </c>
      <c r="D2520" s="119">
        <v>19700</v>
      </c>
      <c r="E2520" s="120">
        <f t="shared" si="39"/>
        <v>10.17</v>
      </c>
    </row>
    <row r="2521" spans="1:5" ht="20.100000000000001" customHeight="1">
      <c r="A2521" s="121"/>
      <c r="B2521" s="108"/>
      <c r="C2521" s="118" t="s">
        <v>8754</v>
      </c>
      <c r="D2521" s="119" t="s">
        <v>4516</v>
      </c>
      <c r="E2521" s="120" t="str">
        <f t="shared" si="39"/>
        <v/>
      </c>
    </row>
    <row r="2522" spans="1:5" ht="20.100000000000001" customHeight="1">
      <c r="A2522" s="121"/>
      <c r="B2522" s="108"/>
      <c r="C2522" s="118" t="s">
        <v>8741</v>
      </c>
      <c r="D2522" s="119" t="s">
        <v>4516</v>
      </c>
      <c r="E2522" s="120" t="str">
        <f t="shared" si="39"/>
        <v/>
      </c>
    </row>
    <row r="2523" spans="1:5" ht="35.1" customHeight="1">
      <c r="A2523" s="117" t="s">
        <v>3072</v>
      </c>
      <c r="B2523" s="108"/>
      <c r="C2523" s="118" t="s">
        <v>7112</v>
      </c>
      <c r="D2523" s="119">
        <v>15400</v>
      </c>
      <c r="E2523" s="120">
        <f t="shared" si="39"/>
        <v>7.95</v>
      </c>
    </row>
    <row r="2524" spans="1:5" ht="35.1" customHeight="1">
      <c r="A2524" s="117" t="s">
        <v>6142</v>
      </c>
      <c r="B2524" s="108"/>
      <c r="C2524" s="118" t="s">
        <v>2012</v>
      </c>
      <c r="D2524" s="119">
        <v>14000</v>
      </c>
      <c r="E2524" s="120">
        <f t="shared" si="39"/>
        <v>7.23</v>
      </c>
    </row>
    <row r="2525" spans="1:5" ht="20.100000000000001" customHeight="1">
      <c r="A2525" s="121"/>
      <c r="B2525" s="108"/>
      <c r="C2525" s="118" t="s">
        <v>8755</v>
      </c>
      <c r="D2525" s="119" t="s">
        <v>4516</v>
      </c>
      <c r="E2525" s="120" t="str">
        <f t="shared" si="39"/>
        <v/>
      </c>
    </row>
    <row r="2526" spans="1:5" ht="35.1" customHeight="1">
      <c r="A2526" s="117" t="s">
        <v>6143</v>
      </c>
      <c r="B2526" s="125"/>
      <c r="C2526" s="118" t="s">
        <v>8756</v>
      </c>
      <c r="D2526" s="119">
        <v>19300</v>
      </c>
      <c r="E2526" s="120">
        <f t="shared" si="39"/>
        <v>9.9700000000000006</v>
      </c>
    </row>
    <row r="2527" spans="1:5" ht="20.100000000000001" customHeight="1">
      <c r="A2527" s="121"/>
      <c r="B2527" s="108"/>
      <c r="C2527" s="118" t="s">
        <v>6225</v>
      </c>
      <c r="D2527" s="119" t="s">
        <v>4516</v>
      </c>
      <c r="E2527" s="120" t="str">
        <f t="shared" si="39"/>
        <v/>
      </c>
    </row>
    <row r="2528" spans="1:5" ht="35.1" customHeight="1">
      <c r="A2528" s="117" t="s">
        <v>6144</v>
      </c>
      <c r="B2528" s="125"/>
      <c r="C2528" s="118" t="s">
        <v>8756</v>
      </c>
      <c r="D2528" s="119">
        <v>4700</v>
      </c>
      <c r="E2528" s="120">
        <f t="shared" si="39"/>
        <v>2.4300000000000002</v>
      </c>
    </row>
    <row r="2529" spans="1:5" ht="20.100000000000001" customHeight="1">
      <c r="A2529" s="121"/>
      <c r="B2529" s="108"/>
      <c r="C2529" s="118" t="s">
        <v>6226</v>
      </c>
      <c r="D2529" s="119" t="s">
        <v>4516</v>
      </c>
      <c r="E2529" s="120" t="str">
        <f t="shared" si="39"/>
        <v/>
      </c>
    </row>
    <row r="2530" spans="1:5" ht="35.1" customHeight="1">
      <c r="A2530" s="117" t="s">
        <v>6145</v>
      </c>
      <c r="B2530" s="125"/>
      <c r="C2530" s="118" t="s">
        <v>7117</v>
      </c>
      <c r="D2530" s="119">
        <v>7200</v>
      </c>
      <c r="E2530" s="120">
        <f t="shared" si="39"/>
        <v>3.72</v>
      </c>
    </row>
    <row r="2531" spans="1:5" ht="20.100000000000001" customHeight="1">
      <c r="A2531" s="121"/>
      <c r="B2531" s="108"/>
      <c r="C2531" s="118" t="s">
        <v>8763</v>
      </c>
      <c r="D2531" s="119" t="s">
        <v>4516</v>
      </c>
      <c r="E2531" s="120" t="str">
        <f t="shared" si="39"/>
        <v/>
      </c>
    </row>
    <row r="2532" spans="1:5" ht="35.1" customHeight="1">
      <c r="A2532" s="117" t="s">
        <v>6146</v>
      </c>
      <c r="B2532" s="178"/>
      <c r="C2532" s="118" t="s">
        <v>7119</v>
      </c>
      <c r="D2532" s="119">
        <v>14000</v>
      </c>
      <c r="E2532" s="120">
        <f t="shared" si="39"/>
        <v>7.23</v>
      </c>
    </row>
    <row r="2533" spans="1:5" ht="20.100000000000001" customHeight="1">
      <c r="A2533" s="121"/>
      <c r="B2533" s="108"/>
      <c r="C2533" s="118" t="s">
        <v>6225</v>
      </c>
      <c r="D2533" s="119" t="s">
        <v>4516</v>
      </c>
      <c r="E2533" s="120" t="str">
        <f t="shared" si="39"/>
        <v/>
      </c>
    </row>
    <row r="2534" spans="1:5" ht="35.1" customHeight="1">
      <c r="A2534" s="117" t="s">
        <v>6147</v>
      </c>
      <c r="B2534" s="178"/>
      <c r="C2534" s="118" t="s">
        <v>7119</v>
      </c>
      <c r="D2534" s="119">
        <v>4000</v>
      </c>
      <c r="E2534" s="120">
        <f t="shared" si="39"/>
        <v>2.0699999999999998</v>
      </c>
    </row>
    <row r="2535" spans="1:5" ht="20.100000000000001" customHeight="1">
      <c r="A2535" s="121"/>
      <c r="B2535" s="108"/>
      <c r="C2535" s="118" t="s">
        <v>6226</v>
      </c>
      <c r="D2535" s="119" t="s">
        <v>4516</v>
      </c>
      <c r="E2535" s="120" t="str">
        <f t="shared" si="39"/>
        <v/>
      </c>
    </row>
    <row r="2536" spans="1:5" ht="35.1" customHeight="1">
      <c r="A2536" s="117" t="s">
        <v>6148</v>
      </c>
      <c r="B2536" s="125"/>
      <c r="C2536" s="118" t="s">
        <v>7122</v>
      </c>
      <c r="D2536" s="119">
        <v>4100</v>
      </c>
      <c r="E2536" s="120">
        <f t="shared" si="39"/>
        <v>2.12</v>
      </c>
    </row>
    <row r="2537" spans="1:5" ht="20.100000000000001" customHeight="1">
      <c r="A2537" s="121"/>
      <c r="B2537" s="108"/>
      <c r="C2537" s="118" t="s">
        <v>8764</v>
      </c>
      <c r="D2537" s="119" t="s">
        <v>4516</v>
      </c>
      <c r="E2537" s="120" t="str">
        <f t="shared" si="39"/>
        <v/>
      </c>
    </row>
    <row r="2538" spans="1:5" ht="35.1" customHeight="1">
      <c r="A2538" s="117" t="s">
        <v>6149</v>
      </c>
      <c r="B2538" s="108"/>
      <c r="C2538" s="118" t="s">
        <v>7124</v>
      </c>
      <c r="D2538" s="119">
        <v>24800</v>
      </c>
      <c r="E2538" s="120">
        <f t="shared" si="39"/>
        <v>12.81</v>
      </c>
    </row>
    <row r="2539" spans="1:5" ht="20.100000000000001" customHeight="1">
      <c r="A2539" s="121"/>
      <c r="B2539" s="108"/>
      <c r="C2539" s="118" t="s">
        <v>4360</v>
      </c>
      <c r="D2539" s="119" t="s">
        <v>4516</v>
      </c>
      <c r="E2539" s="120" t="str">
        <f t="shared" si="39"/>
        <v/>
      </c>
    </row>
    <row r="2540" spans="1:5" ht="35.1" customHeight="1">
      <c r="A2540" s="117" t="s">
        <v>6150</v>
      </c>
      <c r="B2540" s="108"/>
      <c r="C2540" s="118" t="s">
        <v>7126</v>
      </c>
      <c r="D2540" s="119">
        <v>3500</v>
      </c>
      <c r="E2540" s="120">
        <f t="shared" si="39"/>
        <v>1.81</v>
      </c>
    </row>
    <row r="2541" spans="1:5" ht="20.100000000000001" customHeight="1">
      <c r="A2541" s="121"/>
      <c r="B2541" s="108"/>
      <c r="C2541" s="118" t="s">
        <v>4360</v>
      </c>
      <c r="D2541" s="119" t="s">
        <v>4516</v>
      </c>
      <c r="E2541" s="120" t="str">
        <f t="shared" si="39"/>
        <v/>
      </c>
    </row>
    <row r="2542" spans="1:5" ht="35.1" customHeight="1">
      <c r="A2542" s="117" t="s">
        <v>6151</v>
      </c>
      <c r="B2542" s="108"/>
      <c r="C2542" s="118" t="s">
        <v>7128</v>
      </c>
      <c r="D2542" s="119">
        <v>4500</v>
      </c>
      <c r="E2542" s="120">
        <f t="shared" si="39"/>
        <v>2.3199999999999998</v>
      </c>
    </row>
    <row r="2543" spans="1:5" ht="20.100000000000001" customHeight="1">
      <c r="A2543" s="121"/>
      <c r="B2543" s="108"/>
      <c r="C2543" s="118" t="s">
        <v>8765</v>
      </c>
      <c r="D2543" s="119" t="s">
        <v>4516</v>
      </c>
      <c r="E2543" s="120" t="str">
        <f t="shared" si="39"/>
        <v/>
      </c>
    </row>
    <row r="2544" spans="1:5" ht="35.1" customHeight="1">
      <c r="A2544" s="117" t="s">
        <v>6152</v>
      </c>
      <c r="B2544" s="108"/>
      <c r="C2544" s="118" t="s">
        <v>7130</v>
      </c>
      <c r="D2544" s="119">
        <v>15000</v>
      </c>
      <c r="E2544" s="120">
        <f t="shared" si="39"/>
        <v>7.75</v>
      </c>
    </row>
    <row r="2545" spans="1:5" ht="20.100000000000001" customHeight="1">
      <c r="A2545" s="121"/>
      <c r="B2545" s="108"/>
      <c r="C2545" s="118" t="s">
        <v>4360</v>
      </c>
      <c r="D2545" s="119" t="s">
        <v>4516</v>
      </c>
      <c r="E2545" s="120" t="str">
        <f t="shared" si="39"/>
        <v/>
      </c>
    </row>
    <row r="2546" spans="1:5" ht="20.100000000000001" customHeight="1">
      <c r="A2546" s="121"/>
      <c r="B2546" s="108"/>
      <c r="C2546" s="118" t="s">
        <v>8766</v>
      </c>
      <c r="D2546" s="119" t="s">
        <v>4516</v>
      </c>
      <c r="E2546" s="120" t="str">
        <f t="shared" si="39"/>
        <v/>
      </c>
    </row>
    <row r="2547" spans="1:5" ht="35.1" customHeight="1">
      <c r="A2547" s="117" t="s">
        <v>6153</v>
      </c>
      <c r="B2547" s="108"/>
      <c r="C2547" s="118" t="s">
        <v>7822</v>
      </c>
      <c r="D2547" s="119">
        <v>37000</v>
      </c>
      <c r="E2547" s="120">
        <f t="shared" si="39"/>
        <v>19.11</v>
      </c>
    </row>
    <row r="2548" spans="1:5" ht="35.1" customHeight="1">
      <c r="A2548" s="117" t="s">
        <v>6154</v>
      </c>
      <c r="B2548" s="108"/>
      <c r="C2548" s="118" t="s">
        <v>7132</v>
      </c>
      <c r="D2548" s="119">
        <v>237300</v>
      </c>
      <c r="E2548" s="120">
        <f t="shared" si="39"/>
        <v>122.56</v>
      </c>
    </row>
    <row r="2549" spans="1:5" ht="20.100000000000001" customHeight="1">
      <c r="A2549" s="121"/>
      <c r="B2549" s="108"/>
      <c r="C2549" s="118" t="s">
        <v>8768</v>
      </c>
      <c r="D2549" s="119" t="s">
        <v>4516</v>
      </c>
      <c r="E2549" s="120" t="str">
        <f t="shared" si="39"/>
        <v/>
      </c>
    </row>
    <row r="2550" spans="1:5" ht="20.100000000000001" customHeight="1">
      <c r="A2550" s="121"/>
      <c r="B2550" s="108"/>
      <c r="C2550" s="118" t="s">
        <v>8769</v>
      </c>
      <c r="D2550" s="119" t="s">
        <v>4516</v>
      </c>
      <c r="E2550" s="120" t="str">
        <f t="shared" si="39"/>
        <v/>
      </c>
    </row>
    <row r="2551" spans="1:5" ht="35.1" customHeight="1">
      <c r="A2551" s="117" t="s">
        <v>6155</v>
      </c>
      <c r="B2551" s="125"/>
      <c r="C2551" s="118" t="s">
        <v>7134</v>
      </c>
      <c r="D2551" s="119">
        <v>7200</v>
      </c>
      <c r="E2551" s="120">
        <f t="shared" si="39"/>
        <v>3.72</v>
      </c>
    </row>
    <row r="2552" spans="1:5" ht="20.100000000000001" customHeight="1">
      <c r="A2552" s="121"/>
      <c r="B2552" s="108"/>
      <c r="C2552" s="118" t="s">
        <v>8770</v>
      </c>
      <c r="D2552" s="119" t="s">
        <v>4516</v>
      </c>
      <c r="E2552" s="120" t="str">
        <f t="shared" si="39"/>
        <v/>
      </c>
    </row>
    <row r="2553" spans="1:5" ht="35.1" customHeight="1">
      <c r="A2553" s="117" t="s">
        <v>6156</v>
      </c>
      <c r="B2553" s="125"/>
      <c r="C2553" s="118" t="s">
        <v>7136</v>
      </c>
      <c r="D2553" s="119">
        <v>16500</v>
      </c>
      <c r="E2553" s="120">
        <f t="shared" si="39"/>
        <v>8.52</v>
      </c>
    </row>
    <row r="2554" spans="1:5" ht="20.100000000000001" customHeight="1">
      <c r="A2554" s="121"/>
      <c r="B2554" s="108"/>
      <c r="C2554" s="118" t="s">
        <v>8771</v>
      </c>
      <c r="D2554" s="119" t="s">
        <v>4516</v>
      </c>
      <c r="E2554" s="120" t="str">
        <f t="shared" si="39"/>
        <v/>
      </c>
    </row>
    <row r="2555" spans="1:5" ht="35.1" customHeight="1">
      <c r="A2555" s="117" t="s">
        <v>6157</v>
      </c>
      <c r="B2555" s="125"/>
      <c r="C2555" s="118" t="s">
        <v>8772</v>
      </c>
      <c r="D2555" s="119">
        <v>8600</v>
      </c>
      <c r="E2555" s="120">
        <f t="shared" si="39"/>
        <v>4.4400000000000004</v>
      </c>
    </row>
    <row r="2556" spans="1:5" ht="20.100000000000001" customHeight="1">
      <c r="A2556" s="121"/>
      <c r="B2556" s="108"/>
      <c r="C2556" s="118" t="s">
        <v>8741</v>
      </c>
      <c r="D2556" s="119" t="s">
        <v>4516</v>
      </c>
      <c r="E2556" s="120" t="str">
        <f t="shared" si="39"/>
        <v/>
      </c>
    </row>
    <row r="2557" spans="1:5" ht="35.1" customHeight="1">
      <c r="A2557" s="117" t="s">
        <v>6158</v>
      </c>
      <c r="B2557" s="125"/>
      <c r="C2557" s="118" t="s">
        <v>8773</v>
      </c>
      <c r="D2557" s="119">
        <v>4100</v>
      </c>
      <c r="E2557" s="120">
        <f t="shared" si="39"/>
        <v>2.12</v>
      </c>
    </row>
    <row r="2558" spans="1:5" ht="20.100000000000001" customHeight="1">
      <c r="A2558" s="121"/>
      <c r="B2558" s="108"/>
      <c r="C2558" s="118" t="s">
        <v>8774</v>
      </c>
      <c r="D2558" s="119" t="s">
        <v>4516</v>
      </c>
      <c r="E2558" s="120" t="str">
        <f t="shared" si="39"/>
        <v/>
      </c>
    </row>
    <row r="2559" spans="1:5" ht="20.100000000000001" customHeight="1">
      <c r="A2559" s="121"/>
      <c r="B2559" s="108"/>
      <c r="C2559" s="118" t="s">
        <v>8770</v>
      </c>
      <c r="D2559" s="119" t="s">
        <v>4516</v>
      </c>
      <c r="E2559" s="120" t="str">
        <f t="shared" si="39"/>
        <v/>
      </c>
    </row>
    <row r="2560" spans="1:5" ht="35.1" customHeight="1">
      <c r="A2560" s="117" t="s">
        <v>6159</v>
      </c>
      <c r="B2560" s="125"/>
      <c r="C2560" s="118" t="s">
        <v>8773</v>
      </c>
      <c r="D2560" s="119">
        <v>5900</v>
      </c>
      <c r="E2560" s="120">
        <f t="shared" si="39"/>
        <v>3.05</v>
      </c>
    </row>
    <row r="2561" spans="1:5" ht="20.100000000000001" customHeight="1">
      <c r="A2561" s="121"/>
      <c r="B2561" s="108"/>
      <c r="C2561" s="118" t="s">
        <v>371</v>
      </c>
      <c r="D2561" s="119" t="s">
        <v>4516</v>
      </c>
      <c r="E2561" s="120" t="str">
        <f t="shared" si="39"/>
        <v/>
      </c>
    </row>
    <row r="2562" spans="1:5" ht="20.100000000000001" customHeight="1">
      <c r="A2562" s="121"/>
      <c r="B2562" s="108"/>
      <c r="C2562" s="118" t="s">
        <v>8741</v>
      </c>
      <c r="D2562" s="119" t="s">
        <v>4516</v>
      </c>
      <c r="E2562" s="120" t="str">
        <f t="shared" si="39"/>
        <v/>
      </c>
    </row>
    <row r="2563" spans="1:5" ht="35.1" customHeight="1">
      <c r="A2563" s="117" t="s">
        <v>6160</v>
      </c>
      <c r="B2563" s="125"/>
      <c r="C2563" s="118" t="s">
        <v>7141</v>
      </c>
      <c r="D2563" s="119">
        <v>4900</v>
      </c>
      <c r="E2563" s="120">
        <f t="shared" si="39"/>
        <v>2.5299999999999998</v>
      </c>
    </row>
    <row r="2564" spans="1:5" ht="20.100000000000001" customHeight="1">
      <c r="A2564" s="121"/>
      <c r="B2564" s="108"/>
      <c r="C2564" s="118" t="s">
        <v>372</v>
      </c>
      <c r="D2564" s="119" t="s">
        <v>4516</v>
      </c>
      <c r="E2564" s="120" t="str">
        <f t="shared" si="39"/>
        <v/>
      </c>
    </row>
    <row r="2565" spans="1:5" ht="35.1" customHeight="1">
      <c r="A2565" s="117" t="s">
        <v>6161</v>
      </c>
      <c r="B2565" s="125"/>
      <c r="C2565" s="118" t="s">
        <v>7143</v>
      </c>
      <c r="D2565" s="119">
        <v>4900</v>
      </c>
      <c r="E2565" s="120">
        <f t="shared" si="39"/>
        <v>2.5299999999999998</v>
      </c>
    </row>
    <row r="2566" spans="1:5" ht="20.100000000000001" customHeight="1">
      <c r="A2566" s="121"/>
      <c r="B2566" s="108"/>
      <c r="C2566" s="118" t="s">
        <v>372</v>
      </c>
      <c r="D2566" s="119" t="s">
        <v>4516</v>
      </c>
      <c r="E2566" s="120" t="str">
        <f t="shared" si="39"/>
        <v/>
      </c>
    </row>
    <row r="2567" spans="1:5" ht="35.1" customHeight="1">
      <c r="A2567" s="117" t="s">
        <v>6162</v>
      </c>
      <c r="B2567" s="125"/>
      <c r="C2567" s="118" t="s">
        <v>3236</v>
      </c>
      <c r="D2567" s="119">
        <v>2600</v>
      </c>
      <c r="E2567" s="120">
        <f t="shared" si="39"/>
        <v>1.34</v>
      </c>
    </row>
    <row r="2568" spans="1:5" ht="20.100000000000001" customHeight="1">
      <c r="A2568" s="121"/>
      <c r="B2568" s="108"/>
      <c r="C2568" s="118" t="s">
        <v>372</v>
      </c>
      <c r="D2568" s="119" t="s">
        <v>4516</v>
      </c>
      <c r="E2568" s="120" t="str">
        <f t="shared" ref="E2568:E2631" si="40">IF(D2568="","",ROUND(D2568/1936.27,2))</f>
        <v/>
      </c>
    </row>
    <row r="2569" spans="1:5" ht="35.1" customHeight="1">
      <c r="A2569" s="117" t="s">
        <v>6163</v>
      </c>
      <c r="B2569" s="125"/>
      <c r="C2569" s="118" t="s">
        <v>7147</v>
      </c>
      <c r="D2569" s="119">
        <v>2600</v>
      </c>
      <c r="E2569" s="120">
        <f t="shared" si="40"/>
        <v>1.34</v>
      </c>
    </row>
    <row r="2570" spans="1:5" ht="20.100000000000001" customHeight="1">
      <c r="A2570" s="121"/>
      <c r="B2570" s="108"/>
      <c r="C2570" s="118" t="s">
        <v>372</v>
      </c>
      <c r="D2570" s="119" t="s">
        <v>4516</v>
      </c>
      <c r="E2570" s="120" t="str">
        <f t="shared" si="40"/>
        <v/>
      </c>
    </row>
    <row r="2571" spans="1:5" ht="35.1" customHeight="1">
      <c r="A2571" s="117" t="s">
        <v>6164</v>
      </c>
      <c r="B2571" s="125"/>
      <c r="C2571" s="118" t="s">
        <v>3237</v>
      </c>
      <c r="D2571" s="119">
        <v>7400</v>
      </c>
      <c r="E2571" s="120">
        <f t="shared" si="40"/>
        <v>3.82</v>
      </c>
    </row>
    <row r="2572" spans="1:5" ht="20.100000000000001" customHeight="1">
      <c r="A2572" s="121"/>
      <c r="B2572" s="108"/>
      <c r="C2572" s="118" t="s">
        <v>3238</v>
      </c>
      <c r="D2572" s="119" t="s">
        <v>4516</v>
      </c>
      <c r="E2572" s="120" t="str">
        <f t="shared" si="40"/>
        <v/>
      </c>
    </row>
    <row r="2573" spans="1:5" ht="20.100000000000001" customHeight="1">
      <c r="A2573" s="121"/>
      <c r="B2573" s="108"/>
      <c r="C2573" s="118" t="s">
        <v>372</v>
      </c>
      <c r="D2573" s="119" t="s">
        <v>4516</v>
      </c>
      <c r="E2573" s="120" t="str">
        <f t="shared" si="40"/>
        <v/>
      </c>
    </row>
    <row r="2574" spans="1:5" ht="35.1" customHeight="1">
      <c r="A2574" s="117" t="s">
        <v>6165</v>
      </c>
      <c r="B2574" s="108"/>
      <c r="C2574" s="118" t="s">
        <v>5188</v>
      </c>
      <c r="D2574" s="119">
        <v>22000</v>
      </c>
      <c r="E2574" s="120">
        <f t="shared" si="40"/>
        <v>11.36</v>
      </c>
    </row>
    <row r="2575" spans="1:5" ht="20.100000000000001" customHeight="1">
      <c r="A2575" s="121"/>
      <c r="B2575" s="108"/>
      <c r="C2575" s="118" t="s">
        <v>2477</v>
      </c>
      <c r="D2575" s="119" t="s">
        <v>4516</v>
      </c>
      <c r="E2575" s="120" t="str">
        <f t="shared" si="40"/>
        <v/>
      </c>
    </row>
    <row r="2576" spans="1:5" ht="35.1" customHeight="1">
      <c r="A2576" s="117" t="s">
        <v>6166</v>
      </c>
      <c r="B2576" s="108"/>
      <c r="C2576" s="118" t="s">
        <v>3409</v>
      </c>
      <c r="D2576" s="119">
        <v>60000</v>
      </c>
      <c r="E2576" s="120">
        <f t="shared" si="40"/>
        <v>30.99</v>
      </c>
    </row>
    <row r="2577" spans="1:5" ht="20.100000000000001" customHeight="1">
      <c r="A2577" s="121"/>
      <c r="B2577" s="108"/>
      <c r="C2577" s="118" t="s">
        <v>2478</v>
      </c>
      <c r="D2577" s="119" t="s">
        <v>4516</v>
      </c>
      <c r="E2577" s="120" t="str">
        <f t="shared" si="40"/>
        <v/>
      </c>
    </row>
    <row r="2578" spans="1:5" ht="35.1" customHeight="1">
      <c r="A2578" s="117" t="s">
        <v>6167</v>
      </c>
      <c r="B2578" s="108"/>
      <c r="C2578" s="118" t="s">
        <v>3253</v>
      </c>
      <c r="D2578" s="119">
        <v>60000</v>
      </c>
      <c r="E2578" s="120">
        <f t="shared" si="40"/>
        <v>30.99</v>
      </c>
    </row>
    <row r="2579" spans="1:5" ht="20.100000000000001" customHeight="1">
      <c r="A2579" s="121"/>
      <c r="B2579" s="108"/>
      <c r="C2579" s="118" t="s">
        <v>2479</v>
      </c>
      <c r="D2579" s="119" t="s">
        <v>4516</v>
      </c>
      <c r="E2579" s="120" t="str">
        <f t="shared" si="40"/>
        <v/>
      </c>
    </row>
    <row r="2580" spans="1:5" ht="20.100000000000001" customHeight="1">
      <c r="A2580" s="121"/>
      <c r="B2580" s="108"/>
      <c r="C2580" s="118" t="s">
        <v>2480</v>
      </c>
      <c r="D2580" s="119" t="s">
        <v>4516</v>
      </c>
      <c r="E2580" s="120" t="str">
        <f t="shared" si="40"/>
        <v/>
      </c>
    </row>
    <row r="2581" spans="1:5" ht="20.100000000000001" customHeight="1">
      <c r="A2581" s="121"/>
      <c r="B2581" s="108"/>
      <c r="C2581" s="118" t="s">
        <v>2481</v>
      </c>
      <c r="D2581" s="119" t="s">
        <v>4516</v>
      </c>
      <c r="E2581" s="120" t="str">
        <f t="shared" si="40"/>
        <v/>
      </c>
    </row>
    <row r="2582" spans="1:5" ht="35.1" customHeight="1">
      <c r="A2582" s="117" t="s">
        <v>6168</v>
      </c>
      <c r="B2582" s="108"/>
      <c r="C2582" s="118" t="s">
        <v>3255</v>
      </c>
      <c r="D2582" s="119">
        <v>60000</v>
      </c>
      <c r="E2582" s="120">
        <f t="shared" si="40"/>
        <v>30.99</v>
      </c>
    </row>
    <row r="2583" spans="1:5" ht="20.100000000000001" customHeight="1">
      <c r="A2583" s="121"/>
      <c r="B2583" s="108"/>
      <c r="C2583" s="118" t="s">
        <v>1628</v>
      </c>
      <c r="D2583" s="119" t="s">
        <v>4516</v>
      </c>
      <c r="E2583" s="120" t="str">
        <f t="shared" si="40"/>
        <v/>
      </c>
    </row>
    <row r="2584" spans="1:5" ht="35.1" customHeight="1">
      <c r="A2584" s="117" t="s">
        <v>6169</v>
      </c>
      <c r="B2584" s="108"/>
      <c r="C2584" s="118" t="s">
        <v>3257</v>
      </c>
      <c r="D2584" s="119">
        <v>15000</v>
      </c>
      <c r="E2584" s="120">
        <f t="shared" si="40"/>
        <v>7.75</v>
      </c>
    </row>
    <row r="2585" spans="1:5" ht="20.100000000000001" customHeight="1">
      <c r="A2585" s="121"/>
      <c r="B2585" s="108"/>
      <c r="C2585" s="118" t="s">
        <v>1629</v>
      </c>
      <c r="D2585" s="119" t="s">
        <v>4516</v>
      </c>
      <c r="E2585" s="120" t="str">
        <f t="shared" si="40"/>
        <v/>
      </c>
    </row>
    <row r="2586" spans="1:5" ht="20.100000000000001" customHeight="1">
      <c r="A2586" s="121"/>
      <c r="B2586" s="108"/>
      <c r="C2586" s="118" t="s">
        <v>1630</v>
      </c>
      <c r="D2586" s="119" t="s">
        <v>4516</v>
      </c>
      <c r="E2586" s="120" t="str">
        <f t="shared" si="40"/>
        <v/>
      </c>
    </row>
    <row r="2587" spans="1:5" ht="35.1" customHeight="1">
      <c r="A2587" s="117" t="s">
        <v>2238</v>
      </c>
      <c r="B2587" s="108"/>
      <c r="C2587" s="118" t="s">
        <v>6046</v>
      </c>
      <c r="D2587" s="119">
        <v>26300</v>
      </c>
      <c r="E2587" s="120">
        <f t="shared" si="40"/>
        <v>13.58</v>
      </c>
    </row>
    <row r="2588" spans="1:5" ht="35.1" customHeight="1">
      <c r="A2588" s="117" t="s">
        <v>2239</v>
      </c>
      <c r="B2588" s="108"/>
      <c r="C2588" s="118" t="s">
        <v>2719</v>
      </c>
      <c r="D2588" s="119">
        <v>48800</v>
      </c>
      <c r="E2588" s="120">
        <f t="shared" si="40"/>
        <v>25.2</v>
      </c>
    </row>
    <row r="2589" spans="1:5" ht="35.1" customHeight="1">
      <c r="A2589" s="117" t="s">
        <v>2240</v>
      </c>
      <c r="B2589" s="108"/>
      <c r="C2589" s="118" t="s">
        <v>2721</v>
      </c>
      <c r="D2589" s="119">
        <v>36600</v>
      </c>
      <c r="E2589" s="120">
        <f t="shared" si="40"/>
        <v>18.899999999999999</v>
      </c>
    </row>
    <row r="2590" spans="1:5" ht="35.1" customHeight="1">
      <c r="A2590" s="117" t="s">
        <v>2241</v>
      </c>
      <c r="B2590" s="108"/>
      <c r="C2590" s="118" t="s">
        <v>2723</v>
      </c>
      <c r="D2590" s="119">
        <v>24400</v>
      </c>
      <c r="E2590" s="120">
        <f t="shared" si="40"/>
        <v>12.6</v>
      </c>
    </row>
    <row r="2591" spans="1:5" ht="35.1" customHeight="1">
      <c r="A2591" s="117" t="s">
        <v>4455</v>
      </c>
      <c r="B2591" s="108"/>
      <c r="C2591" s="118" t="s">
        <v>2725</v>
      </c>
      <c r="D2591" s="119">
        <v>44000</v>
      </c>
      <c r="E2591" s="120">
        <f t="shared" si="40"/>
        <v>22.72</v>
      </c>
    </row>
    <row r="2592" spans="1:5" ht="35.1" customHeight="1">
      <c r="A2592" s="117" t="s">
        <v>4456</v>
      </c>
      <c r="B2592" s="108"/>
      <c r="C2592" s="118" t="s">
        <v>2727</v>
      </c>
      <c r="D2592" s="119">
        <v>22500</v>
      </c>
      <c r="E2592" s="120">
        <f t="shared" si="40"/>
        <v>11.62</v>
      </c>
    </row>
    <row r="2593" spans="1:5" ht="35.1" customHeight="1">
      <c r="A2593" s="117" t="s">
        <v>4457</v>
      </c>
      <c r="B2593" s="108"/>
      <c r="C2593" s="118" t="s">
        <v>2729</v>
      </c>
      <c r="D2593" s="119">
        <v>11300</v>
      </c>
      <c r="E2593" s="120">
        <f t="shared" si="40"/>
        <v>5.84</v>
      </c>
    </row>
    <row r="2594" spans="1:5" ht="20.100000000000001" customHeight="1">
      <c r="A2594" s="121"/>
      <c r="B2594" s="108"/>
      <c r="C2594" s="118" t="s">
        <v>1631</v>
      </c>
      <c r="D2594" s="119" t="s">
        <v>4516</v>
      </c>
      <c r="E2594" s="120" t="str">
        <f t="shared" si="40"/>
        <v/>
      </c>
    </row>
    <row r="2595" spans="1:5" ht="35.1" customHeight="1">
      <c r="A2595" s="117" t="s">
        <v>4458</v>
      </c>
      <c r="B2595" s="108"/>
      <c r="C2595" s="118" t="s">
        <v>2731</v>
      </c>
      <c r="D2595" s="119">
        <v>7500</v>
      </c>
      <c r="E2595" s="120">
        <f t="shared" si="40"/>
        <v>3.87</v>
      </c>
    </row>
    <row r="2596" spans="1:5" ht="35.1" customHeight="1">
      <c r="A2596" s="117" t="s">
        <v>4459</v>
      </c>
      <c r="B2596" s="108"/>
      <c r="C2596" s="118" t="s">
        <v>6887</v>
      </c>
      <c r="D2596" s="119">
        <v>48800</v>
      </c>
      <c r="E2596" s="120">
        <f t="shared" si="40"/>
        <v>25.2</v>
      </c>
    </row>
    <row r="2597" spans="1:5" ht="35.1" customHeight="1">
      <c r="A2597" s="117" t="s">
        <v>4460</v>
      </c>
      <c r="B2597" s="108"/>
      <c r="C2597" s="118" t="s">
        <v>8916</v>
      </c>
      <c r="D2597" s="119">
        <v>41300</v>
      </c>
      <c r="E2597" s="120">
        <f t="shared" si="40"/>
        <v>21.33</v>
      </c>
    </row>
    <row r="2598" spans="1:5" ht="35.1" customHeight="1">
      <c r="A2598" s="117" t="s">
        <v>4461</v>
      </c>
      <c r="B2598" s="108"/>
      <c r="C2598" s="118" t="s">
        <v>8918</v>
      </c>
      <c r="D2598" s="119">
        <v>15000</v>
      </c>
      <c r="E2598" s="120">
        <f t="shared" si="40"/>
        <v>7.75</v>
      </c>
    </row>
    <row r="2599" spans="1:5" ht="35.1" customHeight="1">
      <c r="A2599" s="117" t="s">
        <v>4462</v>
      </c>
      <c r="B2599" s="108"/>
      <c r="C2599" s="118" t="s">
        <v>6925</v>
      </c>
      <c r="D2599" s="119">
        <v>26300</v>
      </c>
      <c r="E2599" s="120">
        <f t="shared" si="40"/>
        <v>13.58</v>
      </c>
    </row>
    <row r="2600" spans="1:5" ht="35.1" customHeight="1">
      <c r="A2600" s="117" t="s">
        <v>4463</v>
      </c>
      <c r="B2600" s="108"/>
      <c r="C2600" s="118" t="s">
        <v>6927</v>
      </c>
      <c r="D2600" s="119">
        <v>41300</v>
      </c>
      <c r="E2600" s="120">
        <f t="shared" si="40"/>
        <v>21.33</v>
      </c>
    </row>
    <row r="2601" spans="1:5" ht="35.1" customHeight="1">
      <c r="A2601" s="117" t="s">
        <v>4464</v>
      </c>
      <c r="B2601" s="108"/>
      <c r="C2601" s="118" t="s">
        <v>1632</v>
      </c>
      <c r="D2601" s="119">
        <v>33800</v>
      </c>
      <c r="E2601" s="120">
        <f t="shared" si="40"/>
        <v>17.46</v>
      </c>
    </row>
    <row r="2602" spans="1:5" ht="20.100000000000001" customHeight="1">
      <c r="A2602" s="121"/>
      <c r="B2602" s="108"/>
      <c r="C2602" s="118" t="s">
        <v>1633</v>
      </c>
      <c r="D2602" s="119" t="s">
        <v>4516</v>
      </c>
      <c r="E2602" s="120" t="str">
        <f t="shared" si="40"/>
        <v/>
      </c>
    </row>
    <row r="2603" spans="1:5" ht="35.1" customHeight="1">
      <c r="A2603" s="117" t="s">
        <v>4465</v>
      </c>
      <c r="B2603" s="108"/>
      <c r="C2603" s="118" t="s">
        <v>1634</v>
      </c>
      <c r="D2603" s="119">
        <v>18800</v>
      </c>
      <c r="E2603" s="120">
        <f t="shared" si="40"/>
        <v>9.7100000000000009</v>
      </c>
    </row>
    <row r="2604" spans="1:5" ht="35.1" customHeight="1">
      <c r="A2604" s="117" t="s">
        <v>4466</v>
      </c>
      <c r="B2604" s="108"/>
      <c r="C2604" s="118" t="s">
        <v>1635</v>
      </c>
      <c r="D2604" s="119">
        <v>16300</v>
      </c>
      <c r="E2604" s="120">
        <f t="shared" si="40"/>
        <v>8.42</v>
      </c>
    </row>
    <row r="2605" spans="1:5" ht="20.100000000000001" customHeight="1">
      <c r="A2605" s="121"/>
      <c r="B2605" s="108"/>
      <c r="C2605" s="118" t="s">
        <v>8750</v>
      </c>
      <c r="D2605" s="119" t="s">
        <v>4516</v>
      </c>
      <c r="E2605" s="120" t="str">
        <f t="shared" si="40"/>
        <v/>
      </c>
    </row>
    <row r="2606" spans="1:5" ht="35.1" customHeight="1">
      <c r="A2606" s="117" t="s">
        <v>4467</v>
      </c>
      <c r="B2606" s="108"/>
      <c r="C2606" s="118" t="s">
        <v>1635</v>
      </c>
      <c r="D2606" s="119">
        <v>4000</v>
      </c>
      <c r="E2606" s="120">
        <f t="shared" si="40"/>
        <v>2.0699999999999998</v>
      </c>
    </row>
    <row r="2607" spans="1:5" ht="20.100000000000001" customHeight="1">
      <c r="A2607" s="121"/>
      <c r="B2607" s="108"/>
      <c r="C2607" s="118" t="s">
        <v>8751</v>
      </c>
      <c r="D2607" s="119" t="s">
        <v>4516</v>
      </c>
      <c r="E2607" s="120" t="str">
        <f t="shared" si="40"/>
        <v/>
      </c>
    </row>
    <row r="2608" spans="1:5" ht="35.1" customHeight="1">
      <c r="A2608" s="117" t="s">
        <v>4468</v>
      </c>
      <c r="B2608" s="108"/>
      <c r="C2608" s="118" t="s">
        <v>6679</v>
      </c>
      <c r="D2608" s="119">
        <v>16300</v>
      </c>
      <c r="E2608" s="120">
        <f t="shared" si="40"/>
        <v>8.42</v>
      </c>
    </row>
    <row r="2609" spans="1:5" ht="20.100000000000001" customHeight="1">
      <c r="A2609" s="121"/>
      <c r="B2609" s="108"/>
      <c r="C2609" s="118" t="s">
        <v>8750</v>
      </c>
      <c r="D2609" s="119" t="s">
        <v>4516</v>
      </c>
      <c r="E2609" s="120" t="str">
        <f t="shared" si="40"/>
        <v/>
      </c>
    </row>
    <row r="2610" spans="1:5" ht="35.1" customHeight="1">
      <c r="A2610" s="117" t="s">
        <v>4469</v>
      </c>
      <c r="B2610" s="108"/>
      <c r="C2610" s="118" t="s">
        <v>6679</v>
      </c>
      <c r="D2610" s="119">
        <v>4000</v>
      </c>
      <c r="E2610" s="120">
        <f t="shared" si="40"/>
        <v>2.0699999999999998</v>
      </c>
    </row>
    <row r="2611" spans="1:5" ht="20.100000000000001" customHeight="1">
      <c r="A2611" s="121"/>
      <c r="B2611" s="108"/>
      <c r="C2611" s="118" t="s">
        <v>8751</v>
      </c>
      <c r="D2611" s="119" t="s">
        <v>4516</v>
      </c>
      <c r="E2611" s="120" t="str">
        <f t="shared" si="40"/>
        <v/>
      </c>
    </row>
    <row r="2612" spans="1:5" ht="35.1" customHeight="1">
      <c r="A2612" s="117" t="s">
        <v>4470</v>
      </c>
      <c r="B2612" s="108"/>
      <c r="C2612" s="118" t="s">
        <v>6634</v>
      </c>
      <c r="D2612" s="119">
        <v>16300</v>
      </c>
      <c r="E2612" s="120">
        <f t="shared" si="40"/>
        <v>8.42</v>
      </c>
    </row>
    <row r="2613" spans="1:5" ht="20.100000000000001" customHeight="1">
      <c r="A2613" s="121"/>
      <c r="B2613" s="108"/>
      <c r="C2613" s="118" t="s">
        <v>8750</v>
      </c>
      <c r="D2613" s="119" t="s">
        <v>4516</v>
      </c>
      <c r="E2613" s="120" t="str">
        <f t="shared" si="40"/>
        <v/>
      </c>
    </row>
    <row r="2614" spans="1:5" ht="42" customHeight="1">
      <c r="A2614" s="117" t="s">
        <v>4471</v>
      </c>
      <c r="B2614" s="108"/>
      <c r="C2614" s="118" t="s">
        <v>6634</v>
      </c>
      <c r="D2614" s="119">
        <v>4000</v>
      </c>
      <c r="E2614" s="120">
        <f t="shared" si="40"/>
        <v>2.0699999999999998</v>
      </c>
    </row>
    <row r="2615" spans="1:5" ht="20.100000000000001" customHeight="1">
      <c r="A2615" s="121"/>
      <c r="B2615" s="108"/>
      <c r="C2615" s="118" t="s">
        <v>8751</v>
      </c>
      <c r="D2615" s="119" t="s">
        <v>4516</v>
      </c>
      <c r="E2615" s="120" t="str">
        <f t="shared" si="40"/>
        <v/>
      </c>
    </row>
    <row r="2616" spans="1:5" ht="35.1" customHeight="1">
      <c r="A2616" s="117" t="s">
        <v>4472</v>
      </c>
      <c r="B2616" s="125"/>
      <c r="C2616" s="118" t="s">
        <v>7156</v>
      </c>
      <c r="D2616" s="119">
        <v>16300</v>
      </c>
      <c r="E2616" s="120">
        <f t="shared" si="40"/>
        <v>8.42</v>
      </c>
    </row>
    <row r="2617" spans="1:5" ht="20.100000000000001" customHeight="1">
      <c r="A2617" s="121"/>
      <c r="B2617" s="108"/>
      <c r="C2617" s="118" t="s">
        <v>1636</v>
      </c>
      <c r="D2617" s="119" t="s">
        <v>4516</v>
      </c>
      <c r="E2617" s="120" t="str">
        <f t="shared" si="40"/>
        <v/>
      </c>
    </row>
    <row r="2618" spans="1:5" ht="20.100000000000001" customHeight="1">
      <c r="A2618" s="121"/>
      <c r="B2618" s="108"/>
      <c r="C2618" s="118" t="s">
        <v>8750</v>
      </c>
      <c r="D2618" s="119" t="s">
        <v>4516</v>
      </c>
      <c r="E2618" s="120" t="str">
        <f t="shared" si="40"/>
        <v/>
      </c>
    </row>
    <row r="2619" spans="1:5" ht="35.1" customHeight="1">
      <c r="A2619" s="117" t="s">
        <v>4473</v>
      </c>
      <c r="B2619" s="125"/>
      <c r="C2619" s="118" t="s">
        <v>7156</v>
      </c>
      <c r="D2619" s="119">
        <v>4000</v>
      </c>
      <c r="E2619" s="120">
        <f t="shared" si="40"/>
        <v>2.0699999999999998</v>
      </c>
    </row>
    <row r="2620" spans="1:5" ht="20.100000000000001" customHeight="1">
      <c r="A2620" s="121"/>
      <c r="B2620" s="108"/>
      <c r="C2620" s="118" t="s">
        <v>1636</v>
      </c>
      <c r="D2620" s="119" t="s">
        <v>4516</v>
      </c>
      <c r="E2620" s="120" t="str">
        <f t="shared" si="40"/>
        <v/>
      </c>
    </row>
    <row r="2621" spans="1:5" ht="20.100000000000001" customHeight="1">
      <c r="A2621" s="121"/>
      <c r="B2621" s="108"/>
      <c r="C2621" s="118" t="s">
        <v>8751</v>
      </c>
      <c r="D2621" s="119" t="s">
        <v>4516</v>
      </c>
      <c r="E2621" s="120" t="str">
        <f t="shared" si="40"/>
        <v/>
      </c>
    </row>
    <row r="2622" spans="1:5" ht="35.1" customHeight="1">
      <c r="A2622" s="117" t="s">
        <v>4474</v>
      </c>
      <c r="B2622" s="108"/>
      <c r="C2622" s="118" t="s">
        <v>6635</v>
      </c>
      <c r="D2622" s="119">
        <v>8500</v>
      </c>
      <c r="E2622" s="120">
        <f t="shared" si="40"/>
        <v>4.3899999999999997</v>
      </c>
    </row>
    <row r="2623" spans="1:5" ht="20.100000000000001" customHeight="1">
      <c r="A2623" s="121"/>
      <c r="B2623" s="108"/>
      <c r="C2623" s="118" t="s">
        <v>8750</v>
      </c>
      <c r="D2623" s="119" t="s">
        <v>4516</v>
      </c>
      <c r="E2623" s="120" t="str">
        <f t="shared" si="40"/>
        <v/>
      </c>
    </row>
    <row r="2624" spans="1:5" ht="35.1" customHeight="1">
      <c r="A2624" s="117" t="s">
        <v>4475</v>
      </c>
      <c r="B2624" s="108"/>
      <c r="C2624" s="118" t="s">
        <v>6635</v>
      </c>
      <c r="D2624" s="119">
        <v>2100</v>
      </c>
      <c r="E2624" s="120">
        <f t="shared" si="40"/>
        <v>1.08</v>
      </c>
    </row>
    <row r="2625" spans="1:5" ht="20.100000000000001" customHeight="1">
      <c r="A2625" s="121"/>
      <c r="B2625" s="108"/>
      <c r="C2625" s="118" t="s">
        <v>8751</v>
      </c>
      <c r="D2625" s="119" t="s">
        <v>4516</v>
      </c>
      <c r="E2625" s="120" t="str">
        <f t="shared" si="40"/>
        <v/>
      </c>
    </row>
    <row r="2626" spans="1:5" ht="35.1" customHeight="1">
      <c r="A2626" s="117" t="s">
        <v>4476</v>
      </c>
      <c r="B2626" s="108"/>
      <c r="C2626" s="118" t="s">
        <v>573</v>
      </c>
      <c r="D2626" s="119">
        <v>8500</v>
      </c>
      <c r="E2626" s="120">
        <f t="shared" si="40"/>
        <v>4.3899999999999997</v>
      </c>
    </row>
    <row r="2627" spans="1:5" ht="20.100000000000001" customHeight="1">
      <c r="A2627" s="121"/>
      <c r="B2627" s="108"/>
      <c r="C2627" s="118" t="s">
        <v>1636</v>
      </c>
      <c r="D2627" s="119" t="s">
        <v>4516</v>
      </c>
      <c r="E2627" s="120" t="str">
        <f t="shared" si="40"/>
        <v/>
      </c>
    </row>
    <row r="2628" spans="1:5" ht="20.100000000000001" customHeight="1">
      <c r="A2628" s="121"/>
      <c r="B2628" s="108"/>
      <c r="C2628" s="118" t="s">
        <v>4578</v>
      </c>
      <c r="D2628" s="119" t="s">
        <v>4516</v>
      </c>
      <c r="E2628" s="120" t="str">
        <f t="shared" si="40"/>
        <v/>
      </c>
    </row>
    <row r="2629" spans="1:5" ht="20.100000000000001" customHeight="1">
      <c r="A2629" s="121"/>
      <c r="B2629" s="108"/>
      <c r="C2629" s="118" t="s">
        <v>8750</v>
      </c>
      <c r="D2629" s="119" t="s">
        <v>4516</v>
      </c>
      <c r="E2629" s="120" t="str">
        <f t="shared" si="40"/>
        <v/>
      </c>
    </row>
    <row r="2630" spans="1:5" ht="35.1" customHeight="1">
      <c r="A2630" s="117" t="s">
        <v>4477</v>
      </c>
      <c r="B2630" s="108"/>
      <c r="C2630" s="118" t="s">
        <v>4579</v>
      </c>
      <c r="D2630" s="119">
        <v>2100</v>
      </c>
      <c r="E2630" s="120">
        <f t="shared" si="40"/>
        <v>1.08</v>
      </c>
    </row>
    <row r="2631" spans="1:5" ht="20.100000000000001" customHeight="1">
      <c r="A2631" s="121"/>
      <c r="B2631" s="108"/>
      <c r="C2631" s="118" t="s">
        <v>8751</v>
      </c>
      <c r="D2631" s="119" t="s">
        <v>4516</v>
      </c>
      <c r="E2631" s="120" t="str">
        <f t="shared" si="40"/>
        <v/>
      </c>
    </row>
    <row r="2632" spans="1:5" ht="35.1" customHeight="1">
      <c r="A2632" s="137" t="s">
        <v>4479</v>
      </c>
      <c r="B2632" s="108"/>
      <c r="C2632" s="135" t="s">
        <v>576</v>
      </c>
      <c r="D2632" s="119">
        <v>16900</v>
      </c>
      <c r="E2632" s="120">
        <f t="shared" ref="E2632:E2695" si="41">IF(D2632="","",ROUND(D2632/1936.27,2))</f>
        <v>8.73</v>
      </c>
    </row>
    <row r="2633" spans="1:5" ht="20.100000000000001" customHeight="1">
      <c r="A2633" s="134"/>
      <c r="B2633" s="108"/>
      <c r="C2633" s="118" t="s">
        <v>4580</v>
      </c>
      <c r="D2633" s="119" t="s">
        <v>4516</v>
      </c>
      <c r="E2633" s="120" t="str">
        <f t="shared" si="41"/>
        <v/>
      </c>
    </row>
    <row r="2634" spans="1:5" ht="35.1" customHeight="1">
      <c r="A2634" s="121" t="s">
        <v>6176</v>
      </c>
      <c r="B2634" s="108"/>
      <c r="C2634" s="142" t="s">
        <v>578</v>
      </c>
      <c r="D2634" s="119">
        <v>16300</v>
      </c>
      <c r="E2634" s="120">
        <f t="shared" si="41"/>
        <v>8.42</v>
      </c>
    </row>
    <row r="2635" spans="1:5" ht="20.100000000000001" customHeight="1">
      <c r="A2635" s="121"/>
      <c r="B2635" s="108"/>
      <c r="C2635" s="142" t="s">
        <v>4581</v>
      </c>
      <c r="D2635" s="119" t="s">
        <v>4516</v>
      </c>
      <c r="E2635" s="120" t="str">
        <f t="shared" si="41"/>
        <v/>
      </c>
    </row>
    <row r="2636" spans="1:5" ht="20.100000000000001" customHeight="1">
      <c r="A2636" s="121"/>
      <c r="B2636" s="108"/>
      <c r="C2636" s="118" t="s">
        <v>8750</v>
      </c>
      <c r="D2636" s="119" t="s">
        <v>4516</v>
      </c>
      <c r="E2636" s="120" t="str">
        <f t="shared" si="41"/>
        <v/>
      </c>
    </row>
    <row r="2637" spans="1:5" ht="35.1" customHeight="1">
      <c r="A2637" s="121" t="s">
        <v>6177</v>
      </c>
      <c r="B2637" s="108"/>
      <c r="C2637" s="142" t="s">
        <v>578</v>
      </c>
      <c r="D2637" s="119">
        <v>4000</v>
      </c>
      <c r="E2637" s="120">
        <f t="shared" si="41"/>
        <v>2.0699999999999998</v>
      </c>
    </row>
    <row r="2638" spans="1:5" ht="20.100000000000001" customHeight="1">
      <c r="A2638" s="121"/>
      <c r="B2638" s="108"/>
      <c r="C2638" s="142" t="s">
        <v>4581</v>
      </c>
      <c r="D2638" s="119" t="s">
        <v>4516</v>
      </c>
      <c r="E2638" s="120" t="str">
        <f t="shared" si="41"/>
        <v/>
      </c>
    </row>
    <row r="2639" spans="1:5" ht="20.100000000000001" customHeight="1">
      <c r="A2639" s="121"/>
      <c r="B2639" s="108"/>
      <c r="C2639" s="118" t="s">
        <v>8751</v>
      </c>
      <c r="D2639" s="119" t="s">
        <v>4516</v>
      </c>
      <c r="E2639" s="120" t="str">
        <f t="shared" si="41"/>
        <v/>
      </c>
    </row>
    <row r="2640" spans="1:5" ht="35.1" customHeight="1">
      <c r="A2640" s="117" t="s">
        <v>6178</v>
      </c>
      <c r="B2640" s="108"/>
      <c r="C2640" s="118" t="s">
        <v>931</v>
      </c>
      <c r="D2640" s="119">
        <v>11300</v>
      </c>
      <c r="E2640" s="120">
        <f t="shared" si="41"/>
        <v>5.84</v>
      </c>
    </row>
    <row r="2641" spans="1:5" ht="20.100000000000001" customHeight="1">
      <c r="A2641" s="121"/>
      <c r="B2641" s="108"/>
      <c r="C2641" s="118" t="s">
        <v>4360</v>
      </c>
      <c r="D2641" s="119" t="s">
        <v>4516</v>
      </c>
      <c r="E2641" s="120" t="str">
        <f t="shared" si="41"/>
        <v/>
      </c>
    </row>
    <row r="2642" spans="1:5" ht="35.1" customHeight="1">
      <c r="A2642" s="117" t="s">
        <v>6179</v>
      </c>
      <c r="B2642" s="125"/>
      <c r="C2642" s="118" t="s">
        <v>4104</v>
      </c>
      <c r="D2642" s="119">
        <v>3000</v>
      </c>
      <c r="E2642" s="120">
        <f t="shared" si="41"/>
        <v>1.55</v>
      </c>
    </row>
    <row r="2643" spans="1:5" ht="15.75" customHeight="1">
      <c r="A2643" s="121"/>
      <c r="B2643" s="108"/>
      <c r="C2643" s="118" t="s">
        <v>4582</v>
      </c>
      <c r="D2643" s="119" t="s">
        <v>4516</v>
      </c>
      <c r="E2643" s="120" t="str">
        <f t="shared" si="41"/>
        <v/>
      </c>
    </row>
    <row r="2644" spans="1:5" ht="15.75" customHeight="1">
      <c r="A2644" s="121"/>
      <c r="B2644" s="108"/>
      <c r="C2644" s="118" t="s">
        <v>4583</v>
      </c>
      <c r="D2644" s="119" t="s">
        <v>4516</v>
      </c>
      <c r="E2644" s="120" t="str">
        <f t="shared" si="41"/>
        <v/>
      </c>
    </row>
    <row r="2645" spans="1:5" ht="35.1" customHeight="1">
      <c r="A2645" s="117" t="s">
        <v>6180</v>
      </c>
      <c r="B2645" s="108"/>
      <c r="C2645" s="118" t="s">
        <v>4518</v>
      </c>
      <c r="D2645" s="119">
        <v>160000</v>
      </c>
      <c r="E2645" s="120">
        <f t="shared" si="41"/>
        <v>82.63</v>
      </c>
    </row>
    <row r="2646" spans="1:5" ht="18" customHeight="1">
      <c r="A2646" s="139"/>
      <c r="B2646" s="139"/>
      <c r="C2646" s="118" t="s">
        <v>4360</v>
      </c>
      <c r="D2646" s="119"/>
      <c r="E2646" s="120" t="str">
        <f t="shared" si="41"/>
        <v/>
      </c>
    </row>
    <row r="2647" spans="1:5" ht="35.1" customHeight="1">
      <c r="A2647" s="117" t="s">
        <v>6185</v>
      </c>
      <c r="B2647" s="108"/>
      <c r="C2647" s="118" t="s">
        <v>2186</v>
      </c>
      <c r="D2647" s="119">
        <v>15900</v>
      </c>
      <c r="E2647" s="120">
        <f t="shared" si="41"/>
        <v>8.2100000000000009</v>
      </c>
    </row>
    <row r="2648" spans="1:5" ht="20.100000000000001" customHeight="1">
      <c r="A2648" s="121"/>
      <c r="B2648" s="108"/>
      <c r="C2648" s="118" t="s">
        <v>7213</v>
      </c>
      <c r="D2648" s="119" t="s">
        <v>4516</v>
      </c>
      <c r="E2648" s="120" t="str">
        <f t="shared" si="41"/>
        <v/>
      </c>
    </row>
    <row r="2649" spans="1:5" ht="15.75" customHeight="1">
      <c r="A2649" s="121"/>
      <c r="B2649" s="108"/>
      <c r="C2649" s="118" t="s">
        <v>4583</v>
      </c>
      <c r="D2649" s="119" t="s">
        <v>4516</v>
      </c>
      <c r="E2649" s="120" t="str">
        <f t="shared" si="41"/>
        <v/>
      </c>
    </row>
    <row r="2650" spans="1:5" ht="35.1" customHeight="1">
      <c r="A2650" s="117" t="s">
        <v>6186</v>
      </c>
      <c r="B2650" s="108"/>
      <c r="C2650" s="118" t="s">
        <v>2188</v>
      </c>
      <c r="D2650" s="119">
        <v>15000</v>
      </c>
      <c r="E2650" s="120">
        <f t="shared" si="41"/>
        <v>7.75</v>
      </c>
    </row>
    <row r="2651" spans="1:5" ht="20.100000000000001" customHeight="1">
      <c r="A2651" s="121"/>
      <c r="B2651" s="108"/>
      <c r="C2651" s="118" t="s">
        <v>4360</v>
      </c>
      <c r="D2651" s="119" t="s">
        <v>4516</v>
      </c>
      <c r="E2651" s="120" t="str">
        <f t="shared" si="41"/>
        <v/>
      </c>
    </row>
    <row r="2652" spans="1:5" ht="35.1" customHeight="1">
      <c r="A2652" s="122" t="s">
        <v>7194</v>
      </c>
      <c r="B2652" s="108"/>
      <c r="C2652" s="116" t="s">
        <v>7214</v>
      </c>
      <c r="D2652" s="119" t="s">
        <v>4516</v>
      </c>
      <c r="E2652" s="120" t="str">
        <f t="shared" si="41"/>
        <v/>
      </c>
    </row>
    <row r="2653" spans="1:5" ht="35.1" customHeight="1">
      <c r="A2653" s="159" t="s">
        <v>6187</v>
      </c>
      <c r="B2653" s="108"/>
      <c r="C2653" s="157" t="s">
        <v>2697</v>
      </c>
      <c r="D2653" s="119">
        <v>18800</v>
      </c>
      <c r="E2653" s="120">
        <f t="shared" si="41"/>
        <v>9.7100000000000009</v>
      </c>
    </row>
    <row r="2654" spans="1:5" ht="35.1" customHeight="1">
      <c r="A2654" s="159" t="s">
        <v>2957</v>
      </c>
      <c r="B2654" s="108"/>
      <c r="C2654" s="157" t="s">
        <v>7485</v>
      </c>
      <c r="D2654" s="119">
        <v>30000</v>
      </c>
      <c r="E2654" s="120">
        <f t="shared" si="41"/>
        <v>15.49</v>
      </c>
    </row>
    <row r="2655" spans="1:5" ht="20.100000000000001" customHeight="1">
      <c r="A2655" s="159"/>
      <c r="B2655" s="108"/>
      <c r="C2655" s="157" t="s">
        <v>5554</v>
      </c>
      <c r="D2655" s="119" t="s">
        <v>4516</v>
      </c>
      <c r="E2655" s="120" t="str">
        <f t="shared" si="41"/>
        <v/>
      </c>
    </row>
    <row r="2656" spans="1:5" ht="35.1" customHeight="1">
      <c r="A2656" s="159" t="s">
        <v>2958</v>
      </c>
      <c r="B2656" s="108"/>
      <c r="C2656" s="157" t="s">
        <v>7487</v>
      </c>
      <c r="D2656" s="119">
        <v>11300</v>
      </c>
      <c r="E2656" s="120">
        <f t="shared" si="41"/>
        <v>5.84</v>
      </c>
    </row>
    <row r="2657" spans="1:5" ht="20.100000000000001" customHeight="1">
      <c r="A2657" s="162"/>
      <c r="B2657" s="108"/>
      <c r="C2657" s="160" t="s">
        <v>5555</v>
      </c>
      <c r="D2657" s="119" t="s">
        <v>4516</v>
      </c>
      <c r="E2657" s="120" t="str">
        <f t="shared" si="41"/>
        <v/>
      </c>
    </row>
    <row r="2658" spans="1:5" ht="35.1" customHeight="1">
      <c r="A2658" s="117" t="s">
        <v>2959</v>
      </c>
      <c r="B2658" s="108"/>
      <c r="C2658" s="118" t="s">
        <v>7489</v>
      </c>
      <c r="D2658" s="119">
        <v>11300</v>
      </c>
      <c r="E2658" s="120">
        <f t="shared" si="41"/>
        <v>5.84</v>
      </c>
    </row>
    <row r="2659" spans="1:5" ht="35.1" customHeight="1">
      <c r="A2659" s="159" t="s">
        <v>2960</v>
      </c>
      <c r="B2659" s="108"/>
      <c r="C2659" s="160" t="s">
        <v>5556</v>
      </c>
      <c r="D2659" s="119">
        <v>11300</v>
      </c>
      <c r="E2659" s="120">
        <f t="shared" si="41"/>
        <v>5.84</v>
      </c>
    </row>
    <row r="2660" spans="1:5" ht="35.1" customHeight="1">
      <c r="A2660" s="159" t="s">
        <v>2961</v>
      </c>
      <c r="B2660" s="108"/>
      <c r="C2660" s="157" t="s">
        <v>7444</v>
      </c>
      <c r="D2660" s="119">
        <v>11300</v>
      </c>
      <c r="E2660" s="120">
        <f t="shared" si="41"/>
        <v>5.84</v>
      </c>
    </row>
    <row r="2661" spans="1:5" ht="35.1" customHeight="1">
      <c r="A2661" s="159" t="s">
        <v>2962</v>
      </c>
      <c r="B2661" s="108"/>
      <c r="C2661" s="160" t="s">
        <v>2699</v>
      </c>
      <c r="D2661" s="119">
        <v>15000</v>
      </c>
      <c r="E2661" s="120">
        <f t="shared" si="41"/>
        <v>7.75</v>
      </c>
    </row>
    <row r="2662" spans="1:5" ht="35.1" customHeight="1">
      <c r="A2662" s="117" t="s">
        <v>2963</v>
      </c>
      <c r="B2662" s="108"/>
      <c r="C2662" s="118" t="s">
        <v>7446</v>
      </c>
      <c r="D2662" s="119">
        <v>52500</v>
      </c>
      <c r="E2662" s="120">
        <f t="shared" si="41"/>
        <v>27.11</v>
      </c>
    </row>
    <row r="2663" spans="1:5" ht="20.100000000000001" customHeight="1">
      <c r="A2663" s="121"/>
      <c r="B2663" s="108"/>
      <c r="C2663" s="118" t="s">
        <v>4615</v>
      </c>
      <c r="D2663" s="119" t="s">
        <v>4516</v>
      </c>
      <c r="E2663" s="120" t="str">
        <f t="shared" si="41"/>
        <v/>
      </c>
    </row>
    <row r="2664" spans="1:5" ht="35.1" customHeight="1">
      <c r="A2664" s="162" t="s">
        <v>2964</v>
      </c>
      <c r="B2664" s="108"/>
      <c r="C2664" s="157" t="s">
        <v>2701</v>
      </c>
      <c r="D2664" s="119">
        <v>11300</v>
      </c>
      <c r="E2664" s="120">
        <f t="shared" si="41"/>
        <v>5.84</v>
      </c>
    </row>
    <row r="2665" spans="1:5" ht="35.1" customHeight="1">
      <c r="A2665" s="162" t="s">
        <v>2965</v>
      </c>
      <c r="B2665" s="108"/>
      <c r="C2665" s="157" t="s">
        <v>2703</v>
      </c>
      <c r="D2665" s="119">
        <v>11300</v>
      </c>
      <c r="E2665" s="120">
        <f t="shared" si="41"/>
        <v>5.84</v>
      </c>
    </row>
    <row r="2666" spans="1:5" ht="35.1" customHeight="1">
      <c r="A2666" s="117" t="s">
        <v>2966</v>
      </c>
      <c r="B2666" s="108"/>
      <c r="C2666" s="118" t="s">
        <v>2705</v>
      </c>
      <c r="D2666" s="119">
        <v>37500</v>
      </c>
      <c r="E2666" s="120">
        <f t="shared" si="41"/>
        <v>19.37</v>
      </c>
    </row>
    <row r="2667" spans="1:5" ht="35.1" customHeight="1">
      <c r="A2667" s="163" t="s">
        <v>2968</v>
      </c>
      <c r="B2667" s="108"/>
      <c r="C2667" s="160" t="s">
        <v>2707</v>
      </c>
      <c r="D2667" s="119">
        <v>25000</v>
      </c>
      <c r="E2667" s="120">
        <f t="shared" si="41"/>
        <v>12.91</v>
      </c>
    </row>
    <row r="2668" spans="1:5" ht="20.100000000000001" customHeight="1">
      <c r="A2668" s="162"/>
      <c r="B2668" s="108"/>
      <c r="C2668" s="160" t="s">
        <v>4616</v>
      </c>
      <c r="D2668" s="119" t="s">
        <v>4516</v>
      </c>
      <c r="E2668" s="120" t="str">
        <f t="shared" si="41"/>
        <v/>
      </c>
    </row>
    <row r="2669" spans="1:5" ht="35.1" customHeight="1">
      <c r="A2669" s="162" t="s">
        <v>2969</v>
      </c>
      <c r="B2669" s="108"/>
      <c r="C2669" s="179" t="s">
        <v>2709</v>
      </c>
      <c r="D2669" s="119">
        <v>37500</v>
      </c>
      <c r="E2669" s="120">
        <f t="shared" si="41"/>
        <v>19.37</v>
      </c>
    </row>
    <row r="2670" spans="1:5" ht="35.1" customHeight="1">
      <c r="A2670" s="117" t="s">
        <v>2970</v>
      </c>
      <c r="B2670" s="108"/>
      <c r="C2670" s="118" t="s">
        <v>2711</v>
      </c>
      <c r="D2670" s="119">
        <v>37500</v>
      </c>
      <c r="E2670" s="120">
        <f t="shared" si="41"/>
        <v>19.37</v>
      </c>
    </row>
    <row r="2671" spans="1:5" ht="35.1" customHeight="1">
      <c r="A2671" s="117" t="s">
        <v>2972</v>
      </c>
      <c r="B2671" s="108"/>
      <c r="C2671" s="118" t="s">
        <v>3153</v>
      </c>
      <c r="D2671" s="119">
        <v>30000</v>
      </c>
      <c r="E2671" s="120">
        <f t="shared" si="41"/>
        <v>15.49</v>
      </c>
    </row>
    <row r="2672" spans="1:5" ht="20.100000000000001" customHeight="1">
      <c r="A2672" s="121"/>
      <c r="B2672" s="108"/>
      <c r="C2672" s="118" t="s">
        <v>4617</v>
      </c>
      <c r="D2672" s="119" t="s">
        <v>4516</v>
      </c>
      <c r="E2672" s="120" t="str">
        <f t="shared" si="41"/>
        <v/>
      </c>
    </row>
    <row r="2673" spans="1:5" ht="20.100000000000001" customHeight="1">
      <c r="A2673" s="121"/>
      <c r="B2673" s="108"/>
      <c r="C2673" s="118" t="s">
        <v>4618</v>
      </c>
      <c r="D2673" s="119" t="s">
        <v>4516</v>
      </c>
      <c r="E2673" s="120" t="str">
        <f t="shared" si="41"/>
        <v/>
      </c>
    </row>
    <row r="2674" spans="1:5" ht="35.1" customHeight="1">
      <c r="A2674" s="117" t="s">
        <v>2973</v>
      </c>
      <c r="B2674" s="108"/>
      <c r="C2674" s="118" t="s">
        <v>6011</v>
      </c>
      <c r="D2674" s="119">
        <v>45000</v>
      </c>
      <c r="E2674" s="120">
        <f t="shared" si="41"/>
        <v>23.24</v>
      </c>
    </row>
    <row r="2675" spans="1:5" ht="20.100000000000001" customHeight="1">
      <c r="A2675" s="121"/>
      <c r="B2675" s="108"/>
      <c r="C2675" s="118" t="s">
        <v>4360</v>
      </c>
      <c r="D2675" s="119" t="s">
        <v>4516</v>
      </c>
      <c r="E2675" s="120" t="str">
        <f t="shared" si="41"/>
        <v/>
      </c>
    </row>
    <row r="2676" spans="1:5" ht="35.1" customHeight="1">
      <c r="A2676" s="159" t="s">
        <v>4545</v>
      </c>
      <c r="B2676" s="108"/>
      <c r="C2676" s="157" t="s">
        <v>7770</v>
      </c>
      <c r="D2676" s="119">
        <v>18800</v>
      </c>
      <c r="E2676" s="120">
        <f t="shared" si="41"/>
        <v>9.7100000000000009</v>
      </c>
    </row>
    <row r="2677" spans="1:5" ht="20.100000000000001" customHeight="1">
      <c r="A2677" s="162"/>
      <c r="B2677" s="108"/>
      <c r="C2677" s="160" t="s">
        <v>4627</v>
      </c>
      <c r="D2677" s="119" t="s">
        <v>4516</v>
      </c>
      <c r="E2677" s="120" t="str">
        <f t="shared" si="41"/>
        <v/>
      </c>
    </row>
    <row r="2678" spans="1:5" ht="35.1" customHeight="1">
      <c r="A2678" s="122" t="s">
        <v>4628</v>
      </c>
      <c r="B2678" s="108"/>
      <c r="C2678" s="116" t="s">
        <v>4629</v>
      </c>
      <c r="D2678" s="119" t="s">
        <v>4516</v>
      </c>
      <c r="E2678" s="120" t="str">
        <f t="shared" si="41"/>
        <v/>
      </c>
    </row>
    <row r="2679" spans="1:5" ht="20.100000000000001" customHeight="1">
      <c r="A2679" s="117"/>
      <c r="B2679" s="108"/>
      <c r="C2679" s="118" t="s">
        <v>4630</v>
      </c>
      <c r="D2679" s="119"/>
      <c r="E2679" s="120" t="str">
        <f t="shared" si="41"/>
        <v/>
      </c>
    </row>
    <row r="2680" spans="1:5" ht="20.100000000000001" customHeight="1">
      <c r="A2680" s="121"/>
      <c r="B2680" s="108"/>
      <c r="C2680" s="118" t="s">
        <v>4637</v>
      </c>
      <c r="D2680" s="119" t="s">
        <v>4516</v>
      </c>
      <c r="E2680" s="120" t="str">
        <f t="shared" si="41"/>
        <v/>
      </c>
    </row>
    <row r="2681" spans="1:5" ht="35.1" customHeight="1">
      <c r="A2681" s="117" t="s">
        <v>4546</v>
      </c>
      <c r="B2681" s="108"/>
      <c r="C2681" s="118" t="s">
        <v>1289</v>
      </c>
      <c r="D2681" s="119">
        <v>25700</v>
      </c>
      <c r="E2681" s="120">
        <f t="shared" si="41"/>
        <v>13.27</v>
      </c>
    </row>
    <row r="2682" spans="1:5" ht="20.100000000000001" customHeight="1">
      <c r="A2682" s="121"/>
      <c r="B2682" s="108"/>
      <c r="C2682" s="118" t="s">
        <v>4638</v>
      </c>
      <c r="D2682" s="119" t="s">
        <v>4516</v>
      </c>
      <c r="E2682" s="120" t="str">
        <f t="shared" si="41"/>
        <v/>
      </c>
    </row>
    <row r="2683" spans="1:5" ht="35.1" customHeight="1">
      <c r="A2683" s="117" t="s">
        <v>4547</v>
      </c>
      <c r="B2683" s="108"/>
      <c r="C2683" s="118" t="s">
        <v>1291</v>
      </c>
      <c r="D2683" s="119">
        <v>40000</v>
      </c>
      <c r="E2683" s="120">
        <f t="shared" si="41"/>
        <v>20.66</v>
      </c>
    </row>
    <row r="2684" spans="1:5" ht="20.100000000000001" customHeight="1">
      <c r="A2684" s="121"/>
      <c r="B2684" s="108"/>
      <c r="C2684" s="118" t="s">
        <v>4639</v>
      </c>
      <c r="D2684" s="119" t="s">
        <v>4516</v>
      </c>
      <c r="E2684" s="120" t="str">
        <f t="shared" si="41"/>
        <v/>
      </c>
    </row>
    <row r="2685" spans="1:5" ht="35.1" customHeight="1">
      <c r="A2685" s="134" t="s">
        <v>4548</v>
      </c>
      <c r="B2685" s="108"/>
      <c r="C2685" s="135" t="s">
        <v>1293</v>
      </c>
      <c r="D2685" s="119">
        <v>112500</v>
      </c>
      <c r="E2685" s="120">
        <f t="shared" si="41"/>
        <v>58.1</v>
      </c>
    </row>
    <row r="2686" spans="1:5" ht="35.1" customHeight="1">
      <c r="A2686" s="117" t="s">
        <v>4549</v>
      </c>
      <c r="B2686" s="108"/>
      <c r="C2686" s="118" t="s">
        <v>1295</v>
      </c>
      <c r="D2686" s="119">
        <v>32500</v>
      </c>
      <c r="E2686" s="120">
        <f t="shared" si="41"/>
        <v>16.78</v>
      </c>
    </row>
    <row r="2687" spans="1:5" ht="20.100000000000001" customHeight="1">
      <c r="A2687" s="121"/>
      <c r="B2687" s="108"/>
      <c r="C2687" s="118" t="s">
        <v>4640</v>
      </c>
      <c r="D2687" s="119" t="s">
        <v>4516</v>
      </c>
      <c r="E2687" s="120" t="str">
        <f t="shared" si="41"/>
        <v/>
      </c>
    </row>
    <row r="2688" spans="1:5" ht="35.1" customHeight="1">
      <c r="A2688" s="117" t="s">
        <v>4550</v>
      </c>
      <c r="B2688" s="108"/>
      <c r="C2688" s="118" t="s">
        <v>1297</v>
      </c>
      <c r="D2688" s="119">
        <v>15000</v>
      </c>
      <c r="E2688" s="120">
        <f t="shared" si="41"/>
        <v>7.75</v>
      </c>
    </row>
    <row r="2689" spans="1:5" ht="20.100000000000001" customHeight="1">
      <c r="A2689" s="121"/>
      <c r="B2689" s="108"/>
      <c r="C2689" s="118" t="s">
        <v>4641</v>
      </c>
      <c r="D2689" s="119" t="s">
        <v>4516</v>
      </c>
      <c r="E2689" s="120" t="str">
        <f t="shared" si="41"/>
        <v/>
      </c>
    </row>
    <row r="2690" spans="1:5" ht="35.1" customHeight="1">
      <c r="A2690" s="117" t="s">
        <v>4551</v>
      </c>
      <c r="B2690" s="108"/>
      <c r="C2690" s="118" t="s">
        <v>1299</v>
      </c>
      <c r="D2690" s="119">
        <v>15000</v>
      </c>
      <c r="E2690" s="120">
        <f t="shared" si="41"/>
        <v>7.75</v>
      </c>
    </row>
    <row r="2691" spans="1:5" ht="35.1" customHeight="1">
      <c r="A2691" s="134" t="s">
        <v>4552</v>
      </c>
      <c r="B2691" s="108"/>
      <c r="C2691" s="135" t="s">
        <v>1301</v>
      </c>
      <c r="D2691" s="119">
        <v>15000</v>
      </c>
      <c r="E2691" s="120">
        <f t="shared" si="41"/>
        <v>7.75</v>
      </c>
    </row>
    <row r="2692" spans="1:5" ht="35.1" customHeight="1">
      <c r="A2692" s="117" t="s">
        <v>4553</v>
      </c>
      <c r="B2692" s="108"/>
      <c r="C2692" s="118" t="s">
        <v>4642</v>
      </c>
      <c r="D2692" s="119">
        <v>15000</v>
      </c>
      <c r="E2692" s="120">
        <f t="shared" si="41"/>
        <v>7.75</v>
      </c>
    </row>
    <row r="2693" spans="1:5" ht="35.1" customHeight="1">
      <c r="A2693" s="136" t="s">
        <v>4554</v>
      </c>
      <c r="B2693" s="108"/>
      <c r="C2693" s="180" t="s">
        <v>1305</v>
      </c>
      <c r="D2693" s="119">
        <v>15000</v>
      </c>
      <c r="E2693" s="120">
        <f t="shared" si="41"/>
        <v>7.75</v>
      </c>
    </row>
    <row r="2694" spans="1:5" ht="35.1" customHeight="1">
      <c r="A2694" s="136" t="s">
        <v>4555</v>
      </c>
      <c r="B2694" s="108"/>
      <c r="C2694" s="180" t="s">
        <v>1307</v>
      </c>
      <c r="D2694" s="119">
        <v>15000</v>
      </c>
      <c r="E2694" s="120">
        <f t="shared" si="41"/>
        <v>7.75</v>
      </c>
    </row>
    <row r="2695" spans="1:5" ht="35.1" customHeight="1">
      <c r="A2695" s="117" t="s">
        <v>4556</v>
      </c>
      <c r="B2695" s="108"/>
      <c r="C2695" s="118" t="s">
        <v>4643</v>
      </c>
      <c r="D2695" s="119">
        <v>7500</v>
      </c>
      <c r="E2695" s="120">
        <f t="shared" si="41"/>
        <v>3.87</v>
      </c>
    </row>
    <row r="2696" spans="1:5" ht="20.100000000000001" customHeight="1">
      <c r="A2696" s="121"/>
      <c r="B2696" s="108"/>
      <c r="C2696" s="118" t="s">
        <v>4644</v>
      </c>
      <c r="D2696" s="119" t="s">
        <v>4516</v>
      </c>
      <c r="E2696" s="120" t="str">
        <f t="shared" ref="E2696:E2759" si="42">IF(D2696="","",ROUND(D2696/1936.27,2))</f>
        <v/>
      </c>
    </row>
    <row r="2697" spans="1:5" ht="35.1" customHeight="1">
      <c r="A2697" s="137" t="s">
        <v>4557</v>
      </c>
      <c r="B2697" s="108"/>
      <c r="C2697" s="138" t="s">
        <v>6765</v>
      </c>
      <c r="D2697" s="119">
        <v>7500</v>
      </c>
      <c r="E2697" s="120">
        <f t="shared" si="42"/>
        <v>3.87</v>
      </c>
    </row>
    <row r="2698" spans="1:5" ht="35.1" customHeight="1">
      <c r="A2698" s="117" t="s">
        <v>4558</v>
      </c>
      <c r="B2698" s="108"/>
      <c r="C2698" s="118" t="s">
        <v>3495</v>
      </c>
      <c r="D2698" s="119">
        <v>90000</v>
      </c>
      <c r="E2698" s="120">
        <f t="shared" si="42"/>
        <v>46.48</v>
      </c>
    </row>
    <row r="2699" spans="1:5" ht="35.1" customHeight="1">
      <c r="A2699" s="117" t="s">
        <v>4559</v>
      </c>
      <c r="B2699" s="108"/>
      <c r="C2699" s="118" t="s">
        <v>3497</v>
      </c>
      <c r="D2699" s="119">
        <v>37500</v>
      </c>
      <c r="E2699" s="120">
        <f t="shared" si="42"/>
        <v>19.37</v>
      </c>
    </row>
    <row r="2700" spans="1:5" ht="20.100000000000001" customHeight="1">
      <c r="A2700" s="121"/>
      <c r="B2700" s="108"/>
      <c r="C2700" s="118" t="s">
        <v>4645</v>
      </c>
      <c r="D2700" s="119" t="s">
        <v>4516</v>
      </c>
      <c r="E2700" s="120" t="str">
        <f t="shared" si="42"/>
        <v/>
      </c>
    </row>
    <row r="2701" spans="1:5" ht="20.100000000000001" customHeight="1">
      <c r="A2701" s="121"/>
      <c r="B2701" s="108"/>
      <c r="C2701" s="118" t="s">
        <v>4646</v>
      </c>
      <c r="D2701" s="119" t="s">
        <v>4516</v>
      </c>
      <c r="E2701" s="120" t="str">
        <f t="shared" si="42"/>
        <v/>
      </c>
    </row>
    <row r="2702" spans="1:5" ht="35.1" customHeight="1">
      <c r="A2702" s="137" t="s">
        <v>4560</v>
      </c>
      <c r="B2702" s="108"/>
      <c r="C2702" s="138" t="s">
        <v>3499</v>
      </c>
      <c r="D2702" s="119">
        <v>75000</v>
      </c>
      <c r="E2702" s="120">
        <f t="shared" si="42"/>
        <v>38.729999999999997</v>
      </c>
    </row>
    <row r="2703" spans="1:5" ht="35.1" customHeight="1">
      <c r="A2703" s="137" t="s">
        <v>4561</v>
      </c>
      <c r="B2703" s="108"/>
      <c r="C2703" s="180" t="s">
        <v>3501</v>
      </c>
      <c r="D2703" s="119">
        <v>60000</v>
      </c>
      <c r="E2703" s="120">
        <f t="shared" si="42"/>
        <v>30.99</v>
      </c>
    </row>
    <row r="2704" spans="1:5" ht="20.100000000000001" customHeight="1">
      <c r="A2704" s="134"/>
      <c r="B2704" s="108"/>
      <c r="C2704" s="180" t="s">
        <v>4647</v>
      </c>
      <c r="D2704" s="119" t="s">
        <v>4516</v>
      </c>
      <c r="E2704" s="120" t="str">
        <f t="shared" si="42"/>
        <v/>
      </c>
    </row>
    <row r="2705" spans="1:5" ht="35.1" customHeight="1">
      <c r="A2705" s="117" t="s">
        <v>8069</v>
      </c>
      <c r="B2705" s="108"/>
      <c r="C2705" s="118" t="s">
        <v>3446</v>
      </c>
      <c r="D2705" s="119">
        <v>30000</v>
      </c>
      <c r="E2705" s="120">
        <f t="shared" si="42"/>
        <v>15.49</v>
      </c>
    </row>
    <row r="2706" spans="1:5" ht="35.1" customHeight="1">
      <c r="A2706" s="117" t="s">
        <v>8070</v>
      </c>
      <c r="B2706" s="108"/>
      <c r="C2706" s="118" t="s">
        <v>3503</v>
      </c>
      <c r="D2706" s="119">
        <v>30000</v>
      </c>
      <c r="E2706" s="120">
        <f t="shared" si="42"/>
        <v>15.49</v>
      </c>
    </row>
    <row r="2707" spans="1:5" ht="35.1" customHeight="1">
      <c r="A2707" s="117" t="s">
        <v>8071</v>
      </c>
      <c r="B2707" s="108"/>
      <c r="C2707" s="118" t="s">
        <v>3505</v>
      </c>
      <c r="D2707" s="119">
        <v>15000</v>
      </c>
      <c r="E2707" s="120">
        <f t="shared" si="42"/>
        <v>7.75</v>
      </c>
    </row>
    <row r="2708" spans="1:5" ht="20.100000000000001" customHeight="1">
      <c r="A2708" s="121"/>
      <c r="B2708" s="108"/>
      <c r="C2708" s="118" t="s">
        <v>4648</v>
      </c>
      <c r="D2708" s="119" t="s">
        <v>4516</v>
      </c>
      <c r="E2708" s="120" t="str">
        <f t="shared" si="42"/>
        <v/>
      </c>
    </row>
    <row r="2709" spans="1:5" ht="20.100000000000001" customHeight="1">
      <c r="A2709" s="121"/>
      <c r="B2709" s="108"/>
      <c r="C2709" s="118" t="s">
        <v>4649</v>
      </c>
      <c r="D2709" s="119" t="s">
        <v>4516</v>
      </c>
      <c r="E2709" s="120" t="str">
        <f t="shared" si="42"/>
        <v/>
      </c>
    </row>
    <row r="2710" spans="1:5" ht="35.1" customHeight="1">
      <c r="A2710" s="117" t="s">
        <v>8072</v>
      </c>
      <c r="B2710" s="108"/>
      <c r="C2710" s="118" t="s">
        <v>3507</v>
      </c>
      <c r="D2710" s="119">
        <v>65000</v>
      </c>
      <c r="E2710" s="120">
        <f t="shared" si="42"/>
        <v>33.57</v>
      </c>
    </row>
    <row r="2711" spans="1:5" ht="35.1" customHeight="1">
      <c r="A2711" s="117" t="s">
        <v>8073</v>
      </c>
      <c r="B2711" s="108"/>
      <c r="C2711" s="118" t="s">
        <v>3509</v>
      </c>
      <c r="D2711" s="119">
        <v>65000</v>
      </c>
      <c r="E2711" s="120">
        <f t="shared" si="42"/>
        <v>33.57</v>
      </c>
    </row>
    <row r="2712" spans="1:5" ht="35.1" customHeight="1">
      <c r="A2712" s="117" t="s">
        <v>8211</v>
      </c>
      <c r="B2712" s="108"/>
      <c r="C2712" s="118" t="s">
        <v>3511</v>
      </c>
      <c r="D2712" s="119">
        <v>45000</v>
      </c>
      <c r="E2712" s="120">
        <f t="shared" si="42"/>
        <v>23.24</v>
      </c>
    </row>
    <row r="2713" spans="1:5" ht="20.100000000000001" customHeight="1">
      <c r="A2713" s="121"/>
      <c r="B2713" s="108"/>
      <c r="C2713" s="118" t="s">
        <v>4650</v>
      </c>
      <c r="D2713" s="119" t="s">
        <v>4516</v>
      </c>
      <c r="E2713" s="120" t="str">
        <f t="shared" si="42"/>
        <v/>
      </c>
    </row>
    <row r="2714" spans="1:5" ht="35.1" customHeight="1">
      <c r="A2714" s="134" t="s">
        <v>8212</v>
      </c>
      <c r="B2714" s="108"/>
      <c r="C2714" s="180" t="s">
        <v>3513</v>
      </c>
      <c r="D2714" s="119">
        <v>15000</v>
      </c>
      <c r="E2714" s="120">
        <f t="shared" si="42"/>
        <v>7.75</v>
      </c>
    </row>
    <row r="2715" spans="1:5" ht="35.1" customHeight="1">
      <c r="A2715" s="146" t="s">
        <v>8213</v>
      </c>
      <c r="B2715" s="108"/>
      <c r="C2715" s="124" t="s">
        <v>4106</v>
      </c>
      <c r="D2715" s="119">
        <v>35300</v>
      </c>
      <c r="E2715" s="120">
        <f t="shared" si="42"/>
        <v>18.23</v>
      </c>
    </row>
    <row r="2716" spans="1:5" ht="35.1" customHeight="1">
      <c r="A2716" s="117" t="s">
        <v>8214</v>
      </c>
      <c r="B2716" s="108"/>
      <c r="C2716" s="124" t="s">
        <v>4108</v>
      </c>
      <c r="D2716" s="119">
        <v>50300</v>
      </c>
      <c r="E2716" s="120">
        <f t="shared" si="42"/>
        <v>25.98</v>
      </c>
    </row>
    <row r="2717" spans="1:5" ht="35.1" customHeight="1">
      <c r="A2717" s="117" t="s">
        <v>8215</v>
      </c>
      <c r="B2717" s="108"/>
      <c r="C2717" s="118" t="s">
        <v>3515</v>
      </c>
      <c r="D2717" s="119">
        <v>60000</v>
      </c>
      <c r="E2717" s="120">
        <f t="shared" si="42"/>
        <v>30.99</v>
      </c>
    </row>
    <row r="2718" spans="1:5" ht="35.1" customHeight="1">
      <c r="A2718" s="117" t="s">
        <v>8216</v>
      </c>
      <c r="B2718" s="108"/>
      <c r="C2718" s="118" t="s">
        <v>4867</v>
      </c>
      <c r="D2718" s="119">
        <v>15000</v>
      </c>
      <c r="E2718" s="120">
        <f t="shared" si="42"/>
        <v>7.75</v>
      </c>
    </row>
    <row r="2719" spans="1:5" ht="35.1" customHeight="1">
      <c r="A2719" s="117" t="s">
        <v>8217</v>
      </c>
      <c r="B2719" s="108"/>
      <c r="C2719" s="118" t="s">
        <v>4869</v>
      </c>
      <c r="D2719" s="119">
        <v>10500</v>
      </c>
      <c r="E2719" s="120">
        <f t="shared" si="42"/>
        <v>5.42</v>
      </c>
    </row>
    <row r="2720" spans="1:5" ht="20.100000000000001" customHeight="1">
      <c r="A2720" s="121"/>
      <c r="B2720" s="108"/>
      <c r="C2720" s="118" t="s">
        <v>4360</v>
      </c>
      <c r="D2720" s="119" t="s">
        <v>4516</v>
      </c>
      <c r="E2720" s="120" t="str">
        <f t="shared" si="42"/>
        <v/>
      </c>
    </row>
    <row r="2721" spans="1:5" ht="35.1" customHeight="1">
      <c r="A2721" s="136" t="s">
        <v>8218</v>
      </c>
      <c r="B2721" s="108"/>
      <c r="C2721" s="118" t="s">
        <v>5814</v>
      </c>
      <c r="D2721" s="119">
        <v>18900</v>
      </c>
      <c r="E2721" s="120">
        <f t="shared" si="42"/>
        <v>9.76</v>
      </c>
    </row>
    <row r="2722" spans="1:5" ht="35.1" customHeight="1">
      <c r="A2722" s="136" t="s">
        <v>8219</v>
      </c>
      <c r="B2722" s="108"/>
      <c r="C2722" s="118" t="s">
        <v>320</v>
      </c>
      <c r="D2722" s="119">
        <v>18900</v>
      </c>
      <c r="E2722" s="120">
        <f t="shared" si="42"/>
        <v>9.76</v>
      </c>
    </row>
    <row r="2723" spans="1:5" ht="35.1" customHeight="1">
      <c r="A2723" s="136" t="s">
        <v>8220</v>
      </c>
      <c r="B2723" s="108"/>
      <c r="C2723" s="118" t="s">
        <v>322</v>
      </c>
      <c r="D2723" s="119">
        <v>40000</v>
      </c>
      <c r="E2723" s="120">
        <f t="shared" si="42"/>
        <v>20.66</v>
      </c>
    </row>
    <row r="2724" spans="1:5" ht="35.1" customHeight="1">
      <c r="A2724" s="136" t="s">
        <v>8221</v>
      </c>
      <c r="B2724" s="108"/>
      <c r="C2724" s="118" t="s">
        <v>324</v>
      </c>
      <c r="D2724" s="119">
        <v>23100</v>
      </c>
      <c r="E2724" s="120">
        <f t="shared" si="42"/>
        <v>11.93</v>
      </c>
    </row>
    <row r="2725" spans="1:5" ht="35.1" customHeight="1">
      <c r="A2725" s="117" t="s">
        <v>8222</v>
      </c>
      <c r="B2725" s="108"/>
      <c r="C2725" s="124" t="s">
        <v>326</v>
      </c>
      <c r="D2725" s="119">
        <v>16800</v>
      </c>
      <c r="E2725" s="120">
        <f t="shared" si="42"/>
        <v>8.68</v>
      </c>
    </row>
    <row r="2726" spans="1:5" ht="30.75" customHeight="1">
      <c r="A2726" s="117" t="s">
        <v>8223</v>
      </c>
      <c r="B2726" s="108"/>
      <c r="C2726" s="118" t="s">
        <v>328</v>
      </c>
      <c r="D2726" s="119">
        <v>49000</v>
      </c>
      <c r="E2726" s="120">
        <f t="shared" si="42"/>
        <v>25.31</v>
      </c>
    </row>
    <row r="2727" spans="1:5" ht="20.100000000000001" customHeight="1">
      <c r="A2727" s="121"/>
      <c r="B2727" s="108"/>
      <c r="C2727" s="118" t="s">
        <v>6338</v>
      </c>
      <c r="D2727" s="119" t="s">
        <v>4516</v>
      </c>
      <c r="E2727" s="120" t="str">
        <f t="shared" si="42"/>
        <v/>
      </c>
    </row>
    <row r="2728" spans="1:5" ht="20.100000000000001" customHeight="1">
      <c r="A2728" s="121"/>
      <c r="B2728" s="108"/>
      <c r="C2728" s="118" t="s">
        <v>6339</v>
      </c>
      <c r="D2728" s="119" t="s">
        <v>4516</v>
      </c>
      <c r="E2728" s="120" t="str">
        <f t="shared" si="42"/>
        <v/>
      </c>
    </row>
    <row r="2729" spans="1:5" ht="30.75" customHeight="1">
      <c r="A2729" s="136" t="s">
        <v>2871</v>
      </c>
      <c r="B2729" s="108"/>
      <c r="C2729" s="124" t="s">
        <v>330</v>
      </c>
      <c r="D2729" s="119">
        <v>31500</v>
      </c>
      <c r="E2729" s="120">
        <f t="shared" si="42"/>
        <v>16.27</v>
      </c>
    </row>
    <row r="2730" spans="1:5" ht="20.100000000000001" customHeight="1">
      <c r="A2730" s="121"/>
      <c r="B2730" s="108"/>
      <c r="C2730" s="124" t="s">
        <v>6340</v>
      </c>
      <c r="D2730" s="119" t="s">
        <v>4516</v>
      </c>
      <c r="E2730" s="120" t="str">
        <f t="shared" si="42"/>
        <v/>
      </c>
    </row>
    <row r="2731" spans="1:5" ht="29.25" customHeight="1">
      <c r="A2731" s="136" t="s">
        <v>2872</v>
      </c>
      <c r="B2731" s="108"/>
      <c r="C2731" s="118" t="s">
        <v>332</v>
      </c>
      <c r="D2731" s="119">
        <v>31500</v>
      </c>
      <c r="E2731" s="120">
        <f t="shared" si="42"/>
        <v>16.27</v>
      </c>
    </row>
    <row r="2732" spans="1:5" ht="20.100000000000001" customHeight="1">
      <c r="A2732" s="134"/>
      <c r="B2732" s="108"/>
      <c r="C2732" s="124" t="s">
        <v>6341</v>
      </c>
      <c r="D2732" s="119" t="s">
        <v>4516</v>
      </c>
      <c r="E2732" s="120" t="str">
        <f t="shared" si="42"/>
        <v/>
      </c>
    </row>
    <row r="2733" spans="1:5" ht="29.25" customHeight="1">
      <c r="A2733" s="117" t="s">
        <v>2873</v>
      </c>
      <c r="B2733" s="108"/>
      <c r="C2733" s="124" t="s">
        <v>334</v>
      </c>
      <c r="D2733" s="119">
        <v>63000</v>
      </c>
      <c r="E2733" s="120">
        <f t="shared" si="42"/>
        <v>32.54</v>
      </c>
    </row>
    <row r="2734" spans="1:5" ht="20.100000000000001" customHeight="1">
      <c r="A2734" s="121"/>
      <c r="B2734" s="108"/>
      <c r="C2734" s="124" t="s">
        <v>6342</v>
      </c>
      <c r="D2734" s="119" t="s">
        <v>4516</v>
      </c>
      <c r="E2734" s="120" t="str">
        <f t="shared" si="42"/>
        <v/>
      </c>
    </row>
    <row r="2735" spans="1:5" ht="35.1" customHeight="1">
      <c r="A2735" s="117" t="s">
        <v>2874</v>
      </c>
      <c r="B2735" s="108"/>
      <c r="C2735" s="118" t="s">
        <v>3566</v>
      </c>
      <c r="D2735" s="119">
        <v>31500</v>
      </c>
      <c r="E2735" s="120">
        <f t="shared" si="42"/>
        <v>16.27</v>
      </c>
    </row>
    <row r="2736" spans="1:5" ht="20.100000000000001" customHeight="1">
      <c r="A2736" s="121"/>
      <c r="B2736" s="108"/>
      <c r="C2736" s="124" t="s">
        <v>8424</v>
      </c>
      <c r="D2736" s="119" t="s">
        <v>4516</v>
      </c>
      <c r="E2736" s="120" t="str">
        <f t="shared" si="42"/>
        <v/>
      </c>
    </row>
    <row r="2737" spans="1:5" ht="35.1" customHeight="1">
      <c r="A2737" s="117" t="s">
        <v>2875</v>
      </c>
      <c r="B2737" s="108"/>
      <c r="C2737" s="118" t="s">
        <v>3568</v>
      </c>
      <c r="D2737" s="119">
        <v>25000</v>
      </c>
      <c r="E2737" s="120">
        <f t="shared" si="42"/>
        <v>12.91</v>
      </c>
    </row>
    <row r="2738" spans="1:5" ht="35.1" customHeight="1">
      <c r="A2738" s="136" t="s">
        <v>2876</v>
      </c>
      <c r="B2738" s="108"/>
      <c r="C2738" s="118" t="s">
        <v>3570</v>
      </c>
      <c r="D2738" s="119">
        <v>23100</v>
      </c>
      <c r="E2738" s="120">
        <f t="shared" si="42"/>
        <v>11.93</v>
      </c>
    </row>
    <row r="2739" spans="1:5" ht="20.100000000000001" customHeight="1">
      <c r="A2739" s="121"/>
      <c r="B2739" s="108"/>
      <c r="C2739" s="124" t="s">
        <v>8425</v>
      </c>
      <c r="D2739" s="119" t="s">
        <v>4516</v>
      </c>
      <c r="E2739" s="120" t="str">
        <f t="shared" si="42"/>
        <v/>
      </c>
    </row>
    <row r="2740" spans="1:5" ht="20.100000000000001" customHeight="1">
      <c r="A2740" s="121"/>
      <c r="B2740" s="108"/>
      <c r="C2740" s="124" t="s">
        <v>8442</v>
      </c>
      <c r="D2740" s="119" t="s">
        <v>4516</v>
      </c>
      <c r="E2740" s="120" t="str">
        <f t="shared" si="42"/>
        <v/>
      </c>
    </row>
    <row r="2741" spans="1:5" ht="20.100000000000001" customHeight="1">
      <c r="A2741" s="121"/>
      <c r="B2741" s="108"/>
      <c r="C2741" s="118" t="s">
        <v>8443</v>
      </c>
      <c r="D2741" s="119" t="s">
        <v>4516</v>
      </c>
      <c r="E2741" s="120" t="str">
        <f t="shared" si="42"/>
        <v/>
      </c>
    </row>
    <row r="2742" spans="1:5" ht="35.1" customHeight="1">
      <c r="A2742" s="136" t="s">
        <v>2877</v>
      </c>
      <c r="B2742" s="108"/>
      <c r="C2742" s="118" t="s">
        <v>3572</v>
      </c>
      <c r="D2742" s="119">
        <v>18900</v>
      </c>
      <c r="E2742" s="120">
        <f t="shared" si="42"/>
        <v>9.76</v>
      </c>
    </row>
    <row r="2743" spans="1:5" ht="35.1" customHeight="1">
      <c r="A2743" s="136" t="s">
        <v>2878</v>
      </c>
      <c r="B2743" s="108"/>
      <c r="C2743" s="118" t="s">
        <v>8532</v>
      </c>
      <c r="D2743" s="119">
        <v>23800</v>
      </c>
      <c r="E2743" s="120">
        <f t="shared" si="42"/>
        <v>12.29</v>
      </c>
    </row>
    <row r="2744" spans="1:5" ht="35.1" customHeight="1">
      <c r="A2744" s="134" t="s">
        <v>2879</v>
      </c>
      <c r="B2744" s="108"/>
      <c r="C2744" s="138" t="s">
        <v>8647</v>
      </c>
      <c r="D2744" s="119">
        <v>45900</v>
      </c>
      <c r="E2744" s="120">
        <f t="shared" si="42"/>
        <v>23.71</v>
      </c>
    </row>
    <row r="2745" spans="1:5" ht="35.1" customHeight="1">
      <c r="A2745" s="134" t="s">
        <v>2880</v>
      </c>
      <c r="B2745" s="108"/>
      <c r="C2745" s="135" t="s">
        <v>8649</v>
      </c>
      <c r="D2745" s="119">
        <v>37800</v>
      </c>
      <c r="E2745" s="120">
        <f t="shared" si="42"/>
        <v>19.52</v>
      </c>
    </row>
    <row r="2746" spans="1:5" ht="35.1" customHeight="1">
      <c r="A2746" s="122" t="s">
        <v>8444</v>
      </c>
      <c r="B2746" s="108"/>
      <c r="C2746" s="116" t="s">
        <v>6432</v>
      </c>
      <c r="D2746" s="119" t="s">
        <v>4516</v>
      </c>
      <c r="E2746" s="120" t="str">
        <f t="shared" si="42"/>
        <v/>
      </c>
    </row>
    <row r="2747" spans="1:5" ht="35.1" customHeight="1">
      <c r="A2747" s="117" t="s">
        <v>2882</v>
      </c>
      <c r="B2747" s="108"/>
      <c r="C2747" s="118" t="s">
        <v>696</v>
      </c>
      <c r="D2747" s="119">
        <v>18800</v>
      </c>
      <c r="E2747" s="120">
        <f t="shared" si="42"/>
        <v>9.7100000000000009</v>
      </c>
    </row>
    <row r="2748" spans="1:5" ht="35.1" customHeight="1">
      <c r="A2748" s="117" t="s">
        <v>2883</v>
      </c>
      <c r="B2748" s="108"/>
      <c r="C2748" s="118" t="s">
        <v>698</v>
      </c>
      <c r="D2748" s="119">
        <v>18800</v>
      </c>
      <c r="E2748" s="120">
        <f t="shared" si="42"/>
        <v>9.7100000000000009</v>
      </c>
    </row>
    <row r="2749" spans="1:5" ht="35.1" customHeight="1">
      <c r="A2749" s="117" t="s">
        <v>2884</v>
      </c>
      <c r="B2749" s="108"/>
      <c r="C2749" s="118" t="s">
        <v>8268</v>
      </c>
      <c r="D2749" s="119">
        <v>18800</v>
      </c>
      <c r="E2749" s="120">
        <f t="shared" si="42"/>
        <v>9.7100000000000009</v>
      </c>
    </row>
    <row r="2750" spans="1:5" ht="35.1" customHeight="1">
      <c r="A2750" s="117" t="s">
        <v>2885</v>
      </c>
      <c r="B2750" s="108"/>
      <c r="C2750" s="118" t="s">
        <v>8270</v>
      </c>
      <c r="D2750" s="119">
        <v>18800</v>
      </c>
      <c r="E2750" s="120">
        <f t="shared" si="42"/>
        <v>9.7100000000000009</v>
      </c>
    </row>
    <row r="2751" spans="1:5" ht="35.1" customHeight="1">
      <c r="A2751" s="117" t="s">
        <v>2886</v>
      </c>
      <c r="B2751" s="108"/>
      <c r="C2751" s="118" t="s">
        <v>8272</v>
      </c>
      <c r="D2751" s="119">
        <v>22500</v>
      </c>
      <c r="E2751" s="120">
        <f t="shared" si="42"/>
        <v>11.62</v>
      </c>
    </row>
    <row r="2752" spans="1:5" ht="35.1" customHeight="1">
      <c r="A2752" s="117" t="s">
        <v>2887</v>
      </c>
      <c r="B2752" s="108"/>
      <c r="C2752" s="118" t="s">
        <v>8274</v>
      </c>
      <c r="D2752" s="119">
        <v>22500</v>
      </c>
      <c r="E2752" s="120">
        <f t="shared" si="42"/>
        <v>11.62</v>
      </c>
    </row>
    <row r="2753" spans="1:5" ht="35.1" customHeight="1">
      <c r="A2753" s="117" t="s">
        <v>2890</v>
      </c>
      <c r="B2753" s="108"/>
      <c r="C2753" s="118" t="s">
        <v>192</v>
      </c>
      <c r="D2753" s="119">
        <v>18800</v>
      </c>
      <c r="E2753" s="120">
        <f t="shared" si="42"/>
        <v>9.7100000000000009</v>
      </c>
    </row>
    <row r="2754" spans="1:5" ht="20.100000000000001" customHeight="1">
      <c r="A2754" s="121"/>
      <c r="B2754" s="108"/>
      <c r="C2754" s="118" t="s">
        <v>3156</v>
      </c>
      <c r="D2754" s="119" t="s">
        <v>4516</v>
      </c>
      <c r="E2754" s="120" t="str">
        <f t="shared" si="42"/>
        <v/>
      </c>
    </row>
    <row r="2755" spans="1:5" ht="20.100000000000001" customHeight="1">
      <c r="A2755" s="121"/>
      <c r="B2755" s="108"/>
      <c r="C2755" s="118" t="s">
        <v>3157</v>
      </c>
      <c r="D2755" s="119" t="s">
        <v>4516</v>
      </c>
      <c r="E2755" s="120" t="str">
        <f t="shared" si="42"/>
        <v/>
      </c>
    </row>
    <row r="2756" spans="1:5" ht="35.1" customHeight="1">
      <c r="A2756" s="117" t="s">
        <v>7756</v>
      </c>
      <c r="B2756" s="108"/>
      <c r="C2756" s="118" t="s">
        <v>7375</v>
      </c>
      <c r="D2756" s="119">
        <v>7500</v>
      </c>
      <c r="E2756" s="120">
        <f t="shared" si="42"/>
        <v>3.87</v>
      </c>
    </row>
    <row r="2757" spans="1:5" ht="20.100000000000001" customHeight="1">
      <c r="A2757" s="121"/>
      <c r="B2757" s="108"/>
      <c r="C2757" s="118" t="s">
        <v>3158</v>
      </c>
      <c r="D2757" s="119" t="s">
        <v>4516</v>
      </c>
      <c r="E2757" s="120" t="str">
        <f t="shared" si="42"/>
        <v/>
      </c>
    </row>
    <row r="2758" spans="1:5" ht="20.100000000000001" customHeight="1">
      <c r="A2758" s="121"/>
      <c r="B2758" s="108"/>
      <c r="C2758" s="118" t="s">
        <v>3159</v>
      </c>
      <c r="D2758" s="119" t="s">
        <v>4516</v>
      </c>
      <c r="E2758" s="120" t="str">
        <f t="shared" si="42"/>
        <v/>
      </c>
    </row>
    <row r="2759" spans="1:5" ht="35.1" customHeight="1">
      <c r="A2759" s="117" t="s">
        <v>7757</v>
      </c>
      <c r="B2759" s="108"/>
      <c r="C2759" s="118" t="s">
        <v>8040</v>
      </c>
      <c r="D2759" s="119">
        <v>15000</v>
      </c>
      <c r="E2759" s="120">
        <f t="shared" si="42"/>
        <v>7.75</v>
      </c>
    </row>
    <row r="2760" spans="1:5" ht="20.100000000000001" customHeight="1">
      <c r="A2760" s="121"/>
      <c r="B2760" s="108"/>
      <c r="C2760" s="118" t="s">
        <v>3160</v>
      </c>
      <c r="D2760" s="119" t="s">
        <v>4516</v>
      </c>
      <c r="E2760" s="120" t="str">
        <f t="shared" ref="E2760:E2823" si="43">IF(D2760="","",ROUND(D2760/1936.27,2))</f>
        <v/>
      </c>
    </row>
    <row r="2761" spans="1:5" ht="35.1" customHeight="1">
      <c r="A2761" s="117" t="s">
        <v>7758</v>
      </c>
      <c r="B2761" s="108"/>
      <c r="C2761" s="118" t="s">
        <v>3161</v>
      </c>
      <c r="D2761" s="119">
        <v>18800</v>
      </c>
      <c r="E2761" s="120">
        <f t="shared" si="43"/>
        <v>9.7100000000000009</v>
      </c>
    </row>
    <row r="2762" spans="1:5" ht="35.1" customHeight="1">
      <c r="A2762" s="117" t="s">
        <v>6578</v>
      </c>
      <c r="B2762" s="108"/>
      <c r="C2762" s="118" t="s">
        <v>793</v>
      </c>
      <c r="D2762" s="119">
        <v>7500</v>
      </c>
      <c r="E2762" s="120">
        <f t="shared" si="43"/>
        <v>3.87</v>
      </c>
    </row>
    <row r="2763" spans="1:5" ht="35.1" customHeight="1">
      <c r="A2763" s="117" t="s">
        <v>6579</v>
      </c>
      <c r="B2763" s="108"/>
      <c r="C2763" s="118" t="s">
        <v>795</v>
      </c>
      <c r="D2763" s="119">
        <v>11300</v>
      </c>
      <c r="E2763" s="120">
        <f t="shared" si="43"/>
        <v>5.84</v>
      </c>
    </row>
    <row r="2764" spans="1:5" ht="20.100000000000001" customHeight="1">
      <c r="A2764" s="121"/>
      <c r="B2764" s="108"/>
      <c r="C2764" s="118" t="s">
        <v>4360</v>
      </c>
      <c r="D2764" s="119" t="s">
        <v>4516</v>
      </c>
      <c r="E2764" s="120" t="str">
        <f t="shared" si="43"/>
        <v/>
      </c>
    </row>
    <row r="2765" spans="1:5" ht="35.1" customHeight="1">
      <c r="A2765" s="117" t="s">
        <v>6580</v>
      </c>
      <c r="B2765" s="108"/>
      <c r="C2765" s="118" t="s">
        <v>7660</v>
      </c>
      <c r="D2765" s="119">
        <v>30000</v>
      </c>
      <c r="E2765" s="120">
        <f t="shared" si="43"/>
        <v>15.49</v>
      </c>
    </row>
    <row r="2766" spans="1:5" ht="20.100000000000001" customHeight="1">
      <c r="A2766" s="121"/>
      <c r="B2766" s="108"/>
      <c r="C2766" s="118" t="s">
        <v>3162</v>
      </c>
      <c r="D2766" s="119" t="s">
        <v>4516</v>
      </c>
      <c r="E2766" s="120" t="str">
        <f t="shared" si="43"/>
        <v/>
      </c>
    </row>
    <row r="2767" spans="1:5" ht="35.1" customHeight="1">
      <c r="A2767" s="117" t="s">
        <v>6581</v>
      </c>
      <c r="B2767" s="108"/>
      <c r="C2767" s="118" t="s">
        <v>4497</v>
      </c>
      <c r="D2767" s="119">
        <v>7500</v>
      </c>
      <c r="E2767" s="120">
        <f t="shared" si="43"/>
        <v>3.87</v>
      </c>
    </row>
    <row r="2768" spans="1:5" ht="20.100000000000001" customHeight="1">
      <c r="A2768" s="121"/>
      <c r="B2768" s="108"/>
      <c r="C2768" s="118" t="s">
        <v>6136</v>
      </c>
      <c r="D2768" s="119" t="s">
        <v>4516</v>
      </c>
      <c r="E2768" s="120" t="str">
        <f t="shared" si="43"/>
        <v/>
      </c>
    </row>
    <row r="2769" spans="1:5" ht="20.100000000000001" customHeight="1">
      <c r="A2769" s="121"/>
      <c r="B2769" s="108"/>
      <c r="C2769" s="118" t="s">
        <v>3184</v>
      </c>
      <c r="D2769" s="119" t="s">
        <v>4516</v>
      </c>
      <c r="E2769" s="120" t="str">
        <f t="shared" si="43"/>
        <v/>
      </c>
    </row>
    <row r="2770" spans="1:5" ht="35.1" customHeight="1">
      <c r="A2770" s="122" t="s">
        <v>3185</v>
      </c>
      <c r="B2770" s="108"/>
      <c r="C2770" s="116" t="s">
        <v>3186</v>
      </c>
      <c r="D2770" s="119" t="s">
        <v>4516</v>
      </c>
      <c r="E2770" s="120" t="str">
        <f t="shared" si="43"/>
        <v/>
      </c>
    </row>
    <row r="2771" spans="1:5" ht="35.1" customHeight="1">
      <c r="A2771" s="117" t="s">
        <v>6582</v>
      </c>
      <c r="B2771" s="108"/>
      <c r="C2771" s="118" t="s">
        <v>5272</v>
      </c>
      <c r="D2771" s="119">
        <v>18800</v>
      </c>
      <c r="E2771" s="120">
        <f t="shared" si="43"/>
        <v>9.7100000000000009</v>
      </c>
    </row>
    <row r="2772" spans="1:5" ht="20.100000000000001" customHeight="1">
      <c r="A2772" s="121"/>
      <c r="B2772" s="108"/>
      <c r="C2772" s="118" t="s">
        <v>3187</v>
      </c>
      <c r="D2772" s="119" t="s">
        <v>4516</v>
      </c>
      <c r="E2772" s="120" t="str">
        <f t="shared" si="43"/>
        <v/>
      </c>
    </row>
    <row r="2773" spans="1:5" ht="20.100000000000001" customHeight="1">
      <c r="A2773" s="121"/>
      <c r="B2773" s="108"/>
      <c r="C2773" s="118" t="s">
        <v>3188</v>
      </c>
      <c r="D2773" s="119" t="s">
        <v>4516</v>
      </c>
      <c r="E2773" s="120" t="str">
        <f t="shared" si="43"/>
        <v/>
      </c>
    </row>
    <row r="2774" spans="1:5" ht="35.1" customHeight="1">
      <c r="A2774" s="117" t="s">
        <v>6583</v>
      </c>
      <c r="B2774" s="108"/>
      <c r="C2774" s="118" t="s">
        <v>7270</v>
      </c>
      <c r="D2774" s="119">
        <v>30000</v>
      </c>
      <c r="E2774" s="120">
        <f t="shared" si="43"/>
        <v>15.49</v>
      </c>
    </row>
    <row r="2775" spans="1:5" ht="20.100000000000001" customHeight="1">
      <c r="A2775" s="121"/>
      <c r="B2775" s="108"/>
      <c r="C2775" s="118" t="s">
        <v>3189</v>
      </c>
      <c r="D2775" s="119" t="s">
        <v>4516</v>
      </c>
      <c r="E2775" s="120" t="str">
        <f t="shared" si="43"/>
        <v/>
      </c>
    </row>
    <row r="2776" spans="1:5" ht="35.1" customHeight="1">
      <c r="A2776" s="117" t="s">
        <v>6584</v>
      </c>
      <c r="B2776" s="108"/>
      <c r="C2776" s="118" t="s">
        <v>797</v>
      </c>
      <c r="D2776" s="119">
        <v>12500</v>
      </c>
      <c r="E2776" s="120">
        <f t="shared" si="43"/>
        <v>6.46</v>
      </c>
    </row>
    <row r="2777" spans="1:5" ht="20.100000000000001" customHeight="1">
      <c r="A2777" s="121"/>
      <c r="B2777" s="108"/>
      <c r="C2777" s="118" t="s">
        <v>1203</v>
      </c>
      <c r="D2777" s="119" t="s">
        <v>4516</v>
      </c>
      <c r="E2777" s="120" t="str">
        <f t="shared" si="43"/>
        <v/>
      </c>
    </row>
    <row r="2778" spans="1:5" ht="35.1" customHeight="1">
      <c r="A2778" s="117" t="s">
        <v>6585</v>
      </c>
      <c r="B2778" s="108"/>
      <c r="C2778" s="118" t="s">
        <v>700</v>
      </c>
      <c r="D2778" s="119">
        <v>18800</v>
      </c>
      <c r="E2778" s="120">
        <f t="shared" si="43"/>
        <v>9.7100000000000009</v>
      </c>
    </row>
    <row r="2779" spans="1:5" ht="35.1" customHeight="1">
      <c r="A2779" s="117" t="s">
        <v>6586</v>
      </c>
      <c r="B2779" s="108"/>
      <c r="C2779" s="118" t="s">
        <v>7272</v>
      </c>
      <c r="D2779" s="119">
        <v>18800</v>
      </c>
      <c r="E2779" s="120">
        <f t="shared" si="43"/>
        <v>9.7100000000000009</v>
      </c>
    </row>
    <row r="2780" spans="1:5" ht="35.1" customHeight="1">
      <c r="A2780" s="117" t="s">
        <v>6587</v>
      </c>
      <c r="B2780" s="108"/>
      <c r="C2780" s="118" t="s">
        <v>5274</v>
      </c>
      <c r="D2780" s="119">
        <v>18800</v>
      </c>
      <c r="E2780" s="120">
        <f t="shared" si="43"/>
        <v>9.7100000000000009</v>
      </c>
    </row>
    <row r="2781" spans="1:5" ht="20.100000000000001" customHeight="1">
      <c r="A2781" s="121"/>
      <c r="B2781" s="108"/>
      <c r="C2781" s="118" t="s">
        <v>1851</v>
      </c>
      <c r="D2781" s="119" t="s">
        <v>4516</v>
      </c>
      <c r="E2781" s="120" t="str">
        <f t="shared" si="43"/>
        <v/>
      </c>
    </row>
    <row r="2782" spans="1:5" ht="35.1" customHeight="1">
      <c r="A2782" s="122" t="s">
        <v>3242</v>
      </c>
      <c r="B2782" s="108"/>
      <c r="C2782" s="116" t="s">
        <v>1885</v>
      </c>
      <c r="D2782" s="119" t="s">
        <v>4516</v>
      </c>
      <c r="E2782" s="120" t="str">
        <f t="shared" si="43"/>
        <v/>
      </c>
    </row>
    <row r="2783" spans="1:5" ht="35.1" customHeight="1">
      <c r="A2783" s="117" t="s">
        <v>6589</v>
      </c>
      <c r="B2783" s="108"/>
      <c r="C2783" s="118" t="s">
        <v>799</v>
      </c>
      <c r="D2783" s="119">
        <v>16300</v>
      </c>
      <c r="E2783" s="120">
        <f t="shared" si="43"/>
        <v>8.42</v>
      </c>
    </row>
    <row r="2784" spans="1:5" ht="20.100000000000001" customHeight="1">
      <c r="A2784" s="121"/>
      <c r="B2784" s="108"/>
      <c r="C2784" s="118" t="s">
        <v>1886</v>
      </c>
      <c r="D2784" s="119" t="s">
        <v>4516</v>
      </c>
      <c r="E2784" s="120" t="str">
        <f t="shared" si="43"/>
        <v/>
      </c>
    </row>
    <row r="2785" spans="1:5" ht="35.1" customHeight="1">
      <c r="A2785" s="117" t="s">
        <v>6590</v>
      </c>
      <c r="B2785" s="108"/>
      <c r="C2785" s="118" t="s">
        <v>5032</v>
      </c>
      <c r="D2785" s="119">
        <v>60500</v>
      </c>
      <c r="E2785" s="120">
        <f t="shared" si="43"/>
        <v>31.25</v>
      </c>
    </row>
    <row r="2786" spans="1:5" ht="20.100000000000001" customHeight="1">
      <c r="A2786" s="121"/>
      <c r="B2786" s="108"/>
      <c r="C2786" s="118" t="s">
        <v>1886</v>
      </c>
      <c r="D2786" s="119" t="s">
        <v>4516</v>
      </c>
      <c r="E2786" s="120" t="str">
        <f t="shared" si="43"/>
        <v/>
      </c>
    </row>
    <row r="2787" spans="1:5" ht="20.100000000000001" customHeight="1">
      <c r="A2787" s="121"/>
      <c r="B2787" s="108"/>
      <c r="C2787" s="142" t="s">
        <v>1887</v>
      </c>
      <c r="D2787" s="119" t="s">
        <v>4516</v>
      </c>
      <c r="E2787" s="120" t="str">
        <f t="shared" si="43"/>
        <v/>
      </c>
    </row>
    <row r="2788" spans="1:5" ht="35.1" customHeight="1">
      <c r="A2788" s="117" t="s">
        <v>6591</v>
      </c>
      <c r="B2788" s="108"/>
      <c r="C2788" s="118" t="s">
        <v>1888</v>
      </c>
      <c r="D2788" s="119">
        <v>120000</v>
      </c>
      <c r="E2788" s="120">
        <f t="shared" si="43"/>
        <v>61.97</v>
      </c>
    </row>
    <row r="2789" spans="1:5" ht="20.100000000000001" customHeight="1">
      <c r="A2789" s="121"/>
      <c r="B2789" s="108"/>
      <c r="C2789" s="118" t="s">
        <v>1889</v>
      </c>
      <c r="D2789" s="119" t="s">
        <v>4516</v>
      </c>
      <c r="E2789" s="120" t="str">
        <f t="shared" si="43"/>
        <v/>
      </c>
    </row>
    <row r="2790" spans="1:5" ht="20.100000000000001" customHeight="1">
      <c r="A2790" s="121"/>
      <c r="B2790" s="108"/>
      <c r="C2790" s="142" t="s">
        <v>1887</v>
      </c>
      <c r="D2790" s="119" t="s">
        <v>4516</v>
      </c>
      <c r="E2790" s="120" t="str">
        <f t="shared" si="43"/>
        <v/>
      </c>
    </row>
    <row r="2791" spans="1:5" ht="35.1" customHeight="1">
      <c r="A2791" s="117" t="s">
        <v>6592</v>
      </c>
      <c r="B2791" s="108"/>
      <c r="C2791" s="118" t="s">
        <v>7073</v>
      </c>
      <c r="D2791" s="119">
        <v>57000</v>
      </c>
      <c r="E2791" s="120">
        <f t="shared" si="43"/>
        <v>29.44</v>
      </c>
    </row>
    <row r="2792" spans="1:5" ht="20.100000000000001" customHeight="1">
      <c r="A2792" s="121"/>
      <c r="B2792" s="108"/>
      <c r="C2792" s="118" t="s">
        <v>1886</v>
      </c>
      <c r="D2792" s="119" t="s">
        <v>4516</v>
      </c>
      <c r="E2792" s="120" t="str">
        <f t="shared" si="43"/>
        <v/>
      </c>
    </row>
    <row r="2793" spans="1:5" ht="20.100000000000001" customHeight="1">
      <c r="A2793" s="121"/>
      <c r="B2793" s="108"/>
      <c r="C2793" s="142" t="s">
        <v>1887</v>
      </c>
      <c r="D2793" s="119" t="s">
        <v>4516</v>
      </c>
      <c r="E2793" s="120" t="str">
        <f t="shared" si="43"/>
        <v/>
      </c>
    </row>
    <row r="2794" spans="1:5" ht="35.1" customHeight="1">
      <c r="A2794" s="117" t="s">
        <v>6593</v>
      </c>
      <c r="B2794" s="108"/>
      <c r="C2794" s="118" t="s">
        <v>8042</v>
      </c>
      <c r="D2794" s="119">
        <v>16300</v>
      </c>
      <c r="E2794" s="120">
        <f t="shared" si="43"/>
        <v>8.42</v>
      </c>
    </row>
    <row r="2795" spans="1:5" ht="20.100000000000001" customHeight="1">
      <c r="A2795" s="121"/>
      <c r="B2795" s="108"/>
      <c r="C2795" s="118" t="s">
        <v>1886</v>
      </c>
      <c r="D2795" s="119" t="s">
        <v>4516</v>
      </c>
      <c r="E2795" s="120" t="str">
        <f t="shared" si="43"/>
        <v/>
      </c>
    </row>
    <row r="2796" spans="1:5" ht="35.1" customHeight="1">
      <c r="A2796" s="117" t="s">
        <v>6594</v>
      </c>
      <c r="B2796" s="108"/>
      <c r="C2796" s="118" t="s">
        <v>8044</v>
      </c>
      <c r="D2796" s="119">
        <v>16300</v>
      </c>
      <c r="E2796" s="120">
        <f t="shared" si="43"/>
        <v>8.42</v>
      </c>
    </row>
    <row r="2797" spans="1:5" ht="20.100000000000001" customHeight="1">
      <c r="A2797" s="121"/>
      <c r="B2797" s="108"/>
      <c r="C2797" s="118" t="s">
        <v>1886</v>
      </c>
      <c r="D2797" s="119" t="s">
        <v>4516</v>
      </c>
      <c r="E2797" s="120" t="str">
        <f t="shared" si="43"/>
        <v/>
      </c>
    </row>
    <row r="2798" spans="1:5" ht="35.1" customHeight="1">
      <c r="A2798" s="117" t="s">
        <v>6595</v>
      </c>
      <c r="B2798" s="108"/>
      <c r="C2798" s="124" t="s">
        <v>8046</v>
      </c>
      <c r="D2798" s="119">
        <v>29300</v>
      </c>
      <c r="E2798" s="120">
        <f t="shared" si="43"/>
        <v>15.13</v>
      </c>
    </row>
    <row r="2799" spans="1:5" ht="20.100000000000001" customHeight="1">
      <c r="A2799" s="121"/>
      <c r="B2799" s="108"/>
      <c r="C2799" s="118" t="s">
        <v>1886</v>
      </c>
      <c r="D2799" s="119" t="s">
        <v>4516</v>
      </c>
      <c r="E2799" s="120" t="str">
        <f t="shared" si="43"/>
        <v/>
      </c>
    </row>
    <row r="2800" spans="1:5" ht="35.1" customHeight="1">
      <c r="A2800" s="117" t="s">
        <v>6596</v>
      </c>
      <c r="B2800" s="108"/>
      <c r="C2800" s="124" t="s">
        <v>6645</v>
      </c>
      <c r="D2800" s="119">
        <v>29300</v>
      </c>
      <c r="E2800" s="120">
        <f t="shared" si="43"/>
        <v>15.13</v>
      </c>
    </row>
    <row r="2801" spans="1:5" ht="20.100000000000001" customHeight="1">
      <c r="A2801" s="121"/>
      <c r="B2801" s="108"/>
      <c r="C2801" s="118" t="s">
        <v>1886</v>
      </c>
      <c r="D2801" s="119" t="s">
        <v>4516</v>
      </c>
      <c r="E2801" s="120" t="str">
        <f t="shared" si="43"/>
        <v/>
      </c>
    </row>
    <row r="2802" spans="1:5" ht="20.100000000000001" customHeight="1">
      <c r="A2802" s="121"/>
      <c r="B2802" s="108"/>
      <c r="C2802" s="142" t="s">
        <v>1890</v>
      </c>
      <c r="D2802" s="119" t="s">
        <v>4516</v>
      </c>
      <c r="E2802" s="120" t="str">
        <f t="shared" si="43"/>
        <v/>
      </c>
    </row>
    <row r="2803" spans="1:5" ht="35.1" customHeight="1">
      <c r="A2803" s="117" t="s">
        <v>6597</v>
      </c>
      <c r="B2803" s="108"/>
      <c r="C2803" s="118" t="s">
        <v>2190</v>
      </c>
      <c r="D2803" s="119">
        <v>35800</v>
      </c>
      <c r="E2803" s="120">
        <f t="shared" si="43"/>
        <v>18.489999999999998</v>
      </c>
    </row>
    <row r="2804" spans="1:5" ht="20.100000000000001" customHeight="1">
      <c r="A2804" s="121"/>
      <c r="B2804" s="108"/>
      <c r="C2804" s="118" t="s">
        <v>1886</v>
      </c>
      <c r="D2804" s="119" t="s">
        <v>4516</v>
      </c>
      <c r="E2804" s="120" t="str">
        <f t="shared" si="43"/>
        <v/>
      </c>
    </row>
    <row r="2805" spans="1:5" ht="35.1" customHeight="1">
      <c r="A2805" s="117" t="s">
        <v>6598</v>
      </c>
      <c r="B2805" s="108"/>
      <c r="C2805" s="118" t="s">
        <v>702</v>
      </c>
      <c r="D2805" s="119">
        <v>45500</v>
      </c>
      <c r="E2805" s="120">
        <f t="shared" si="43"/>
        <v>23.5</v>
      </c>
    </row>
    <row r="2806" spans="1:5" ht="20.100000000000001" customHeight="1">
      <c r="A2806" s="121"/>
      <c r="B2806" s="108"/>
      <c r="C2806" s="118" t="s">
        <v>1886</v>
      </c>
      <c r="D2806" s="119" t="s">
        <v>4516</v>
      </c>
      <c r="E2806" s="120" t="str">
        <f t="shared" si="43"/>
        <v/>
      </c>
    </row>
    <row r="2807" spans="1:5" ht="20.100000000000001" customHeight="1">
      <c r="A2807" s="121"/>
      <c r="B2807" s="108"/>
      <c r="C2807" s="118" t="s">
        <v>5574</v>
      </c>
      <c r="D2807" s="119" t="s">
        <v>4516</v>
      </c>
      <c r="E2807" s="120" t="str">
        <f t="shared" si="43"/>
        <v/>
      </c>
    </row>
    <row r="2808" spans="1:5" ht="20.100000000000001" customHeight="1">
      <c r="A2808" s="121"/>
      <c r="B2808" s="108"/>
      <c r="C2808" s="118" t="s">
        <v>7215</v>
      </c>
      <c r="D2808" s="119" t="s">
        <v>4516</v>
      </c>
      <c r="E2808" s="120" t="str">
        <f t="shared" si="43"/>
        <v/>
      </c>
    </row>
    <row r="2809" spans="1:5" ht="35.1" customHeight="1">
      <c r="A2809" s="117" t="s">
        <v>6599</v>
      </c>
      <c r="B2809" s="108"/>
      <c r="C2809" s="118" t="s">
        <v>704</v>
      </c>
      <c r="D2809" s="119">
        <v>19500</v>
      </c>
      <c r="E2809" s="120">
        <f t="shared" si="43"/>
        <v>10.07</v>
      </c>
    </row>
    <row r="2810" spans="1:5" ht="20.100000000000001" customHeight="1">
      <c r="A2810" s="121"/>
      <c r="B2810" s="108"/>
      <c r="C2810" s="118" t="s">
        <v>1886</v>
      </c>
      <c r="D2810" s="119" t="s">
        <v>4516</v>
      </c>
      <c r="E2810" s="120" t="str">
        <f t="shared" si="43"/>
        <v/>
      </c>
    </row>
    <row r="2811" spans="1:5" ht="35.1" customHeight="1">
      <c r="A2811" s="117" t="s">
        <v>6600</v>
      </c>
      <c r="B2811" s="108"/>
      <c r="C2811" s="118" t="s">
        <v>8276</v>
      </c>
      <c r="D2811" s="119">
        <v>19500</v>
      </c>
      <c r="E2811" s="120">
        <f t="shared" si="43"/>
        <v>10.07</v>
      </c>
    </row>
    <row r="2812" spans="1:5" ht="20.100000000000001" customHeight="1">
      <c r="A2812" s="121"/>
      <c r="B2812" s="108"/>
      <c r="C2812" s="118" t="s">
        <v>1886</v>
      </c>
      <c r="D2812" s="119" t="s">
        <v>4516</v>
      </c>
      <c r="E2812" s="120" t="str">
        <f t="shared" si="43"/>
        <v/>
      </c>
    </row>
    <row r="2813" spans="1:5" ht="35.1" customHeight="1">
      <c r="A2813" s="117" t="s">
        <v>6601</v>
      </c>
      <c r="B2813" s="108"/>
      <c r="C2813" s="118" t="s">
        <v>5438</v>
      </c>
      <c r="D2813" s="119">
        <v>69300</v>
      </c>
      <c r="E2813" s="120">
        <f t="shared" si="43"/>
        <v>35.79</v>
      </c>
    </row>
    <row r="2814" spans="1:5" ht="20.100000000000001" customHeight="1">
      <c r="A2814" s="121"/>
      <c r="B2814" s="108"/>
      <c r="C2814" s="118" t="s">
        <v>1886</v>
      </c>
      <c r="D2814" s="119" t="s">
        <v>4516</v>
      </c>
      <c r="E2814" s="120" t="str">
        <f t="shared" si="43"/>
        <v/>
      </c>
    </row>
    <row r="2815" spans="1:5" ht="20.100000000000001" customHeight="1">
      <c r="A2815" s="121"/>
      <c r="B2815" s="108"/>
      <c r="C2815" s="142" t="s">
        <v>7216</v>
      </c>
      <c r="D2815" s="119" t="s">
        <v>4516</v>
      </c>
      <c r="E2815" s="120" t="str">
        <f t="shared" si="43"/>
        <v/>
      </c>
    </row>
    <row r="2816" spans="1:5" ht="35.1" customHeight="1">
      <c r="A2816" s="117" t="s">
        <v>6602</v>
      </c>
      <c r="B2816" s="108"/>
      <c r="C2816" s="118" t="s">
        <v>277</v>
      </c>
      <c r="D2816" s="119">
        <v>15000</v>
      </c>
      <c r="E2816" s="120">
        <f t="shared" si="43"/>
        <v>7.75</v>
      </c>
    </row>
    <row r="2817" spans="1:5" ht="35.1" customHeight="1">
      <c r="A2817" s="117" t="s">
        <v>6603</v>
      </c>
      <c r="B2817" s="108"/>
      <c r="C2817" s="118" t="s">
        <v>373</v>
      </c>
      <c r="D2817" s="119">
        <v>15000</v>
      </c>
      <c r="E2817" s="120">
        <f t="shared" si="43"/>
        <v>7.75</v>
      </c>
    </row>
    <row r="2818" spans="1:5" ht="20.100000000000001" customHeight="1">
      <c r="A2818" s="121"/>
      <c r="B2818" s="108"/>
      <c r="C2818" s="118" t="s">
        <v>1886</v>
      </c>
      <c r="D2818" s="119" t="s">
        <v>4516</v>
      </c>
      <c r="E2818" s="120" t="str">
        <f t="shared" si="43"/>
        <v/>
      </c>
    </row>
    <row r="2819" spans="1:5" ht="35.1" customHeight="1">
      <c r="A2819" s="117" t="s">
        <v>6604</v>
      </c>
      <c r="B2819" s="108"/>
      <c r="C2819" s="118" t="s">
        <v>279</v>
      </c>
      <c r="D2819" s="119">
        <v>15000</v>
      </c>
      <c r="E2819" s="120">
        <f t="shared" si="43"/>
        <v>7.75</v>
      </c>
    </row>
    <row r="2820" spans="1:5" ht="20.100000000000001" customHeight="1">
      <c r="A2820" s="121"/>
      <c r="B2820" s="108"/>
      <c r="C2820" s="118" t="s">
        <v>1886</v>
      </c>
      <c r="D2820" s="119" t="s">
        <v>4516</v>
      </c>
      <c r="E2820" s="120" t="str">
        <f t="shared" si="43"/>
        <v/>
      </c>
    </row>
    <row r="2821" spans="1:5" ht="20.100000000000001" customHeight="1">
      <c r="A2821" s="121"/>
      <c r="B2821" s="108"/>
      <c r="C2821" s="118" t="s">
        <v>7217</v>
      </c>
      <c r="D2821" s="119" t="s">
        <v>4516</v>
      </c>
      <c r="E2821" s="120" t="str">
        <f t="shared" si="43"/>
        <v/>
      </c>
    </row>
    <row r="2822" spans="1:5" ht="35.1" customHeight="1">
      <c r="A2822" s="117" t="s">
        <v>6605</v>
      </c>
      <c r="B2822" s="108"/>
      <c r="C2822" s="118" t="s">
        <v>706</v>
      </c>
      <c r="D2822" s="119">
        <v>15000</v>
      </c>
      <c r="E2822" s="120">
        <f t="shared" si="43"/>
        <v>7.75</v>
      </c>
    </row>
    <row r="2823" spans="1:5" ht="20.100000000000001" customHeight="1">
      <c r="A2823" s="121"/>
      <c r="B2823" s="108"/>
      <c r="C2823" s="118" t="s">
        <v>1886</v>
      </c>
      <c r="D2823" s="119" t="s">
        <v>4516</v>
      </c>
      <c r="E2823" s="120" t="str">
        <f t="shared" si="43"/>
        <v/>
      </c>
    </row>
    <row r="2824" spans="1:5" ht="35.1" customHeight="1">
      <c r="A2824" s="117" t="s">
        <v>6606</v>
      </c>
      <c r="B2824" s="108"/>
      <c r="C2824" s="118" t="s">
        <v>5440</v>
      </c>
      <c r="D2824" s="119">
        <v>15000</v>
      </c>
      <c r="E2824" s="120">
        <f t="shared" ref="E2824:E2887" si="44">IF(D2824="","",ROUND(D2824/1936.27,2))</f>
        <v>7.75</v>
      </c>
    </row>
    <row r="2825" spans="1:5" ht="20.100000000000001" customHeight="1">
      <c r="A2825" s="121"/>
      <c r="B2825" s="108"/>
      <c r="C2825" s="118" t="s">
        <v>1886</v>
      </c>
      <c r="D2825" s="119" t="s">
        <v>4516</v>
      </c>
      <c r="E2825" s="120" t="str">
        <f t="shared" si="44"/>
        <v/>
      </c>
    </row>
    <row r="2826" spans="1:5" ht="35.1" customHeight="1">
      <c r="A2826" s="117" t="s">
        <v>6607</v>
      </c>
      <c r="B2826" s="108"/>
      <c r="C2826" s="118" t="s">
        <v>7218</v>
      </c>
      <c r="D2826" s="119">
        <v>15000</v>
      </c>
      <c r="E2826" s="120">
        <f t="shared" si="44"/>
        <v>7.75</v>
      </c>
    </row>
    <row r="2827" spans="1:5" ht="20.100000000000001" customHeight="1">
      <c r="A2827" s="121"/>
      <c r="B2827" s="108"/>
      <c r="C2827" s="118" t="s">
        <v>1886</v>
      </c>
      <c r="D2827" s="119" t="s">
        <v>4516</v>
      </c>
      <c r="E2827" s="120" t="str">
        <f t="shared" si="44"/>
        <v/>
      </c>
    </row>
    <row r="2828" spans="1:5" ht="35.1" customHeight="1">
      <c r="A2828" s="117" t="s">
        <v>6608</v>
      </c>
      <c r="B2828" s="108"/>
      <c r="C2828" s="118" t="s">
        <v>283</v>
      </c>
      <c r="D2828" s="119">
        <v>15000</v>
      </c>
      <c r="E2828" s="120">
        <f t="shared" si="44"/>
        <v>7.75</v>
      </c>
    </row>
    <row r="2829" spans="1:5" ht="20.100000000000001" customHeight="1">
      <c r="A2829" s="121"/>
      <c r="B2829" s="108"/>
      <c r="C2829" s="118" t="s">
        <v>1886</v>
      </c>
      <c r="D2829" s="119" t="s">
        <v>4516</v>
      </c>
      <c r="E2829" s="120" t="str">
        <f t="shared" si="44"/>
        <v/>
      </c>
    </row>
    <row r="2830" spans="1:5" ht="35.1" customHeight="1">
      <c r="A2830" s="117" t="s">
        <v>6609</v>
      </c>
      <c r="B2830" s="108"/>
      <c r="C2830" s="118" t="s">
        <v>285</v>
      </c>
      <c r="D2830" s="119">
        <v>15000</v>
      </c>
      <c r="E2830" s="120">
        <f t="shared" si="44"/>
        <v>7.75</v>
      </c>
    </row>
    <row r="2831" spans="1:5" ht="20.100000000000001" customHeight="1">
      <c r="A2831" s="121"/>
      <c r="B2831" s="108"/>
      <c r="C2831" s="118" t="s">
        <v>1886</v>
      </c>
      <c r="D2831" s="119" t="s">
        <v>4516</v>
      </c>
      <c r="E2831" s="120" t="str">
        <f t="shared" si="44"/>
        <v/>
      </c>
    </row>
    <row r="2832" spans="1:5" ht="35.1" customHeight="1">
      <c r="A2832" s="117" t="s">
        <v>6610</v>
      </c>
      <c r="B2832" s="108"/>
      <c r="C2832" s="118" t="s">
        <v>592</v>
      </c>
      <c r="D2832" s="119">
        <v>15000</v>
      </c>
      <c r="E2832" s="120">
        <f t="shared" si="44"/>
        <v>7.75</v>
      </c>
    </row>
    <row r="2833" spans="1:5" ht="20.100000000000001" customHeight="1">
      <c r="A2833" s="121"/>
      <c r="B2833" s="108"/>
      <c r="C2833" s="118" t="s">
        <v>1886</v>
      </c>
      <c r="D2833" s="119" t="s">
        <v>4516</v>
      </c>
      <c r="E2833" s="120" t="str">
        <f t="shared" si="44"/>
        <v/>
      </c>
    </row>
    <row r="2834" spans="1:5" ht="35.1" customHeight="1">
      <c r="A2834" s="117" t="s">
        <v>6611</v>
      </c>
      <c r="B2834" s="108"/>
      <c r="C2834" s="118" t="s">
        <v>594</v>
      </c>
      <c r="D2834" s="119">
        <v>15000</v>
      </c>
      <c r="E2834" s="120">
        <f t="shared" si="44"/>
        <v>7.75</v>
      </c>
    </row>
    <row r="2835" spans="1:5" ht="20.100000000000001" customHeight="1">
      <c r="A2835" s="121"/>
      <c r="B2835" s="108"/>
      <c r="C2835" s="118" t="s">
        <v>1886</v>
      </c>
      <c r="D2835" s="119" t="s">
        <v>4516</v>
      </c>
      <c r="E2835" s="120" t="str">
        <f t="shared" si="44"/>
        <v/>
      </c>
    </row>
    <row r="2836" spans="1:5" ht="35.1" customHeight="1">
      <c r="A2836" s="122" t="s">
        <v>7220</v>
      </c>
      <c r="B2836" s="108"/>
      <c r="C2836" s="116" t="s">
        <v>562</v>
      </c>
      <c r="D2836" s="119" t="s">
        <v>4516</v>
      </c>
      <c r="E2836" s="120" t="str">
        <f t="shared" si="44"/>
        <v/>
      </c>
    </row>
    <row r="2837" spans="1:5" ht="35.1" customHeight="1">
      <c r="A2837" s="134" t="s">
        <v>6617</v>
      </c>
      <c r="B2837" s="108"/>
      <c r="C2837" s="135" t="s">
        <v>8006</v>
      </c>
      <c r="D2837" s="119">
        <v>22500</v>
      </c>
      <c r="E2837" s="120">
        <f t="shared" si="44"/>
        <v>11.62</v>
      </c>
    </row>
    <row r="2838" spans="1:5" ht="35.1" customHeight="1">
      <c r="A2838" s="134" t="s">
        <v>6618</v>
      </c>
      <c r="B2838" s="108" t="s">
        <v>3905</v>
      </c>
      <c r="C2838" s="135" t="s">
        <v>8008</v>
      </c>
      <c r="D2838" s="119">
        <v>50000</v>
      </c>
      <c r="E2838" s="120">
        <f t="shared" si="44"/>
        <v>25.82</v>
      </c>
    </row>
    <row r="2839" spans="1:5" ht="35.1" customHeight="1">
      <c r="A2839" s="181" t="s">
        <v>563</v>
      </c>
      <c r="B2839" s="108"/>
      <c r="C2839" s="182" t="s">
        <v>564</v>
      </c>
      <c r="D2839" s="119"/>
      <c r="E2839" s="120" t="str">
        <f t="shared" si="44"/>
        <v/>
      </c>
    </row>
    <row r="2840" spans="1:5" ht="20.100000000000001" customHeight="1">
      <c r="A2840" s="134"/>
      <c r="B2840" s="108"/>
      <c r="C2840" s="118" t="s">
        <v>565</v>
      </c>
      <c r="D2840" s="119"/>
      <c r="E2840" s="120" t="str">
        <f t="shared" si="44"/>
        <v/>
      </c>
    </row>
    <row r="2841" spans="1:5" ht="20.100000000000001" customHeight="1">
      <c r="A2841" s="134"/>
      <c r="B2841" s="108"/>
      <c r="C2841" s="118" t="s">
        <v>7824</v>
      </c>
      <c r="D2841" s="119"/>
      <c r="E2841" s="120" t="str">
        <f t="shared" si="44"/>
        <v/>
      </c>
    </row>
    <row r="2842" spans="1:5" ht="35.1" customHeight="1">
      <c r="A2842" s="117" t="s">
        <v>6619</v>
      </c>
      <c r="B2842" s="108"/>
      <c r="C2842" s="118" t="s">
        <v>2947</v>
      </c>
      <c r="D2842" s="119">
        <v>22500</v>
      </c>
      <c r="E2842" s="120">
        <f t="shared" si="44"/>
        <v>11.62</v>
      </c>
    </row>
    <row r="2843" spans="1:5" ht="20.100000000000001" customHeight="1">
      <c r="A2843" s="121"/>
      <c r="B2843" s="108"/>
      <c r="C2843" s="118" t="s">
        <v>7825</v>
      </c>
      <c r="D2843" s="119" t="s">
        <v>4516</v>
      </c>
      <c r="E2843" s="120" t="str">
        <f t="shared" si="44"/>
        <v/>
      </c>
    </row>
    <row r="2844" spans="1:5" ht="35.1" customHeight="1">
      <c r="A2844" s="117" t="s">
        <v>6620</v>
      </c>
      <c r="B2844" s="108"/>
      <c r="C2844" s="118" t="s">
        <v>2949</v>
      </c>
      <c r="D2844" s="119">
        <v>22500</v>
      </c>
      <c r="E2844" s="120">
        <f t="shared" si="44"/>
        <v>11.62</v>
      </c>
    </row>
    <row r="2845" spans="1:5" ht="35.1" customHeight="1">
      <c r="A2845" s="134" t="s">
        <v>6621</v>
      </c>
      <c r="B2845" s="108"/>
      <c r="C2845" s="135" t="s">
        <v>2951</v>
      </c>
      <c r="D2845" s="119">
        <v>22500</v>
      </c>
      <c r="E2845" s="120">
        <f t="shared" si="44"/>
        <v>11.62</v>
      </c>
    </row>
    <row r="2846" spans="1:5" ht="35.1" customHeight="1">
      <c r="A2846" s="122" t="s">
        <v>7826</v>
      </c>
      <c r="B2846" s="108"/>
      <c r="C2846" s="116" t="s">
        <v>7827</v>
      </c>
      <c r="D2846" s="119" t="s">
        <v>4516</v>
      </c>
      <c r="E2846" s="120" t="str">
        <f t="shared" si="44"/>
        <v/>
      </c>
    </row>
    <row r="2847" spans="1:5" ht="20.100000000000001" customHeight="1">
      <c r="A2847" s="121"/>
      <c r="B2847" s="108"/>
      <c r="C2847" s="118" t="s">
        <v>565</v>
      </c>
      <c r="D2847" s="119" t="s">
        <v>4516</v>
      </c>
      <c r="E2847" s="120" t="str">
        <f t="shared" si="44"/>
        <v/>
      </c>
    </row>
    <row r="2848" spans="1:5" ht="20.100000000000001" customHeight="1">
      <c r="A2848" s="121"/>
      <c r="B2848" s="108"/>
      <c r="C2848" s="118" t="s">
        <v>7824</v>
      </c>
      <c r="D2848" s="119" t="s">
        <v>4516</v>
      </c>
      <c r="E2848" s="120" t="str">
        <f t="shared" si="44"/>
        <v/>
      </c>
    </row>
    <row r="2849" spans="1:5" ht="20.100000000000001" customHeight="1">
      <c r="A2849" s="121"/>
      <c r="B2849" s="108"/>
      <c r="C2849" s="118" t="s">
        <v>7828</v>
      </c>
      <c r="D2849" s="119" t="s">
        <v>4516</v>
      </c>
      <c r="E2849" s="120" t="str">
        <f t="shared" si="44"/>
        <v/>
      </c>
    </row>
    <row r="2850" spans="1:5" ht="20.100000000000001" customHeight="1">
      <c r="A2850" s="121"/>
      <c r="B2850" s="108"/>
      <c r="C2850" s="118" t="s">
        <v>7829</v>
      </c>
      <c r="D2850" s="119" t="s">
        <v>4516</v>
      </c>
      <c r="E2850" s="120" t="str">
        <f t="shared" si="44"/>
        <v/>
      </c>
    </row>
    <row r="2851" spans="1:5" ht="20.100000000000001" customHeight="1">
      <c r="A2851" s="121"/>
      <c r="B2851" s="108"/>
      <c r="C2851" s="118" t="s">
        <v>7830</v>
      </c>
      <c r="D2851" s="119" t="s">
        <v>4516</v>
      </c>
      <c r="E2851" s="120" t="str">
        <f t="shared" si="44"/>
        <v/>
      </c>
    </row>
    <row r="2852" spans="1:5" ht="20.100000000000001" customHeight="1">
      <c r="A2852" s="121"/>
      <c r="B2852" s="108"/>
      <c r="C2852" s="118" t="s">
        <v>7831</v>
      </c>
      <c r="D2852" s="119" t="s">
        <v>4516</v>
      </c>
      <c r="E2852" s="120" t="str">
        <f t="shared" si="44"/>
        <v/>
      </c>
    </row>
    <row r="2853" spans="1:5" ht="20.100000000000001" customHeight="1">
      <c r="A2853" s="121"/>
      <c r="B2853" s="108"/>
      <c r="C2853" s="118" t="s">
        <v>7832</v>
      </c>
      <c r="D2853" s="119" t="s">
        <v>4516</v>
      </c>
      <c r="E2853" s="120" t="str">
        <f t="shared" si="44"/>
        <v/>
      </c>
    </row>
    <row r="2854" spans="1:5" ht="35.1" customHeight="1">
      <c r="A2854" s="117" t="s">
        <v>8227</v>
      </c>
      <c r="B2854" s="108"/>
      <c r="C2854" s="118" t="s">
        <v>194</v>
      </c>
      <c r="D2854" s="119">
        <v>18800</v>
      </c>
      <c r="E2854" s="120">
        <f t="shared" si="44"/>
        <v>9.7100000000000009</v>
      </c>
    </row>
    <row r="2855" spans="1:5" ht="20.100000000000001" customHeight="1">
      <c r="A2855" s="121"/>
      <c r="B2855" s="108"/>
      <c r="C2855" s="118" t="s">
        <v>7834</v>
      </c>
      <c r="D2855" s="119" t="s">
        <v>4516</v>
      </c>
      <c r="E2855" s="120" t="str">
        <f t="shared" si="44"/>
        <v/>
      </c>
    </row>
    <row r="2856" spans="1:5" ht="20.100000000000001" customHeight="1">
      <c r="A2856" s="121"/>
      <c r="B2856" s="108"/>
      <c r="C2856" s="118" t="s">
        <v>7835</v>
      </c>
      <c r="D2856" s="119" t="s">
        <v>4516</v>
      </c>
      <c r="E2856" s="120" t="str">
        <f t="shared" si="44"/>
        <v/>
      </c>
    </row>
    <row r="2857" spans="1:5" ht="20.100000000000001" customHeight="1">
      <c r="A2857" s="121"/>
      <c r="B2857" s="108"/>
      <c r="C2857" s="118" t="s">
        <v>7836</v>
      </c>
      <c r="D2857" s="119" t="s">
        <v>4516</v>
      </c>
      <c r="E2857" s="120" t="str">
        <f t="shared" si="44"/>
        <v/>
      </c>
    </row>
    <row r="2858" spans="1:5" ht="35.1" customHeight="1">
      <c r="A2858" s="134" t="s">
        <v>8228</v>
      </c>
      <c r="B2858" s="108"/>
      <c r="C2858" s="135" t="s">
        <v>3413</v>
      </c>
      <c r="D2858" s="119">
        <v>22500</v>
      </c>
      <c r="E2858" s="120">
        <f t="shared" si="44"/>
        <v>11.62</v>
      </c>
    </row>
    <row r="2859" spans="1:5" ht="35.1" customHeight="1">
      <c r="A2859" s="117" t="s">
        <v>8229</v>
      </c>
      <c r="B2859" s="108"/>
      <c r="C2859" s="118" t="s">
        <v>4135</v>
      </c>
      <c r="D2859" s="119">
        <v>18800</v>
      </c>
      <c r="E2859" s="120">
        <f t="shared" si="44"/>
        <v>9.7100000000000009</v>
      </c>
    </row>
    <row r="2860" spans="1:5" ht="23.25" customHeight="1">
      <c r="A2860" s="121"/>
      <c r="B2860" s="108"/>
      <c r="C2860" s="118" t="s">
        <v>7837</v>
      </c>
      <c r="D2860" s="119" t="s">
        <v>4516</v>
      </c>
      <c r="E2860" s="120" t="str">
        <f t="shared" si="44"/>
        <v/>
      </c>
    </row>
    <row r="2861" spans="1:5" ht="35.1" customHeight="1">
      <c r="A2861" s="117" t="s">
        <v>8230</v>
      </c>
      <c r="B2861" s="108"/>
      <c r="C2861" s="118" t="s">
        <v>7257</v>
      </c>
      <c r="D2861" s="119">
        <v>3400</v>
      </c>
      <c r="E2861" s="120">
        <f t="shared" si="44"/>
        <v>1.76</v>
      </c>
    </row>
    <row r="2862" spans="1:5" ht="20.100000000000001" customHeight="1">
      <c r="A2862" s="121"/>
      <c r="B2862" s="108"/>
      <c r="C2862" s="118" t="s">
        <v>7838</v>
      </c>
      <c r="D2862" s="119" t="s">
        <v>4516</v>
      </c>
      <c r="E2862" s="120" t="str">
        <f t="shared" si="44"/>
        <v/>
      </c>
    </row>
    <row r="2863" spans="1:5" ht="35.1" customHeight="1">
      <c r="A2863" s="117" t="s">
        <v>8231</v>
      </c>
      <c r="B2863" s="108"/>
      <c r="C2863" s="118" t="s">
        <v>7839</v>
      </c>
      <c r="D2863" s="119">
        <v>19500</v>
      </c>
      <c r="E2863" s="120">
        <f t="shared" si="44"/>
        <v>10.07</v>
      </c>
    </row>
    <row r="2864" spans="1:5" ht="35.1" customHeight="1">
      <c r="A2864" s="117" t="s">
        <v>8232</v>
      </c>
      <c r="B2864" s="108"/>
      <c r="C2864" s="118" t="s">
        <v>7877</v>
      </c>
      <c r="D2864" s="119">
        <v>19500</v>
      </c>
      <c r="E2864" s="120">
        <f t="shared" si="44"/>
        <v>10.07</v>
      </c>
    </row>
    <row r="2865" spans="1:5" ht="35.1" customHeight="1">
      <c r="A2865" s="117" t="s">
        <v>8233</v>
      </c>
      <c r="B2865" s="108"/>
      <c r="C2865" s="118" t="s">
        <v>2195</v>
      </c>
      <c r="D2865" s="119">
        <v>12500</v>
      </c>
      <c r="E2865" s="120">
        <f t="shared" si="44"/>
        <v>6.46</v>
      </c>
    </row>
    <row r="2866" spans="1:5" ht="35.1" customHeight="1">
      <c r="A2866" s="117" t="s">
        <v>8234</v>
      </c>
      <c r="B2866" s="108"/>
      <c r="C2866" s="118" t="s">
        <v>7676</v>
      </c>
      <c r="D2866" s="119">
        <v>12500</v>
      </c>
      <c r="E2866" s="120">
        <f t="shared" si="44"/>
        <v>6.46</v>
      </c>
    </row>
    <row r="2867" spans="1:5" ht="35.1" customHeight="1">
      <c r="A2867" s="117" t="s">
        <v>8235</v>
      </c>
      <c r="B2867" s="108"/>
      <c r="C2867" s="118" t="s">
        <v>5734</v>
      </c>
      <c r="D2867" s="119">
        <v>15000</v>
      </c>
      <c r="E2867" s="120">
        <f t="shared" si="44"/>
        <v>7.75</v>
      </c>
    </row>
    <row r="2868" spans="1:5" ht="35.1" customHeight="1">
      <c r="A2868" s="117" t="s">
        <v>8236</v>
      </c>
      <c r="B2868" s="108"/>
      <c r="C2868" s="118" t="s">
        <v>7285</v>
      </c>
      <c r="D2868" s="119">
        <v>15000</v>
      </c>
      <c r="E2868" s="120">
        <f t="shared" si="44"/>
        <v>7.75</v>
      </c>
    </row>
    <row r="2869" spans="1:5" ht="35.1" customHeight="1">
      <c r="A2869" s="117" t="s">
        <v>8237</v>
      </c>
      <c r="B2869" s="108"/>
      <c r="C2869" s="118" t="s">
        <v>4915</v>
      </c>
      <c r="D2869" s="119">
        <v>13000</v>
      </c>
      <c r="E2869" s="120">
        <f t="shared" si="44"/>
        <v>6.71</v>
      </c>
    </row>
    <row r="2870" spans="1:5" ht="35.1" customHeight="1">
      <c r="A2870" s="117" t="s">
        <v>8238</v>
      </c>
      <c r="B2870" s="108"/>
      <c r="C2870" s="118" t="s">
        <v>5736</v>
      </c>
      <c r="D2870" s="119">
        <v>15000</v>
      </c>
      <c r="E2870" s="120">
        <f t="shared" si="44"/>
        <v>7.75</v>
      </c>
    </row>
    <row r="2871" spans="1:5" ht="35.1" customHeight="1">
      <c r="A2871" s="134" t="s">
        <v>8239</v>
      </c>
      <c r="B2871" s="108"/>
      <c r="C2871" s="135" t="s">
        <v>7448</v>
      </c>
      <c r="D2871" s="119">
        <v>18800</v>
      </c>
      <c r="E2871" s="120">
        <f t="shared" si="44"/>
        <v>9.7100000000000009</v>
      </c>
    </row>
    <row r="2872" spans="1:5" ht="42" customHeight="1">
      <c r="A2872" s="122" t="s">
        <v>7840</v>
      </c>
      <c r="B2872" s="108"/>
      <c r="C2872" s="116" t="s">
        <v>7841</v>
      </c>
      <c r="D2872" s="119" t="s">
        <v>4516</v>
      </c>
      <c r="E2872" s="120" t="str">
        <f t="shared" si="44"/>
        <v/>
      </c>
    </row>
    <row r="2873" spans="1:5" ht="35.1" customHeight="1">
      <c r="A2873" s="117" t="s">
        <v>8243</v>
      </c>
      <c r="B2873" s="108" t="s">
        <v>3905</v>
      </c>
      <c r="C2873" s="118" t="s">
        <v>8010</v>
      </c>
      <c r="D2873" s="119">
        <v>850000</v>
      </c>
      <c r="E2873" s="120">
        <f t="shared" si="44"/>
        <v>438.99</v>
      </c>
    </row>
    <row r="2874" spans="1:5" ht="35.1" customHeight="1">
      <c r="A2874" s="117" t="s">
        <v>8244</v>
      </c>
      <c r="B2874" s="108" t="s">
        <v>3905</v>
      </c>
      <c r="C2874" s="118" t="s">
        <v>8012</v>
      </c>
      <c r="D2874" s="119">
        <v>780000</v>
      </c>
      <c r="E2874" s="120">
        <f t="shared" si="44"/>
        <v>402.84</v>
      </c>
    </row>
    <row r="2875" spans="1:5" ht="35.1" customHeight="1">
      <c r="A2875" s="117" t="s">
        <v>8245</v>
      </c>
      <c r="B2875" s="108" t="s">
        <v>3905</v>
      </c>
      <c r="C2875" s="118" t="s">
        <v>8014</v>
      </c>
      <c r="D2875" s="119">
        <v>723000</v>
      </c>
      <c r="E2875" s="120">
        <f t="shared" si="44"/>
        <v>373.4</v>
      </c>
    </row>
    <row r="2876" spans="1:5" ht="35.1" customHeight="1">
      <c r="A2876" s="134" t="s">
        <v>8246</v>
      </c>
      <c r="B2876" s="108" t="s">
        <v>3905</v>
      </c>
      <c r="C2876" s="135" t="s">
        <v>8016</v>
      </c>
      <c r="D2876" s="119">
        <v>85000</v>
      </c>
      <c r="E2876" s="120">
        <f t="shared" si="44"/>
        <v>43.9</v>
      </c>
    </row>
    <row r="2877" spans="1:5" ht="35.1" customHeight="1">
      <c r="A2877" s="117" t="s">
        <v>8247</v>
      </c>
      <c r="B2877" s="108" t="s">
        <v>3905</v>
      </c>
      <c r="C2877" s="118" t="s">
        <v>7342</v>
      </c>
      <c r="D2877" s="119">
        <v>790000</v>
      </c>
      <c r="E2877" s="120">
        <f t="shared" si="44"/>
        <v>408</v>
      </c>
    </row>
    <row r="2878" spans="1:5" ht="42" customHeight="1">
      <c r="A2878" s="122" t="s">
        <v>7842</v>
      </c>
      <c r="B2878" s="108"/>
      <c r="C2878" s="116" t="s">
        <v>7843</v>
      </c>
      <c r="D2878" s="119" t="s">
        <v>4516</v>
      </c>
      <c r="E2878" s="120" t="str">
        <f t="shared" si="44"/>
        <v/>
      </c>
    </row>
    <row r="2879" spans="1:5" ht="39.75" customHeight="1">
      <c r="A2879" s="117" t="s">
        <v>8248</v>
      </c>
      <c r="B2879" s="108"/>
      <c r="C2879" s="118" t="s">
        <v>3550</v>
      </c>
      <c r="D2879" s="119">
        <v>17000</v>
      </c>
      <c r="E2879" s="120">
        <f t="shared" si="44"/>
        <v>8.7799999999999994</v>
      </c>
    </row>
    <row r="2880" spans="1:5" ht="20.100000000000001" customHeight="1">
      <c r="A2880" s="121"/>
      <c r="B2880" s="108"/>
      <c r="C2880" s="118" t="s">
        <v>7844</v>
      </c>
      <c r="D2880" s="119" t="s">
        <v>4516</v>
      </c>
      <c r="E2880" s="120" t="str">
        <f t="shared" si="44"/>
        <v/>
      </c>
    </row>
    <row r="2881" spans="1:5" ht="20.100000000000001" customHeight="1">
      <c r="A2881" s="121"/>
      <c r="B2881" s="108"/>
      <c r="C2881" s="118" t="s">
        <v>7986</v>
      </c>
      <c r="D2881" s="119" t="s">
        <v>4516</v>
      </c>
      <c r="E2881" s="120" t="str">
        <f t="shared" si="44"/>
        <v/>
      </c>
    </row>
    <row r="2882" spans="1:5" ht="20.100000000000001" customHeight="1">
      <c r="A2882" s="121"/>
      <c r="B2882" s="108"/>
      <c r="C2882" s="118" t="s">
        <v>1754</v>
      </c>
      <c r="D2882" s="119" t="s">
        <v>4516</v>
      </c>
      <c r="E2882" s="120" t="str">
        <f t="shared" si="44"/>
        <v/>
      </c>
    </row>
    <row r="2883" spans="1:5" ht="42" customHeight="1">
      <c r="A2883" s="117" t="s">
        <v>8249</v>
      </c>
      <c r="B2883" s="108"/>
      <c r="C2883" s="118" t="s">
        <v>1481</v>
      </c>
      <c r="D2883" s="119">
        <v>127400</v>
      </c>
      <c r="E2883" s="120">
        <f t="shared" si="44"/>
        <v>65.8</v>
      </c>
    </row>
    <row r="2884" spans="1:5" ht="20.100000000000001" customHeight="1">
      <c r="A2884" s="121"/>
      <c r="B2884" s="108"/>
      <c r="C2884" s="118" t="s">
        <v>1755</v>
      </c>
      <c r="D2884" s="119" t="s">
        <v>4516</v>
      </c>
      <c r="E2884" s="120" t="str">
        <f t="shared" si="44"/>
        <v/>
      </c>
    </row>
    <row r="2885" spans="1:5" ht="20.100000000000001" customHeight="1">
      <c r="A2885" s="121"/>
      <c r="B2885" s="108"/>
      <c r="C2885" s="118" t="s">
        <v>1756</v>
      </c>
      <c r="D2885" s="119" t="s">
        <v>4516</v>
      </c>
      <c r="E2885" s="120" t="str">
        <f t="shared" si="44"/>
        <v/>
      </c>
    </row>
    <row r="2886" spans="1:5" ht="20.100000000000001" customHeight="1">
      <c r="A2886" s="121"/>
      <c r="B2886" s="108"/>
      <c r="C2886" s="118" t="s">
        <v>6564</v>
      </c>
      <c r="D2886" s="119" t="s">
        <v>4516</v>
      </c>
      <c r="E2886" s="120" t="str">
        <f t="shared" si="44"/>
        <v/>
      </c>
    </row>
    <row r="2887" spans="1:5" ht="26.25" customHeight="1">
      <c r="A2887" s="117" t="s">
        <v>8250</v>
      </c>
      <c r="B2887" s="108"/>
      <c r="C2887" s="118" t="s">
        <v>7259</v>
      </c>
      <c r="D2887" s="119">
        <v>15000</v>
      </c>
      <c r="E2887" s="120">
        <f t="shared" si="44"/>
        <v>7.75</v>
      </c>
    </row>
    <row r="2888" spans="1:5" ht="20.100000000000001" customHeight="1">
      <c r="A2888" s="121"/>
      <c r="B2888" s="108"/>
      <c r="C2888" s="118" t="s">
        <v>6565</v>
      </c>
      <c r="D2888" s="119" t="s">
        <v>4516</v>
      </c>
      <c r="E2888" s="120" t="str">
        <f t="shared" ref="E2888:E2902" si="45">IF(D2888="","",ROUND(D2888/1936.27,2))</f>
        <v/>
      </c>
    </row>
    <row r="2889" spans="1:5" ht="20.100000000000001" customHeight="1">
      <c r="A2889" s="121"/>
      <c r="B2889" s="108"/>
      <c r="C2889" s="118" t="s">
        <v>6566</v>
      </c>
      <c r="D2889" s="119" t="s">
        <v>4516</v>
      </c>
      <c r="E2889" s="120" t="str">
        <f t="shared" si="45"/>
        <v/>
      </c>
    </row>
    <row r="2890" spans="1:5" ht="28.5" customHeight="1">
      <c r="A2890" s="122" t="s">
        <v>6567</v>
      </c>
      <c r="B2890" s="108"/>
      <c r="C2890" s="116" t="s">
        <v>6568</v>
      </c>
      <c r="D2890" s="119" t="s">
        <v>4516</v>
      </c>
      <c r="E2890" s="120" t="str">
        <f t="shared" si="45"/>
        <v/>
      </c>
    </row>
    <row r="2891" spans="1:5" ht="35.1" customHeight="1">
      <c r="A2891" s="117" t="s">
        <v>8251</v>
      </c>
      <c r="B2891" s="108"/>
      <c r="C2891" s="118" t="s">
        <v>7309</v>
      </c>
      <c r="D2891" s="119">
        <v>18800</v>
      </c>
      <c r="E2891" s="120">
        <f t="shared" si="45"/>
        <v>9.7100000000000009</v>
      </c>
    </row>
    <row r="2892" spans="1:5" ht="35.1" customHeight="1">
      <c r="A2892" s="117" t="s">
        <v>8252</v>
      </c>
      <c r="B2892" s="108"/>
      <c r="C2892" s="118" t="s">
        <v>6137</v>
      </c>
      <c r="D2892" s="119">
        <v>16500</v>
      </c>
      <c r="E2892" s="120">
        <f t="shared" si="45"/>
        <v>8.52</v>
      </c>
    </row>
    <row r="2893" spans="1:5" ht="20.100000000000001" customHeight="1">
      <c r="A2893" s="121"/>
      <c r="B2893" s="108"/>
      <c r="C2893" s="118" t="s">
        <v>6570</v>
      </c>
      <c r="D2893" s="119" t="s">
        <v>4516</v>
      </c>
      <c r="E2893" s="120" t="str">
        <f t="shared" si="45"/>
        <v/>
      </c>
    </row>
    <row r="2894" spans="1:5" ht="35.1" customHeight="1">
      <c r="A2894" s="117" t="s">
        <v>8138</v>
      </c>
      <c r="B2894" s="108"/>
      <c r="C2894" s="118" t="s">
        <v>5738</v>
      </c>
      <c r="D2894" s="119">
        <v>11300</v>
      </c>
      <c r="E2894" s="120">
        <f t="shared" si="45"/>
        <v>5.84</v>
      </c>
    </row>
    <row r="2895" spans="1:5" ht="35.1" customHeight="1">
      <c r="A2895" s="117" t="s">
        <v>8139</v>
      </c>
      <c r="B2895" s="108"/>
      <c r="C2895" s="118" t="s">
        <v>5740</v>
      </c>
      <c r="D2895" s="119">
        <v>11300</v>
      </c>
      <c r="E2895" s="120">
        <f t="shared" si="45"/>
        <v>5.84</v>
      </c>
    </row>
    <row r="2896" spans="1:5" ht="35.1" customHeight="1">
      <c r="A2896" s="117" t="s">
        <v>8140</v>
      </c>
      <c r="B2896" s="108"/>
      <c r="C2896" s="118" t="s">
        <v>801</v>
      </c>
      <c r="D2896" s="119">
        <v>26000</v>
      </c>
      <c r="E2896" s="120">
        <f t="shared" si="45"/>
        <v>13.43</v>
      </c>
    </row>
    <row r="2897" spans="1:5" ht="35.1" customHeight="1">
      <c r="A2897" s="117" t="s">
        <v>8141</v>
      </c>
      <c r="B2897" s="108"/>
      <c r="C2897" s="118" t="s">
        <v>803</v>
      </c>
      <c r="D2897" s="119">
        <v>26000</v>
      </c>
      <c r="E2897" s="120">
        <f t="shared" si="45"/>
        <v>13.43</v>
      </c>
    </row>
    <row r="2898" spans="1:5" ht="20.100000000000001" customHeight="1">
      <c r="A2898" s="121"/>
      <c r="B2898" s="108"/>
      <c r="C2898" s="118" t="s">
        <v>1964</v>
      </c>
      <c r="D2898" s="119" t="s">
        <v>4516</v>
      </c>
      <c r="E2898" s="120" t="str">
        <f t="shared" si="45"/>
        <v/>
      </c>
    </row>
    <row r="2899" spans="1:5" ht="20.100000000000001" customHeight="1">
      <c r="A2899" s="121"/>
      <c r="B2899" s="108"/>
      <c r="C2899" s="118" t="s">
        <v>2589</v>
      </c>
      <c r="D2899" s="119" t="s">
        <v>4516</v>
      </c>
      <c r="E2899" s="120" t="str">
        <f t="shared" si="45"/>
        <v/>
      </c>
    </row>
    <row r="2900" spans="1:5" ht="35.1" customHeight="1">
      <c r="A2900" s="117" t="s">
        <v>8142</v>
      </c>
      <c r="B2900" s="108"/>
      <c r="C2900" s="118" t="s">
        <v>7261</v>
      </c>
      <c r="D2900" s="119">
        <v>6000</v>
      </c>
      <c r="E2900" s="120">
        <f t="shared" si="45"/>
        <v>3.1</v>
      </c>
    </row>
    <row r="2901" spans="1:5" ht="20.100000000000001" customHeight="1">
      <c r="A2901" s="109"/>
      <c r="B2901" s="108"/>
      <c r="C2901" s="183" t="s">
        <v>4360</v>
      </c>
      <c r="D2901" s="184" t="s">
        <v>4516</v>
      </c>
      <c r="E2901" s="120" t="str">
        <f t="shared" si="45"/>
        <v/>
      </c>
    </row>
    <row r="2902" spans="1:5" ht="15.75">
      <c r="A2902" s="185"/>
      <c r="B2902" s="185"/>
      <c r="C2902" s="185"/>
      <c r="D2902" s="186"/>
      <c r="E2902" s="187" t="str">
        <f t="shared" si="45"/>
        <v/>
      </c>
    </row>
    <row r="2903" spans="1:5" ht="45" customHeight="1"/>
    <row r="2904" spans="1:5" ht="45" customHeight="1"/>
    <row r="2905" spans="1:5" ht="45" customHeight="1"/>
    <row r="2906" spans="1:5" ht="45" customHeight="1"/>
    <row r="2907" spans="1:5" ht="45" customHeight="1"/>
    <row r="2908" spans="1:5" ht="45" customHeight="1"/>
    <row r="2909" spans="1:5" ht="45" customHeight="1"/>
    <row r="2910" spans="1:5" ht="45" customHeight="1"/>
    <row r="2911" spans="1:5" ht="45" customHeight="1"/>
    <row r="2912" spans="1:5" ht="45" customHeight="1"/>
    <row r="2913" ht="45" customHeight="1"/>
    <row r="2914" ht="45" customHeight="1"/>
    <row r="2915" ht="45" customHeight="1"/>
    <row r="2916" ht="45" customHeight="1"/>
    <row r="2917" ht="45" customHeight="1"/>
    <row r="2918" ht="45" customHeight="1"/>
    <row r="2919" ht="45" customHeight="1"/>
    <row r="2920" ht="45" customHeight="1"/>
    <row r="2921" ht="45" customHeight="1"/>
    <row r="2922" ht="45" customHeight="1"/>
    <row r="2923" ht="45" customHeight="1"/>
    <row r="2924" ht="45" customHeight="1"/>
    <row r="2925" ht="45" customHeight="1"/>
    <row r="2926" ht="45" customHeight="1"/>
    <row r="2927" ht="45" customHeight="1"/>
    <row r="2928" ht="45" customHeight="1"/>
    <row r="2929" ht="45" customHeight="1"/>
    <row r="2930" ht="45" customHeight="1"/>
    <row r="2931" ht="45" customHeight="1"/>
    <row r="2932" ht="45" customHeight="1"/>
    <row r="2933" ht="45" customHeight="1"/>
    <row r="2934" ht="45" customHeight="1"/>
    <row r="2935" ht="45" customHeight="1"/>
    <row r="2936" ht="45" customHeight="1"/>
    <row r="2937" ht="45" customHeight="1"/>
    <row r="2938" ht="45" customHeight="1"/>
    <row r="2939" ht="45" customHeight="1"/>
    <row r="2940" ht="45" customHeight="1"/>
    <row r="2941" ht="45" customHeight="1"/>
    <row r="2942" ht="45" customHeight="1"/>
    <row r="2943" ht="45" customHeight="1"/>
    <row r="2944" ht="45" customHeight="1"/>
    <row r="2945" ht="45" customHeight="1"/>
    <row r="2946" ht="45" customHeight="1"/>
    <row r="2947" ht="45" customHeight="1"/>
    <row r="2948" ht="45" customHeight="1"/>
    <row r="2949" ht="45" customHeight="1"/>
    <row r="2950" ht="45" customHeight="1"/>
    <row r="2951" ht="45" customHeight="1"/>
    <row r="2952" ht="45" customHeight="1"/>
    <row r="2953" ht="45" customHeight="1"/>
    <row r="2954" ht="45" customHeight="1"/>
    <row r="2955" ht="45" customHeight="1"/>
    <row r="2956" ht="45" customHeight="1"/>
    <row r="2957" ht="45" customHeight="1"/>
    <row r="2958" ht="45" customHeight="1"/>
    <row r="2959" ht="45" customHeight="1"/>
    <row r="2960" ht="45" customHeight="1"/>
    <row r="2961" ht="45" customHeight="1"/>
    <row r="2962" ht="45" customHeight="1"/>
    <row r="2963" ht="45" customHeight="1"/>
    <row r="2964" ht="45" customHeight="1"/>
    <row r="2965" ht="45" customHeight="1"/>
    <row r="2966" ht="45" customHeight="1"/>
    <row r="2967" ht="45" customHeight="1"/>
    <row r="2968" ht="45" customHeight="1"/>
    <row r="2969" ht="45" customHeight="1"/>
    <row r="2970" ht="45" customHeight="1"/>
    <row r="2971" ht="45" customHeight="1"/>
    <row r="2972" ht="45" customHeight="1"/>
    <row r="2973" ht="45" customHeight="1"/>
    <row r="2974" ht="45" customHeight="1"/>
    <row r="2975" ht="45" customHeight="1"/>
    <row r="2976" ht="45" customHeight="1"/>
    <row r="2977" ht="45" customHeight="1"/>
    <row r="2978" ht="45" customHeight="1"/>
    <row r="2979" ht="45" customHeight="1"/>
    <row r="2980" ht="45" customHeight="1"/>
    <row r="2981" ht="45" customHeight="1"/>
    <row r="2982" ht="45" customHeight="1"/>
    <row r="2983" ht="45" customHeight="1"/>
    <row r="2984" ht="45" customHeight="1"/>
    <row r="2985" ht="45" customHeight="1"/>
    <row r="2986" ht="45" customHeight="1"/>
    <row r="2987" ht="45" customHeight="1"/>
    <row r="2988" ht="45" customHeight="1"/>
    <row r="2989" ht="45" customHeight="1"/>
    <row r="2990" ht="45" customHeight="1"/>
    <row r="2991" ht="45" customHeight="1"/>
    <row r="2992" ht="45" customHeight="1"/>
    <row r="2993" ht="45" customHeight="1"/>
    <row r="2994" ht="45" customHeight="1"/>
    <row r="2995" ht="45" customHeight="1"/>
    <row r="2996" ht="45" customHeight="1"/>
    <row r="2997" ht="45" customHeight="1"/>
    <row r="2998" ht="45" customHeight="1"/>
    <row r="2999" ht="45" customHeight="1"/>
    <row r="3000" ht="45" customHeight="1"/>
    <row r="3001" ht="45" customHeight="1"/>
    <row r="3002" ht="45" customHeight="1"/>
    <row r="3003" ht="45" customHeight="1"/>
    <row r="3004" ht="45" customHeight="1"/>
    <row r="3005" ht="45" customHeight="1"/>
    <row r="3006" ht="45" customHeight="1"/>
    <row r="3007" ht="45" customHeight="1"/>
    <row r="3008" ht="45" customHeight="1"/>
    <row r="3009" ht="45" customHeight="1"/>
    <row r="3010" ht="45" customHeight="1"/>
    <row r="3011" ht="45" customHeight="1"/>
    <row r="3012" ht="45" customHeight="1"/>
    <row r="3013" ht="45" customHeight="1"/>
    <row r="3014" ht="45" customHeight="1"/>
    <row r="3015" ht="45" customHeight="1"/>
    <row r="3016" ht="45" customHeight="1"/>
    <row r="3017" ht="45" customHeight="1"/>
    <row r="3018" ht="45" customHeight="1"/>
    <row r="3019" ht="45" customHeight="1"/>
    <row r="3020" ht="45" customHeight="1"/>
    <row r="3021" ht="45" customHeight="1"/>
    <row r="3022" ht="45" customHeight="1"/>
    <row r="3023" ht="45" customHeight="1"/>
    <row r="3024" ht="45" customHeight="1"/>
    <row r="3025" ht="45" customHeight="1"/>
    <row r="3026" ht="45" customHeight="1"/>
    <row r="3027" ht="45" customHeight="1"/>
    <row r="3028" ht="45" customHeight="1"/>
    <row r="3029" ht="45" customHeight="1"/>
    <row r="3030" ht="45" customHeight="1"/>
    <row r="3031" ht="45" customHeight="1"/>
    <row r="3032" ht="45" customHeight="1"/>
    <row r="3033" ht="45" customHeight="1"/>
    <row r="3034" ht="45" customHeight="1"/>
    <row r="3035" ht="45" customHeight="1"/>
    <row r="3036" ht="45" customHeight="1"/>
    <row r="3037" ht="45" customHeight="1"/>
    <row r="3038" ht="45" customHeight="1"/>
    <row r="3039" ht="45" customHeight="1"/>
    <row r="3040" ht="45" customHeight="1"/>
    <row r="3041" ht="45" customHeight="1"/>
    <row r="3042" ht="45" customHeight="1"/>
    <row r="3043" ht="45" customHeight="1"/>
    <row r="3044" ht="45" customHeight="1"/>
    <row r="3045" ht="45" customHeight="1"/>
    <row r="3046" ht="45" customHeight="1"/>
    <row r="3047" ht="45" customHeight="1"/>
    <row r="3048" ht="45" customHeight="1"/>
    <row r="3049" ht="45" customHeight="1"/>
    <row r="3050" ht="45" customHeight="1"/>
    <row r="3051" ht="45" customHeight="1"/>
    <row r="3052" ht="45" customHeight="1"/>
    <row r="3053" ht="45" customHeight="1"/>
    <row r="3054" ht="45" customHeight="1"/>
    <row r="3055" ht="45" customHeight="1"/>
    <row r="3056" ht="45" customHeight="1"/>
    <row r="3057" ht="45" customHeight="1"/>
    <row r="3058" ht="45" customHeight="1"/>
    <row r="3059" ht="45" customHeight="1"/>
    <row r="3060" ht="45" customHeight="1"/>
    <row r="3061" ht="45" customHeight="1"/>
    <row r="3062" ht="45" customHeight="1"/>
    <row r="3063" ht="45" customHeight="1"/>
    <row r="3064" ht="45" customHeight="1"/>
    <row r="3065" ht="45" customHeight="1"/>
    <row r="3066" ht="45" customHeight="1"/>
    <row r="3067" ht="45" customHeight="1"/>
    <row r="3068" ht="45" customHeight="1"/>
    <row r="3069" ht="45" customHeight="1"/>
    <row r="3070" ht="45" customHeight="1"/>
    <row r="3071" ht="45" customHeight="1"/>
    <row r="3072" ht="45" customHeight="1"/>
    <row r="3073" ht="45" customHeight="1"/>
    <row r="3074" ht="45" customHeight="1"/>
    <row r="3075" ht="45" customHeight="1"/>
    <row r="3076" ht="45" customHeight="1"/>
    <row r="3077" ht="45" customHeight="1"/>
    <row r="3078" ht="45" customHeight="1"/>
    <row r="3079" ht="45" customHeight="1"/>
    <row r="3080" ht="45" customHeight="1"/>
    <row r="3081" ht="45" customHeight="1"/>
    <row r="3082" ht="45" customHeight="1"/>
    <row r="3083" ht="45" customHeight="1"/>
    <row r="3084" ht="45" customHeight="1"/>
    <row r="3085" ht="45" customHeight="1"/>
    <row r="3086" ht="45" customHeight="1"/>
    <row r="3087" ht="45" customHeight="1"/>
    <row r="3088" ht="45" customHeight="1"/>
    <row r="3089" ht="45" customHeight="1"/>
    <row r="3090" ht="45" customHeight="1"/>
    <row r="3091" ht="45" customHeight="1"/>
    <row r="3092" ht="45" customHeight="1"/>
    <row r="3093" ht="45" customHeight="1"/>
    <row r="3094" ht="45" customHeight="1"/>
    <row r="3095" ht="45" customHeight="1"/>
    <row r="3096" ht="45" customHeight="1"/>
    <row r="3097" ht="45" customHeight="1"/>
    <row r="3098" ht="45" customHeight="1"/>
    <row r="3099" ht="45" customHeight="1"/>
    <row r="3100" ht="45" customHeight="1"/>
    <row r="3101" ht="45" customHeight="1"/>
    <row r="3102" ht="45" customHeight="1"/>
    <row r="3103" ht="45" customHeight="1"/>
    <row r="3104" ht="45" customHeight="1"/>
    <row r="3105" ht="45" customHeight="1"/>
    <row r="3106" ht="45" customHeight="1"/>
    <row r="3107" ht="45" customHeight="1"/>
    <row r="3108" ht="45" customHeight="1"/>
    <row r="3109" ht="45" customHeight="1"/>
    <row r="3110" ht="45" customHeight="1"/>
    <row r="3111" ht="45" customHeight="1"/>
    <row r="3112" ht="45" customHeight="1"/>
    <row r="3113" ht="45" customHeight="1"/>
    <row r="3114" ht="45" customHeight="1"/>
    <row r="3115" ht="45" customHeight="1"/>
    <row r="3116" ht="45" customHeight="1"/>
    <row r="3117" ht="45" customHeight="1"/>
    <row r="3118" ht="45" customHeight="1"/>
    <row r="3119" ht="45" customHeight="1"/>
    <row r="3120" ht="45" customHeight="1"/>
    <row r="3121" ht="45" customHeight="1"/>
    <row r="3122" ht="45" customHeight="1"/>
    <row r="3123" ht="45" customHeight="1"/>
    <row r="3124" ht="45" customHeight="1"/>
    <row r="3125" ht="45" customHeight="1"/>
    <row r="3126" ht="45" customHeight="1"/>
    <row r="3127" ht="45" customHeight="1"/>
    <row r="3128" ht="45" customHeight="1"/>
    <row r="3129" ht="45" customHeight="1"/>
    <row r="3130" ht="45" customHeight="1"/>
    <row r="3131" ht="45" customHeight="1"/>
    <row r="3132" ht="45" customHeight="1"/>
    <row r="3133" ht="45" customHeight="1"/>
    <row r="3134" ht="45" customHeight="1"/>
    <row r="3135" ht="45" customHeight="1"/>
    <row r="3136" ht="45" customHeight="1"/>
    <row r="3137" ht="45" customHeight="1"/>
    <row r="3138" ht="45" customHeight="1"/>
    <row r="3139" ht="45" customHeight="1"/>
    <row r="3140" ht="45" customHeight="1"/>
    <row r="3141" ht="45" customHeight="1"/>
    <row r="3142" ht="45" customHeight="1"/>
    <row r="3143" ht="45" customHeight="1"/>
    <row r="3144" ht="45" customHeight="1"/>
    <row r="3145" ht="45" customHeight="1"/>
    <row r="3146" ht="45" customHeight="1"/>
    <row r="3147" ht="45" customHeight="1"/>
    <row r="3148" ht="45" customHeight="1"/>
    <row r="3149" ht="45" customHeight="1"/>
    <row r="3150" ht="45" customHeight="1"/>
    <row r="3151" ht="45" customHeight="1"/>
    <row r="3152" ht="45" customHeight="1"/>
    <row r="3153" ht="45" customHeight="1"/>
    <row r="3154" ht="45" customHeight="1"/>
    <row r="3155" ht="45" customHeight="1"/>
    <row r="3156" ht="45" customHeight="1"/>
    <row r="3157" ht="45" customHeight="1"/>
    <row r="3158" ht="45" customHeight="1"/>
    <row r="3159" ht="45" customHeight="1"/>
    <row r="3160" ht="45" customHeight="1"/>
    <row r="3161" ht="45" customHeight="1"/>
    <row r="3162" ht="45" customHeight="1"/>
    <row r="3163" ht="45" customHeight="1"/>
    <row r="3164" ht="45" customHeight="1"/>
    <row r="3165" ht="45" customHeight="1"/>
    <row r="3166" ht="45" customHeight="1"/>
    <row r="3167" ht="45" customHeight="1"/>
    <row r="3168" ht="45" customHeight="1"/>
    <row r="3169" ht="45" customHeight="1"/>
    <row r="3170" ht="45" customHeight="1"/>
    <row r="3171" ht="45" customHeight="1"/>
    <row r="3172" ht="45" customHeight="1"/>
    <row r="3173" ht="45" customHeight="1"/>
    <row r="3174" ht="45" customHeight="1"/>
    <row r="3175" ht="45" customHeight="1"/>
    <row r="3176" ht="45" customHeight="1"/>
    <row r="3177" ht="45" customHeight="1"/>
    <row r="3178" ht="45" customHeight="1"/>
    <row r="3179" ht="45" customHeight="1"/>
    <row r="3180" ht="45" customHeight="1"/>
    <row r="3181" ht="45" customHeight="1"/>
    <row r="3182" ht="45" customHeight="1"/>
    <row r="3183" ht="45" customHeight="1"/>
    <row r="3184" ht="45" customHeight="1"/>
    <row r="3185" ht="45" customHeight="1"/>
    <row r="3186" ht="45" customHeight="1"/>
    <row r="3187" ht="45" customHeight="1"/>
    <row r="3188" ht="45" customHeight="1"/>
    <row r="3189" ht="45" customHeight="1"/>
    <row r="3190" ht="45" customHeight="1"/>
    <row r="3191" ht="45" customHeight="1"/>
    <row r="3192" ht="45" customHeight="1"/>
    <row r="3193" ht="45" customHeight="1"/>
    <row r="3194" ht="45" customHeight="1"/>
    <row r="3195" ht="45" customHeight="1"/>
    <row r="3196" ht="45" customHeight="1"/>
    <row r="3197" ht="45" customHeight="1"/>
    <row r="3198" ht="45" customHeight="1"/>
    <row r="3199" ht="45" customHeight="1"/>
    <row r="3200" ht="45" customHeight="1"/>
    <row r="3201" ht="45" customHeight="1"/>
    <row r="3202" ht="45" customHeight="1"/>
    <row r="3203" ht="45" customHeight="1"/>
    <row r="3204" ht="45" customHeight="1"/>
    <row r="3205" ht="45" customHeight="1"/>
    <row r="3206" ht="45" customHeight="1"/>
    <row r="3207" ht="45" customHeight="1"/>
    <row r="3208" ht="45" customHeight="1"/>
    <row r="3209" ht="45" customHeight="1"/>
    <row r="3210" ht="45" customHeight="1"/>
    <row r="3211" ht="45" customHeight="1"/>
    <row r="3212" ht="45" customHeight="1"/>
    <row r="3213" ht="45" customHeight="1"/>
    <row r="3214" ht="45" customHeight="1"/>
    <row r="3215" ht="45" customHeight="1"/>
    <row r="3216" ht="45" customHeight="1"/>
    <row r="3217" ht="45" customHeight="1"/>
    <row r="3218" ht="45" customHeight="1"/>
    <row r="3219" ht="45" customHeight="1"/>
    <row r="3220" ht="45" customHeight="1"/>
    <row r="3221" ht="45" customHeight="1"/>
    <row r="3222" ht="45" customHeight="1"/>
    <row r="3223" ht="45" customHeight="1"/>
    <row r="3224" ht="45" customHeight="1"/>
    <row r="3225" ht="45" customHeight="1"/>
    <row r="3226" ht="45" customHeight="1"/>
    <row r="3227" ht="45" customHeight="1"/>
    <row r="3228" ht="45" customHeight="1"/>
    <row r="3229" ht="45" customHeight="1"/>
    <row r="3230" ht="45" customHeight="1"/>
    <row r="3231" ht="45" customHeight="1"/>
    <row r="3232" ht="45" customHeight="1"/>
    <row r="3233" ht="45" customHeight="1"/>
    <row r="3234" ht="45" customHeight="1"/>
    <row r="3235" ht="45" customHeight="1"/>
    <row r="3236" ht="45" customHeight="1"/>
    <row r="3237" ht="45" customHeight="1"/>
    <row r="3238" ht="45" customHeight="1"/>
    <row r="3239" ht="45" customHeight="1"/>
    <row r="3240" ht="45" customHeight="1"/>
    <row r="3241" ht="45" customHeight="1"/>
    <row r="3242" ht="45" customHeight="1"/>
    <row r="3243" ht="45" customHeight="1"/>
    <row r="3244" ht="45" customHeight="1"/>
    <row r="3245" ht="45" customHeight="1"/>
    <row r="3246" ht="45" customHeight="1"/>
    <row r="3247" ht="45" customHeight="1"/>
    <row r="3248" ht="45" customHeight="1"/>
  </sheetData>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dimension ref="A1:I23"/>
  <sheetViews>
    <sheetView zoomScaleNormal="100" workbookViewId="0">
      <selection activeCell="L2" sqref="L2"/>
    </sheetView>
  </sheetViews>
  <sheetFormatPr defaultColWidth="10.85546875" defaultRowHeight="15"/>
  <cols>
    <col min="1" max="1" width="17.140625" customWidth="1"/>
    <col min="2" max="2" width="11.42578125" customWidth="1"/>
    <col min="3" max="3" width="11" style="245" customWidth="1"/>
    <col min="4" max="5" width="11" style="247" customWidth="1"/>
    <col min="6" max="7" width="11" style="246" customWidth="1"/>
    <col min="8" max="8" width="11.28515625" customWidth="1"/>
    <col min="9" max="9" width="10.42578125" customWidth="1"/>
    <col min="10" max="10" width="7" customWidth="1"/>
  </cols>
  <sheetData>
    <row r="1" spans="1:9" ht="18.75" thickBot="1">
      <c r="A1" s="197" t="s">
        <v>8964</v>
      </c>
      <c r="B1" s="197"/>
      <c r="C1" s="250"/>
      <c r="D1" s="251"/>
      <c r="E1" s="251"/>
      <c r="F1" s="252"/>
      <c r="G1" s="253"/>
      <c r="H1" s="212"/>
    </row>
    <row r="2" spans="1:9" s="249" customFormat="1" ht="117" customHeight="1">
      <c r="A2" s="282"/>
      <c r="B2" s="255" t="s">
        <v>2550</v>
      </c>
      <c r="C2" s="254" t="s">
        <v>2551</v>
      </c>
      <c r="D2" s="254" t="s">
        <v>1729</v>
      </c>
      <c r="E2" s="254" t="s">
        <v>1464</v>
      </c>
      <c r="F2" s="254" t="s">
        <v>1465</v>
      </c>
    </row>
    <row r="3" spans="1:9" ht="15.75">
      <c r="A3" s="283"/>
      <c r="B3" s="270">
        <v>7</v>
      </c>
      <c r="C3" s="262" t="s">
        <v>8886</v>
      </c>
      <c r="D3" s="262"/>
      <c r="E3" s="263"/>
      <c r="F3" s="263"/>
      <c r="G3"/>
    </row>
    <row r="4" spans="1:9" ht="15.75">
      <c r="A4" s="283"/>
      <c r="B4" s="270">
        <v>23</v>
      </c>
      <c r="C4" s="262"/>
      <c r="D4" s="262" t="s">
        <v>5137</v>
      </c>
      <c r="E4" s="263"/>
      <c r="F4" s="263"/>
      <c r="G4"/>
    </row>
    <row r="5" spans="1:9" ht="12.75">
      <c r="A5" s="284"/>
      <c r="B5" s="256">
        <v>1977</v>
      </c>
      <c r="C5" s="262"/>
      <c r="D5" s="262"/>
      <c r="E5" s="262" t="s">
        <v>8886</v>
      </c>
      <c r="F5" s="262"/>
      <c r="G5"/>
    </row>
    <row r="6" spans="1:9" ht="16.5" thickBot="1">
      <c r="A6" s="285"/>
      <c r="B6" s="271">
        <v>1</v>
      </c>
      <c r="C6" s="262"/>
      <c r="D6" s="262"/>
      <c r="E6" s="263"/>
      <c r="F6" s="262" t="s">
        <v>1139</v>
      </c>
      <c r="G6" s="192"/>
    </row>
    <row r="7" spans="1:9">
      <c r="A7" s="283"/>
      <c r="B7" s="256">
        <f>SUM(B3:B6)</f>
        <v>2008</v>
      </c>
    </row>
    <row r="9" spans="1:9" s="260" customFormat="1" ht="15.75">
      <c r="C9" s="260" t="s">
        <v>2552</v>
      </c>
      <c r="D9" s="244"/>
      <c r="E9" s="244"/>
      <c r="F9" s="260" t="s">
        <v>2554</v>
      </c>
      <c r="G9" s="261"/>
      <c r="H9" s="275"/>
      <c r="I9" s="274"/>
    </row>
    <row r="10" spans="1:9" ht="40.5" customHeight="1">
      <c r="A10" s="504" t="s">
        <v>2553</v>
      </c>
      <c r="B10" s="505"/>
      <c r="C10" s="257">
        <v>1914</v>
      </c>
      <c r="F10" s="257">
        <v>2123</v>
      </c>
      <c r="H10" s="220"/>
      <c r="I10" s="276"/>
    </row>
    <row r="11" spans="1:9" ht="20.25" customHeight="1">
      <c r="A11" s="248"/>
      <c r="B11" s="269" t="s">
        <v>1466</v>
      </c>
      <c r="C11" s="257">
        <v>-6</v>
      </c>
      <c r="F11" s="257">
        <v>-5</v>
      </c>
      <c r="H11" s="220"/>
      <c r="I11" s="276"/>
    </row>
    <row r="12" spans="1:9" ht="39.75" customHeight="1">
      <c r="A12" s="504" t="s">
        <v>2359</v>
      </c>
      <c r="B12" s="505"/>
      <c r="C12" s="257"/>
      <c r="F12" s="257">
        <v>3</v>
      </c>
      <c r="G12" s="268" t="s">
        <v>2360</v>
      </c>
      <c r="H12" s="220"/>
      <c r="I12" s="277"/>
    </row>
    <row r="13" spans="1:9" ht="33.75" customHeight="1">
      <c r="A13" s="504" t="s">
        <v>2555</v>
      </c>
      <c r="B13" s="505"/>
      <c r="C13" s="258">
        <v>99</v>
      </c>
      <c r="F13" s="258">
        <v>100</v>
      </c>
      <c r="G13" s="248" t="s">
        <v>2361</v>
      </c>
      <c r="H13" s="278"/>
      <c r="I13" s="279"/>
    </row>
    <row r="14" spans="1:9">
      <c r="C14" s="259">
        <f>SUM(C10:C13)</f>
        <v>2007</v>
      </c>
      <c r="F14" s="259">
        <f>SUM(F10:F13)</f>
        <v>2221</v>
      </c>
      <c r="H14" s="280"/>
      <c r="I14" s="276"/>
    </row>
    <row r="16" spans="1:9" ht="33.75">
      <c r="A16" s="248" t="s">
        <v>1138</v>
      </c>
      <c r="B16" t="s">
        <v>1466</v>
      </c>
      <c r="C16" s="273"/>
      <c r="D16" s="273"/>
      <c r="F16" s="281">
        <v>-1</v>
      </c>
    </row>
    <row r="17" spans="1:9">
      <c r="B17" t="s">
        <v>1732</v>
      </c>
      <c r="F17" s="281">
        <v>20</v>
      </c>
    </row>
    <row r="18" spans="1:9">
      <c r="B18" t="s">
        <v>1731</v>
      </c>
      <c r="F18" s="281">
        <v>6</v>
      </c>
    </row>
    <row r="19" spans="1:9">
      <c r="F19" s="259">
        <f>+F14+F16+F17+F18</f>
        <v>2246</v>
      </c>
    </row>
    <row r="20" spans="1:9">
      <c r="F20" s="247"/>
    </row>
    <row r="21" spans="1:9">
      <c r="C21" s="272"/>
      <c r="F21" s="272"/>
    </row>
    <row r="22" spans="1:9" ht="15.75" thickBot="1">
      <c r="A22" s="264"/>
      <c r="B22" s="264"/>
      <c r="C22" s="265"/>
      <c r="D22" s="266"/>
      <c r="E22" s="266"/>
      <c r="F22" s="267"/>
      <c r="G22" s="267"/>
      <c r="H22" s="264"/>
      <c r="I22" s="264"/>
    </row>
    <row r="23" spans="1:9" ht="15.75" thickTop="1"/>
  </sheetData>
  <mergeCells count="3">
    <mergeCell ref="A10:B10"/>
    <mergeCell ref="A13:B13"/>
    <mergeCell ref="A12:B12"/>
  </mergeCells>
  <phoneticPr fontId="0" type="noConversion"/>
  <pageMargins left="0.75" right="0.75" top="0.34" bottom="0.56999999999999995" header="0.18" footer="0.37"/>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Foglio3"/>
  <dimension ref="A1:I3034"/>
  <sheetViews>
    <sheetView topLeftCell="A1405" zoomScale="70" zoomScaleNormal="70" workbookViewId="0">
      <selection activeCell="A129" sqref="A1:A65536"/>
    </sheetView>
  </sheetViews>
  <sheetFormatPr defaultColWidth="9.140625" defaultRowHeight="27" customHeight="1"/>
  <cols>
    <col min="1" max="1" width="9.28515625" style="92" customWidth="1"/>
    <col min="2" max="2" width="7.140625" style="90" customWidth="1"/>
    <col min="3" max="3" width="92.85546875" style="84" customWidth="1"/>
    <col min="4" max="4" width="18" style="91" bestFit="1" customWidth="1"/>
    <col min="5" max="5" width="18" style="7" hidden="1" customWidth="1"/>
    <col min="6" max="6" width="20.42578125" style="7" customWidth="1"/>
    <col min="7" max="7" width="38.140625" style="8" customWidth="1"/>
    <col min="8" max="8" width="38.140625" style="7" customWidth="1"/>
    <col min="9" max="16384" width="9.140625" style="7"/>
  </cols>
  <sheetData>
    <row r="1" spans="1:7" ht="27" customHeight="1">
      <c r="B1" s="4" t="s">
        <v>4757</v>
      </c>
      <c r="C1" s="5" t="s">
        <v>4758</v>
      </c>
      <c r="D1" s="6"/>
      <c r="G1" s="8" t="s">
        <v>4759</v>
      </c>
    </row>
    <row r="2" spans="1:7" ht="54.75" customHeight="1">
      <c r="A2" s="93"/>
      <c r="B2" s="9" t="s">
        <v>4760</v>
      </c>
      <c r="C2" s="10" t="s">
        <v>4761</v>
      </c>
      <c r="D2" s="11" t="s">
        <v>4762</v>
      </c>
      <c r="E2" s="11" t="s">
        <v>4763</v>
      </c>
      <c r="F2" s="11" t="s">
        <v>4764</v>
      </c>
      <c r="G2" s="12" t="s">
        <v>4765</v>
      </c>
    </row>
    <row r="3" spans="1:7" ht="27" customHeight="1">
      <c r="A3" s="94"/>
      <c r="B3" s="13"/>
      <c r="C3" s="14" t="s">
        <v>4766</v>
      </c>
      <c r="D3" s="15"/>
      <c r="F3" s="16"/>
    </row>
    <row r="4" spans="1:7" ht="27" customHeight="1">
      <c r="A4" s="95" t="s">
        <v>2967</v>
      </c>
      <c r="B4" s="13"/>
      <c r="C4" s="17" t="s">
        <v>1693</v>
      </c>
      <c r="D4" s="15"/>
      <c r="F4" s="18"/>
    </row>
    <row r="5" spans="1:7" ht="27" customHeight="1">
      <c r="A5" s="95" t="s">
        <v>846</v>
      </c>
      <c r="B5" s="13" t="s">
        <v>3905</v>
      </c>
      <c r="C5" s="19" t="s">
        <v>807</v>
      </c>
      <c r="D5" s="15">
        <v>140000</v>
      </c>
      <c r="E5" s="20">
        <f>+D5/1936.27</f>
        <v>72.30396587252811</v>
      </c>
      <c r="F5" s="21">
        <v>72.3</v>
      </c>
    </row>
    <row r="6" spans="1:7" ht="27" customHeight="1">
      <c r="A6" s="95" t="s">
        <v>4516</v>
      </c>
      <c r="B6" s="13"/>
      <c r="C6" s="19" t="s">
        <v>1694</v>
      </c>
      <c r="D6" s="15" t="s">
        <v>4516</v>
      </c>
      <c r="F6" s="18"/>
    </row>
    <row r="7" spans="1:7" ht="27" customHeight="1">
      <c r="A7" s="95" t="s">
        <v>847</v>
      </c>
      <c r="B7" s="13" t="s">
        <v>3905</v>
      </c>
      <c r="C7" s="19" t="s">
        <v>3904</v>
      </c>
      <c r="D7" s="15">
        <v>200000</v>
      </c>
      <c r="E7" s="20">
        <f>+D7/1936.27</f>
        <v>103.29137981789729</v>
      </c>
      <c r="F7" s="21">
        <v>103.29</v>
      </c>
    </row>
    <row r="8" spans="1:7" ht="27" customHeight="1">
      <c r="A8" s="95" t="s">
        <v>4516</v>
      </c>
      <c r="B8" s="13"/>
      <c r="C8" s="19" t="s">
        <v>1695</v>
      </c>
      <c r="D8" s="15" t="s">
        <v>4516</v>
      </c>
      <c r="F8" s="18"/>
    </row>
    <row r="9" spans="1:7" ht="27" customHeight="1">
      <c r="A9" s="95" t="s">
        <v>4516</v>
      </c>
      <c r="B9" s="13"/>
      <c r="C9" s="19" t="s">
        <v>3215</v>
      </c>
      <c r="D9" s="15" t="s">
        <v>4516</v>
      </c>
      <c r="F9" s="18"/>
    </row>
    <row r="10" spans="1:7" ht="27" customHeight="1">
      <c r="A10" s="95" t="s">
        <v>848</v>
      </c>
      <c r="B10" s="13" t="s">
        <v>3905</v>
      </c>
      <c r="C10" s="19" t="s">
        <v>7276</v>
      </c>
      <c r="D10" s="15">
        <v>200000</v>
      </c>
      <c r="E10" s="20">
        <f>+D10/1936.27</f>
        <v>103.29137981789729</v>
      </c>
      <c r="F10" s="21">
        <v>103.29</v>
      </c>
    </row>
    <row r="11" spans="1:7" ht="27" customHeight="1">
      <c r="A11" s="95" t="s">
        <v>4516</v>
      </c>
      <c r="B11" s="13"/>
      <c r="C11" s="22" t="s">
        <v>3216</v>
      </c>
      <c r="D11" s="15" t="s">
        <v>4516</v>
      </c>
      <c r="F11" s="18"/>
    </row>
    <row r="12" spans="1:7" ht="27" customHeight="1">
      <c r="A12" s="95" t="s">
        <v>4516</v>
      </c>
      <c r="B12" s="13"/>
      <c r="C12" s="19" t="s">
        <v>3217</v>
      </c>
      <c r="D12" s="15" t="s">
        <v>4516</v>
      </c>
      <c r="F12" s="18"/>
    </row>
    <row r="13" spans="1:7" ht="27" customHeight="1">
      <c r="A13" s="95" t="s">
        <v>4516</v>
      </c>
      <c r="B13" s="13"/>
      <c r="C13" s="19" t="s">
        <v>3218</v>
      </c>
      <c r="D13" s="15" t="s">
        <v>4516</v>
      </c>
      <c r="F13" s="18"/>
    </row>
    <row r="14" spans="1:7" ht="27" customHeight="1">
      <c r="A14" s="95" t="s">
        <v>7610</v>
      </c>
      <c r="B14" s="13"/>
      <c r="C14" s="23" t="s">
        <v>3219</v>
      </c>
      <c r="D14" s="15" t="s">
        <v>4516</v>
      </c>
      <c r="F14" s="18"/>
    </row>
    <row r="15" spans="1:7" ht="27" customHeight="1">
      <c r="A15" s="95" t="s">
        <v>849</v>
      </c>
      <c r="B15" s="13" t="s">
        <v>5560</v>
      </c>
      <c r="C15" s="19" t="s">
        <v>2651</v>
      </c>
      <c r="D15" s="15">
        <v>576000</v>
      </c>
      <c r="E15" s="20">
        <f>+D15/1936.27</f>
        <v>297.47917387554423</v>
      </c>
      <c r="F15" s="21">
        <v>297.48</v>
      </c>
    </row>
    <row r="16" spans="1:7" ht="27" customHeight="1">
      <c r="A16" s="95" t="s">
        <v>4516</v>
      </c>
      <c r="B16" s="13"/>
      <c r="C16" s="19" t="s">
        <v>7164</v>
      </c>
      <c r="D16" s="15" t="s">
        <v>4516</v>
      </c>
      <c r="F16" s="18"/>
    </row>
    <row r="17" spans="1:6" ht="27" customHeight="1">
      <c r="A17" s="95" t="s">
        <v>4516</v>
      </c>
      <c r="B17" s="13"/>
      <c r="C17" s="19" t="s">
        <v>7165</v>
      </c>
      <c r="D17" s="15" t="s">
        <v>4516</v>
      </c>
      <c r="F17" s="18"/>
    </row>
    <row r="18" spans="1:6" ht="27" customHeight="1">
      <c r="A18" s="95" t="s">
        <v>4516</v>
      </c>
      <c r="B18" s="13"/>
      <c r="C18" s="19" t="s">
        <v>7166</v>
      </c>
      <c r="D18" s="15" t="s">
        <v>4516</v>
      </c>
      <c r="F18" s="18"/>
    </row>
    <row r="19" spans="1:6" ht="27" customHeight="1">
      <c r="A19" s="95" t="s">
        <v>850</v>
      </c>
      <c r="B19" s="13"/>
      <c r="C19" s="19" t="s">
        <v>7464</v>
      </c>
      <c r="D19" s="15">
        <v>99000</v>
      </c>
      <c r="E19" s="20">
        <f>+D19/1936.27</f>
        <v>51.129233009859163</v>
      </c>
      <c r="F19" s="21">
        <v>51.13</v>
      </c>
    </row>
    <row r="20" spans="1:6" ht="27" customHeight="1">
      <c r="A20" s="95" t="s">
        <v>851</v>
      </c>
      <c r="B20" s="13" t="s">
        <v>3905</v>
      </c>
      <c r="C20" s="19" t="s">
        <v>3907</v>
      </c>
      <c r="D20" s="15">
        <v>100000</v>
      </c>
      <c r="E20" s="20">
        <f>+D20/1936.27</f>
        <v>51.645689908948647</v>
      </c>
      <c r="F20" s="21">
        <v>51.65</v>
      </c>
    </row>
    <row r="21" spans="1:6" ht="27" customHeight="1">
      <c r="A21" s="95" t="s">
        <v>4516</v>
      </c>
      <c r="B21" s="13"/>
      <c r="C21" s="19" t="s">
        <v>2540</v>
      </c>
      <c r="D21" s="15" t="s">
        <v>4516</v>
      </c>
      <c r="F21" s="18"/>
    </row>
    <row r="22" spans="1:6" ht="27" customHeight="1">
      <c r="A22" s="95" t="s">
        <v>4516</v>
      </c>
      <c r="B22" s="24"/>
      <c r="C22" s="19" t="s">
        <v>2541</v>
      </c>
      <c r="D22" s="15" t="s">
        <v>4516</v>
      </c>
      <c r="F22" s="18"/>
    </row>
    <row r="23" spans="1:6" ht="27" customHeight="1">
      <c r="A23" s="95" t="s">
        <v>852</v>
      </c>
      <c r="B23" s="13" t="s">
        <v>3909</v>
      </c>
      <c r="C23" s="19" t="s">
        <v>3907</v>
      </c>
      <c r="D23" s="15">
        <v>30000</v>
      </c>
      <c r="E23" s="20">
        <f>+D23/1936.27</f>
        <v>15.493706972684596</v>
      </c>
      <c r="F23" s="21">
        <v>15.49</v>
      </c>
    </row>
    <row r="24" spans="1:6" ht="27" customHeight="1">
      <c r="A24" s="95" t="s">
        <v>4516</v>
      </c>
      <c r="B24" s="13"/>
      <c r="C24" s="19" t="s">
        <v>2542</v>
      </c>
      <c r="D24" s="15" t="s">
        <v>4516</v>
      </c>
      <c r="F24" s="18"/>
    </row>
    <row r="25" spans="1:6" ht="27" customHeight="1">
      <c r="A25" s="95" t="s">
        <v>4516</v>
      </c>
      <c r="B25" s="13"/>
      <c r="C25" s="19" t="s">
        <v>2543</v>
      </c>
      <c r="D25" s="15" t="s">
        <v>4516</v>
      </c>
      <c r="F25" s="18"/>
    </row>
    <row r="26" spans="1:6" ht="27" customHeight="1">
      <c r="A26" s="95" t="s">
        <v>4516</v>
      </c>
      <c r="B26" s="24"/>
      <c r="C26" s="19" t="s">
        <v>2541</v>
      </c>
      <c r="D26" s="15" t="s">
        <v>4516</v>
      </c>
      <c r="F26" s="18"/>
    </row>
    <row r="27" spans="1:6" ht="27" customHeight="1">
      <c r="A27" s="95" t="s">
        <v>6188</v>
      </c>
      <c r="B27" s="13"/>
      <c r="C27" s="17" t="s">
        <v>2544</v>
      </c>
      <c r="D27" s="15" t="s">
        <v>4516</v>
      </c>
      <c r="F27" s="18"/>
    </row>
    <row r="28" spans="1:6" ht="27" customHeight="1">
      <c r="A28" s="95" t="s">
        <v>4516</v>
      </c>
      <c r="B28" s="13"/>
      <c r="C28" s="19" t="s">
        <v>2545</v>
      </c>
      <c r="D28" s="15" t="s">
        <v>4516</v>
      </c>
      <c r="F28" s="18"/>
    </row>
    <row r="29" spans="1:6" ht="27" customHeight="1">
      <c r="A29" s="95" t="s">
        <v>853</v>
      </c>
      <c r="B29" s="13" t="s">
        <v>3905</v>
      </c>
      <c r="C29" s="19" t="s">
        <v>3911</v>
      </c>
      <c r="D29" s="15">
        <v>150000</v>
      </c>
      <c r="E29" s="20">
        <f>+D29/1936.27</f>
        <v>77.468534863422974</v>
      </c>
      <c r="F29" s="21">
        <v>77.47</v>
      </c>
    </row>
    <row r="30" spans="1:6" ht="27" customHeight="1">
      <c r="A30" s="95" t="s">
        <v>4516</v>
      </c>
      <c r="B30" s="13"/>
      <c r="C30" s="19" t="s">
        <v>2546</v>
      </c>
      <c r="D30" s="15" t="s">
        <v>4516</v>
      </c>
      <c r="F30" s="18"/>
    </row>
    <row r="31" spans="1:6" ht="27" customHeight="1">
      <c r="A31" s="95" t="s">
        <v>4516</v>
      </c>
      <c r="B31" s="13"/>
      <c r="C31" s="19" t="s">
        <v>4412</v>
      </c>
      <c r="D31" s="15" t="s">
        <v>4516</v>
      </c>
      <c r="F31" s="18"/>
    </row>
    <row r="32" spans="1:6" ht="27" customHeight="1">
      <c r="A32" s="95" t="s">
        <v>4516</v>
      </c>
      <c r="B32" s="13"/>
      <c r="C32" s="19" t="s">
        <v>4413</v>
      </c>
      <c r="D32" s="15" t="s">
        <v>4516</v>
      </c>
      <c r="F32" s="18"/>
    </row>
    <row r="33" spans="1:6" ht="27" customHeight="1">
      <c r="A33" s="95" t="s">
        <v>4516</v>
      </c>
      <c r="B33" s="13"/>
      <c r="C33" s="19" t="s">
        <v>90</v>
      </c>
      <c r="D33" s="15" t="s">
        <v>4516</v>
      </c>
      <c r="F33" s="18"/>
    </row>
    <row r="34" spans="1:6" ht="27" customHeight="1">
      <c r="A34" s="95" t="s">
        <v>91</v>
      </c>
      <c r="B34" s="13" t="s">
        <v>3905</v>
      </c>
      <c r="C34" s="19" t="s">
        <v>3913</v>
      </c>
      <c r="D34" s="15">
        <v>250000</v>
      </c>
      <c r="E34" s="20">
        <f>+D34/1936.27</f>
        <v>129.11422477237161</v>
      </c>
      <c r="F34" s="21">
        <v>129.11000000000001</v>
      </c>
    </row>
    <row r="35" spans="1:6" ht="27" customHeight="1">
      <c r="A35" s="95" t="s">
        <v>4516</v>
      </c>
      <c r="B35" s="13"/>
      <c r="C35" s="25" t="s">
        <v>92</v>
      </c>
      <c r="D35" s="15" t="s">
        <v>4516</v>
      </c>
      <c r="F35" s="18"/>
    </row>
    <row r="36" spans="1:6" ht="27" customHeight="1">
      <c r="A36" s="95" t="s">
        <v>93</v>
      </c>
      <c r="B36" s="13"/>
      <c r="C36" s="17" t="s">
        <v>94</v>
      </c>
      <c r="D36" s="15" t="s">
        <v>4516</v>
      </c>
      <c r="F36" s="18"/>
    </row>
    <row r="37" spans="1:6" ht="27" customHeight="1">
      <c r="A37" s="95" t="s">
        <v>903</v>
      </c>
      <c r="B37" s="13"/>
      <c r="C37" s="19" t="s">
        <v>7302</v>
      </c>
      <c r="D37" s="15">
        <v>121000</v>
      </c>
      <c r="E37" s="20">
        <f>+D37/1936.27</f>
        <v>62.491284789827866</v>
      </c>
      <c r="F37" s="21">
        <v>62.49</v>
      </c>
    </row>
    <row r="38" spans="1:6" ht="27" customHeight="1">
      <c r="A38" s="95" t="s">
        <v>4516</v>
      </c>
      <c r="B38" s="13"/>
      <c r="C38" s="19" t="s">
        <v>95</v>
      </c>
      <c r="D38" s="15" t="s">
        <v>4516</v>
      </c>
      <c r="F38" s="18"/>
    </row>
    <row r="39" spans="1:6" ht="27" customHeight="1">
      <c r="A39" s="95" t="s">
        <v>4516</v>
      </c>
      <c r="B39" s="13"/>
      <c r="C39" s="19" t="s">
        <v>96</v>
      </c>
      <c r="D39" s="15" t="s">
        <v>4516</v>
      </c>
      <c r="F39" s="18"/>
    </row>
    <row r="40" spans="1:6" ht="27" customHeight="1">
      <c r="A40" s="95" t="s">
        <v>904</v>
      </c>
      <c r="B40" s="13"/>
      <c r="C40" s="19" t="s">
        <v>7304</v>
      </c>
      <c r="D40" s="15">
        <v>85000</v>
      </c>
      <c r="E40" s="20">
        <f>+D40/1936.27</f>
        <v>43.898836422606351</v>
      </c>
      <c r="F40" s="21">
        <v>43.9</v>
      </c>
    </row>
    <row r="41" spans="1:6" ht="27" customHeight="1">
      <c r="A41" s="95" t="s">
        <v>4516</v>
      </c>
      <c r="B41" s="13"/>
      <c r="C41" s="19" t="s">
        <v>97</v>
      </c>
      <c r="D41" s="15" t="s">
        <v>4516</v>
      </c>
      <c r="F41" s="18"/>
    </row>
    <row r="42" spans="1:6" ht="27" customHeight="1">
      <c r="A42" s="95" t="s">
        <v>905</v>
      </c>
      <c r="B42" s="26"/>
      <c r="C42" s="27" t="s">
        <v>7304</v>
      </c>
      <c r="D42" s="15">
        <v>121000</v>
      </c>
      <c r="E42" s="20">
        <f>+D42/1936.27</f>
        <v>62.491284789827866</v>
      </c>
      <c r="F42" s="21">
        <v>62.49</v>
      </c>
    </row>
    <row r="43" spans="1:6" ht="27" customHeight="1">
      <c r="A43" s="95" t="s">
        <v>4516</v>
      </c>
      <c r="B43" s="26"/>
      <c r="C43" s="27" t="s">
        <v>98</v>
      </c>
      <c r="D43" s="15" t="s">
        <v>4516</v>
      </c>
      <c r="F43" s="18"/>
    </row>
    <row r="44" spans="1:6" ht="27" customHeight="1">
      <c r="A44" s="95" t="s">
        <v>906</v>
      </c>
      <c r="B44" s="26" t="s">
        <v>3905</v>
      </c>
      <c r="C44" s="28" t="s">
        <v>7307</v>
      </c>
      <c r="D44" s="15">
        <v>132000</v>
      </c>
      <c r="E44" s="20">
        <f>+D44/1936.27</f>
        <v>68.172310679812213</v>
      </c>
      <c r="F44" s="21">
        <v>68.17</v>
      </c>
    </row>
    <row r="45" spans="1:6" ht="27" customHeight="1">
      <c r="A45" s="95" t="s">
        <v>4516</v>
      </c>
      <c r="B45" s="26"/>
      <c r="C45" s="29" t="s">
        <v>99</v>
      </c>
      <c r="D45" s="15" t="s">
        <v>4516</v>
      </c>
      <c r="F45" s="18"/>
    </row>
    <row r="46" spans="1:6" ht="27" customHeight="1">
      <c r="A46" s="95" t="s">
        <v>8784</v>
      </c>
      <c r="B46" s="13"/>
      <c r="C46" s="30" t="s">
        <v>136</v>
      </c>
      <c r="D46" s="15" t="s">
        <v>4516</v>
      </c>
      <c r="F46" s="18"/>
    </row>
    <row r="47" spans="1:6" ht="27" customHeight="1">
      <c r="A47" s="95" t="s">
        <v>4516</v>
      </c>
      <c r="B47" s="13"/>
      <c r="C47" s="19" t="s">
        <v>137</v>
      </c>
      <c r="D47" s="15" t="s">
        <v>4516</v>
      </c>
      <c r="F47" s="18"/>
    </row>
    <row r="48" spans="1:6" ht="27" customHeight="1">
      <c r="A48" s="95" t="s">
        <v>4516</v>
      </c>
      <c r="B48" s="13"/>
      <c r="C48" s="19" t="s">
        <v>138</v>
      </c>
      <c r="D48" s="15" t="s">
        <v>4516</v>
      </c>
      <c r="F48" s="18"/>
    </row>
    <row r="49" spans="1:6" ht="27" customHeight="1">
      <c r="A49" s="95" t="s">
        <v>907</v>
      </c>
      <c r="B49" s="13"/>
      <c r="C49" s="19" t="s">
        <v>7452</v>
      </c>
      <c r="D49" s="15">
        <v>26000</v>
      </c>
      <c r="E49" s="20">
        <f>+D49/1936.27</f>
        <v>13.427879376326649</v>
      </c>
      <c r="F49" s="21">
        <v>13.43</v>
      </c>
    </row>
    <row r="50" spans="1:6" ht="27" customHeight="1">
      <c r="A50" s="95" t="s">
        <v>4516</v>
      </c>
      <c r="B50" s="24"/>
      <c r="C50" s="19" t="s">
        <v>139</v>
      </c>
      <c r="D50" s="15" t="s">
        <v>4516</v>
      </c>
      <c r="F50" s="18"/>
    </row>
    <row r="51" spans="1:6" ht="27" customHeight="1">
      <c r="A51" s="95" t="s">
        <v>908</v>
      </c>
      <c r="B51" s="13" t="s">
        <v>140</v>
      </c>
      <c r="C51" s="19" t="s">
        <v>7454</v>
      </c>
      <c r="D51" s="15">
        <v>26000</v>
      </c>
      <c r="E51" s="20">
        <f>+D51/1936.27</f>
        <v>13.427879376326649</v>
      </c>
      <c r="F51" s="21">
        <v>13.43</v>
      </c>
    </row>
    <row r="52" spans="1:6" ht="27" customHeight="1">
      <c r="A52" s="95" t="s">
        <v>909</v>
      </c>
      <c r="B52" s="24"/>
      <c r="C52" s="19" t="s">
        <v>7456</v>
      </c>
      <c r="D52" s="15">
        <v>26000</v>
      </c>
      <c r="E52" s="20">
        <f>+D52/1936.27</f>
        <v>13.427879376326649</v>
      </c>
      <c r="F52" s="21">
        <v>13.43</v>
      </c>
    </row>
    <row r="53" spans="1:6" ht="27" customHeight="1">
      <c r="A53" s="95" t="s">
        <v>4516</v>
      </c>
      <c r="B53" s="13"/>
      <c r="C53" s="19" t="s">
        <v>4018</v>
      </c>
      <c r="D53" s="15" t="s">
        <v>4516</v>
      </c>
      <c r="F53" s="18"/>
    </row>
    <row r="54" spans="1:6" ht="27" customHeight="1">
      <c r="A54" s="95" t="s">
        <v>910</v>
      </c>
      <c r="B54" s="24"/>
      <c r="C54" s="19" t="s">
        <v>7458</v>
      </c>
      <c r="D54" s="15">
        <v>26000</v>
      </c>
      <c r="E54" s="20">
        <f>+D54/1936.27</f>
        <v>13.427879376326649</v>
      </c>
      <c r="F54" s="21">
        <v>13.43</v>
      </c>
    </row>
    <row r="55" spans="1:6" ht="27" customHeight="1">
      <c r="A55" s="95" t="s">
        <v>2333</v>
      </c>
      <c r="B55" s="13"/>
      <c r="C55" s="19" t="s">
        <v>7460</v>
      </c>
      <c r="D55" s="15">
        <v>52000</v>
      </c>
      <c r="E55" s="20">
        <f>+D55/1936.27</f>
        <v>26.855758752653298</v>
      </c>
      <c r="F55" s="21">
        <v>26.86</v>
      </c>
    </row>
    <row r="56" spans="1:6" ht="27" customHeight="1">
      <c r="A56" s="95" t="s">
        <v>2334</v>
      </c>
      <c r="B56" s="13"/>
      <c r="C56" s="19" t="s">
        <v>8452</v>
      </c>
      <c r="D56" s="15">
        <v>52000</v>
      </c>
      <c r="E56" s="20">
        <f>+D56/1936.27</f>
        <v>26.855758752653298</v>
      </c>
      <c r="F56" s="21">
        <v>26.86</v>
      </c>
    </row>
    <row r="57" spans="1:6" ht="27" customHeight="1">
      <c r="A57" s="95" t="s">
        <v>4516</v>
      </c>
      <c r="B57" s="13"/>
      <c r="C57" s="19" t="s">
        <v>2580</v>
      </c>
      <c r="D57" s="15" t="s">
        <v>4516</v>
      </c>
      <c r="F57" s="18"/>
    </row>
    <row r="58" spans="1:6" ht="27" customHeight="1">
      <c r="A58" s="95" t="s">
        <v>2298</v>
      </c>
      <c r="B58" s="13"/>
      <c r="C58" s="19" t="s">
        <v>8454</v>
      </c>
      <c r="D58" s="15">
        <v>52000</v>
      </c>
      <c r="E58" s="20">
        <f>+D58/1936.27</f>
        <v>26.855758752653298</v>
      </c>
      <c r="F58" s="21">
        <v>26.86</v>
      </c>
    </row>
    <row r="59" spans="1:6" ht="27" customHeight="1">
      <c r="A59" s="95" t="s">
        <v>4516</v>
      </c>
      <c r="B59" s="24"/>
      <c r="C59" s="19" t="s">
        <v>6748</v>
      </c>
      <c r="D59" s="15" t="s">
        <v>4516</v>
      </c>
      <c r="F59" s="18"/>
    </row>
    <row r="60" spans="1:6" ht="27" customHeight="1">
      <c r="A60" s="95" t="s">
        <v>4516</v>
      </c>
      <c r="B60" s="13"/>
      <c r="C60" s="19" t="s">
        <v>6749</v>
      </c>
      <c r="D60" s="15" t="s">
        <v>4516</v>
      </c>
      <c r="F60" s="18"/>
    </row>
    <row r="61" spans="1:6" ht="27" customHeight="1">
      <c r="A61" s="95" t="s">
        <v>2299</v>
      </c>
      <c r="B61" s="24"/>
      <c r="C61" s="19" t="s">
        <v>2623</v>
      </c>
      <c r="D61" s="15">
        <v>123000</v>
      </c>
      <c r="E61" s="20">
        <f>+D61/1936.27</f>
        <v>63.52419858800684</v>
      </c>
      <c r="F61" s="21">
        <v>63.52</v>
      </c>
    </row>
    <row r="62" spans="1:6" ht="27" customHeight="1">
      <c r="A62" s="95" t="s">
        <v>4516</v>
      </c>
      <c r="B62" s="24"/>
      <c r="C62" s="31" t="s">
        <v>6750</v>
      </c>
      <c r="D62" s="15" t="s">
        <v>4516</v>
      </c>
      <c r="F62" s="18"/>
    </row>
    <row r="63" spans="1:6" ht="27" customHeight="1">
      <c r="A63" s="95" t="s">
        <v>4516</v>
      </c>
      <c r="B63" s="13"/>
      <c r="C63" s="19" t="s">
        <v>6751</v>
      </c>
      <c r="D63" s="15" t="s">
        <v>4516</v>
      </c>
      <c r="F63" s="18"/>
    </row>
    <row r="64" spans="1:6" ht="27" customHeight="1">
      <c r="A64" s="95" t="s">
        <v>3769</v>
      </c>
      <c r="B64" s="13"/>
      <c r="C64" s="19" t="s">
        <v>3715</v>
      </c>
      <c r="D64" s="15">
        <v>66000</v>
      </c>
      <c r="E64" s="20">
        <f>+D64/1936.27</f>
        <v>34.086155339906107</v>
      </c>
      <c r="F64" s="21">
        <v>34.090000000000003</v>
      </c>
    </row>
    <row r="65" spans="1:6" ht="27" customHeight="1">
      <c r="A65" s="95" t="s">
        <v>4516</v>
      </c>
      <c r="B65" s="13"/>
      <c r="C65" s="19" t="s">
        <v>127</v>
      </c>
      <c r="D65" s="15" t="s">
        <v>4516</v>
      </c>
      <c r="F65" s="18"/>
    </row>
    <row r="66" spans="1:6" ht="27" customHeight="1">
      <c r="A66" s="95" t="s">
        <v>3770</v>
      </c>
      <c r="B66" s="24"/>
      <c r="C66" s="19" t="s">
        <v>3727</v>
      </c>
      <c r="D66" s="15">
        <v>110000</v>
      </c>
      <c r="E66" s="20">
        <f>+D66/1936.27</f>
        <v>56.810258899843511</v>
      </c>
      <c r="F66" s="21">
        <v>56.81</v>
      </c>
    </row>
    <row r="67" spans="1:6" ht="27" customHeight="1">
      <c r="A67" s="95" t="s">
        <v>3771</v>
      </c>
      <c r="B67" s="24"/>
      <c r="C67" s="19" t="s">
        <v>3729</v>
      </c>
      <c r="D67" s="15">
        <v>110000</v>
      </c>
      <c r="E67" s="20">
        <f>+D67/1936.27</f>
        <v>56.810258899843511</v>
      </c>
      <c r="F67" s="21">
        <v>56.81</v>
      </c>
    </row>
    <row r="68" spans="1:6" ht="27" customHeight="1">
      <c r="A68" s="95" t="s">
        <v>3772</v>
      </c>
      <c r="B68" s="13"/>
      <c r="C68" s="19" t="s">
        <v>8456</v>
      </c>
      <c r="D68" s="15">
        <v>184000</v>
      </c>
      <c r="E68" s="20">
        <f>+D68/1936.27</f>
        <v>95.028069432465514</v>
      </c>
      <c r="F68" s="21">
        <v>95.03</v>
      </c>
    </row>
    <row r="69" spans="1:6" ht="27" customHeight="1">
      <c r="A69" s="95" t="s">
        <v>3773</v>
      </c>
      <c r="B69" s="13" t="s">
        <v>3905</v>
      </c>
      <c r="C69" s="19" t="s">
        <v>8458</v>
      </c>
      <c r="D69" s="15">
        <v>420000</v>
      </c>
      <c r="E69" s="20">
        <f>+D69/1936.27</f>
        <v>216.91189761758432</v>
      </c>
      <c r="F69" s="21">
        <v>216.91</v>
      </c>
    </row>
    <row r="70" spans="1:6" ht="27" customHeight="1">
      <c r="A70" s="95" t="s">
        <v>4516</v>
      </c>
      <c r="B70" s="13"/>
      <c r="C70" s="19" t="s">
        <v>5029</v>
      </c>
      <c r="D70" s="15" t="s">
        <v>4516</v>
      </c>
      <c r="F70" s="18"/>
    </row>
    <row r="71" spans="1:6" ht="27" customHeight="1">
      <c r="A71" s="95" t="s">
        <v>3774</v>
      </c>
      <c r="B71" s="13"/>
      <c r="C71" s="19" t="s">
        <v>2647</v>
      </c>
      <c r="D71" s="15">
        <v>110000</v>
      </c>
      <c r="E71" s="20">
        <f>+D71/1936.27</f>
        <v>56.810258899843511</v>
      </c>
      <c r="F71" s="21">
        <v>56.81</v>
      </c>
    </row>
    <row r="72" spans="1:6" ht="27" customHeight="1">
      <c r="A72" s="95" t="s">
        <v>4516</v>
      </c>
      <c r="B72" s="13"/>
      <c r="C72" s="19" t="s">
        <v>5030</v>
      </c>
      <c r="D72" s="15" t="s">
        <v>4516</v>
      </c>
      <c r="F72" s="18"/>
    </row>
    <row r="73" spans="1:6" ht="27" customHeight="1">
      <c r="A73" s="95" t="s">
        <v>3775</v>
      </c>
      <c r="B73" s="13" t="s">
        <v>3905</v>
      </c>
      <c r="C73" s="19" t="s">
        <v>2649</v>
      </c>
      <c r="D73" s="15">
        <v>840000</v>
      </c>
      <c r="E73" s="20">
        <f>+D73/1936.27</f>
        <v>433.82379523516863</v>
      </c>
      <c r="F73" s="21">
        <v>433.82</v>
      </c>
    </row>
    <row r="74" spans="1:6" ht="27" customHeight="1">
      <c r="A74" s="95" t="s">
        <v>4516</v>
      </c>
      <c r="B74" s="13"/>
      <c r="C74" s="19" t="s">
        <v>5031</v>
      </c>
      <c r="D74" s="15" t="s">
        <v>4516</v>
      </c>
      <c r="F74" s="18"/>
    </row>
    <row r="75" spans="1:6" ht="27" customHeight="1">
      <c r="A75" s="95" t="s">
        <v>3776</v>
      </c>
      <c r="B75" s="13"/>
      <c r="C75" s="19" t="s">
        <v>1285</v>
      </c>
      <c r="D75" s="15">
        <v>66000</v>
      </c>
      <c r="E75" s="20">
        <f>+D75/1936.27</f>
        <v>34.086155339906107</v>
      </c>
      <c r="F75" s="21">
        <v>34.090000000000003</v>
      </c>
    </row>
    <row r="76" spans="1:6" ht="27" customHeight="1">
      <c r="A76" s="95" t="s">
        <v>3777</v>
      </c>
      <c r="B76" s="13"/>
      <c r="C76" s="19" t="s">
        <v>6767</v>
      </c>
      <c r="D76" s="15">
        <v>66000</v>
      </c>
      <c r="E76" s="20">
        <f>+D76/1936.27</f>
        <v>34.086155339906107</v>
      </c>
      <c r="F76" s="21">
        <v>34.090000000000003</v>
      </c>
    </row>
    <row r="77" spans="1:6" ht="27" customHeight="1">
      <c r="A77" s="95" t="s">
        <v>4516</v>
      </c>
      <c r="B77" s="13"/>
      <c r="C77" s="19" t="s">
        <v>6768</v>
      </c>
      <c r="D77" s="15" t="s">
        <v>4516</v>
      </c>
      <c r="F77" s="18"/>
    </row>
    <row r="78" spans="1:6" ht="27" customHeight="1">
      <c r="A78" s="95" t="s">
        <v>3778</v>
      </c>
      <c r="B78" s="13"/>
      <c r="C78" s="19" t="s">
        <v>5002</v>
      </c>
      <c r="D78" s="15">
        <v>66000</v>
      </c>
      <c r="E78" s="20">
        <f>+D78/1936.27</f>
        <v>34.086155339906107</v>
      </c>
      <c r="F78" s="21">
        <v>34.090000000000003</v>
      </c>
    </row>
    <row r="79" spans="1:6" ht="27" customHeight="1">
      <c r="A79" s="95" t="s">
        <v>3779</v>
      </c>
      <c r="B79" s="13"/>
      <c r="C79" s="19" t="s">
        <v>5000</v>
      </c>
      <c r="D79" s="15">
        <v>184000</v>
      </c>
      <c r="E79" s="20">
        <f>+D79/1936.27</f>
        <v>95.028069432465514</v>
      </c>
      <c r="F79" s="21">
        <v>95.03</v>
      </c>
    </row>
    <row r="80" spans="1:6" ht="27" customHeight="1">
      <c r="A80" s="95" t="s">
        <v>4516</v>
      </c>
      <c r="B80" s="24"/>
      <c r="C80" s="19" t="s">
        <v>6769</v>
      </c>
      <c r="D80" s="15" t="s">
        <v>4516</v>
      </c>
      <c r="F80" s="18"/>
    </row>
    <row r="81" spans="1:7" ht="27" customHeight="1">
      <c r="A81" s="95" t="s">
        <v>3780</v>
      </c>
      <c r="B81" s="13"/>
      <c r="C81" s="19" t="s">
        <v>5005</v>
      </c>
      <c r="D81" s="15">
        <v>44000</v>
      </c>
      <c r="E81" s="20">
        <f>+D81/1936.27</f>
        <v>22.724103559937404</v>
      </c>
      <c r="F81" s="21">
        <v>22.72</v>
      </c>
    </row>
    <row r="82" spans="1:7" ht="27" customHeight="1">
      <c r="A82" s="95" t="s">
        <v>3781</v>
      </c>
      <c r="B82" s="13"/>
      <c r="C82" s="19" t="s">
        <v>5007</v>
      </c>
      <c r="D82" s="15">
        <v>44000</v>
      </c>
      <c r="E82" s="20">
        <f>+D82/1936.27</f>
        <v>22.724103559937404</v>
      </c>
      <c r="F82" s="21">
        <v>22.72</v>
      </c>
    </row>
    <row r="83" spans="1:7" ht="27" customHeight="1">
      <c r="A83" s="95" t="s">
        <v>3782</v>
      </c>
      <c r="B83" s="13"/>
      <c r="C83" s="19" t="s">
        <v>5009</v>
      </c>
      <c r="D83" s="15">
        <v>26000</v>
      </c>
      <c r="E83" s="20">
        <f>+D83/1936.27</f>
        <v>13.427879376326649</v>
      </c>
      <c r="F83" s="21">
        <v>13.43</v>
      </c>
    </row>
    <row r="84" spans="1:7" ht="27" customHeight="1">
      <c r="A84" s="95" t="s">
        <v>2971</v>
      </c>
      <c r="B84" s="13"/>
      <c r="C84" s="17" t="s">
        <v>466</v>
      </c>
      <c r="D84" s="15" t="s">
        <v>4516</v>
      </c>
      <c r="F84" s="18"/>
    </row>
    <row r="85" spans="1:7" ht="27" customHeight="1">
      <c r="A85" s="95" t="s">
        <v>3783</v>
      </c>
      <c r="B85" s="13"/>
      <c r="C85" s="19" t="s">
        <v>5011</v>
      </c>
      <c r="D85" s="15">
        <v>66000</v>
      </c>
      <c r="E85" s="20">
        <f>+D85/1936.27</f>
        <v>34.086155339906107</v>
      </c>
      <c r="F85" s="21">
        <v>34.090000000000003</v>
      </c>
    </row>
    <row r="86" spans="1:7" ht="27" customHeight="1">
      <c r="A86" s="95" t="s">
        <v>4516</v>
      </c>
      <c r="B86" s="13"/>
      <c r="C86" s="19" t="s">
        <v>467</v>
      </c>
      <c r="D86" s="15" t="s">
        <v>4516</v>
      </c>
      <c r="F86" s="18"/>
    </row>
    <row r="87" spans="1:7" ht="27" customHeight="1">
      <c r="A87" s="95" t="s">
        <v>1683</v>
      </c>
      <c r="B87" s="24"/>
      <c r="C87" s="19" t="s">
        <v>5013</v>
      </c>
      <c r="D87" s="15">
        <v>154000</v>
      </c>
      <c r="E87" s="20">
        <f>+D87/1936.27</f>
        <v>79.534362459780922</v>
      </c>
      <c r="F87" s="21">
        <v>79.53</v>
      </c>
    </row>
    <row r="88" spans="1:7" ht="27" customHeight="1">
      <c r="A88" s="95" t="s">
        <v>1709</v>
      </c>
      <c r="B88" s="13"/>
      <c r="C88" s="19" t="s">
        <v>5015</v>
      </c>
      <c r="D88" s="15">
        <v>110000</v>
      </c>
      <c r="E88" s="20">
        <f>+D88/1936.27</f>
        <v>56.810258899843511</v>
      </c>
      <c r="F88" s="21">
        <v>56.81</v>
      </c>
    </row>
    <row r="89" spans="1:7" ht="27" customHeight="1">
      <c r="A89" s="95" t="s">
        <v>4746</v>
      </c>
      <c r="B89" s="13"/>
      <c r="C89" s="19" t="s">
        <v>5017</v>
      </c>
      <c r="D89" s="15">
        <v>110000</v>
      </c>
      <c r="E89" s="20">
        <f>+D89/1936.27</f>
        <v>56.810258899843511</v>
      </c>
      <c r="F89" s="21">
        <v>56.81</v>
      </c>
    </row>
    <row r="90" spans="1:7" ht="27" customHeight="1">
      <c r="A90" s="95" t="s">
        <v>4516</v>
      </c>
      <c r="B90" s="24"/>
      <c r="C90" s="19" t="s">
        <v>468</v>
      </c>
      <c r="D90" s="15" t="s">
        <v>4516</v>
      </c>
      <c r="F90" s="18"/>
    </row>
    <row r="91" spans="1:7" ht="27" customHeight="1">
      <c r="A91" s="95" t="s">
        <v>4516</v>
      </c>
      <c r="B91" s="13"/>
      <c r="C91" s="19" t="s">
        <v>469</v>
      </c>
      <c r="D91" s="15" t="s">
        <v>4516</v>
      </c>
      <c r="F91" s="18"/>
    </row>
    <row r="92" spans="1:7" ht="27" customHeight="1">
      <c r="A92" s="95" t="s">
        <v>4747</v>
      </c>
      <c r="B92" s="13"/>
      <c r="C92" s="19" t="s">
        <v>5019</v>
      </c>
      <c r="D92" s="15">
        <v>154000</v>
      </c>
      <c r="E92" s="20">
        <f>+D92/1936.27</f>
        <v>79.534362459780922</v>
      </c>
      <c r="F92" s="21">
        <v>79.53</v>
      </c>
    </row>
    <row r="93" spans="1:7" ht="27" customHeight="1">
      <c r="A93" s="95" t="s">
        <v>4516</v>
      </c>
      <c r="B93" s="13"/>
      <c r="C93" s="19" t="s">
        <v>470</v>
      </c>
      <c r="D93" s="15" t="s">
        <v>4516</v>
      </c>
      <c r="F93" s="18"/>
    </row>
    <row r="94" spans="1:7" ht="27" customHeight="1">
      <c r="A94" s="95" t="s">
        <v>4748</v>
      </c>
      <c r="B94" s="13"/>
      <c r="C94" s="19" t="s">
        <v>5021</v>
      </c>
      <c r="D94" s="15">
        <v>26000</v>
      </c>
      <c r="E94" s="20">
        <f>+D94/1936.27</f>
        <v>13.427879376326649</v>
      </c>
      <c r="F94" s="21">
        <v>13.43</v>
      </c>
    </row>
    <row r="95" spans="1:7" ht="27" customHeight="1">
      <c r="A95" s="95" t="s">
        <v>4749</v>
      </c>
      <c r="B95" s="24"/>
      <c r="C95" s="19" t="s">
        <v>3279</v>
      </c>
      <c r="D95" s="15">
        <v>30000</v>
      </c>
      <c r="E95" s="20">
        <f>+D95/1936.27</f>
        <v>15.493706972684596</v>
      </c>
      <c r="F95" s="21">
        <v>15.49</v>
      </c>
      <c r="G95" s="32" t="s">
        <v>2594</v>
      </c>
    </row>
    <row r="96" spans="1:7" ht="27" customHeight="1">
      <c r="A96" s="95" t="s">
        <v>4516</v>
      </c>
      <c r="B96" s="13"/>
      <c r="C96" s="19" t="s">
        <v>5135</v>
      </c>
      <c r="D96" s="15" t="s">
        <v>4516</v>
      </c>
      <c r="F96" s="18"/>
    </row>
    <row r="97" spans="1:8" ht="27" customHeight="1">
      <c r="A97" s="95" t="s">
        <v>4516</v>
      </c>
      <c r="B97" s="24"/>
      <c r="C97" s="19" t="s">
        <v>5136</v>
      </c>
      <c r="D97" s="15" t="s">
        <v>4516</v>
      </c>
      <c r="F97" s="18"/>
      <c r="H97" s="7" t="s">
        <v>5137</v>
      </c>
    </row>
    <row r="98" spans="1:8" ht="27" customHeight="1">
      <c r="A98" s="95" t="s">
        <v>4750</v>
      </c>
      <c r="B98" s="13"/>
      <c r="C98" s="19" t="s">
        <v>3281</v>
      </c>
      <c r="D98" s="15">
        <v>154000</v>
      </c>
      <c r="E98" s="20">
        <f>+D98/1936.27</f>
        <v>79.534362459780922</v>
      </c>
      <c r="F98" s="21">
        <v>79.53</v>
      </c>
      <c r="G98" s="32" t="s">
        <v>2594</v>
      </c>
    </row>
    <row r="99" spans="1:8" ht="27" customHeight="1">
      <c r="A99" s="95" t="s">
        <v>4516</v>
      </c>
      <c r="B99" s="13"/>
      <c r="C99" s="19" t="s">
        <v>5135</v>
      </c>
      <c r="D99" s="15" t="s">
        <v>4516</v>
      </c>
      <c r="F99" s="18"/>
    </row>
    <row r="100" spans="1:8" ht="27" customHeight="1">
      <c r="A100" s="95" t="s">
        <v>4516</v>
      </c>
      <c r="B100" s="13"/>
      <c r="C100" s="19" t="s">
        <v>5136</v>
      </c>
      <c r="D100" s="15" t="s">
        <v>4516</v>
      </c>
      <c r="F100" s="18"/>
      <c r="H100" s="7" t="s">
        <v>5137</v>
      </c>
    </row>
    <row r="101" spans="1:8" ht="27" customHeight="1">
      <c r="A101" s="95" t="s">
        <v>4751</v>
      </c>
      <c r="B101" s="13"/>
      <c r="C101" s="19" t="s">
        <v>3283</v>
      </c>
      <c r="D101" s="15">
        <v>66000</v>
      </c>
      <c r="E101" s="20">
        <f>+D101/1936.27</f>
        <v>34.086155339906107</v>
      </c>
      <c r="F101" s="21">
        <v>34.090000000000003</v>
      </c>
    </row>
    <row r="102" spans="1:8" ht="27" customHeight="1">
      <c r="A102" s="95" t="s">
        <v>4752</v>
      </c>
      <c r="B102" s="13"/>
      <c r="C102" s="19" t="s">
        <v>3285</v>
      </c>
      <c r="D102" s="15">
        <v>66000</v>
      </c>
      <c r="E102" s="20">
        <f>+D102/1936.27</f>
        <v>34.086155339906107</v>
      </c>
      <c r="F102" s="21">
        <v>34.090000000000003</v>
      </c>
    </row>
    <row r="103" spans="1:8" ht="27" customHeight="1">
      <c r="A103" s="95" t="s">
        <v>4753</v>
      </c>
      <c r="B103" s="13"/>
      <c r="C103" s="19" t="s">
        <v>3287</v>
      </c>
      <c r="D103" s="15">
        <v>66000</v>
      </c>
      <c r="E103" s="20">
        <f>+D103/1936.27</f>
        <v>34.086155339906107</v>
      </c>
      <c r="F103" s="21">
        <v>34.090000000000003</v>
      </c>
    </row>
    <row r="104" spans="1:8" ht="27" customHeight="1">
      <c r="A104" s="95" t="s">
        <v>4754</v>
      </c>
      <c r="B104" s="13"/>
      <c r="C104" s="19" t="s">
        <v>3289</v>
      </c>
      <c r="D104" s="15">
        <v>66000</v>
      </c>
      <c r="E104" s="20">
        <f>+D104/1936.27</f>
        <v>34.086155339906107</v>
      </c>
      <c r="F104" s="21">
        <v>34.090000000000003</v>
      </c>
    </row>
    <row r="105" spans="1:8" ht="27" customHeight="1">
      <c r="A105" s="95" t="s">
        <v>4516</v>
      </c>
      <c r="B105" s="13"/>
      <c r="C105" s="19" t="s">
        <v>471</v>
      </c>
      <c r="D105" s="15" t="s">
        <v>4516</v>
      </c>
      <c r="F105" s="18"/>
    </row>
    <row r="106" spans="1:8" ht="27" customHeight="1">
      <c r="A106" s="95" t="s">
        <v>4755</v>
      </c>
      <c r="B106" s="13" t="s">
        <v>3905</v>
      </c>
      <c r="C106" s="19" t="s">
        <v>3291</v>
      </c>
      <c r="D106" s="15">
        <v>700000</v>
      </c>
      <c r="E106" s="20">
        <f>+D106/1936.27</f>
        <v>361.51982936264056</v>
      </c>
      <c r="F106" s="21">
        <v>361.52</v>
      </c>
    </row>
    <row r="107" spans="1:8" ht="27" customHeight="1">
      <c r="A107" s="95" t="s">
        <v>4516</v>
      </c>
      <c r="B107" s="24"/>
      <c r="C107" s="22" t="s">
        <v>5132</v>
      </c>
      <c r="D107" s="15" t="s">
        <v>4516</v>
      </c>
      <c r="F107" s="18"/>
    </row>
    <row r="108" spans="1:8" ht="27" customHeight="1">
      <c r="A108" s="95" t="s">
        <v>4756</v>
      </c>
      <c r="B108" s="13"/>
      <c r="C108" s="19" t="s">
        <v>3293</v>
      </c>
      <c r="D108" s="15">
        <v>154000</v>
      </c>
      <c r="E108" s="20">
        <f>+D108/1936.27</f>
        <v>79.534362459780922</v>
      </c>
      <c r="F108" s="21">
        <v>79.53</v>
      </c>
    </row>
    <row r="109" spans="1:8" ht="27" customHeight="1">
      <c r="A109" s="95" t="s">
        <v>7463</v>
      </c>
      <c r="B109" s="13" t="s">
        <v>3905</v>
      </c>
      <c r="C109" s="31" t="s">
        <v>3295</v>
      </c>
      <c r="D109" s="15">
        <v>560000</v>
      </c>
      <c r="E109" s="20">
        <f>+D109/1936.27</f>
        <v>289.21586349011244</v>
      </c>
      <c r="F109" s="21">
        <v>289.22000000000003</v>
      </c>
    </row>
    <row r="110" spans="1:8" ht="27" customHeight="1">
      <c r="A110" s="95" t="s">
        <v>8789</v>
      </c>
      <c r="B110" s="13"/>
      <c r="C110" s="33" t="s">
        <v>5133</v>
      </c>
      <c r="D110" s="15" t="s">
        <v>4516</v>
      </c>
      <c r="F110" s="18"/>
    </row>
    <row r="111" spans="1:8" ht="27" customHeight="1">
      <c r="A111" s="95" t="s">
        <v>7598</v>
      </c>
      <c r="B111" s="13"/>
      <c r="C111" s="31" t="s">
        <v>3297</v>
      </c>
      <c r="D111" s="15">
        <v>30000</v>
      </c>
      <c r="E111" s="20">
        <f>+D111/1936.27</f>
        <v>15.493706972684596</v>
      </c>
      <c r="F111" s="21">
        <v>15.49</v>
      </c>
    </row>
    <row r="112" spans="1:8" ht="27" customHeight="1">
      <c r="A112" s="95" t="s">
        <v>7599</v>
      </c>
      <c r="B112" s="13"/>
      <c r="C112" s="31" t="s">
        <v>3299</v>
      </c>
      <c r="D112" s="15">
        <v>52000</v>
      </c>
      <c r="E112" s="20">
        <f>+D112/1936.27</f>
        <v>26.855758752653298</v>
      </c>
      <c r="F112" s="21">
        <v>26.86</v>
      </c>
    </row>
    <row r="113" spans="1:6" ht="27" customHeight="1">
      <c r="A113" s="95" t="s">
        <v>4516</v>
      </c>
      <c r="B113" s="13"/>
      <c r="C113" s="34" t="s">
        <v>5121</v>
      </c>
      <c r="D113" s="15" t="s">
        <v>4516</v>
      </c>
      <c r="F113" s="18"/>
    </row>
    <row r="114" spans="1:6" ht="27" customHeight="1">
      <c r="A114" s="95" t="s">
        <v>4516</v>
      </c>
      <c r="B114" s="13"/>
      <c r="C114" s="19" t="s">
        <v>5122</v>
      </c>
      <c r="D114" s="15" t="s">
        <v>4516</v>
      </c>
      <c r="F114" s="18"/>
    </row>
    <row r="115" spans="1:6" ht="27" customHeight="1">
      <c r="A115" s="95" t="s">
        <v>7600</v>
      </c>
      <c r="B115" s="13"/>
      <c r="C115" s="19" t="s">
        <v>6441</v>
      </c>
      <c r="D115" s="15">
        <v>52000</v>
      </c>
      <c r="E115" s="20">
        <f>+D115/1936.27</f>
        <v>26.855758752653298</v>
      </c>
      <c r="F115" s="21">
        <v>26.86</v>
      </c>
    </row>
    <row r="116" spans="1:6" ht="27" customHeight="1">
      <c r="A116" s="95" t="s">
        <v>4516</v>
      </c>
      <c r="B116" s="13"/>
      <c r="C116" s="19" t="s">
        <v>5123</v>
      </c>
      <c r="D116" s="15" t="s">
        <v>4516</v>
      </c>
      <c r="F116" s="18"/>
    </row>
    <row r="117" spans="1:6" ht="27" customHeight="1">
      <c r="A117" s="95" t="s">
        <v>6736</v>
      </c>
      <c r="B117" s="13"/>
      <c r="C117" s="19" t="s">
        <v>6443</v>
      </c>
      <c r="D117" s="15">
        <v>52000</v>
      </c>
      <c r="E117" s="20">
        <f>+D117/1936.27</f>
        <v>26.855758752653298</v>
      </c>
      <c r="F117" s="21">
        <v>26.86</v>
      </c>
    </row>
    <row r="118" spans="1:6" ht="27" customHeight="1">
      <c r="A118" s="95" t="s">
        <v>4516</v>
      </c>
      <c r="B118" s="13"/>
      <c r="C118" s="19" t="s">
        <v>5124</v>
      </c>
      <c r="D118" s="15" t="s">
        <v>4516</v>
      </c>
      <c r="F118" s="18"/>
    </row>
    <row r="119" spans="1:6" ht="27" customHeight="1">
      <c r="A119" s="95" t="s">
        <v>6737</v>
      </c>
      <c r="B119" s="13"/>
      <c r="C119" s="19" t="s">
        <v>6445</v>
      </c>
      <c r="D119" s="15">
        <v>246000</v>
      </c>
      <c r="E119" s="20">
        <f>+D119/1936.27</f>
        <v>127.04839717601368</v>
      </c>
      <c r="F119" s="21">
        <v>127.05</v>
      </c>
    </row>
    <row r="120" spans="1:6" ht="27" customHeight="1">
      <c r="A120" s="95" t="s">
        <v>6738</v>
      </c>
      <c r="B120" s="24" t="s">
        <v>5560</v>
      </c>
      <c r="C120" s="19" t="s">
        <v>6447</v>
      </c>
      <c r="D120" s="15">
        <v>394000</v>
      </c>
      <c r="E120" s="20">
        <f>+D120/1936.27</f>
        <v>203.48401824125767</v>
      </c>
      <c r="F120" s="21">
        <v>203.48</v>
      </c>
    </row>
    <row r="121" spans="1:6" ht="27" customHeight="1">
      <c r="A121" s="95" t="s">
        <v>6739</v>
      </c>
      <c r="B121" s="13"/>
      <c r="C121" s="19" t="s">
        <v>6449</v>
      </c>
      <c r="D121" s="15">
        <v>22000</v>
      </c>
      <c r="E121" s="20">
        <f>+D121/1936.27</f>
        <v>11.362051779968702</v>
      </c>
      <c r="F121" s="21">
        <v>11.36</v>
      </c>
    </row>
    <row r="122" spans="1:6" ht="27" customHeight="1">
      <c r="A122" s="95" t="s">
        <v>2974</v>
      </c>
      <c r="B122" s="13"/>
      <c r="C122" s="17" t="s">
        <v>128</v>
      </c>
      <c r="D122" s="15" t="s">
        <v>4516</v>
      </c>
      <c r="F122" s="18"/>
    </row>
    <row r="123" spans="1:6" ht="27" customHeight="1">
      <c r="A123" s="95" t="s">
        <v>6740</v>
      </c>
      <c r="B123" s="13" t="s">
        <v>5560</v>
      </c>
      <c r="C123" s="19" t="s">
        <v>6430</v>
      </c>
      <c r="D123" s="15">
        <v>230000</v>
      </c>
      <c r="E123" s="20">
        <f t="shared" ref="E123:E131" si="0">+D123/1936.27</f>
        <v>118.7850867905819</v>
      </c>
      <c r="F123" s="21">
        <v>118.79</v>
      </c>
    </row>
    <row r="124" spans="1:6" ht="27" customHeight="1">
      <c r="A124" s="95" t="s">
        <v>6741</v>
      </c>
      <c r="B124" s="13" t="s">
        <v>5560</v>
      </c>
      <c r="C124" s="19" t="s">
        <v>4770</v>
      </c>
      <c r="D124" s="15">
        <v>330000</v>
      </c>
      <c r="E124" s="20">
        <f t="shared" si="0"/>
        <v>170.43077669953055</v>
      </c>
      <c r="F124" s="21">
        <v>170.43</v>
      </c>
    </row>
    <row r="125" spans="1:6" ht="27" customHeight="1">
      <c r="A125" s="95" t="s">
        <v>6742</v>
      </c>
      <c r="B125" s="13" t="s">
        <v>5560</v>
      </c>
      <c r="C125" s="19" t="s">
        <v>4772</v>
      </c>
      <c r="D125" s="15">
        <v>230000</v>
      </c>
      <c r="E125" s="20">
        <f t="shared" si="0"/>
        <v>118.7850867905819</v>
      </c>
      <c r="F125" s="21">
        <v>118.79</v>
      </c>
    </row>
    <row r="126" spans="1:6" ht="27" customHeight="1">
      <c r="A126" s="95" t="s">
        <v>6743</v>
      </c>
      <c r="B126" s="13"/>
      <c r="C126" s="19" t="s">
        <v>4774</v>
      </c>
      <c r="D126" s="15">
        <v>44000</v>
      </c>
      <c r="E126" s="20">
        <f t="shared" si="0"/>
        <v>22.724103559937404</v>
      </c>
      <c r="F126" s="21">
        <v>22.72</v>
      </c>
    </row>
    <row r="127" spans="1:6" ht="27" customHeight="1">
      <c r="A127" s="95" t="s">
        <v>6744</v>
      </c>
      <c r="B127" s="13"/>
      <c r="C127" s="19" t="s">
        <v>7701</v>
      </c>
      <c r="D127" s="15">
        <v>55000</v>
      </c>
      <c r="E127" s="20">
        <f t="shared" si="0"/>
        <v>28.405129449921755</v>
      </c>
      <c r="F127" s="21">
        <v>28.41</v>
      </c>
    </row>
    <row r="128" spans="1:6" ht="27" customHeight="1">
      <c r="A128" s="95" t="s">
        <v>6745</v>
      </c>
      <c r="B128" s="13"/>
      <c r="C128" s="19" t="s">
        <v>7703</v>
      </c>
      <c r="D128" s="15">
        <v>784000</v>
      </c>
      <c r="E128" s="20">
        <f t="shared" si="0"/>
        <v>404.90220888615738</v>
      </c>
      <c r="F128" s="21">
        <v>404.9</v>
      </c>
    </row>
    <row r="129" spans="1:6" ht="27" customHeight="1">
      <c r="A129" s="95" t="s">
        <v>6746</v>
      </c>
      <c r="B129" s="13"/>
      <c r="C129" s="19" t="s">
        <v>7705</v>
      </c>
      <c r="D129" s="15">
        <v>280000</v>
      </c>
      <c r="E129" s="20">
        <f t="shared" si="0"/>
        <v>144.60793174505622</v>
      </c>
      <c r="F129" s="21">
        <v>144.61000000000001</v>
      </c>
    </row>
    <row r="130" spans="1:6" ht="27" customHeight="1">
      <c r="A130" s="95" t="s">
        <v>6747</v>
      </c>
      <c r="B130" s="13"/>
      <c r="C130" s="19" t="s">
        <v>7707</v>
      </c>
      <c r="D130" s="15">
        <v>30000</v>
      </c>
      <c r="E130" s="20">
        <f t="shared" si="0"/>
        <v>15.493706972684596</v>
      </c>
      <c r="F130" s="21">
        <v>15.49</v>
      </c>
    </row>
    <row r="131" spans="1:6" ht="27" customHeight="1">
      <c r="A131" s="95" t="s">
        <v>5071</v>
      </c>
      <c r="B131" s="13" t="s">
        <v>4519</v>
      </c>
      <c r="C131" s="19" t="s">
        <v>7709</v>
      </c>
      <c r="D131" s="15">
        <v>860000</v>
      </c>
      <c r="E131" s="20">
        <f t="shared" si="0"/>
        <v>444.15293321695839</v>
      </c>
      <c r="F131" s="21">
        <v>444.15</v>
      </c>
    </row>
    <row r="132" spans="1:6" ht="27" customHeight="1">
      <c r="A132" s="95" t="s">
        <v>4516</v>
      </c>
      <c r="B132" s="13"/>
      <c r="C132" s="19" t="s">
        <v>129</v>
      </c>
      <c r="D132" s="15" t="s">
        <v>4516</v>
      </c>
      <c r="F132" s="18"/>
    </row>
    <row r="133" spans="1:6" ht="27" customHeight="1">
      <c r="A133" s="95" t="s">
        <v>5072</v>
      </c>
      <c r="B133" s="13"/>
      <c r="C133" s="19" t="s">
        <v>130</v>
      </c>
      <c r="D133" s="15">
        <v>860000</v>
      </c>
      <c r="E133" s="20">
        <f>+D133/1936.27</f>
        <v>444.15293321695839</v>
      </c>
      <c r="F133" s="21">
        <v>444.15</v>
      </c>
    </row>
    <row r="134" spans="1:6" ht="27" customHeight="1">
      <c r="A134" s="95" t="s">
        <v>4516</v>
      </c>
      <c r="B134" s="13"/>
      <c r="C134" s="19" t="s">
        <v>131</v>
      </c>
      <c r="D134" s="15" t="s">
        <v>4516</v>
      </c>
      <c r="F134" s="18"/>
    </row>
    <row r="135" spans="1:6" ht="27" customHeight="1">
      <c r="A135" s="95" t="s">
        <v>5073</v>
      </c>
      <c r="B135" s="13" t="s">
        <v>3916</v>
      </c>
      <c r="C135" s="19" t="s">
        <v>7709</v>
      </c>
      <c r="D135" s="15">
        <v>215000</v>
      </c>
      <c r="E135" s="20">
        <f>+D135/1936.27</f>
        <v>111.0382333042396</v>
      </c>
      <c r="F135" s="21">
        <v>111.04</v>
      </c>
    </row>
    <row r="136" spans="1:6" ht="27" customHeight="1">
      <c r="A136" s="95" t="s">
        <v>4516</v>
      </c>
      <c r="B136" s="13"/>
      <c r="C136" s="19" t="s">
        <v>132</v>
      </c>
      <c r="D136" s="15"/>
      <c r="F136" s="18"/>
    </row>
    <row r="137" spans="1:6" ht="27" customHeight="1">
      <c r="A137" s="95" t="s">
        <v>8790</v>
      </c>
      <c r="B137" s="13"/>
      <c r="C137" s="17" t="s">
        <v>133</v>
      </c>
      <c r="D137" s="15" t="s">
        <v>4516</v>
      </c>
      <c r="F137" s="18"/>
    </row>
    <row r="138" spans="1:6" ht="27" customHeight="1">
      <c r="A138" s="95" t="s">
        <v>5038</v>
      </c>
      <c r="B138" s="13"/>
      <c r="C138" s="19" t="s">
        <v>6438</v>
      </c>
      <c r="D138" s="15">
        <v>246000</v>
      </c>
      <c r="E138" s="20">
        <f>+D138/1936.27</f>
        <v>127.04839717601368</v>
      </c>
      <c r="F138" s="21">
        <v>127.05</v>
      </c>
    </row>
    <row r="139" spans="1:6" ht="27" customHeight="1">
      <c r="A139" s="95" t="s">
        <v>4516</v>
      </c>
      <c r="B139" s="13"/>
      <c r="C139" s="19" t="s">
        <v>134</v>
      </c>
      <c r="D139" s="15" t="s">
        <v>4516</v>
      </c>
      <c r="F139" s="18"/>
    </row>
    <row r="140" spans="1:6" ht="27" customHeight="1">
      <c r="A140" s="95" t="s">
        <v>4516</v>
      </c>
      <c r="B140" s="13"/>
      <c r="C140" s="19" t="s">
        <v>135</v>
      </c>
      <c r="D140" s="15" t="s">
        <v>4516</v>
      </c>
      <c r="F140" s="18"/>
    </row>
    <row r="141" spans="1:6" ht="27" customHeight="1">
      <c r="A141" s="95" t="s">
        <v>5039</v>
      </c>
      <c r="B141" s="13"/>
      <c r="C141" s="19" t="s">
        <v>4096</v>
      </c>
      <c r="D141" s="15">
        <v>308000</v>
      </c>
      <c r="E141" s="20">
        <f>+D141/1936.27</f>
        <v>159.06872491956184</v>
      </c>
      <c r="F141" s="21">
        <v>159.07</v>
      </c>
    </row>
    <row r="142" spans="1:6" ht="27" customHeight="1">
      <c r="A142" s="95" t="s">
        <v>5040</v>
      </c>
      <c r="B142" s="13"/>
      <c r="C142" s="31" t="s">
        <v>4098</v>
      </c>
      <c r="D142" s="15">
        <v>246000</v>
      </c>
      <c r="E142" s="20">
        <f>+D142/1936.27</f>
        <v>127.04839717601368</v>
      </c>
      <c r="F142" s="21">
        <v>127.05</v>
      </c>
    </row>
    <row r="143" spans="1:6" ht="27" customHeight="1">
      <c r="A143" s="95" t="s">
        <v>4516</v>
      </c>
      <c r="B143" s="13"/>
      <c r="C143" s="19" t="s">
        <v>6638</v>
      </c>
      <c r="D143" s="15" t="s">
        <v>4516</v>
      </c>
      <c r="F143" s="18"/>
    </row>
    <row r="144" spans="1:6" ht="27" customHeight="1">
      <c r="A144" s="95" t="s">
        <v>4516</v>
      </c>
      <c r="B144" s="13"/>
      <c r="C144" s="19" t="s">
        <v>6639</v>
      </c>
      <c r="D144" s="15" t="s">
        <v>4516</v>
      </c>
      <c r="F144" s="18"/>
    </row>
    <row r="145" spans="1:6" ht="27" customHeight="1">
      <c r="A145" s="95" t="s">
        <v>4516</v>
      </c>
      <c r="B145" s="13"/>
      <c r="C145" s="19" t="s">
        <v>6640</v>
      </c>
      <c r="D145" s="15" t="s">
        <v>4516</v>
      </c>
      <c r="F145" s="18"/>
    </row>
    <row r="146" spans="1:6" ht="27" customHeight="1">
      <c r="A146" s="95" t="s">
        <v>4516</v>
      </c>
      <c r="B146" s="13"/>
      <c r="C146" s="19" t="s">
        <v>6641</v>
      </c>
      <c r="D146" s="15" t="s">
        <v>4516</v>
      </c>
      <c r="F146" s="18"/>
    </row>
    <row r="147" spans="1:6" ht="27" customHeight="1">
      <c r="A147" s="95" t="s">
        <v>4516</v>
      </c>
      <c r="B147" s="13"/>
      <c r="C147" s="19" t="s">
        <v>6642</v>
      </c>
      <c r="D147" s="15" t="s">
        <v>4516</v>
      </c>
      <c r="F147" s="18"/>
    </row>
    <row r="148" spans="1:6" ht="27" customHeight="1">
      <c r="A148" s="95" t="s">
        <v>5041</v>
      </c>
      <c r="B148" s="13"/>
      <c r="C148" s="19" t="s">
        <v>4100</v>
      </c>
      <c r="D148" s="15">
        <v>246000</v>
      </c>
      <c r="E148" s="20">
        <f>+D148/1936.27</f>
        <v>127.04839717601368</v>
      </c>
      <c r="F148" s="21">
        <v>127.05</v>
      </c>
    </row>
    <row r="149" spans="1:6" ht="27" customHeight="1">
      <c r="A149" s="95" t="s">
        <v>5042</v>
      </c>
      <c r="B149" s="13"/>
      <c r="C149" s="19" t="s">
        <v>7039</v>
      </c>
      <c r="D149" s="15">
        <v>246000</v>
      </c>
      <c r="E149" s="20">
        <f>+D149/1936.27</f>
        <v>127.04839717601368</v>
      </c>
      <c r="F149" s="21">
        <v>127.05</v>
      </c>
    </row>
    <row r="150" spans="1:6" ht="27" customHeight="1">
      <c r="A150" s="95" t="s">
        <v>5043</v>
      </c>
      <c r="B150" s="13" t="s">
        <v>5560</v>
      </c>
      <c r="C150" s="22" t="s">
        <v>7041</v>
      </c>
      <c r="D150" s="15">
        <v>180000</v>
      </c>
      <c r="E150" s="20">
        <f>+D150/1936.27</f>
        <v>92.962241836107566</v>
      </c>
      <c r="F150" s="21">
        <v>92.96</v>
      </c>
    </row>
    <row r="151" spans="1:6" ht="27" customHeight="1">
      <c r="A151" s="95" t="s">
        <v>4516</v>
      </c>
      <c r="B151" s="13"/>
      <c r="C151" s="19" t="s">
        <v>6643</v>
      </c>
      <c r="D151" s="15" t="s">
        <v>4516</v>
      </c>
      <c r="F151" s="18"/>
    </row>
    <row r="152" spans="1:6" ht="27" customHeight="1">
      <c r="A152" s="95" t="s">
        <v>6644</v>
      </c>
      <c r="B152" s="13"/>
      <c r="C152" s="17" t="s">
        <v>7391</v>
      </c>
      <c r="D152" s="15" t="s">
        <v>4516</v>
      </c>
      <c r="F152" s="18"/>
    </row>
    <row r="153" spans="1:6" ht="27" customHeight="1">
      <c r="A153" s="95" t="s">
        <v>5044</v>
      </c>
      <c r="B153" s="13" t="s">
        <v>5560</v>
      </c>
      <c r="C153" s="19" t="s">
        <v>7043</v>
      </c>
      <c r="D153" s="15">
        <v>280000</v>
      </c>
      <c r="E153" s="20">
        <f>+D153/1936.27</f>
        <v>144.60793174505622</v>
      </c>
      <c r="F153" s="21">
        <v>144.61000000000001</v>
      </c>
    </row>
    <row r="154" spans="1:6" ht="27" customHeight="1">
      <c r="A154" s="95" t="s">
        <v>4516</v>
      </c>
      <c r="B154" s="24"/>
      <c r="C154" s="19" t="s">
        <v>7392</v>
      </c>
      <c r="D154" s="15" t="s">
        <v>4516</v>
      </c>
      <c r="F154" s="18"/>
    </row>
    <row r="155" spans="1:6" ht="27" customHeight="1">
      <c r="A155" s="95" t="s">
        <v>7393</v>
      </c>
      <c r="B155" s="13"/>
      <c r="C155" s="17" t="s">
        <v>7394</v>
      </c>
      <c r="D155" s="15" t="s">
        <v>4516</v>
      </c>
      <c r="F155" s="18"/>
    </row>
    <row r="156" spans="1:6" ht="27" customHeight="1">
      <c r="A156" s="95" t="s">
        <v>5045</v>
      </c>
      <c r="B156" s="13" t="s">
        <v>5560</v>
      </c>
      <c r="C156" s="19" t="s">
        <v>7045</v>
      </c>
      <c r="D156" s="15">
        <v>230000</v>
      </c>
      <c r="E156" s="20">
        <f>+D156/1936.27</f>
        <v>118.7850867905819</v>
      </c>
      <c r="F156" s="21">
        <v>118.79</v>
      </c>
    </row>
    <row r="157" spans="1:6" ht="27" customHeight="1">
      <c r="A157" s="95" t="s">
        <v>5046</v>
      </c>
      <c r="B157" s="13" t="s">
        <v>5560</v>
      </c>
      <c r="C157" s="19" t="s">
        <v>7047</v>
      </c>
      <c r="D157" s="15">
        <v>230000</v>
      </c>
      <c r="E157" s="20">
        <f>+D157/1936.27</f>
        <v>118.7850867905819</v>
      </c>
      <c r="F157" s="21">
        <v>118.79</v>
      </c>
    </row>
    <row r="158" spans="1:6" ht="27" customHeight="1">
      <c r="A158" s="95" t="s">
        <v>5047</v>
      </c>
      <c r="B158" s="13" t="s">
        <v>5560</v>
      </c>
      <c r="C158" s="19" t="s">
        <v>7049</v>
      </c>
      <c r="D158" s="15">
        <v>230000</v>
      </c>
      <c r="E158" s="20">
        <f>+D158/1936.27</f>
        <v>118.7850867905819</v>
      </c>
      <c r="F158" s="21">
        <v>118.79</v>
      </c>
    </row>
    <row r="159" spans="1:6" ht="27" customHeight="1">
      <c r="A159" s="95" t="s">
        <v>5048</v>
      </c>
      <c r="B159" s="13"/>
      <c r="C159" s="19" t="s">
        <v>7395</v>
      </c>
      <c r="D159" s="15">
        <v>154000</v>
      </c>
      <c r="E159" s="20">
        <f>+D159/1936.27</f>
        <v>79.534362459780922</v>
      </c>
      <c r="F159" s="21">
        <v>79.53</v>
      </c>
    </row>
    <row r="160" spans="1:6" ht="27" customHeight="1">
      <c r="A160" s="95" t="s">
        <v>4516</v>
      </c>
      <c r="B160" s="13"/>
      <c r="C160" s="19" t="s">
        <v>7396</v>
      </c>
      <c r="D160" s="15" t="s">
        <v>4516</v>
      </c>
      <c r="F160" s="18"/>
    </row>
    <row r="161" spans="1:6" ht="27" customHeight="1">
      <c r="A161" s="95" t="s">
        <v>5049</v>
      </c>
      <c r="B161" s="13"/>
      <c r="C161" s="19" t="s">
        <v>7395</v>
      </c>
      <c r="D161" s="15">
        <v>154000</v>
      </c>
      <c r="E161" s="20">
        <f>+D161/1936.27</f>
        <v>79.534362459780922</v>
      </c>
      <c r="F161" s="21">
        <v>79.53</v>
      </c>
    </row>
    <row r="162" spans="1:6" ht="27" customHeight="1">
      <c r="A162" s="95" t="s">
        <v>4516</v>
      </c>
      <c r="B162" s="13"/>
      <c r="C162" s="19" t="s">
        <v>7397</v>
      </c>
      <c r="D162" s="15" t="s">
        <v>4516</v>
      </c>
      <c r="F162" s="18"/>
    </row>
    <row r="163" spans="1:6" ht="27" customHeight="1">
      <c r="A163" s="95" t="s">
        <v>5050</v>
      </c>
      <c r="B163" s="13"/>
      <c r="C163" s="19" t="s">
        <v>7054</v>
      </c>
      <c r="D163" s="15">
        <v>52000</v>
      </c>
      <c r="E163" s="20">
        <f>+D163/1936.27</f>
        <v>26.855758752653298</v>
      </c>
      <c r="F163" s="21">
        <v>26.86</v>
      </c>
    </row>
    <row r="164" spans="1:6" ht="27" customHeight="1">
      <c r="A164" s="95" t="s">
        <v>2161</v>
      </c>
      <c r="B164" s="13"/>
      <c r="C164" s="17" t="s">
        <v>7398</v>
      </c>
      <c r="D164" s="15" t="s">
        <v>4516</v>
      </c>
      <c r="F164" s="18"/>
    </row>
    <row r="165" spans="1:6" ht="27" customHeight="1">
      <c r="A165" s="95" t="s">
        <v>5051</v>
      </c>
      <c r="B165" s="24"/>
      <c r="C165" s="19" t="s">
        <v>7056</v>
      </c>
      <c r="D165" s="15">
        <v>123000</v>
      </c>
      <c r="E165" s="20">
        <f>+D165/1936.27</f>
        <v>63.52419858800684</v>
      </c>
      <c r="F165" s="21">
        <v>63.52</v>
      </c>
    </row>
    <row r="166" spans="1:6" ht="27" customHeight="1">
      <c r="A166" s="95" t="s">
        <v>5052</v>
      </c>
      <c r="B166" s="13" t="s">
        <v>3905</v>
      </c>
      <c r="C166" s="27" t="s">
        <v>7058</v>
      </c>
      <c r="D166" s="15">
        <v>70000</v>
      </c>
      <c r="E166" s="20">
        <f>+D166/1936.27</f>
        <v>36.151982936264055</v>
      </c>
      <c r="F166" s="21">
        <v>36.15</v>
      </c>
    </row>
    <row r="167" spans="1:6" ht="27" customHeight="1">
      <c r="A167" s="95" t="s">
        <v>4516</v>
      </c>
      <c r="B167" s="26"/>
      <c r="C167" s="35" t="s">
        <v>7399</v>
      </c>
      <c r="D167" s="15" t="s">
        <v>4516</v>
      </c>
      <c r="F167" s="18"/>
    </row>
    <row r="168" spans="1:6" ht="27" customHeight="1">
      <c r="A168" s="95" t="s">
        <v>4516</v>
      </c>
      <c r="B168" s="26"/>
      <c r="C168" s="36" t="s">
        <v>7400</v>
      </c>
      <c r="D168" s="15" t="s">
        <v>4516</v>
      </c>
      <c r="F168" s="18"/>
    </row>
    <row r="169" spans="1:6" ht="27" customHeight="1">
      <c r="A169" s="95" t="s">
        <v>7631</v>
      </c>
      <c r="B169" s="13"/>
      <c r="C169" s="33" t="s">
        <v>7401</v>
      </c>
      <c r="D169" s="15" t="s">
        <v>4516</v>
      </c>
      <c r="F169" s="18"/>
    </row>
    <row r="170" spans="1:6" ht="27" customHeight="1">
      <c r="A170" s="95" t="s">
        <v>4516</v>
      </c>
      <c r="B170" s="13"/>
      <c r="C170" s="19" t="s">
        <v>7436</v>
      </c>
      <c r="D170" s="15" t="s">
        <v>4516</v>
      </c>
      <c r="F170" s="18"/>
    </row>
    <row r="171" spans="1:6" ht="27" customHeight="1">
      <c r="A171" s="95" t="s">
        <v>5053</v>
      </c>
      <c r="B171" s="13"/>
      <c r="C171" s="22" t="s">
        <v>2733</v>
      </c>
      <c r="D171" s="15">
        <v>22000</v>
      </c>
      <c r="E171" s="20">
        <f>+D171/1936.27</f>
        <v>11.362051779968702</v>
      </c>
      <c r="F171" s="21">
        <v>11.36</v>
      </c>
    </row>
    <row r="172" spans="1:6" ht="27" customHeight="1">
      <c r="A172" s="95" t="s">
        <v>4516</v>
      </c>
      <c r="B172" s="13"/>
      <c r="C172" s="19" t="s">
        <v>7437</v>
      </c>
      <c r="D172" s="15" t="s">
        <v>4516</v>
      </c>
      <c r="F172" s="18"/>
    </row>
    <row r="173" spans="1:6" ht="27" customHeight="1">
      <c r="A173" s="95" t="s">
        <v>5054</v>
      </c>
      <c r="B173" s="13"/>
      <c r="C173" s="19" t="s">
        <v>2735</v>
      </c>
      <c r="D173" s="15">
        <v>24000</v>
      </c>
      <c r="E173" s="20">
        <f>+D173/1936.27</f>
        <v>12.394965578147676</v>
      </c>
      <c r="F173" s="21">
        <v>12.39</v>
      </c>
    </row>
    <row r="174" spans="1:6" ht="27" customHeight="1">
      <c r="A174" s="95" t="s">
        <v>5055</v>
      </c>
      <c r="B174" s="13" t="s">
        <v>3916</v>
      </c>
      <c r="C174" s="19" t="s">
        <v>2737</v>
      </c>
      <c r="D174" s="15">
        <v>30000</v>
      </c>
      <c r="E174" s="20">
        <f>+D174/1936.27</f>
        <v>15.493706972684596</v>
      </c>
      <c r="F174" s="21">
        <v>15.49</v>
      </c>
    </row>
    <row r="175" spans="1:6" ht="27" customHeight="1">
      <c r="A175" s="95" t="s">
        <v>5056</v>
      </c>
      <c r="B175" s="13"/>
      <c r="C175" s="19" t="s">
        <v>2739</v>
      </c>
      <c r="D175" s="15">
        <v>27000</v>
      </c>
      <c r="E175" s="20">
        <f>+D175/1936.27</f>
        <v>13.944336275416136</v>
      </c>
      <c r="F175" s="21">
        <v>13.94</v>
      </c>
    </row>
    <row r="176" spans="1:6" ht="27" customHeight="1">
      <c r="A176" s="95" t="s">
        <v>4516</v>
      </c>
      <c r="B176" s="13"/>
      <c r="C176" s="19" t="s">
        <v>7438</v>
      </c>
      <c r="D176" s="15" t="s">
        <v>4516</v>
      </c>
      <c r="F176" s="18"/>
    </row>
    <row r="177" spans="1:6" ht="27" customHeight="1">
      <c r="A177" s="95" t="s">
        <v>4516</v>
      </c>
      <c r="B177" s="37"/>
      <c r="C177" s="19" t="s">
        <v>7439</v>
      </c>
      <c r="D177" s="15" t="s">
        <v>4516</v>
      </c>
      <c r="F177" s="18"/>
    </row>
    <row r="178" spans="1:6" ht="27" customHeight="1">
      <c r="A178" s="95" t="s">
        <v>4516</v>
      </c>
      <c r="B178" s="13"/>
      <c r="C178" s="19" t="s">
        <v>7440</v>
      </c>
      <c r="D178" s="15" t="s">
        <v>4516</v>
      </c>
      <c r="F178" s="18"/>
    </row>
    <row r="179" spans="1:6" ht="27" customHeight="1">
      <c r="A179" s="95" t="s">
        <v>4516</v>
      </c>
      <c r="B179" s="13"/>
      <c r="C179" s="19" t="s">
        <v>7441</v>
      </c>
      <c r="D179" s="15" t="s">
        <v>4516</v>
      </c>
      <c r="F179" s="18"/>
    </row>
    <row r="180" spans="1:6" ht="27" customHeight="1">
      <c r="A180" s="95" t="s">
        <v>4516</v>
      </c>
      <c r="B180" s="13"/>
      <c r="C180" s="19" t="s">
        <v>7442</v>
      </c>
      <c r="D180" s="15" t="s">
        <v>4516</v>
      </c>
      <c r="F180" s="18"/>
    </row>
    <row r="181" spans="1:6" ht="27" customHeight="1">
      <c r="A181" s="95" t="s">
        <v>4516</v>
      </c>
      <c r="B181" s="13"/>
      <c r="C181" s="19" t="s">
        <v>7443</v>
      </c>
      <c r="D181" s="15" t="s">
        <v>4516</v>
      </c>
      <c r="F181" s="18"/>
    </row>
    <row r="182" spans="1:6" ht="27" customHeight="1">
      <c r="A182" s="95" t="s">
        <v>4516</v>
      </c>
      <c r="B182" s="13"/>
      <c r="C182" s="22" t="s">
        <v>5604</v>
      </c>
      <c r="D182" s="15" t="s">
        <v>4516</v>
      </c>
      <c r="F182" s="18"/>
    </row>
    <row r="183" spans="1:6" ht="27" customHeight="1">
      <c r="A183" s="95" t="s">
        <v>4516</v>
      </c>
      <c r="B183" s="13"/>
      <c r="C183" s="19" t="s">
        <v>5605</v>
      </c>
      <c r="D183" s="15" t="s">
        <v>4516</v>
      </c>
      <c r="F183" s="18"/>
    </row>
    <row r="184" spans="1:6" ht="27" customHeight="1">
      <c r="A184" s="95" t="s">
        <v>4516</v>
      </c>
      <c r="B184" s="13"/>
      <c r="C184" s="22" t="s">
        <v>5606</v>
      </c>
      <c r="D184" s="15" t="s">
        <v>4516</v>
      </c>
      <c r="F184" s="18"/>
    </row>
    <row r="185" spans="1:6" ht="27" customHeight="1">
      <c r="A185" s="95" t="s">
        <v>4516</v>
      </c>
      <c r="B185" s="13"/>
      <c r="C185" s="19" t="s">
        <v>3875</v>
      </c>
      <c r="D185" s="15" t="s">
        <v>4516</v>
      </c>
      <c r="F185" s="18"/>
    </row>
    <row r="186" spans="1:6" ht="27" customHeight="1">
      <c r="A186" s="95" t="s">
        <v>6129</v>
      </c>
      <c r="B186" s="13"/>
      <c r="C186" s="33" t="s">
        <v>3876</v>
      </c>
      <c r="D186" s="15" t="s">
        <v>4516</v>
      </c>
      <c r="F186" s="18"/>
    </row>
    <row r="187" spans="1:6" ht="27" customHeight="1">
      <c r="A187" s="95" t="s">
        <v>5057</v>
      </c>
      <c r="B187" s="13"/>
      <c r="C187" s="31" t="s">
        <v>2741</v>
      </c>
      <c r="D187" s="15">
        <v>38000</v>
      </c>
      <c r="E187" s="20">
        <f>+D187/1936.27</f>
        <v>19.625362165400485</v>
      </c>
      <c r="F187" s="21">
        <v>19.63</v>
      </c>
    </row>
    <row r="188" spans="1:6" ht="27" customHeight="1">
      <c r="A188" s="95" t="s">
        <v>5058</v>
      </c>
      <c r="B188" s="13"/>
      <c r="C188" s="22" t="s">
        <v>2743</v>
      </c>
      <c r="D188" s="15">
        <v>147000</v>
      </c>
      <c r="E188" s="20">
        <f>+D188/1936.27</f>
        <v>75.919164166154516</v>
      </c>
      <c r="F188" s="21">
        <v>75.92</v>
      </c>
    </row>
    <row r="189" spans="1:6" ht="27" customHeight="1">
      <c r="A189" s="95" t="s">
        <v>5059</v>
      </c>
      <c r="B189" s="13"/>
      <c r="C189" s="22" t="s">
        <v>2745</v>
      </c>
      <c r="D189" s="15">
        <v>42000</v>
      </c>
      <c r="E189" s="20">
        <f>+D189/1936.27</f>
        <v>21.691189761758434</v>
      </c>
      <c r="F189" s="21">
        <v>21.69</v>
      </c>
    </row>
    <row r="190" spans="1:6" ht="27" customHeight="1">
      <c r="A190" s="95" t="s">
        <v>5060</v>
      </c>
      <c r="B190" s="13"/>
      <c r="C190" s="19" t="s">
        <v>2747</v>
      </c>
      <c r="D190" s="15">
        <v>17000</v>
      </c>
      <c r="E190" s="20">
        <f>+D190/1936.27</f>
        <v>8.7797672845212702</v>
      </c>
      <c r="F190" s="21">
        <v>8.7799999999999994</v>
      </c>
    </row>
    <row r="191" spans="1:6" ht="27" customHeight="1">
      <c r="A191" s="95" t="s">
        <v>4516</v>
      </c>
      <c r="B191" s="13"/>
      <c r="C191" s="19" t="s">
        <v>6227</v>
      </c>
      <c r="D191" s="15" t="s">
        <v>4516</v>
      </c>
      <c r="F191" s="18"/>
    </row>
    <row r="192" spans="1:6" ht="27" customHeight="1">
      <c r="A192" s="95" t="s">
        <v>5061</v>
      </c>
      <c r="B192" s="13"/>
      <c r="C192" s="19" t="s">
        <v>2749</v>
      </c>
      <c r="D192" s="15">
        <v>24000</v>
      </c>
      <c r="E192" s="20">
        <f>+D192/1936.27</f>
        <v>12.394965578147676</v>
      </c>
      <c r="F192" s="21">
        <v>12.39</v>
      </c>
    </row>
    <row r="193" spans="1:6" ht="27" customHeight="1">
      <c r="A193" s="95" t="s">
        <v>4516</v>
      </c>
      <c r="B193" s="13"/>
      <c r="C193" s="19" t="s">
        <v>472</v>
      </c>
      <c r="D193" s="15" t="s">
        <v>4516</v>
      </c>
      <c r="F193" s="18"/>
    </row>
    <row r="194" spans="1:6" ht="27" customHeight="1">
      <c r="A194" s="95" t="s">
        <v>4516</v>
      </c>
      <c r="B194" s="13"/>
      <c r="C194" s="14" t="s">
        <v>473</v>
      </c>
      <c r="D194" s="15" t="s">
        <v>4516</v>
      </c>
      <c r="F194" s="18"/>
    </row>
    <row r="195" spans="1:6" ht="27" customHeight="1">
      <c r="A195" s="95" t="s">
        <v>4478</v>
      </c>
      <c r="B195" s="13"/>
      <c r="C195" s="17" t="s">
        <v>474</v>
      </c>
      <c r="D195" s="15" t="s">
        <v>4516</v>
      </c>
      <c r="F195" s="18"/>
    </row>
    <row r="196" spans="1:6" ht="27" customHeight="1">
      <c r="A196" s="95" t="s">
        <v>4516</v>
      </c>
      <c r="B196" s="13"/>
      <c r="C196" s="19" t="s">
        <v>475</v>
      </c>
      <c r="D196" s="15" t="s">
        <v>4516</v>
      </c>
      <c r="F196" s="18"/>
    </row>
    <row r="197" spans="1:6" ht="27" customHeight="1">
      <c r="A197" s="95" t="s">
        <v>5062</v>
      </c>
      <c r="B197" s="13"/>
      <c r="C197" s="19" t="s">
        <v>2751</v>
      </c>
      <c r="D197" s="15">
        <v>24000</v>
      </c>
      <c r="E197" s="20">
        <f>+D197/1936.27</f>
        <v>12.394965578147676</v>
      </c>
      <c r="F197" s="21">
        <v>12.39</v>
      </c>
    </row>
    <row r="198" spans="1:6" ht="27" customHeight="1">
      <c r="A198" s="95" t="s">
        <v>5063</v>
      </c>
      <c r="B198" s="13" t="s">
        <v>3905</v>
      </c>
      <c r="C198" s="19" t="s">
        <v>2753</v>
      </c>
      <c r="D198" s="15">
        <v>45000</v>
      </c>
      <c r="E198" s="20">
        <f>+D198/1936.27</f>
        <v>23.240560459026891</v>
      </c>
      <c r="F198" s="21">
        <v>23.24</v>
      </c>
    </row>
    <row r="199" spans="1:6" ht="27" customHeight="1">
      <c r="A199" s="95" t="s">
        <v>5064</v>
      </c>
      <c r="B199" s="24"/>
      <c r="C199" s="19" t="s">
        <v>2755</v>
      </c>
      <c r="D199" s="15">
        <v>31000</v>
      </c>
      <c r="E199" s="20">
        <f>+D199/1936.27</f>
        <v>16.010163871774083</v>
      </c>
      <c r="F199" s="21">
        <v>16.010000000000002</v>
      </c>
    </row>
    <row r="200" spans="1:6" ht="27" customHeight="1">
      <c r="A200" s="95" t="s">
        <v>4516</v>
      </c>
      <c r="B200" s="13"/>
      <c r="C200" s="19" t="s">
        <v>476</v>
      </c>
      <c r="D200" s="15" t="s">
        <v>4516</v>
      </c>
      <c r="F200" s="18"/>
    </row>
    <row r="201" spans="1:6" ht="27" customHeight="1">
      <c r="A201" s="95" t="s">
        <v>5065</v>
      </c>
      <c r="B201" s="13"/>
      <c r="C201" s="19" t="s">
        <v>2757</v>
      </c>
      <c r="D201" s="15">
        <v>42000</v>
      </c>
      <c r="E201" s="20">
        <f>+D201/1936.27</f>
        <v>21.691189761758434</v>
      </c>
      <c r="F201" s="21">
        <v>21.69</v>
      </c>
    </row>
    <row r="202" spans="1:6" ht="27" customHeight="1">
      <c r="A202" s="95" t="s">
        <v>5066</v>
      </c>
      <c r="B202" s="13"/>
      <c r="C202" s="19" t="s">
        <v>5278</v>
      </c>
      <c r="D202" s="15">
        <v>42000</v>
      </c>
      <c r="E202" s="20">
        <f>+D202/1936.27</f>
        <v>21.691189761758434</v>
      </c>
      <c r="F202" s="21">
        <v>21.69</v>
      </c>
    </row>
    <row r="203" spans="1:6" ht="27" customHeight="1">
      <c r="A203" s="95" t="s">
        <v>5067</v>
      </c>
      <c r="B203" s="13"/>
      <c r="C203" s="19" t="s">
        <v>5280</v>
      </c>
      <c r="D203" s="15">
        <v>42000</v>
      </c>
      <c r="E203" s="20">
        <f>+D203/1936.27</f>
        <v>21.691189761758434</v>
      </c>
      <c r="F203" s="21">
        <v>21.69</v>
      </c>
    </row>
    <row r="204" spans="1:6" ht="27" customHeight="1">
      <c r="A204" s="95" t="s">
        <v>4516</v>
      </c>
      <c r="B204" s="13"/>
      <c r="C204" s="19" t="s">
        <v>477</v>
      </c>
      <c r="D204" s="15" t="s">
        <v>4516</v>
      </c>
      <c r="F204" s="18"/>
    </row>
    <row r="205" spans="1:6" ht="27" customHeight="1">
      <c r="A205" s="95" t="s">
        <v>5068</v>
      </c>
      <c r="B205" s="13"/>
      <c r="C205" s="19" t="s">
        <v>5282</v>
      </c>
      <c r="D205" s="15">
        <v>42000</v>
      </c>
      <c r="E205" s="20">
        <f>+D205/1936.27</f>
        <v>21.691189761758434</v>
      </c>
      <c r="F205" s="21">
        <v>21.69</v>
      </c>
    </row>
    <row r="206" spans="1:6" ht="27" customHeight="1">
      <c r="A206" s="95" t="s">
        <v>4516</v>
      </c>
      <c r="B206" s="24"/>
      <c r="C206" s="19" t="s">
        <v>478</v>
      </c>
      <c r="D206" s="15" t="s">
        <v>4516</v>
      </c>
      <c r="F206" s="18"/>
    </row>
    <row r="207" spans="1:6" ht="27" customHeight="1">
      <c r="A207" s="95" t="s">
        <v>4022</v>
      </c>
      <c r="B207" s="13"/>
      <c r="C207" s="17" t="s">
        <v>479</v>
      </c>
      <c r="D207" s="15" t="s">
        <v>4516</v>
      </c>
      <c r="F207" s="18"/>
    </row>
    <row r="208" spans="1:6" ht="27" customHeight="1">
      <c r="A208" s="95" t="s">
        <v>5069</v>
      </c>
      <c r="B208" s="13"/>
      <c r="C208" s="19" t="s">
        <v>5285</v>
      </c>
      <c r="D208" s="15">
        <v>42000</v>
      </c>
      <c r="E208" s="20">
        <f>+D208/1936.27</f>
        <v>21.691189761758434</v>
      </c>
      <c r="F208" s="21">
        <v>21.69</v>
      </c>
    </row>
    <row r="209" spans="1:6" ht="27" customHeight="1">
      <c r="A209" s="95" t="s">
        <v>4516</v>
      </c>
      <c r="B209" s="13"/>
      <c r="C209" s="19" t="s">
        <v>480</v>
      </c>
      <c r="D209" s="15" t="s">
        <v>4516</v>
      </c>
      <c r="F209" s="18"/>
    </row>
    <row r="210" spans="1:6" ht="27" customHeight="1">
      <c r="A210" s="95" t="s">
        <v>5070</v>
      </c>
      <c r="B210" s="13" t="s">
        <v>5560</v>
      </c>
      <c r="C210" s="19" t="s">
        <v>377</v>
      </c>
      <c r="D210" s="15">
        <v>150000</v>
      </c>
      <c r="E210" s="20">
        <f>+D210/1936.27</f>
        <v>77.468534863422974</v>
      </c>
      <c r="F210" s="21">
        <v>77.47</v>
      </c>
    </row>
    <row r="211" spans="1:6" ht="27" customHeight="1">
      <c r="A211" s="95" t="s">
        <v>4516</v>
      </c>
      <c r="B211" s="13"/>
      <c r="C211" s="19" t="s">
        <v>6228</v>
      </c>
      <c r="D211" s="15" t="s">
        <v>4516</v>
      </c>
      <c r="F211" s="18"/>
    </row>
    <row r="212" spans="1:6" ht="27" customHeight="1">
      <c r="A212" s="95" t="s">
        <v>6229</v>
      </c>
      <c r="B212" s="13"/>
      <c r="C212" s="17" t="s">
        <v>6230</v>
      </c>
      <c r="D212" s="15" t="s">
        <v>4516</v>
      </c>
      <c r="F212" s="18"/>
    </row>
    <row r="213" spans="1:6" ht="27" customHeight="1">
      <c r="A213" s="95" t="s">
        <v>4392</v>
      </c>
      <c r="B213" s="24"/>
      <c r="C213" s="19" t="s">
        <v>379</v>
      </c>
      <c r="D213" s="15">
        <v>22000</v>
      </c>
      <c r="E213" s="20">
        <f>+D213/1936.27</f>
        <v>11.362051779968702</v>
      </c>
      <c r="F213" s="21">
        <v>11.36</v>
      </c>
    </row>
    <row r="214" spans="1:6" ht="27" customHeight="1">
      <c r="A214" s="95" t="s">
        <v>4516</v>
      </c>
      <c r="B214" s="13"/>
      <c r="C214" s="19" t="s">
        <v>3344</v>
      </c>
      <c r="D214" s="15" t="s">
        <v>4516</v>
      </c>
      <c r="F214" s="18"/>
    </row>
    <row r="215" spans="1:6" ht="27" customHeight="1">
      <c r="A215" s="95" t="s">
        <v>4393</v>
      </c>
      <c r="B215" s="13"/>
      <c r="C215" s="19" t="s">
        <v>381</v>
      </c>
      <c r="D215" s="15">
        <v>31000</v>
      </c>
      <c r="E215" s="20">
        <f>+D215/1936.27</f>
        <v>16.010163871774083</v>
      </c>
      <c r="F215" s="21">
        <v>16.010000000000002</v>
      </c>
    </row>
    <row r="216" spans="1:6" ht="27" customHeight="1">
      <c r="A216" s="95" t="s">
        <v>4516</v>
      </c>
      <c r="B216" s="24"/>
      <c r="C216" s="19" t="s">
        <v>3345</v>
      </c>
      <c r="D216" s="15" t="s">
        <v>4516</v>
      </c>
      <c r="F216" s="18"/>
    </row>
    <row r="217" spans="1:6" ht="27" customHeight="1">
      <c r="A217" s="95" t="s">
        <v>4516</v>
      </c>
      <c r="B217" s="13"/>
      <c r="C217" s="19" t="s">
        <v>3344</v>
      </c>
      <c r="D217" s="15" t="s">
        <v>4516</v>
      </c>
      <c r="F217" s="18"/>
    </row>
    <row r="218" spans="1:6" ht="27" customHeight="1">
      <c r="A218" s="95" t="s">
        <v>4394</v>
      </c>
      <c r="B218" s="13"/>
      <c r="C218" s="19" t="s">
        <v>4143</v>
      </c>
      <c r="D218" s="15">
        <v>31000</v>
      </c>
      <c r="E218" s="20">
        <f>+D218/1936.27</f>
        <v>16.010163871774083</v>
      </c>
      <c r="F218" s="21">
        <v>16.010000000000002</v>
      </c>
    </row>
    <row r="219" spans="1:6" ht="27" customHeight="1">
      <c r="A219" s="95" t="s">
        <v>4516</v>
      </c>
      <c r="B219" s="13"/>
      <c r="C219" s="19" t="s">
        <v>3344</v>
      </c>
      <c r="D219" s="15" t="s">
        <v>4516</v>
      </c>
      <c r="F219" s="18"/>
    </row>
    <row r="220" spans="1:6" ht="27" customHeight="1">
      <c r="A220" s="95" t="s">
        <v>4395</v>
      </c>
      <c r="B220" s="26"/>
      <c r="C220" s="19" t="s">
        <v>4145</v>
      </c>
      <c r="D220" s="15">
        <v>58000</v>
      </c>
      <c r="E220" s="20">
        <f>+D220/1936.27</f>
        <v>29.954500147190217</v>
      </c>
      <c r="F220" s="21">
        <v>29.95</v>
      </c>
    </row>
    <row r="221" spans="1:6" ht="27" customHeight="1">
      <c r="A221" s="95" t="s">
        <v>4516</v>
      </c>
      <c r="B221" s="13"/>
      <c r="C221" s="19" t="s">
        <v>3346</v>
      </c>
      <c r="D221" s="15" t="s">
        <v>4516</v>
      </c>
      <c r="F221" s="18"/>
    </row>
    <row r="222" spans="1:6" ht="27" customHeight="1">
      <c r="A222" s="95" t="s">
        <v>4516</v>
      </c>
      <c r="B222" s="13"/>
      <c r="C222" s="19" t="s">
        <v>6233</v>
      </c>
      <c r="D222" s="15" t="s">
        <v>4516</v>
      </c>
      <c r="F222" s="18"/>
    </row>
    <row r="223" spans="1:6" ht="27" customHeight="1">
      <c r="A223" s="95" t="s">
        <v>4516</v>
      </c>
      <c r="B223" s="13"/>
      <c r="C223" s="19" t="s">
        <v>3344</v>
      </c>
      <c r="D223" s="15" t="s">
        <v>4516</v>
      </c>
      <c r="F223" s="18"/>
    </row>
    <row r="224" spans="1:6" ht="27" customHeight="1">
      <c r="A224" s="95" t="s">
        <v>4396</v>
      </c>
      <c r="B224" s="13"/>
      <c r="C224" s="19" t="s">
        <v>4147</v>
      </c>
      <c r="D224" s="15">
        <v>36000</v>
      </c>
      <c r="E224" s="20">
        <f>+D224/1936.27</f>
        <v>18.592448367221515</v>
      </c>
      <c r="F224" s="21">
        <v>18.59</v>
      </c>
    </row>
    <row r="225" spans="1:6" ht="27" customHeight="1">
      <c r="A225" s="95" t="s">
        <v>4516</v>
      </c>
      <c r="B225" s="13"/>
      <c r="C225" s="19" t="s">
        <v>6234</v>
      </c>
      <c r="D225" s="15" t="s">
        <v>4516</v>
      </c>
      <c r="F225" s="18"/>
    </row>
    <row r="226" spans="1:6" ht="27" customHeight="1">
      <c r="A226" s="95" t="s">
        <v>4516</v>
      </c>
      <c r="B226" s="13"/>
      <c r="C226" s="19" t="s">
        <v>6235</v>
      </c>
      <c r="D226" s="15" t="s">
        <v>4516</v>
      </c>
      <c r="F226" s="18"/>
    </row>
    <row r="227" spans="1:6" ht="27" customHeight="1">
      <c r="A227" s="95" t="s">
        <v>4397</v>
      </c>
      <c r="B227" s="13"/>
      <c r="C227" s="19" t="s">
        <v>4147</v>
      </c>
      <c r="D227" s="15">
        <v>67000</v>
      </c>
      <c r="E227" s="20">
        <f>+D227/1936.27</f>
        <v>34.602612238995597</v>
      </c>
      <c r="F227" s="21">
        <v>34.6</v>
      </c>
    </row>
    <row r="228" spans="1:6" ht="27" customHeight="1">
      <c r="A228" s="95" t="s">
        <v>4516</v>
      </c>
      <c r="B228" s="13"/>
      <c r="C228" s="19" t="s">
        <v>6236</v>
      </c>
      <c r="D228" s="15" t="s">
        <v>4516</v>
      </c>
      <c r="F228" s="18"/>
    </row>
    <row r="229" spans="1:6" ht="27" customHeight="1">
      <c r="A229" s="95" t="s">
        <v>4516</v>
      </c>
      <c r="B229" s="13"/>
      <c r="C229" s="19" t="s">
        <v>6235</v>
      </c>
      <c r="D229" s="15" t="s">
        <v>4516</v>
      </c>
      <c r="F229" s="18"/>
    </row>
    <row r="230" spans="1:6" ht="27" customHeight="1">
      <c r="A230" s="95" t="s">
        <v>4398</v>
      </c>
      <c r="B230" s="13"/>
      <c r="C230" s="19" t="s">
        <v>8151</v>
      </c>
      <c r="D230" s="15">
        <v>67000</v>
      </c>
      <c r="E230" s="20">
        <f>+D230/1936.27</f>
        <v>34.602612238995597</v>
      </c>
      <c r="F230" s="21">
        <v>34.6</v>
      </c>
    </row>
    <row r="231" spans="1:6" ht="27" customHeight="1">
      <c r="A231" s="95" t="s">
        <v>4516</v>
      </c>
      <c r="B231" s="13"/>
      <c r="C231" s="19" t="s">
        <v>6237</v>
      </c>
      <c r="D231" s="15" t="s">
        <v>4516</v>
      </c>
      <c r="F231" s="18"/>
    </row>
    <row r="232" spans="1:6" ht="27" customHeight="1">
      <c r="A232" s="95" t="s">
        <v>4399</v>
      </c>
      <c r="B232" s="13"/>
      <c r="C232" s="19" t="s">
        <v>8153</v>
      </c>
      <c r="D232" s="15">
        <v>60000</v>
      </c>
      <c r="E232" s="20">
        <f>+D232/1936.27</f>
        <v>30.987413945369191</v>
      </c>
      <c r="F232" s="21">
        <v>30.99</v>
      </c>
    </row>
    <row r="233" spans="1:6" ht="27" customHeight="1">
      <c r="A233" s="95" t="s">
        <v>4516</v>
      </c>
      <c r="B233" s="13"/>
      <c r="C233" s="19" t="s">
        <v>6238</v>
      </c>
      <c r="D233" s="15" t="s">
        <v>4516</v>
      </c>
      <c r="F233" s="18"/>
    </row>
    <row r="234" spans="1:6" ht="27" customHeight="1">
      <c r="A234" s="95" t="s">
        <v>4400</v>
      </c>
      <c r="B234" s="13"/>
      <c r="C234" s="19" t="s">
        <v>8419</v>
      </c>
      <c r="D234" s="15">
        <v>60000</v>
      </c>
      <c r="E234" s="20">
        <f>+D234/1936.27</f>
        <v>30.987413945369191</v>
      </c>
      <c r="F234" s="21">
        <v>30.99</v>
      </c>
    </row>
    <row r="235" spans="1:6" ht="27" customHeight="1">
      <c r="A235" s="95" t="s">
        <v>4516</v>
      </c>
      <c r="B235" s="13"/>
      <c r="C235" s="19" t="s">
        <v>6239</v>
      </c>
      <c r="D235" s="15" t="s">
        <v>4516</v>
      </c>
      <c r="F235" s="18"/>
    </row>
    <row r="236" spans="1:6" ht="27" customHeight="1">
      <c r="A236" s="95" t="s">
        <v>4516</v>
      </c>
      <c r="B236" s="13"/>
      <c r="C236" s="19" t="s">
        <v>6240</v>
      </c>
      <c r="D236" s="15" t="s">
        <v>4516</v>
      </c>
      <c r="F236" s="18"/>
    </row>
    <row r="237" spans="1:6" ht="27" customHeight="1">
      <c r="A237" s="95" t="s">
        <v>4401</v>
      </c>
      <c r="B237" s="13"/>
      <c r="C237" s="19" t="s">
        <v>6931</v>
      </c>
      <c r="D237" s="15">
        <v>75000</v>
      </c>
      <c r="E237" s="20">
        <f>+D237/1936.27</f>
        <v>38.734267431711487</v>
      </c>
      <c r="F237" s="21">
        <v>38.729999999999997</v>
      </c>
    </row>
    <row r="238" spans="1:6" ht="27" customHeight="1">
      <c r="A238" s="95" t="s">
        <v>4516</v>
      </c>
      <c r="B238" s="13"/>
      <c r="C238" s="19" t="s">
        <v>6241</v>
      </c>
      <c r="D238" s="15" t="s">
        <v>4516</v>
      </c>
      <c r="F238" s="18"/>
    </row>
    <row r="239" spans="1:6" ht="27" customHeight="1">
      <c r="A239" s="95" t="s">
        <v>4516</v>
      </c>
      <c r="B239" s="13"/>
      <c r="C239" s="19" t="s">
        <v>7038</v>
      </c>
      <c r="D239" s="15" t="s">
        <v>4516</v>
      </c>
      <c r="F239" s="18"/>
    </row>
    <row r="240" spans="1:6" ht="27" customHeight="1">
      <c r="A240" s="95" t="s">
        <v>4402</v>
      </c>
      <c r="B240" s="24"/>
      <c r="C240" s="19" t="s">
        <v>6933</v>
      </c>
      <c r="D240" s="15">
        <v>85000</v>
      </c>
      <c r="E240" s="20">
        <f>+D240/1936.27</f>
        <v>43.898836422606351</v>
      </c>
      <c r="F240" s="21">
        <v>43.9</v>
      </c>
    </row>
    <row r="241" spans="1:6" ht="27" customHeight="1">
      <c r="A241" s="95" t="s">
        <v>4516</v>
      </c>
      <c r="B241" s="13"/>
      <c r="C241" s="19" t="s">
        <v>6057</v>
      </c>
      <c r="D241" s="15" t="s">
        <v>4516</v>
      </c>
      <c r="F241" s="18"/>
    </row>
    <row r="242" spans="1:6" ht="27" customHeight="1">
      <c r="A242" s="95" t="s">
        <v>4516</v>
      </c>
      <c r="B242" s="13"/>
      <c r="C242" s="19" t="s">
        <v>6058</v>
      </c>
      <c r="D242" s="15" t="s">
        <v>4516</v>
      </c>
      <c r="F242" s="18"/>
    </row>
    <row r="243" spans="1:6" ht="27" customHeight="1">
      <c r="A243" s="95" t="s">
        <v>4403</v>
      </c>
      <c r="B243" s="24"/>
      <c r="C243" s="19" t="s">
        <v>6935</v>
      </c>
      <c r="D243" s="15">
        <v>85000</v>
      </c>
      <c r="E243" s="20">
        <f>+D243/1936.27</f>
        <v>43.898836422606351</v>
      </c>
      <c r="F243" s="21">
        <v>43.9</v>
      </c>
    </row>
    <row r="244" spans="1:6" ht="27" customHeight="1">
      <c r="A244" s="95" t="s">
        <v>4516</v>
      </c>
      <c r="B244" s="24"/>
      <c r="C244" s="19" t="s">
        <v>6059</v>
      </c>
      <c r="D244" s="15" t="s">
        <v>4516</v>
      </c>
      <c r="F244" s="18"/>
    </row>
    <row r="245" spans="1:6" ht="27" customHeight="1">
      <c r="A245" s="95" t="s">
        <v>4516</v>
      </c>
      <c r="B245" s="24"/>
      <c r="C245" s="19" t="s">
        <v>6058</v>
      </c>
      <c r="D245" s="15" t="s">
        <v>4516</v>
      </c>
      <c r="F245" s="18"/>
    </row>
    <row r="246" spans="1:6" ht="27" customHeight="1">
      <c r="A246" s="95" t="s">
        <v>4404</v>
      </c>
      <c r="B246" s="13"/>
      <c r="C246" s="19" t="s">
        <v>8445</v>
      </c>
      <c r="D246" s="15">
        <v>135000</v>
      </c>
      <c r="E246" s="20">
        <f>+D246/1936.27</f>
        <v>69.721681377080671</v>
      </c>
      <c r="F246" s="21">
        <v>69.72</v>
      </c>
    </row>
    <row r="247" spans="1:6" ht="27" customHeight="1">
      <c r="A247" s="95" t="s">
        <v>4516</v>
      </c>
      <c r="B247" s="24"/>
      <c r="C247" s="19" t="s">
        <v>6060</v>
      </c>
      <c r="D247" s="15" t="s">
        <v>4516</v>
      </c>
      <c r="F247" s="18"/>
    </row>
    <row r="248" spans="1:6" ht="27" customHeight="1">
      <c r="A248" s="95" t="s">
        <v>4516</v>
      </c>
      <c r="B248" s="13"/>
      <c r="C248" s="19" t="s">
        <v>6061</v>
      </c>
      <c r="D248" s="15" t="s">
        <v>4516</v>
      </c>
      <c r="F248" s="18"/>
    </row>
    <row r="249" spans="1:6" ht="27" customHeight="1">
      <c r="A249" s="95" t="s">
        <v>4516</v>
      </c>
      <c r="B249" s="13"/>
      <c r="C249" s="19" t="s">
        <v>6062</v>
      </c>
      <c r="D249" s="15" t="s">
        <v>4516</v>
      </c>
      <c r="F249" s="18"/>
    </row>
    <row r="250" spans="1:6" ht="27" customHeight="1">
      <c r="A250" s="95" t="s">
        <v>4405</v>
      </c>
      <c r="B250" s="24"/>
      <c r="C250" s="19" t="s">
        <v>8447</v>
      </c>
      <c r="D250" s="15">
        <v>250000</v>
      </c>
      <c r="E250" s="20">
        <f>+D250/1936.27</f>
        <v>129.11422477237161</v>
      </c>
      <c r="F250" s="21">
        <v>129.11000000000001</v>
      </c>
    </row>
    <row r="251" spans="1:6" ht="27" customHeight="1">
      <c r="A251" s="95" t="s">
        <v>4516</v>
      </c>
      <c r="B251" s="13"/>
      <c r="C251" s="19" t="s">
        <v>6063</v>
      </c>
      <c r="D251" s="15" t="s">
        <v>4516</v>
      </c>
      <c r="F251" s="18"/>
    </row>
    <row r="252" spans="1:6" ht="27" customHeight="1">
      <c r="A252" s="95" t="s">
        <v>4516</v>
      </c>
      <c r="B252" s="13"/>
      <c r="C252" s="19" t="s">
        <v>6064</v>
      </c>
      <c r="D252" s="15" t="s">
        <v>4516</v>
      </c>
      <c r="F252" s="18"/>
    </row>
    <row r="253" spans="1:6" ht="27" customHeight="1">
      <c r="A253" s="95" t="s">
        <v>4406</v>
      </c>
      <c r="B253" s="24"/>
      <c r="C253" s="19" t="s">
        <v>8449</v>
      </c>
      <c r="D253" s="15">
        <v>157000</v>
      </c>
      <c r="E253" s="20">
        <f>+D253/1936.27</f>
        <v>81.08373315704938</v>
      </c>
      <c r="F253" s="21">
        <v>81.08</v>
      </c>
    </row>
    <row r="254" spans="1:6" ht="27" customHeight="1">
      <c r="A254" s="95" t="s">
        <v>4516</v>
      </c>
      <c r="B254" s="13"/>
      <c r="C254" s="19" t="s">
        <v>7904</v>
      </c>
      <c r="D254" s="15" t="s">
        <v>4516</v>
      </c>
      <c r="F254" s="18"/>
    </row>
    <row r="255" spans="1:6" ht="27" customHeight="1">
      <c r="A255" s="95" t="s">
        <v>4516</v>
      </c>
      <c r="B255" s="13"/>
      <c r="C255" s="19" t="s">
        <v>7905</v>
      </c>
      <c r="D255" s="15" t="s">
        <v>4516</v>
      </c>
      <c r="F255" s="18"/>
    </row>
    <row r="256" spans="1:6" ht="27" customHeight="1">
      <c r="A256" s="95" t="s">
        <v>4516</v>
      </c>
      <c r="B256" s="24"/>
      <c r="C256" s="19" t="s">
        <v>7906</v>
      </c>
      <c r="D256" s="15" t="s">
        <v>4516</v>
      </c>
      <c r="F256" s="18"/>
    </row>
    <row r="257" spans="1:9" ht="27" customHeight="1">
      <c r="A257" s="95" t="s">
        <v>4516</v>
      </c>
      <c r="B257" s="13"/>
      <c r="C257" s="19" t="s">
        <v>7907</v>
      </c>
      <c r="D257" s="15" t="s">
        <v>4516</v>
      </c>
      <c r="F257" s="18"/>
    </row>
    <row r="258" spans="1:9" ht="27" customHeight="1">
      <c r="A258" s="95" t="s">
        <v>4407</v>
      </c>
      <c r="B258" s="13"/>
      <c r="C258" s="19" t="s">
        <v>7908</v>
      </c>
      <c r="D258" s="15">
        <v>31000</v>
      </c>
      <c r="E258" s="20">
        <f>+D258/1936.27</f>
        <v>16.010163871774083</v>
      </c>
      <c r="F258" s="21">
        <v>16.010000000000002</v>
      </c>
    </row>
    <row r="259" spans="1:9" ht="27" customHeight="1">
      <c r="A259" s="95" t="s">
        <v>4516</v>
      </c>
      <c r="B259" s="13"/>
      <c r="C259" s="19" t="s">
        <v>7909</v>
      </c>
      <c r="D259" s="15" t="s">
        <v>4516</v>
      </c>
      <c r="F259" s="18"/>
    </row>
    <row r="260" spans="1:9" ht="27" customHeight="1">
      <c r="A260" s="95" t="s">
        <v>4516</v>
      </c>
      <c r="B260" s="13"/>
      <c r="C260" s="19" t="s">
        <v>6062</v>
      </c>
      <c r="D260" s="15" t="s">
        <v>4516</v>
      </c>
      <c r="F260" s="18"/>
    </row>
    <row r="261" spans="1:9" ht="27" customHeight="1">
      <c r="A261" s="95" t="s">
        <v>4408</v>
      </c>
      <c r="B261" s="13"/>
      <c r="C261" s="19" t="s">
        <v>6310</v>
      </c>
      <c r="D261" s="15">
        <v>31000</v>
      </c>
      <c r="E261" s="20">
        <f>+D261/1936.27</f>
        <v>16.010163871774083</v>
      </c>
      <c r="F261" s="21">
        <v>16.010000000000002</v>
      </c>
      <c r="G261" s="32" t="s">
        <v>7910</v>
      </c>
    </row>
    <row r="262" spans="1:9" ht="27" customHeight="1">
      <c r="A262" s="95" t="s">
        <v>4516</v>
      </c>
      <c r="B262" s="13"/>
      <c r="C262" s="19" t="s">
        <v>7911</v>
      </c>
      <c r="D262" s="15" t="s">
        <v>4516</v>
      </c>
      <c r="F262" s="18"/>
    </row>
    <row r="263" spans="1:9" ht="27" customHeight="1">
      <c r="A263" s="95" t="s">
        <v>4516</v>
      </c>
      <c r="B263" s="13"/>
      <c r="C263" s="19" t="s">
        <v>7912</v>
      </c>
      <c r="D263" s="15" t="s">
        <v>4516</v>
      </c>
      <c r="F263" s="18"/>
      <c r="G263" s="7"/>
      <c r="I263" s="7" t="s">
        <v>1716</v>
      </c>
    </row>
    <row r="264" spans="1:9" ht="27" customHeight="1">
      <c r="A264" s="95" t="s">
        <v>4409</v>
      </c>
      <c r="B264" s="13"/>
      <c r="C264" s="19" t="s">
        <v>6312</v>
      </c>
      <c r="D264" s="15">
        <v>22000</v>
      </c>
      <c r="E264" s="20">
        <f>+D264/1936.27</f>
        <v>11.362051779968702</v>
      </c>
      <c r="F264" s="21">
        <v>11.36</v>
      </c>
    </row>
    <row r="265" spans="1:9" ht="27" customHeight="1">
      <c r="A265" s="95" t="s">
        <v>4516</v>
      </c>
      <c r="B265" s="13"/>
      <c r="C265" s="19" t="s">
        <v>7913</v>
      </c>
      <c r="D265" s="15" t="s">
        <v>4516</v>
      </c>
      <c r="F265" s="18"/>
    </row>
    <row r="266" spans="1:9" ht="27" customHeight="1">
      <c r="A266" s="95" t="s">
        <v>4410</v>
      </c>
      <c r="B266" s="13"/>
      <c r="C266" s="19" t="s">
        <v>2301</v>
      </c>
      <c r="D266" s="15">
        <v>157000</v>
      </c>
      <c r="E266" s="20">
        <f>+D266/1936.27</f>
        <v>81.08373315704938</v>
      </c>
      <c r="F266" s="21">
        <v>81.08</v>
      </c>
    </row>
    <row r="267" spans="1:9" ht="27" customHeight="1">
      <c r="A267" s="95" t="s">
        <v>4516</v>
      </c>
      <c r="B267" s="13"/>
      <c r="C267" s="19" t="s">
        <v>7914</v>
      </c>
      <c r="D267" s="15" t="s">
        <v>4516</v>
      </c>
      <c r="F267" s="18"/>
    </row>
    <row r="268" spans="1:9" ht="27" customHeight="1">
      <c r="A268" s="95" t="s">
        <v>4411</v>
      </c>
      <c r="B268" s="24"/>
      <c r="C268" s="19" t="s">
        <v>8796</v>
      </c>
      <c r="D268" s="15">
        <v>67000</v>
      </c>
      <c r="E268" s="20">
        <f>+D268/1936.27</f>
        <v>34.602612238995597</v>
      </c>
      <c r="F268" s="21">
        <v>34.6</v>
      </c>
    </row>
    <row r="269" spans="1:9" ht="27" customHeight="1">
      <c r="A269" s="95" t="s">
        <v>4516</v>
      </c>
      <c r="B269" s="13"/>
      <c r="C269" s="19" t="s">
        <v>7915</v>
      </c>
      <c r="D269" s="15" t="s">
        <v>4516</v>
      </c>
      <c r="F269" s="18"/>
    </row>
    <row r="270" spans="1:9" ht="27" customHeight="1">
      <c r="A270" s="95" t="s">
        <v>4516</v>
      </c>
      <c r="B270" s="13"/>
      <c r="C270" s="19" t="s">
        <v>1311</v>
      </c>
      <c r="D270" s="15" t="s">
        <v>4516</v>
      </c>
      <c r="F270" s="18"/>
    </row>
    <row r="271" spans="1:9" ht="27" customHeight="1">
      <c r="A271" s="95" t="s">
        <v>8304</v>
      </c>
      <c r="B271" s="13"/>
      <c r="C271" s="19" t="s">
        <v>8798</v>
      </c>
      <c r="D271" s="15">
        <v>103000</v>
      </c>
      <c r="E271" s="20">
        <f>+D271/1936.27</f>
        <v>53.195060606217112</v>
      </c>
      <c r="F271" s="21">
        <v>53.2</v>
      </c>
    </row>
    <row r="272" spans="1:9" ht="27" customHeight="1">
      <c r="A272" s="95" t="s">
        <v>4516</v>
      </c>
      <c r="B272" s="13"/>
      <c r="C272" s="19" t="s">
        <v>7915</v>
      </c>
      <c r="D272" s="15" t="s">
        <v>4516</v>
      </c>
      <c r="F272" s="18"/>
    </row>
    <row r="273" spans="1:6" ht="27" customHeight="1">
      <c r="A273" s="95" t="s">
        <v>4516</v>
      </c>
      <c r="B273" s="13"/>
      <c r="C273" s="19" t="s">
        <v>1311</v>
      </c>
      <c r="D273" s="15" t="s">
        <v>4516</v>
      </c>
      <c r="F273" s="18"/>
    </row>
    <row r="274" spans="1:6" ht="27" customHeight="1">
      <c r="A274" s="95" t="s">
        <v>8305</v>
      </c>
      <c r="B274" s="13"/>
      <c r="C274" s="19" t="s">
        <v>8800</v>
      </c>
      <c r="D274" s="15">
        <v>85000</v>
      </c>
      <c r="E274" s="20">
        <f>+D274/1936.27</f>
        <v>43.898836422606351</v>
      </c>
      <c r="F274" s="21">
        <v>43.9</v>
      </c>
    </row>
    <row r="275" spans="1:6" ht="27" customHeight="1">
      <c r="A275" s="95" t="s">
        <v>4516</v>
      </c>
      <c r="B275" s="13"/>
      <c r="C275" s="19" t="s">
        <v>1312</v>
      </c>
      <c r="D275" s="15" t="s">
        <v>4516</v>
      </c>
      <c r="F275" s="18"/>
    </row>
    <row r="276" spans="1:6" ht="27" customHeight="1">
      <c r="A276" s="95" t="s">
        <v>1313</v>
      </c>
      <c r="B276" s="13"/>
      <c r="C276" s="17" t="s">
        <v>1314</v>
      </c>
      <c r="D276" s="15" t="s">
        <v>4516</v>
      </c>
      <c r="F276" s="18"/>
    </row>
    <row r="277" spans="1:6" ht="27" customHeight="1">
      <c r="A277" s="95" t="s">
        <v>8306</v>
      </c>
      <c r="B277" s="13"/>
      <c r="C277" s="19" t="s">
        <v>8802</v>
      </c>
      <c r="D277" s="15">
        <v>54000</v>
      </c>
      <c r="E277" s="20">
        <f>+D277/1936.27</f>
        <v>27.888672550832272</v>
      </c>
      <c r="F277" s="21">
        <v>27.89</v>
      </c>
    </row>
    <row r="278" spans="1:6" ht="27" customHeight="1">
      <c r="A278" s="95" t="s">
        <v>4516</v>
      </c>
      <c r="B278" s="13"/>
      <c r="C278" s="19" t="s">
        <v>4121</v>
      </c>
      <c r="D278" s="15" t="s">
        <v>4516</v>
      </c>
      <c r="F278" s="18"/>
    </row>
    <row r="279" spans="1:6" ht="27" customHeight="1">
      <c r="A279" s="95" t="s">
        <v>4516</v>
      </c>
      <c r="B279" s="24"/>
      <c r="C279" s="19" t="s">
        <v>4122</v>
      </c>
      <c r="D279" s="15" t="s">
        <v>4516</v>
      </c>
      <c r="F279" s="18"/>
    </row>
    <row r="280" spans="1:6" ht="27" customHeight="1">
      <c r="A280" s="95" t="s">
        <v>8307</v>
      </c>
      <c r="B280" s="13"/>
      <c r="C280" s="19" t="s">
        <v>8804</v>
      </c>
      <c r="D280" s="15">
        <v>27000</v>
      </c>
      <c r="E280" s="20">
        <f>+D280/1936.27</f>
        <v>13.944336275416136</v>
      </c>
      <c r="F280" s="21">
        <v>13.94</v>
      </c>
    </row>
    <row r="281" spans="1:6" ht="27" customHeight="1">
      <c r="A281" s="95" t="s">
        <v>8308</v>
      </c>
      <c r="B281" s="24"/>
      <c r="C281" s="19" t="s">
        <v>8806</v>
      </c>
      <c r="D281" s="15">
        <v>27000</v>
      </c>
      <c r="E281" s="20">
        <f>+D281/1936.27</f>
        <v>13.944336275416136</v>
      </c>
      <c r="F281" s="21">
        <v>13.94</v>
      </c>
    </row>
    <row r="282" spans="1:6" ht="27" customHeight="1">
      <c r="A282" s="95" t="s">
        <v>8309</v>
      </c>
      <c r="B282" s="13"/>
      <c r="C282" s="19" t="s">
        <v>8808</v>
      </c>
      <c r="D282" s="15">
        <v>112000</v>
      </c>
      <c r="E282" s="20">
        <f>+D282/1936.27</f>
        <v>57.843172698022485</v>
      </c>
      <c r="F282" s="21">
        <v>57.84</v>
      </c>
    </row>
    <row r="283" spans="1:6" ht="27" customHeight="1">
      <c r="A283" s="95" t="s">
        <v>4516</v>
      </c>
      <c r="B283" s="13"/>
      <c r="C283" s="19" t="s">
        <v>4123</v>
      </c>
      <c r="D283" s="15" t="s">
        <v>4516</v>
      </c>
      <c r="F283" s="18"/>
    </row>
    <row r="284" spans="1:6" ht="27" customHeight="1">
      <c r="A284" s="95" t="s">
        <v>4516</v>
      </c>
      <c r="B284" s="13"/>
      <c r="C284" s="19" t="s">
        <v>4124</v>
      </c>
      <c r="D284" s="15" t="s">
        <v>4516</v>
      </c>
      <c r="F284" s="18"/>
    </row>
    <row r="285" spans="1:6" ht="27" customHeight="1">
      <c r="A285" s="95" t="s">
        <v>4516</v>
      </c>
      <c r="B285" s="13"/>
      <c r="C285" s="19" t="s">
        <v>4125</v>
      </c>
      <c r="D285" s="15" t="s">
        <v>4516</v>
      </c>
      <c r="F285" s="18"/>
    </row>
    <row r="286" spans="1:6" ht="27" customHeight="1">
      <c r="A286" s="95" t="s">
        <v>8310</v>
      </c>
      <c r="B286" s="13"/>
      <c r="C286" s="19" t="s">
        <v>8810</v>
      </c>
      <c r="D286" s="15">
        <v>54000</v>
      </c>
      <c r="E286" s="20">
        <f>+D286/1936.27</f>
        <v>27.888672550832272</v>
      </c>
      <c r="F286" s="21">
        <v>27.89</v>
      </c>
    </row>
    <row r="287" spans="1:6" ht="27" customHeight="1">
      <c r="A287" s="95" t="s">
        <v>4516</v>
      </c>
      <c r="B287" s="13"/>
      <c r="C287" s="19" t="s">
        <v>4126</v>
      </c>
      <c r="D287" s="15" t="s">
        <v>4516</v>
      </c>
      <c r="F287" s="18"/>
    </row>
    <row r="288" spans="1:6" ht="27" customHeight="1">
      <c r="A288" s="95" t="s">
        <v>4516</v>
      </c>
      <c r="B288" s="13"/>
      <c r="C288" s="19" t="s">
        <v>4127</v>
      </c>
      <c r="D288" s="15" t="s">
        <v>4516</v>
      </c>
      <c r="F288" s="18"/>
    </row>
    <row r="289" spans="1:6" ht="27" customHeight="1">
      <c r="A289" s="95" t="s">
        <v>8311</v>
      </c>
      <c r="B289" s="13"/>
      <c r="C289" s="19" t="s">
        <v>4128</v>
      </c>
      <c r="D289" s="15">
        <v>45000</v>
      </c>
      <c r="E289" s="20">
        <f>+D289/1936.27</f>
        <v>23.240560459026891</v>
      </c>
      <c r="F289" s="21">
        <v>23.24</v>
      </c>
    </row>
    <row r="290" spans="1:6" ht="27" customHeight="1">
      <c r="A290" s="95" t="s">
        <v>4516</v>
      </c>
      <c r="B290" s="13"/>
      <c r="C290" s="19" t="s">
        <v>4129</v>
      </c>
      <c r="D290" s="15" t="s">
        <v>4516</v>
      </c>
      <c r="F290" s="18"/>
    </row>
    <row r="291" spans="1:6" ht="27" customHeight="1">
      <c r="A291" s="95" t="s">
        <v>4516</v>
      </c>
      <c r="B291" s="13"/>
      <c r="C291" s="19" t="s">
        <v>4125</v>
      </c>
      <c r="D291" s="15" t="s">
        <v>4516</v>
      </c>
      <c r="F291" s="18"/>
    </row>
    <row r="292" spans="1:6" ht="27" customHeight="1">
      <c r="A292" s="95" t="s">
        <v>8312</v>
      </c>
      <c r="B292" s="13"/>
      <c r="C292" s="19" t="s">
        <v>6251</v>
      </c>
      <c r="D292" s="15">
        <v>40000</v>
      </c>
      <c r="E292" s="20">
        <f>+D292/1936.27</f>
        <v>20.658275963579459</v>
      </c>
      <c r="F292" s="21">
        <v>20.66</v>
      </c>
    </row>
    <row r="293" spans="1:6" ht="27" customHeight="1">
      <c r="A293" s="95" t="s">
        <v>4516</v>
      </c>
      <c r="B293" s="13"/>
      <c r="C293" s="19" t="s">
        <v>4130</v>
      </c>
      <c r="D293" s="15" t="s">
        <v>4516</v>
      </c>
      <c r="F293" s="18"/>
    </row>
    <row r="294" spans="1:6" ht="27" customHeight="1">
      <c r="A294" s="95" t="s">
        <v>8313</v>
      </c>
      <c r="B294" s="13" t="s">
        <v>5560</v>
      </c>
      <c r="C294" s="19" t="s">
        <v>6253</v>
      </c>
      <c r="D294" s="15">
        <v>250000</v>
      </c>
      <c r="E294" s="20">
        <f>+D294/1936.27</f>
        <v>129.11422477237161</v>
      </c>
      <c r="F294" s="21">
        <v>129.11000000000001</v>
      </c>
    </row>
    <row r="295" spans="1:6" ht="27" customHeight="1">
      <c r="A295" s="95" t="s">
        <v>4516</v>
      </c>
      <c r="B295" s="13"/>
      <c r="C295" s="19" t="s">
        <v>287</v>
      </c>
      <c r="D295" s="15" t="s">
        <v>4516</v>
      </c>
      <c r="F295" s="18"/>
    </row>
    <row r="296" spans="1:6" ht="27" customHeight="1">
      <c r="A296" s="95" t="s">
        <v>8314</v>
      </c>
      <c r="B296" s="13"/>
      <c r="C296" s="19" t="s">
        <v>6255</v>
      </c>
      <c r="D296" s="15">
        <v>225000</v>
      </c>
      <c r="E296" s="20">
        <f>+D296/1936.27</f>
        <v>116.20280229513446</v>
      </c>
      <c r="F296" s="21">
        <v>116.2</v>
      </c>
    </row>
    <row r="297" spans="1:6" ht="27" customHeight="1">
      <c r="A297" s="95" t="s">
        <v>4516</v>
      </c>
      <c r="B297" s="13"/>
      <c r="C297" s="19" t="s">
        <v>288</v>
      </c>
      <c r="D297" s="15" t="s">
        <v>4516</v>
      </c>
      <c r="F297" s="18"/>
    </row>
    <row r="298" spans="1:6" ht="27" customHeight="1">
      <c r="A298" s="95" t="s">
        <v>8315</v>
      </c>
      <c r="B298" s="13"/>
      <c r="C298" s="19" t="s">
        <v>6257</v>
      </c>
      <c r="D298" s="15">
        <v>225000</v>
      </c>
      <c r="E298" s="20">
        <f>+D298/1936.27</f>
        <v>116.20280229513446</v>
      </c>
      <c r="F298" s="21">
        <v>116.2</v>
      </c>
    </row>
    <row r="299" spans="1:6" ht="27" customHeight="1">
      <c r="A299" s="95" t="s">
        <v>4516</v>
      </c>
      <c r="B299" s="13"/>
      <c r="C299" s="19" t="s">
        <v>288</v>
      </c>
      <c r="D299" s="15" t="s">
        <v>4516</v>
      </c>
      <c r="F299" s="18"/>
    </row>
    <row r="300" spans="1:6" ht="27" customHeight="1">
      <c r="A300" s="95" t="s">
        <v>8316</v>
      </c>
      <c r="B300" s="13"/>
      <c r="C300" s="19" t="s">
        <v>6259</v>
      </c>
      <c r="D300" s="15">
        <v>225000</v>
      </c>
      <c r="E300" s="20">
        <f>+D300/1936.27</f>
        <v>116.20280229513446</v>
      </c>
      <c r="F300" s="21">
        <v>116.2</v>
      </c>
    </row>
    <row r="301" spans="1:6" ht="27" customHeight="1">
      <c r="A301" s="95" t="s">
        <v>4516</v>
      </c>
      <c r="B301" s="13"/>
      <c r="C301" s="31" t="s">
        <v>1089</v>
      </c>
      <c r="D301" s="15" t="s">
        <v>4516</v>
      </c>
      <c r="F301" s="18"/>
    </row>
    <row r="302" spans="1:6" ht="27" customHeight="1">
      <c r="A302" s="95" t="s">
        <v>4516</v>
      </c>
      <c r="B302" s="13"/>
      <c r="C302" s="31" t="s">
        <v>288</v>
      </c>
      <c r="D302" s="15" t="s">
        <v>4516</v>
      </c>
      <c r="F302" s="18"/>
    </row>
    <row r="303" spans="1:6" ht="27" customHeight="1">
      <c r="A303" s="95" t="s">
        <v>8317</v>
      </c>
      <c r="B303" s="24"/>
      <c r="C303" s="19" t="s">
        <v>6261</v>
      </c>
      <c r="D303" s="15">
        <v>51000</v>
      </c>
      <c r="E303" s="20">
        <f>+D303/1936.27</f>
        <v>26.339301853563811</v>
      </c>
      <c r="F303" s="21">
        <v>26.34</v>
      </c>
    </row>
    <row r="304" spans="1:6" ht="27" customHeight="1">
      <c r="A304" s="95" t="s">
        <v>1090</v>
      </c>
      <c r="B304" s="13"/>
      <c r="C304" s="17" t="s">
        <v>1091</v>
      </c>
      <c r="D304" s="15" t="s">
        <v>4516</v>
      </c>
      <c r="F304" s="18"/>
    </row>
    <row r="305" spans="1:7" ht="27" customHeight="1">
      <c r="A305" s="95" t="s">
        <v>8318</v>
      </c>
      <c r="B305" s="13"/>
      <c r="C305" s="19" t="s">
        <v>6263</v>
      </c>
      <c r="D305" s="15">
        <v>37000</v>
      </c>
      <c r="E305" s="20">
        <f>+D305/1936.27</f>
        <v>19.108905266311002</v>
      </c>
      <c r="F305" s="21">
        <v>19.11</v>
      </c>
    </row>
    <row r="306" spans="1:7" ht="27" customHeight="1">
      <c r="A306" s="95" t="s">
        <v>8320</v>
      </c>
      <c r="B306" s="13"/>
      <c r="C306" s="19" t="s">
        <v>6265</v>
      </c>
      <c r="D306" s="15">
        <v>28000</v>
      </c>
      <c r="E306" s="20">
        <f>+D306/1936.27</f>
        <v>14.460793174505621</v>
      </c>
      <c r="F306" s="21">
        <v>14.46</v>
      </c>
    </row>
    <row r="307" spans="1:7" ht="27" customHeight="1">
      <c r="A307" s="95" t="s">
        <v>4516</v>
      </c>
      <c r="B307" s="13"/>
      <c r="C307" s="19" t="s">
        <v>1748</v>
      </c>
      <c r="D307" s="15" t="s">
        <v>4516</v>
      </c>
      <c r="F307" s="18"/>
    </row>
    <row r="308" spans="1:7" ht="27" customHeight="1">
      <c r="A308" s="95" t="s">
        <v>8321</v>
      </c>
      <c r="B308" s="13"/>
      <c r="C308" s="19" t="s">
        <v>3356</v>
      </c>
      <c r="D308" s="15">
        <v>28000</v>
      </c>
      <c r="E308" s="20">
        <f>+D308/1936.27</f>
        <v>14.460793174505621</v>
      </c>
      <c r="F308" s="21">
        <v>14.46</v>
      </c>
    </row>
    <row r="309" spans="1:7" ht="27" customHeight="1">
      <c r="A309" s="95" t="s">
        <v>4516</v>
      </c>
      <c r="B309" s="13"/>
      <c r="C309" s="19" t="s">
        <v>1749</v>
      </c>
      <c r="D309" s="15" t="s">
        <v>4516</v>
      </c>
      <c r="F309" s="18"/>
    </row>
    <row r="310" spans="1:7" ht="27" customHeight="1">
      <c r="A310" s="95" t="s">
        <v>1750</v>
      </c>
      <c r="B310" s="13"/>
      <c r="C310" s="38" t="s">
        <v>1751</v>
      </c>
      <c r="D310" s="15" t="s">
        <v>4516</v>
      </c>
      <c r="F310" s="18"/>
    </row>
    <row r="311" spans="1:7" ht="27" customHeight="1">
      <c r="A311" s="95" t="s">
        <v>8322</v>
      </c>
      <c r="B311" s="13"/>
      <c r="C311" s="22" t="s">
        <v>3358</v>
      </c>
      <c r="D311" s="15">
        <v>37000</v>
      </c>
      <c r="E311" s="20">
        <f>+D311/1936.27</f>
        <v>19.108905266311002</v>
      </c>
      <c r="F311" s="21">
        <v>19.11</v>
      </c>
    </row>
    <row r="312" spans="1:7" ht="27" customHeight="1">
      <c r="A312" s="95" t="s">
        <v>4516</v>
      </c>
      <c r="B312" s="13"/>
      <c r="C312" s="19" t="s">
        <v>1752</v>
      </c>
      <c r="D312" s="15" t="s">
        <v>4516</v>
      </c>
      <c r="F312" s="18"/>
    </row>
    <row r="313" spans="1:7" ht="60" customHeight="1">
      <c r="A313" s="95" t="s">
        <v>8323</v>
      </c>
      <c r="B313" s="13"/>
      <c r="C313" s="198" t="s">
        <v>1444</v>
      </c>
      <c r="D313" s="15">
        <v>28000</v>
      </c>
      <c r="E313" s="20">
        <f>+D313/1936.27</f>
        <v>14.460793174505621</v>
      </c>
      <c r="F313" s="21">
        <v>14.46</v>
      </c>
      <c r="G313" s="199" t="s">
        <v>8915</v>
      </c>
    </row>
    <row r="314" spans="1:7" ht="27" customHeight="1">
      <c r="A314" s="95" t="s">
        <v>8324</v>
      </c>
      <c r="B314" s="13"/>
      <c r="C314" s="22" t="s">
        <v>3361</v>
      </c>
      <c r="D314" s="15">
        <v>28000</v>
      </c>
      <c r="E314" s="20">
        <f>+D314/1936.27</f>
        <v>14.460793174505621</v>
      </c>
      <c r="F314" s="21">
        <v>14.46</v>
      </c>
    </row>
    <row r="315" spans="1:7" ht="27" customHeight="1">
      <c r="A315" s="95" t="s">
        <v>1753</v>
      </c>
      <c r="B315" s="13"/>
      <c r="C315" s="23" t="s">
        <v>1654</v>
      </c>
      <c r="D315" s="15" t="s">
        <v>4516</v>
      </c>
      <c r="F315" s="18"/>
    </row>
    <row r="316" spans="1:7" ht="27" customHeight="1">
      <c r="A316" s="95" t="s">
        <v>4516</v>
      </c>
      <c r="B316" s="13"/>
      <c r="C316" s="22" t="s">
        <v>1655</v>
      </c>
      <c r="D316" s="15" t="s">
        <v>4516</v>
      </c>
      <c r="F316" s="18"/>
    </row>
    <row r="317" spans="1:7" ht="27" customHeight="1">
      <c r="A317" s="95" t="s">
        <v>4516</v>
      </c>
      <c r="B317" s="13"/>
      <c r="C317" s="19" t="s">
        <v>1656</v>
      </c>
      <c r="D317" s="15" t="s">
        <v>4516</v>
      </c>
      <c r="F317" s="18"/>
    </row>
    <row r="318" spans="1:7" ht="27" customHeight="1">
      <c r="A318" s="95" t="s">
        <v>8325</v>
      </c>
      <c r="B318" s="13"/>
      <c r="C318" s="19" t="s">
        <v>3363</v>
      </c>
      <c r="D318" s="15">
        <v>27000</v>
      </c>
      <c r="E318" s="20">
        <f>+D318/1936.27</f>
        <v>13.944336275416136</v>
      </c>
      <c r="F318" s="21">
        <v>13.94</v>
      </c>
    </row>
    <row r="319" spans="1:7" ht="27" customHeight="1">
      <c r="A319" s="95" t="s">
        <v>8326</v>
      </c>
      <c r="B319" s="13"/>
      <c r="C319" s="19" t="s">
        <v>3365</v>
      </c>
      <c r="D319" s="15">
        <v>27000</v>
      </c>
      <c r="E319" s="20">
        <f>+D319/1936.27</f>
        <v>13.944336275416136</v>
      </c>
      <c r="F319" s="21">
        <v>13.94</v>
      </c>
    </row>
    <row r="320" spans="1:7" ht="27" customHeight="1">
      <c r="A320" s="95" t="s">
        <v>8327</v>
      </c>
      <c r="B320" s="13"/>
      <c r="C320" s="19" t="s">
        <v>732</v>
      </c>
      <c r="D320" s="15">
        <v>27000</v>
      </c>
      <c r="E320" s="20">
        <f>+D320/1936.27</f>
        <v>13.944336275416136</v>
      </c>
      <c r="F320" s="21">
        <v>13.94</v>
      </c>
    </row>
    <row r="321" spans="1:6" ht="27" customHeight="1">
      <c r="A321" s="95" t="s">
        <v>8328</v>
      </c>
      <c r="B321" s="13"/>
      <c r="C321" s="22" t="s">
        <v>734</v>
      </c>
      <c r="D321" s="15">
        <v>28000</v>
      </c>
      <c r="E321" s="20">
        <f>+D321/1936.27</f>
        <v>14.460793174505621</v>
      </c>
      <c r="F321" s="21">
        <v>14.46</v>
      </c>
    </row>
    <row r="322" spans="1:6" ht="27" customHeight="1">
      <c r="A322" s="95" t="s">
        <v>4516</v>
      </c>
      <c r="B322" s="13"/>
      <c r="C322" s="19" t="s">
        <v>1657</v>
      </c>
      <c r="D322" s="15" t="s">
        <v>4516</v>
      </c>
      <c r="F322" s="18"/>
    </row>
    <row r="323" spans="1:6" ht="27" customHeight="1">
      <c r="A323" s="95" t="s">
        <v>8329</v>
      </c>
      <c r="B323" s="13" t="s">
        <v>5560</v>
      </c>
      <c r="C323" s="19" t="s">
        <v>736</v>
      </c>
      <c r="D323" s="15">
        <v>120000</v>
      </c>
      <c r="E323" s="20">
        <f>+D323/1936.27</f>
        <v>61.974827890738382</v>
      </c>
      <c r="F323" s="21">
        <v>61.97</v>
      </c>
    </row>
    <row r="324" spans="1:6" ht="27" customHeight="1">
      <c r="A324" s="95" t="s">
        <v>4516</v>
      </c>
      <c r="B324" s="13"/>
      <c r="C324" s="19" t="s">
        <v>1658</v>
      </c>
      <c r="D324" s="15" t="s">
        <v>4516</v>
      </c>
      <c r="F324" s="18"/>
    </row>
    <row r="325" spans="1:6" ht="27" customHeight="1">
      <c r="A325" s="95" t="s">
        <v>8330</v>
      </c>
      <c r="B325" s="13"/>
      <c r="C325" s="19" t="s">
        <v>738</v>
      </c>
      <c r="D325" s="15">
        <v>37000</v>
      </c>
      <c r="E325" s="20">
        <f>+D325/1936.27</f>
        <v>19.108905266311002</v>
      </c>
      <c r="F325" s="21">
        <v>19.11</v>
      </c>
    </row>
    <row r="326" spans="1:6" ht="27" customHeight="1">
      <c r="A326" s="95" t="s">
        <v>8331</v>
      </c>
      <c r="B326" s="13"/>
      <c r="C326" s="19" t="s">
        <v>740</v>
      </c>
      <c r="D326" s="15">
        <v>37000</v>
      </c>
      <c r="E326" s="20">
        <f>+D326/1936.27</f>
        <v>19.108905266311002</v>
      </c>
      <c r="F326" s="21">
        <v>19.11</v>
      </c>
    </row>
    <row r="327" spans="1:6" ht="27" customHeight="1">
      <c r="A327" s="95" t="s">
        <v>8332</v>
      </c>
      <c r="B327" s="13"/>
      <c r="C327" s="19" t="s">
        <v>5287</v>
      </c>
      <c r="D327" s="39">
        <v>19000</v>
      </c>
      <c r="E327" s="20">
        <f>+D327/1936.27</f>
        <v>9.8126810827002426</v>
      </c>
      <c r="F327" s="21">
        <v>9.81</v>
      </c>
    </row>
    <row r="328" spans="1:6" ht="27" customHeight="1">
      <c r="A328" s="95" t="s">
        <v>8345</v>
      </c>
      <c r="B328" s="13"/>
      <c r="C328" s="19" t="s">
        <v>783</v>
      </c>
      <c r="D328" s="15">
        <v>28000</v>
      </c>
      <c r="E328" s="20">
        <f>+D328/1936.27</f>
        <v>14.460793174505621</v>
      </c>
      <c r="F328" s="21">
        <v>14.46</v>
      </c>
    </row>
    <row r="329" spans="1:6" ht="27" customHeight="1">
      <c r="A329" s="95" t="s">
        <v>4516</v>
      </c>
      <c r="B329" s="13"/>
      <c r="C329" s="19" t="s">
        <v>1659</v>
      </c>
      <c r="D329" s="15" t="s">
        <v>4516</v>
      </c>
      <c r="F329" s="18"/>
    </row>
    <row r="330" spans="1:6" ht="27" customHeight="1">
      <c r="A330" s="95" t="s">
        <v>4516</v>
      </c>
      <c r="B330" s="13"/>
      <c r="C330" s="19" t="s">
        <v>1660</v>
      </c>
      <c r="D330" s="15" t="s">
        <v>4516</v>
      </c>
      <c r="F330" s="18"/>
    </row>
    <row r="331" spans="1:6" ht="27" customHeight="1">
      <c r="A331" s="95" t="s">
        <v>2590</v>
      </c>
      <c r="B331" s="13"/>
      <c r="C331" s="17" t="s">
        <v>1661</v>
      </c>
      <c r="D331" s="15" t="s">
        <v>4516</v>
      </c>
      <c r="F331" s="18"/>
    </row>
    <row r="332" spans="1:6" ht="27" customHeight="1">
      <c r="A332" s="95" t="s">
        <v>8346</v>
      </c>
      <c r="B332" s="13"/>
      <c r="C332" s="19" t="s">
        <v>5289</v>
      </c>
      <c r="D332" s="15">
        <v>37000</v>
      </c>
      <c r="E332" s="20">
        <f>+D332/1936.27</f>
        <v>19.108905266311002</v>
      </c>
      <c r="F332" s="21">
        <v>19.11</v>
      </c>
    </row>
    <row r="333" spans="1:6" ht="27" customHeight="1">
      <c r="A333" s="95" t="s">
        <v>618</v>
      </c>
      <c r="B333" s="13"/>
      <c r="C333" s="17" t="s">
        <v>619</v>
      </c>
      <c r="D333" s="15" t="s">
        <v>4516</v>
      </c>
      <c r="F333" s="18"/>
    </row>
    <row r="334" spans="1:6" ht="27" customHeight="1">
      <c r="A334" s="95" t="s">
        <v>8347</v>
      </c>
      <c r="B334" s="13"/>
      <c r="C334" s="40" t="s">
        <v>5291</v>
      </c>
      <c r="D334" s="15">
        <v>37000</v>
      </c>
      <c r="E334" s="20">
        <f>+D334/1936.27</f>
        <v>19.108905266311002</v>
      </c>
      <c r="F334" s="21">
        <v>19.11</v>
      </c>
    </row>
    <row r="335" spans="1:6" ht="27" customHeight="1">
      <c r="A335" s="95" t="s">
        <v>4516</v>
      </c>
      <c r="B335" s="13"/>
      <c r="C335" s="14" t="s">
        <v>620</v>
      </c>
      <c r="D335" s="15" t="s">
        <v>4516</v>
      </c>
      <c r="F335" s="18"/>
    </row>
    <row r="336" spans="1:6" ht="27" customHeight="1">
      <c r="A336" s="95" t="s">
        <v>621</v>
      </c>
      <c r="B336" s="13"/>
      <c r="C336" s="17" t="s">
        <v>622</v>
      </c>
      <c r="D336" s="15" t="s">
        <v>4516</v>
      </c>
      <c r="F336" s="18"/>
    </row>
    <row r="337" spans="1:6" ht="27" customHeight="1">
      <c r="A337" s="95" t="s">
        <v>8348</v>
      </c>
      <c r="B337" s="13"/>
      <c r="C337" s="19" t="s">
        <v>5293</v>
      </c>
      <c r="D337" s="15">
        <v>52000</v>
      </c>
      <c r="E337" s="20">
        <f>+D337/1936.27</f>
        <v>26.855758752653298</v>
      </c>
      <c r="F337" s="21">
        <v>26.86</v>
      </c>
    </row>
    <row r="338" spans="1:6" ht="27" customHeight="1">
      <c r="A338" s="95" t="s">
        <v>4516</v>
      </c>
      <c r="B338" s="13"/>
      <c r="C338" s="19" t="s">
        <v>623</v>
      </c>
      <c r="D338" s="15" t="s">
        <v>4516</v>
      </c>
      <c r="F338" s="18"/>
    </row>
    <row r="339" spans="1:6" ht="27" customHeight="1">
      <c r="A339" s="95" t="s">
        <v>8349</v>
      </c>
      <c r="B339" s="13"/>
      <c r="C339" s="19" t="s">
        <v>5295</v>
      </c>
      <c r="D339" s="15">
        <v>13000</v>
      </c>
      <c r="E339" s="20">
        <f>+D339/1936.27</f>
        <v>6.7139396881633244</v>
      </c>
      <c r="F339" s="21">
        <v>6.71</v>
      </c>
    </row>
    <row r="340" spans="1:6" ht="27" customHeight="1">
      <c r="A340" s="95" t="s">
        <v>4516</v>
      </c>
      <c r="B340" s="13"/>
      <c r="C340" s="19" t="s">
        <v>3344</v>
      </c>
      <c r="D340" s="15" t="s">
        <v>4516</v>
      </c>
      <c r="F340" s="18"/>
    </row>
    <row r="341" spans="1:6" ht="27" customHeight="1">
      <c r="A341" s="95" t="s">
        <v>8350</v>
      </c>
      <c r="B341" s="13"/>
      <c r="C341" s="19" t="s">
        <v>5297</v>
      </c>
      <c r="D341" s="15">
        <v>40000</v>
      </c>
      <c r="E341" s="20">
        <f>+D341/1936.27</f>
        <v>20.658275963579459</v>
      </c>
      <c r="F341" s="21">
        <v>20.66</v>
      </c>
    </row>
    <row r="342" spans="1:6" ht="27" customHeight="1">
      <c r="A342" s="95" t="s">
        <v>8351</v>
      </c>
      <c r="B342" s="13"/>
      <c r="C342" s="19" t="s">
        <v>5299</v>
      </c>
      <c r="D342" s="15">
        <v>47000</v>
      </c>
      <c r="E342" s="20">
        <f>+D342/1936.27</f>
        <v>24.273474257205866</v>
      </c>
      <c r="F342" s="21">
        <v>24.27</v>
      </c>
    </row>
    <row r="343" spans="1:6" ht="27" customHeight="1">
      <c r="A343" s="95" t="s">
        <v>4516</v>
      </c>
      <c r="B343" s="13"/>
      <c r="C343" s="19" t="s">
        <v>624</v>
      </c>
      <c r="D343" s="15" t="s">
        <v>4516</v>
      </c>
      <c r="F343" s="18"/>
    </row>
    <row r="344" spans="1:6" ht="27" customHeight="1">
      <c r="A344" s="95" t="s">
        <v>4516</v>
      </c>
      <c r="B344" s="13"/>
      <c r="C344" s="19" t="s">
        <v>3344</v>
      </c>
      <c r="D344" s="15" t="s">
        <v>4516</v>
      </c>
      <c r="F344" s="18"/>
    </row>
    <row r="345" spans="1:6" ht="27" customHeight="1">
      <c r="A345" s="95" t="s">
        <v>8352</v>
      </c>
      <c r="B345" s="13"/>
      <c r="C345" s="19" t="s">
        <v>5301</v>
      </c>
      <c r="D345" s="15">
        <v>25000</v>
      </c>
      <c r="E345" s="20">
        <f>+D345/1936.27</f>
        <v>12.911422477237162</v>
      </c>
      <c r="F345" s="21">
        <v>12.91</v>
      </c>
    </row>
    <row r="346" spans="1:6" ht="27" customHeight="1">
      <c r="A346" s="95" t="s">
        <v>8353</v>
      </c>
      <c r="B346" s="13"/>
      <c r="C346" s="19" t="s">
        <v>5303</v>
      </c>
      <c r="D346" s="15">
        <v>43000</v>
      </c>
      <c r="E346" s="20">
        <f>+D346/1936.27</f>
        <v>22.207646660847921</v>
      </c>
      <c r="F346" s="21">
        <v>22.21</v>
      </c>
    </row>
    <row r="347" spans="1:6" ht="27" customHeight="1">
      <c r="A347" s="95" t="s">
        <v>625</v>
      </c>
      <c r="B347" s="13"/>
      <c r="C347" s="17" t="s">
        <v>626</v>
      </c>
      <c r="D347" s="15" t="s">
        <v>4516</v>
      </c>
      <c r="F347" s="18"/>
    </row>
    <row r="348" spans="1:6" ht="27" customHeight="1">
      <c r="A348" s="95" t="s">
        <v>8354</v>
      </c>
      <c r="B348" s="13" t="s">
        <v>3905</v>
      </c>
      <c r="C348" s="19" t="s">
        <v>6649</v>
      </c>
      <c r="D348" s="15">
        <v>224000</v>
      </c>
      <c r="E348" s="20">
        <f>+D348/1936.27</f>
        <v>115.68634539604497</v>
      </c>
      <c r="F348" s="21">
        <v>115.69</v>
      </c>
    </row>
    <row r="349" spans="1:6" ht="27" customHeight="1">
      <c r="A349" s="95" t="s">
        <v>4516</v>
      </c>
      <c r="B349" s="13"/>
      <c r="C349" s="19" t="s">
        <v>627</v>
      </c>
      <c r="D349" s="15" t="s">
        <v>4516</v>
      </c>
      <c r="F349" s="18"/>
    </row>
    <row r="350" spans="1:6" ht="27" customHeight="1">
      <c r="A350" s="95" t="s">
        <v>4516</v>
      </c>
      <c r="B350" s="13"/>
      <c r="C350" s="19" t="s">
        <v>628</v>
      </c>
      <c r="D350" s="15" t="s">
        <v>4516</v>
      </c>
      <c r="F350" s="18"/>
    </row>
    <row r="351" spans="1:6" ht="27" customHeight="1">
      <c r="A351" s="95" t="s">
        <v>8355</v>
      </c>
      <c r="B351" s="13" t="s">
        <v>3905</v>
      </c>
      <c r="C351" s="19" t="s">
        <v>6651</v>
      </c>
      <c r="D351" s="15">
        <v>350000</v>
      </c>
      <c r="E351" s="20">
        <f>+D351/1936.27</f>
        <v>180.75991468132028</v>
      </c>
      <c r="F351" s="21">
        <v>180.76</v>
      </c>
    </row>
    <row r="352" spans="1:6" ht="27" customHeight="1">
      <c r="A352" s="95" t="s">
        <v>4516</v>
      </c>
      <c r="B352" s="41"/>
      <c r="C352" s="19" t="s">
        <v>629</v>
      </c>
      <c r="D352" s="15" t="s">
        <v>4516</v>
      </c>
      <c r="F352" s="18"/>
    </row>
    <row r="353" spans="1:6" ht="27" customHeight="1">
      <c r="A353" s="95" t="s">
        <v>4516</v>
      </c>
      <c r="B353" s="41"/>
      <c r="C353" s="31" t="s">
        <v>630</v>
      </c>
      <c r="D353" s="15" t="s">
        <v>4516</v>
      </c>
      <c r="F353" s="18"/>
    </row>
    <row r="354" spans="1:6" ht="27" customHeight="1">
      <c r="A354" s="95" t="s">
        <v>4516</v>
      </c>
      <c r="B354" s="13"/>
      <c r="C354" s="19" t="s">
        <v>631</v>
      </c>
      <c r="D354" s="15" t="s">
        <v>4516</v>
      </c>
      <c r="F354" s="18"/>
    </row>
    <row r="355" spans="1:6" ht="27" customHeight="1">
      <c r="A355" s="95" t="s">
        <v>4516</v>
      </c>
      <c r="B355" s="13"/>
      <c r="C355" s="19" t="s">
        <v>632</v>
      </c>
      <c r="D355" s="15" t="s">
        <v>4516</v>
      </c>
      <c r="F355" s="18"/>
    </row>
    <row r="356" spans="1:6" ht="27" customHeight="1">
      <c r="A356" s="95" t="s">
        <v>4516</v>
      </c>
      <c r="B356" s="13"/>
      <c r="C356" s="19" t="s">
        <v>633</v>
      </c>
      <c r="D356" s="15" t="s">
        <v>4516</v>
      </c>
      <c r="F356" s="18"/>
    </row>
    <row r="357" spans="1:6" ht="27" customHeight="1">
      <c r="A357" s="95" t="s">
        <v>8356</v>
      </c>
      <c r="B357" s="13" t="s">
        <v>4721</v>
      </c>
      <c r="C357" s="19" t="s">
        <v>634</v>
      </c>
      <c r="D357" s="15">
        <v>305000</v>
      </c>
      <c r="E357" s="20">
        <f>+D357/1936.27</f>
        <v>157.51935422229337</v>
      </c>
      <c r="F357" s="21">
        <v>157.52000000000001</v>
      </c>
    </row>
    <row r="358" spans="1:6" ht="27" customHeight="1">
      <c r="A358" s="95" t="s">
        <v>4516</v>
      </c>
      <c r="B358" s="13"/>
      <c r="C358" s="19" t="s">
        <v>635</v>
      </c>
      <c r="D358" s="15"/>
      <c r="F358" s="18"/>
    </row>
    <row r="359" spans="1:6" ht="27" customHeight="1">
      <c r="A359" s="95" t="s">
        <v>5804</v>
      </c>
      <c r="B359" s="24"/>
      <c r="C359" s="17" t="s">
        <v>636</v>
      </c>
      <c r="D359" s="15" t="s">
        <v>4516</v>
      </c>
      <c r="F359" s="18"/>
    </row>
    <row r="360" spans="1:6" ht="27" customHeight="1">
      <c r="A360" s="95" t="s">
        <v>8357</v>
      </c>
      <c r="B360" s="13" t="s">
        <v>3905</v>
      </c>
      <c r="C360" s="19" t="s">
        <v>4723</v>
      </c>
      <c r="D360" s="15">
        <v>254000</v>
      </c>
      <c r="E360" s="20">
        <f>+D360/1936.27</f>
        <v>131.18005236872958</v>
      </c>
      <c r="F360" s="21">
        <v>131.18</v>
      </c>
    </row>
    <row r="361" spans="1:6" ht="27" customHeight="1">
      <c r="A361" s="95" t="s">
        <v>4516</v>
      </c>
      <c r="B361" s="37"/>
      <c r="C361" s="19" t="s">
        <v>637</v>
      </c>
      <c r="D361" s="15" t="s">
        <v>4516</v>
      </c>
      <c r="F361" s="18"/>
    </row>
    <row r="362" spans="1:6" ht="27" customHeight="1">
      <c r="A362" s="95" t="s">
        <v>8358</v>
      </c>
      <c r="B362" s="13" t="s">
        <v>3905</v>
      </c>
      <c r="C362" s="19" t="s">
        <v>4725</v>
      </c>
      <c r="D362" s="15">
        <v>183000</v>
      </c>
      <c r="E362" s="20">
        <f>+D362/1936.27</f>
        <v>94.511612533376024</v>
      </c>
      <c r="F362" s="21">
        <v>94.51</v>
      </c>
    </row>
    <row r="363" spans="1:6" ht="27" customHeight="1">
      <c r="A363" s="95" t="s">
        <v>8359</v>
      </c>
      <c r="B363" s="13" t="s">
        <v>3905</v>
      </c>
      <c r="C363" s="19" t="s">
        <v>4725</v>
      </c>
      <c r="D363" s="15">
        <v>326000</v>
      </c>
      <c r="E363" s="20">
        <f>+D363/1936.27</f>
        <v>168.36494910317259</v>
      </c>
      <c r="F363" s="21">
        <v>168.36</v>
      </c>
    </row>
    <row r="364" spans="1:6" ht="27" customHeight="1">
      <c r="A364" s="95" t="s">
        <v>4516</v>
      </c>
      <c r="B364" s="13"/>
      <c r="C364" s="19" t="s">
        <v>635</v>
      </c>
      <c r="D364" s="15" t="s">
        <v>4516</v>
      </c>
      <c r="F364" s="18"/>
    </row>
    <row r="365" spans="1:6" ht="27" customHeight="1">
      <c r="A365" s="95" t="s">
        <v>8360</v>
      </c>
      <c r="B365" s="13" t="s">
        <v>3905</v>
      </c>
      <c r="C365" s="19" t="s">
        <v>809</v>
      </c>
      <c r="D365" s="15">
        <v>168000</v>
      </c>
      <c r="E365" s="20">
        <f>+D365/1936.27</f>
        <v>86.764759047033735</v>
      </c>
      <c r="F365" s="21">
        <v>86.76</v>
      </c>
    </row>
    <row r="366" spans="1:6" ht="27" customHeight="1">
      <c r="A366" s="95" t="s">
        <v>4516</v>
      </c>
      <c r="B366" s="13"/>
      <c r="C366" s="22" t="s">
        <v>638</v>
      </c>
      <c r="D366" s="15" t="s">
        <v>4516</v>
      </c>
      <c r="F366" s="18"/>
    </row>
    <row r="367" spans="1:6" ht="27" customHeight="1">
      <c r="A367" s="95" t="s">
        <v>4516</v>
      </c>
      <c r="B367" s="13"/>
      <c r="C367" s="19" t="s">
        <v>639</v>
      </c>
      <c r="D367" s="15" t="s">
        <v>4516</v>
      </c>
      <c r="F367" s="18"/>
    </row>
    <row r="368" spans="1:6" ht="27" customHeight="1">
      <c r="A368" s="95" t="s">
        <v>4516</v>
      </c>
      <c r="B368" s="13"/>
      <c r="C368" s="19" t="s">
        <v>6047</v>
      </c>
      <c r="D368" s="15" t="s">
        <v>4516</v>
      </c>
      <c r="F368" s="18"/>
    </row>
    <row r="369" spans="1:6" ht="27" customHeight="1">
      <c r="A369" s="95" t="s">
        <v>4516</v>
      </c>
      <c r="B369" s="42"/>
      <c r="C369" s="44" t="s">
        <v>6048</v>
      </c>
      <c r="D369" s="15"/>
      <c r="F369" s="18"/>
    </row>
    <row r="370" spans="1:6" ht="27" customHeight="1">
      <c r="A370" s="95" t="s">
        <v>5811</v>
      </c>
      <c r="B370" s="13"/>
      <c r="C370" s="45" t="s">
        <v>7206</v>
      </c>
      <c r="D370" s="15" t="s">
        <v>4516</v>
      </c>
      <c r="F370" s="18"/>
    </row>
    <row r="371" spans="1:6" ht="27" customHeight="1">
      <c r="A371" s="95" t="s">
        <v>8361</v>
      </c>
      <c r="B371" s="13"/>
      <c r="C371" s="45" t="s">
        <v>7315</v>
      </c>
      <c r="D371" s="15">
        <v>114000</v>
      </c>
      <c r="E371" s="20">
        <f>+D371/1936.27</f>
        <v>58.876086496201459</v>
      </c>
      <c r="F371" s="21">
        <v>58.88</v>
      </c>
    </row>
    <row r="372" spans="1:6" ht="27" customHeight="1">
      <c r="A372" s="95" t="s">
        <v>4516</v>
      </c>
      <c r="B372" s="13"/>
      <c r="C372" s="19" t="s">
        <v>7207</v>
      </c>
      <c r="D372" s="15" t="s">
        <v>4516</v>
      </c>
      <c r="F372" s="18"/>
    </row>
    <row r="373" spans="1:6" ht="27" customHeight="1">
      <c r="A373" s="95" t="s">
        <v>4516</v>
      </c>
      <c r="B373" s="13"/>
      <c r="C373" s="19" t="s">
        <v>7208</v>
      </c>
      <c r="D373" s="15" t="s">
        <v>4516</v>
      </c>
      <c r="F373" s="18"/>
    </row>
    <row r="374" spans="1:6" ht="27" customHeight="1">
      <c r="A374" s="95" t="s">
        <v>8362</v>
      </c>
      <c r="B374" s="13"/>
      <c r="C374" s="19" t="s">
        <v>7317</v>
      </c>
      <c r="D374" s="15">
        <v>114000</v>
      </c>
      <c r="E374" s="20">
        <f>+D374/1936.27</f>
        <v>58.876086496201459</v>
      </c>
      <c r="F374" s="21">
        <v>58.88</v>
      </c>
    </row>
    <row r="375" spans="1:6" ht="27" customHeight="1">
      <c r="A375" s="95" t="s">
        <v>4516</v>
      </c>
      <c r="B375" s="13"/>
      <c r="C375" s="19" t="s">
        <v>7208</v>
      </c>
      <c r="D375" s="15" t="s">
        <v>4516</v>
      </c>
      <c r="F375" s="18"/>
    </row>
    <row r="376" spans="1:6" ht="27" customHeight="1">
      <c r="A376" s="95" t="s">
        <v>100</v>
      </c>
      <c r="B376" s="13" t="s">
        <v>3905</v>
      </c>
      <c r="C376" s="19" t="s">
        <v>2036</v>
      </c>
      <c r="D376" s="15">
        <v>567000</v>
      </c>
      <c r="E376" s="20">
        <f>+D376/1936.27</f>
        <v>292.83106178373885</v>
      </c>
      <c r="F376" s="21">
        <v>292.83</v>
      </c>
    </row>
    <row r="377" spans="1:6" ht="27" customHeight="1">
      <c r="A377" s="95" t="s">
        <v>4516</v>
      </c>
      <c r="B377" s="13"/>
      <c r="C377" s="19" t="s">
        <v>7209</v>
      </c>
      <c r="D377" s="15" t="s">
        <v>4516</v>
      </c>
      <c r="F377" s="18"/>
    </row>
    <row r="378" spans="1:6" ht="27" customHeight="1">
      <c r="A378" s="95" t="s">
        <v>101</v>
      </c>
      <c r="B378" s="13" t="s">
        <v>3905</v>
      </c>
      <c r="C378" s="19" t="s">
        <v>7265</v>
      </c>
      <c r="D378" s="15">
        <v>700000</v>
      </c>
      <c r="E378" s="20">
        <f>+D378/1936.27</f>
        <v>361.51982936264056</v>
      </c>
      <c r="F378" s="21">
        <v>361.52</v>
      </c>
    </row>
    <row r="379" spans="1:6" ht="27" customHeight="1">
      <c r="A379" s="95" t="s">
        <v>4516</v>
      </c>
      <c r="B379" s="13"/>
      <c r="C379" s="19" t="s">
        <v>8645</v>
      </c>
      <c r="D379" s="15" t="s">
        <v>4516</v>
      </c>
      <c r="F379" s="18"/>
    </row>
    <row r="380" spans="1:6" ht="27" customHeight="1">
      <c r="A380" s="95" t="s">
        <v>102</v>
      </c>
      <c r="B380" s="13" t="s">
        <v>3905</v>
      </c>
      <c r="C380" s="19" t="s">
        <v>2038</v>
      </c>
      <c r="D380" s="15">
        <v>60000</v>
      </c>
      <c r="E380" s="20">
        <f>+D380/1936.27</f>
        <v>30.987413945369191</v>
      </c>
      <c r="F380" s="21">
        <v>30.99</v>
      </c>
    </row>
    <row r="381" spans="1:6" ht="27" customHeight="1">
      <c r="A381" s="95" t="s">
        <v>4516</v>
      </c>
      <c r="B381" s="13"/>
      <c r="C381" s="19" t="s">
        <v>8646</v>
      </c>
      <c r="D381" s="15" t="s">
        <v>4516</v>
      </c>
      <c r="F381" s="18"/>
    </row>
    <row r="382" spans="1:6" ht="27" customHeight="1">
      <c r="A382" s="95" t="s">
        <v>4516</v>
      </c>
      <c r="B382" s="13"/>
      <c r="C382" s="19" t="s">
        <v>7035</v>
      </c>
      <c r="D382" s="15" t="s">
        <v>4516</v>
      </c>
      <c r="F382" s="18"/>
    </row>
    <row r="383" spans="1:6" ht="27" customHeight="1">
      <c r="A383" s="95" t="s">
        <v>103</v>
      </c>
      <c r="B383" s="13"/>
      <c r="C383" s="19" t="s">
        <v>7774</v>
      </c>
      <c r="D383" s="15">
        <v>50000</v>
      </c>
      <c r="E383" s="20">
        <f>+D383/1936.27</f>
        <v>25.822844954474323</v>
      </c>
      <c r="F383" s="21">
        <v>25.82</v>
      </c>
    </row>
    <row r="384" spans="1:6" ht="27" customHeight="1">
      <c r="A384" s="95" t="s">
        <v>104</v>
      </c>
      <c r="B384" s="13"/>
      <c r="C384" s="19" t="s">
        <v>882</v>
      </c>
      <c r="D384" s="15">
        <v>112000</v>
      </c>
      <c r="E384" s="20">
        <f>+D384/1936.27</f>
        <v>57.843172698022485</v>
      </c>
      <c r="F384" s="21">
        <v>57.84</v>
      </c>
    </row>
    <row r="385" spans="1:6" ht="27" customHeight="1">
      <c r="A385" s="95" t="s">
        <v>2222</v>
      </c>
      <c r="B385" s="13"/>
      <c r="C385" s="17" t="s">
        <v>7036</v>
      </c>
      <c r="D385" s="15" t="s">
        <v>4516</v>
      </c>
      <c r="F385" s="18"/>
    </row>
    <row r="386" spans="1:6" ht="27" customHeight="1">
      <c r="A386" s="95" t="s">
        <v>4516</v>
      </c>
      <c r="B386" s="13"/>
      <c r="C386" s="19" t="s">
        <v>7037</v>
      </c>
      <c r="D386" s="15" t="s">
        <v>4516</v>
      </c>
      <c r="F386" s="18"/>
    </row>
    <row r="387" spans="1:6" ht="27" customHeight="1">
      <c r="A387" s="95" t="s">
        <v>105</v>
      </c>
      <c r="B387" s="13"/>
      <c r="C387" s="19" t="s">
        <v>2855</v>
      </c>
      <c r="D387" s="15">
        <v>16000</v>
      </c>
      <c r="E387" s="20">
        <f>+D387/1936.27</f>
        <v>8.2633103854317831</v>
      </c>
      <c r="F387" s="21">
        <v>8.26</v>
      </c>
    </row>
    <row r="388" spans="1:6" ht="27" customHeight="1">
      <c r="A388" s="95" t="s">
        <v>4516</v>
      </c>
      <c r="B388" s="13"/>
      <c r="C388" s="19" t="s">
        <v>2102</v>
      </c>
      <c r="D388" s="15" t="s">
        <v>4516</v>
      </c>
      <c r="F388" s="18"/>
    </row>
    <row r="389" spans="1:6" ht="27" customHeight="1">
      <c r="A389" s="95" t="s">
        <v>106</v>
      </c>
      <c r="B389" s="13" t="s">
        <v>3905</v>
      </c>
      <c r="C389" s="19" t="s">
        <v>7160</v>
      </c>
      <c r="D389" s="15">
        <v>330000</v>
      </c>
      <c r="E389" s="20">
        <f>+D389/1936.27</f>
        <v>170.43077669953055</v>
      </c>
      <c r="F389" s="21">
        <v>170.43</v>
      </c>
    </row>
    <row r="390" spans="1:6" ht="27" customHeight="1">
      <c r="A390" s="95" t="s">
        <v>107</v>
      </c>
      <c r="B390" s="13"/>
      <c r="C390" s="19" t="s">
        <v>7162</v>
      </c>
      <c r="D390" s="15">
        <v>275000</v>
      </c>
      <c r="E390" s="20">
        <f>+D390/1936.27</f>
        <v>142.0256472496088</v>
      </c>
      <c r="F390" s="21">
        <v>142.03</v>
      </c>
    </row>
    <row r="391" spans="1:6" ht="27" customHeight="1">
      <c r="A391" s="95" t="s">
        <v>108</v>
      </c>
      <c r="B391" s="13"/>
      <c r="C391" s="19" t="s">
        <v>7638</v>
      </c>
      <c r="D391" s="15">
        <v>220000</v>
      </c>
      <c r="E391" s="20">
        <f>+D391/1936.27</f>
        <v>113.62051779968702</v>
      </c>
      <c r="F391" s="21">
        <v>113.62</v>
      </c>
    </row>
    <row r="392" spans="1:6" ht="27" customHeight="1">
      <c r="A392" s="95" t="s">
        <v>109</v>
      </c>
      <c r="B392" s="13" t="s">
        <v>3905</v>
      </c>
      <c r="C392" s="19" t="s">
        <v>7640</v>
      </c>
      <c r="D392" s="15">
        <v>352000</v>
      </c>
      <c r="E392" s="20">
        <f>+D392/1936.27</f>
        <v>181.79282847949924</v>
      </c>
      <c r="F392" s="21">
        <v>181.79</v>
      </c>
    </row>
    <row r="393" spans="1:6" ht="27" customHeight="1">
      <c r="A393" s="95" t="s">
        <v>110</v>
      </c>
      <c r="B393" s="13" t="s">
        <v>3905</v>
      </c>
      <c r="C393" s="19" t="s">
        <v>7642</v>
      </c>
      <c r="D393" s="15">
        <v>495000</v>
      </c>
      <c r="E393" s="20">
        <f>+D393/1936.27</f>
        <v>255.6461650492958</v>
      </c>
      <c r="F393" s="21">
        <v>255.65</v>
      </c>
    </row>
    <row r="394" spans="1:6" ht="27" customHeight="1">
      <c r="A394" s="95" t="s">
        <v>4516</v>
      </c>
      <c r="B394" s="13"/>
      <c r="C394" s="19" t="s">
        <v>2103</v>
      </c>
      <c r="D394" s="15" t="s">
        <v>4516</v>
      </c>
      <c r="F394" s="18"/>
    </row>
    <row r="395" spans="1:6" ht="27" customHeight="1">
      <c r="A395" s="95" t="s">
        <v>4516</v>
      </c>
      <c r="B395" s="41"/>
      <c r="C395" s="19" t="s">
        <v>2104</v>
      </c>
      <c r="D395" s="15" t="s">
        <v>4516</v>
      </c>
      <c r="F395" s="18"/>
    </row>
    <row r="396" spans="1:6" ht="27" customHeight="1">
      <c r="A396" s="95" t="s">
        <v>4516</v>
      </c>
      <c r="B396" s="41"/>
      <c r="C396" s="19" t="s">
        <v>2105</v>
      </c>
      <c r="D396" s="15" t="s">
        <v>4516</v>
      </c>
      <c r="F396" s="18"/>
    </row>
    <row r="397" spans="1:6" ht="27" customHeight="1">
      <c r="A397" s="95" t="s">
        <v>111</v>
      </c>
      <c r="B397" s="24"/>
      <c r="C397" s="19" t="s">
        <v>7644</v>
      </c>
      <c r="D397" s="15">
        <v>440000</v>
      </c>
      <c r="E397" s="20">
        <f>+D397/1936.27</f>
        <v>227.24103559937404</v>
      </c>
      <c r="F397" s="21">
        <v>227.24</v>
      </c>
    </row>
    <row r="398" spans="1:6" ht="27" customHeight="1">
      <c r="A398" s="95" t="s">
        <v>4516</v>
      </c>
      <c r="B398" s="24"/>
      <c r="C398" s="19" t="s">
        <v>2103</v>
      </c>
      <c r="D398" s="15" t="s">
        <v>4516</v>
      </c>
      <c r="F398" s="18"/>
    </row>
    <row r="399" spans="1:6" ht="27" customHeight="1">
      <c r="A399" s="95" t="s">
        <v>4516</v>
      </c>
      <c r="B399" s="24"/>
      <c r="C399" s="19" t="s">
        <v>2104</v>
      </c>
      <c r="D399" s="15" t="s">
        <v>4516</v>
      </c>
      <c r="F399" s="18"/>
    </row>
    <row r="400" spans="1:6" ht="27" customHeight="1">
      <c r="A400" s="95" t="s">
        <v>4516</v>
      </c>
      <c r="B400" s="24"/>
      <c r="C400" s="19" t="s">
        <v>2105</v>
      </c>
      <c r="D400" s="15" t="s">
        <v>4516</v>
      </c>
      <c r="F400" s="18"/>
    </row>
    <row r="401" spans="1:6" ht="27" customHeight="1">
      <c r="A401" s="95" t="s">
        <v>112</v>
      </c>
      <c r="B401" s="24" t="s">
        <v>3905</v>
      </c>
      <c r="C401" s="19" t="s">
        <v>7646</v>
      </c>
      <c r="D401" s="15">
        <v>550000</v>
      </c>
      <c r="E401" s="20">
        <f>+D401/1936.27</f>
        <v>284.05129449921759</v>
      </c>
      <c r="F401" s="21">
        <v>284.05</v>
      </c>
    </row>
    <row r="402" spans="1:6" ht="27" customHeight="1">
      <c r="A402" s="95" t="s">
        <v>4516</v>
      </c>
      <c r="B402" s="24"/>
      <c r="C402" s="19" t="s">
        <v>2106</v>
      </c>
      <c r="D402" s="15" t="s">
        <v>4516</v>
      </c>
      <c r="F402" s="18"/>
    </row>
    <row r="403" spans="1:6" ht="27" customHeight="1">
      <c r="A403" s="95" t="s">
        <v>113</v>
      </c>
      <c r="B403" s="41" t="s">
        <v>3905</v>
      </c>
      <c r="C403" s="19" t="s">
        <v>7648</v>
      </c>
      <c r="D403" s="15">
        <v>550000</v>
      </c>
      <c r="E403" s="20">
        <f>+D403/1936.27</f>
        <v>284.05129449921759</v>
      </c>
      <c r="F403" s="21">
        <v>284.05</v>
      </c>
    </row>
    <row r="404" spans="1:6" ht="27" customHeight="1">
      <c r="A404" s="95" t="s">
        <v>114</v>
      </c>
      <c r="B404" s="24" t="s">
        <v>3905</v>
      </c>
      <c r="C404" s="19" t="s">
        <v>7650</v>
      </c>
      <c r="D404" s="15">
        <v>440000</v>
      </c>
      <c r="E404" s="20">
        <f>+D404/1936.27</f>
        <v>227.24103559937404</v>
      </c>
      <c r="F404" s="21">
        <v>227.24</v>
      </c>
    </row>
    <row r="405" spans="1:6" ht="27" customHeight="1">
      <c r="A405" s="95" t="s">
        <v>4516</v>
      </c>
      <c r="B405" s="24"/>
      <c r="C405" s="22" t="s">
        <v>1449</v>
      </c>
      <c r="D405" s="15" t="s">
        <v>4516</v>
      </c>
      <c r="F405" s="18"/>
    </row>
    <row r="406" spans="1:6" ht="27" customHeight="1">
      <c r="A406" s="95" t="s">
        <v>115</v>
      </c>
      <c r="B406" s="24"/>
      <c r="C406" s="22" t="s">
        <v>7652</v>
      </c>
      <c r="D406" s="15">
        <v>33000</v>
      </c>
      <c r="E406" s="20">
        <f>+D406/1936.27</f>
        <v>17.043077669953053</v>
      </c>
      <c r="F406" s="21">
        <v>17.04</v>
      </c>
    </row>
    <row r="407" spans="1:6" ht="27" customHeight="1">
      <c r="A407" s="95" t="s">
        <v>4516</v>
      </c>
      <c r="B407" s="24"/>
      <c r="C407" s="46" t="s">
        <v>1451</v>
      </c>
      <c r="D407" s="15" t="s">
        <v>4516</v>
      </c>
      <c r="F407" s="18"/>
    </row>
    <row r="408" spans="1:6" ht="27" customHeight="1">
      <c r="A408" s="95" t="s">
        <v>967</v>
      </c>
      <c r="B408" s="41"/>
      <c r="C408" s="23" t="s">
        <v>1452</v>
      </c>
      <c r="D408" s="15" t="s">
        <v>4516</v>
      </c>
      <c r="F408" s="18"/>
    </row>
    <row r="409" spans="1:6" ht="27" customHeight="1">
      <c r="A409" s="95" t="s">
        <v>116</v>
      </c>
      <c r="B409" s="24"/>
      <c r="C409" s="19" t="s">
        <v>4728</v>
      </c>
      <c r="D409" s="15">
        <v>83000</v>
      </c>
      <c r="E409" s="20">
        <f>+D409/1936.27</f>
        <v>42.865922624427377</v>
      </c>
      <c r="F409" s="21">
        <v>42.87</v>
      </c>
    </row>
    <row r="410" spans="1:6" ht="27" customHeight="1">
      <c r="A410" s="95" t="s">
        <v>4516</v>
      </c>
      <c r="B410" s="24"/>
      <c r="C410" s="19" t="s">
        <v>1453</v>
      </c>
      <c r="D410" s="15" t="s">
        <v>4516</v>
      </c>
      <c r="F410" s="18"/>
    </row>
    <row r="411" spans="1:6" ht="27" customHeight="1">
      <c r="A411" s="95" t="s">
        <v>4516</v>
      </c>
      <c r="B411" s="24"/>
      <c r="C411" s="19" t="s">
        <v>1454</v>
      </c>
      <c r="D411" s="15" t="s">
        <v>4516</v>
      </c>
      <c r="F411" s="18"/>
    </row>
    <row r="412" spans="1:6" ht="27" customHeight="1">
      <c r="A412" s="95" t="s">
        <v>117</v>
      </c>
      <c r="B412" s="24"/>
      <c r="C412" s="22" t="s">
        <v>4730</v>
      </c>
      <c r="D412" s="15">
        <v>117000</v>
      </c>
      <c r="E412" s="20">
        <f>+D412/1936.27</f>
        <v>60.425457193469917</v>
      </c>
      <c r="F412" s="21">
        <v>60.43</v>
      </c>
    </row>
    <row r="413" spans="1:6" ht="27" customHeight="1">
      <c r="A413" s="95" t="s">
        <v>118</v>
      </c>
      <c r="B413" s="24"/>
      <c r="C413" s="19" t="s">
        <v>4732</v>
      </c>
      <c r="D413" s="15">
        <v>117000</v>
      </c>
      <c r="E413" s="20">
        <f>+D413/1936.27</f>
        <v>60.425457193469917</v>
      </c>
      <c r="F413" s="21">
        <v>60.43</v>
      </c>
    </row>
    <row r="414" spans="1:6" ht="27" customHeight="1">
      <c r="A414" s="95" t="s">
        <v>1455</v>
      </c>
      <c r="B414" s="24"/>
      <c r="C414" s="23" t="s">
        <v>1456</v>
      </c>
      <c r="D414" s="15" t="s">
        <v>4516</v>
      </c>
      <c r="F414" s="18"/>
    </row>
    <row r="415" spans="1:6" ht="27" customHeight="1">
      <c r="A415" s="95" t="s">
        <v>119</v>
      </c>
      <c r="B415" s="24"/>
      <c r="C415" s="22" t="s">
        <v>7406</v>
      </c>
      <c r="D415" s="15">
        <v>67000</v>
      </c>
      <c r="E415" s="20">
        <f>+D415/1936.27</f>
        <v>34.602612238995597</v>
      </c>
      <c r="F415" s="21">
        <v>34.6</v>
      </c>
    </row>
    <row r="416" spans="1:6" ht="27" customHeight="1">
      <c r="A416" s="95" t="s">
        <v>4516</v>
      </c>
      <c r="B416" s="24"/>
      <c r="C416" s="47" t="s">
        <v>1457</v>
      </c>
      <c r="D416" s="15" t="s">
        <v>4516</v>
      </c>
      <c r="F416" s="18"/>
    </row>
    <row r="417" spans="1:6" ht="27" customHeight="1">
      <c r="A417" s="95" t="s">
        <v>1458</v>
      </c>
      <c r="B417" s="24"/>
      <c r="C417" s="17" t="s">
        <v>1459</v>
      </c>
      <c r="D417" s="15" t="s">
        <v>4516</v>
      </c>
      <c r="F417" s="18"/>
    </row>
    <row r="418" spans="1:6" ht="27" customHeight="1">
      <c r="A418" s="95" t="s">
        <v>120</v>
      </c>
      <c r="B418" s="24"/>
      <c r="C418" s="19" t="s">
        <v>2108</v>
      </c>
      <c r="D418" s="15">
        <v>95000</v>
      </c>
      <c r="E418" s="20">
        <f>+D418/1936.27</f>
        <v>49.063405413501215</v>
      </c>
      <c r="F418" s="21">
        <v>49.06</v>
      </c>
    </row>
    <row r="419" spans="1:6" ht="27" customHeight="1">
      <c r="A419" s="95" t="s">
        <v>4516</v>
      </c>
      <c r="B419" s="24"/>
      <c r="C419" s="19" t="s">
        <v>1460</v>
      </c>
      <c r="D419" s="15" t="s">
        <v>4516</v>
      </c>
      <c r="F419" s="18"/>
    </row>
    <row r="420" spans="1:6" ht="27" customHeight="1">
      <c r="A420" s="95" t="s">
        <v>4516</v>
      </c>
      <c r="B420" s="24"/>
      <c r="C420" s="19" t="s">
        <v>1461</v>
      </c>
      <c r="D420" s="15" t="s">
        <v>4516</v>
      </c>
      <c r="F420" s="18"/>
    </row>
    <row r="421" spans="1:6" ht="27" customHeight="1">
      <c r="A421" s="95" t="s">
        <v>4516</v>
      </c>
      <c r="B421" s="24"/>
      <c r="C421" s="19" t="s">
        <v>1437</v>
      </c>
      <c r="D421" s="15" t="s">
        <v>4516</v>
      </c>
      <c r="F421" s="18"/>
    </row>
    <row r="422" spans="1:6" ht="27" customHeight="1">
      <c r="A422" s="95" t="s">
        <v>4516</v>
      </c>
      <c r="B422" s="24"/>
      <c r="C422" s="19" t="s">
        <v>1438</v>
      </c>
      <c r="D422" s="15" t="s">
        <v>4516</v>
      </c>
      <c r="F422" s="18"/>
    </row>
    <row r="423" spans="1:6" ht="27" customHeight="1">
      <c r="A423" s="95" t="s">
        <v>121</v>
      </c>
      <c r="B423" s="24"/>
      <c r="C423" s="22" t="s">
        <v>2110</v>
      </c>
      <c r="D423" s="15">
        <v>27000</v>
      </c>
      <c r="E423" s="20">
        <f>+D423/1936.27</f>
        <v>13.944336275416136</v>
      </c>
      <c r="F423" s="21">
        <v>13.94</v>
      </c>
    </row>
    <row r="424" spans="1:6" ht="27" customHeight="1">
      <c r="A424" s="95" t="s">
        <v>122</v>
      </c>
      <c r="B424" s="24"/>
      <c r="C424" s="19" t="s">
        <v>8503</v>
      </c>
      <c r="D424" s="15">
        <v>169000</v>
      </c>
      <c r="E424" s="20">
        <f>+D424/1936.27</f>
        <v>87.281215946123211</v>
      </c>
      <c r="F424" s="21">
        <v>87.28</v>
      </c>
    </row>
    <row r="425" spans="1:6" ht="27" customHeight="1">
      <c r="A425" s="95" t="s">
        <v>123</v>
      </c>
      <c r="B425" s="24"/>
      <c r="C425" s="19" t="s">
        <v>8505</v>
      </c>
      <c r="D425" s="15">
        <v>104000</v>
      </c>
      <c r="E425" s="20">
        <f>+D425/1936.27</f>
        <v>53.711517505306595</v>
      </c>
      <c r="F425" s="21">
        <v>53.71</v>
      </c>
    </row>
    <row r="426" spans="1:6" ht="27" customHeight="1">
      <c r="A426" s="95" t="s">
        <v>4516</v>
      </c>
      <c r="B426" s="24"/>
      <c r="C426" s="19" t="s">
        <v>289</v>
      </c>
      <c r="D426" s="15" t="s">
        <v>4516</v>
      </c>
      <c r="F426" s="18"/>
    </row>
    <row r="427" spans="1:6" ht="27" customHeight="1">
      <c r="A427" s="95" t="s">
        <v>4516</v>
      </c>
      <c r="B427" s="24"/>
      <c r="C427" s="19" t="s">
        <v>290</v>
      </c>
      <c r="D427" s="15" t="s">
        <v>4516</v>
      </c>
      <c r="F427" s="18"/>
    </row>
    <row r="428" spans="1:6" ht="27" customHeight="1">
      <c r="A428" s="95" t="s">
        <v>124</v>
      </c>
      <c r="B428" s="24" t="s">
        <v>3905</v>
      </c>
      <c r="C428" s="19" t="s">
        <v>291</v>
      </c>
      <c r="D428" s="15">
        <v>200000</v>
      </c>
      <c r="E428" s="20">
        <f>+D428/1936.27</f>
        <v>103.29137981789729</v>
      </c>
      <c r="F428" s="21">
        <v>103.29</v>
      </c>
    </row>
    <row r="429" spans="1:6" ht="27" customHeight="1">
      <c r="A429" s="95" t="s">
        <v>4516</v>
      </c>
      <c r="B429" s="24"/>
      <c r="C429" s="22" t="s">
        <v>152</v>
      </c>
      <c r="D429" s="15" t="s">
        <v>4516</v>
      </c>
      <c r="F429" s="18"/>
    </row>
    <row r="430" spans="1:6" ht="27" customHeight="1">
      <c r="A430" s="95" t="s">
        <v>153</v>
      </c>
      <c r="B430" s="24"/>
      <c r="C430" s="17" t="s">
        <v>1395</v>
      </c>
      <c r="D430" s="15" t="s">
        <v>4516</v>
      </c>
      <c r="F430" s="18"/>
    </row>
    <row r="431" spans="1:6" ht="27" customHeight="1">
      <c r="A431" s="95" t="s">
        <v>125</v>
      </c>
      <c r="B431" s="24"/>
      <c r="C431" s="19" t="s">
        <v>8509</v>
      </c>
      <c r="D431" s="15">
        <v>101000</v>
      </c>
      <c r="E431" s="20">
        <f>+D431/1936.27</f>
        <v>52.162146808038138</v>
      </c>
      <c r="F431" s="21">
        <v>52.16</v>
      </c>
    </row>
    <row r="432" spans="1:6" ht="27" customHeight="1">
      <c r="A432" s="95" t="s">
        <v>4516</v>
      </c>
      <c r="B432" s="24"/>
      <c r="C432" s="19" t="s">
        <v>1396</v>
      </c>
      <c r="D432" s="15" t="s">
        <v>4516</v>
      </c>
      <c r="F432" s="18"/>
    </row>
    <row r="433" spans="1:6" ht="27" customHeight="1">
      <c r="A433" s="95" t="s">
        <v>4516</v>
      </c>
      <c r="B433" s="24"/>
      <c r="C433" s="19" t="s">
        <v>1397</v>
      </c>
      <c r="D433" s="15" t="s">
        <v>4516</v>
      </c>
      <c r="F433" s="18"/>
    </row>
    <row r="434" spans="1:6" ht="27" customHeight="1">
      <c r="A434" s="95" t="s">
        <v>4516</v>
      </c>
      <c r="B434" s="24"/>
      <c r="C434" s="19" t="s">
        <v>1398</v>
      </c>
      <c r="D434" s="15" t="s">
        <v>4516</v>
      </c>
      <c r="F434" s="18"/>
    </row>
    <row r="435" spans="1:6" ht="27" customHeight="1">
      <c r="A435" s="95" t="s">
        <v>126</v>
      </c>
      <c r="B435" s="24"/>
      <c r="C435" s="22" t="s">
        <v>8509</v>
      </c>
      <c r="D435" s="15">
        <v>160000</v>
      </c>
      <c r="E435" s="20">
        <f>+D435/1936.27</f>
        <v>82.633103854317838</v>
      </c>
      <c r="F435" s="21">
        <v>82.63</v>
      </c>
    </row>
    <row r="436" spans="1:6" ht="27" customHeight="1">
      <c r="A436" s="95" t="s">
        <v>4516</v>
      </c>
      <c r="B436" s="24"/>
      <c r="C436" s="19" t="s">
        <v>1399</v>
      </c>
      <c r="D436" s="15" t="s">
        <v>4516</v>
      </c>
      <c r="F436" s="18"/>
    </row>
    <row r="437" spans="1:6" ht="27" customHeight="1">
      <c r="A437" s="95" t="s">
        <v>4516</v>
      </c>
      <c r="B437" s="24"/>
      <c r="C437" s="19" t="s">
        <v>152</v>
      </c>
      <c r="D437" s="15" t="s">
        <v>4516</v>
      </c>
      <c r="F437" s="18"/>
    </row>
    <row r="438" spans="1:6" ht="27" customHeight="1">
      <c r="A438" s="95" t="s">
        <v>4516</v>
      </c>
      <c r="B438" s="24"/>
      <c r="C438" s="19" t="s">
        <v>1398</v>
      </c>
      <c r="D438" s="15" t="s">
        <v>4516</v>
      </c>
      <c r="F438" s="18"/>
    </row>
    <row r="439" spans="1:6" ht="27" customHeight="1">
      <c r="A439" s="95" t="s">
        <v>1400</v>
      </c>
      <c r="B439" s="24"/>
      <c r="C439" s="17" t="s">
        <v>1401</v>
      </c>
      <c r="D439" s="15" t="s">
        <v>4516</v>
      </c>
      <c r="F439" s="18"/>
    </row>
    <row r="440" spans="1:6" ht="27" customHeight="1">
      <c r="A440" s="95" t="s">
        <v>7192</v>
      </c>
      <c r="B440" s="24"/>
      <c r="C440" s="22" t="s">
        <v>8512</v>
      </c>
      <c r="D440" s="15">
        <v>106000</v>
      </c>
      <c r="E440" s="20">
        <f>+D440/1936.27</f>
        <v>54.74443130348557</v>
      </c>
      <c r="F440" s="21">
        <v>54.74</v>
      </c>
    </row>
    <row r="441" spans="1:6" ht="27" customHeight="1">
      <c r="A441" s="95" t="s">
        <v>4516</v>
      </c>
      <c r="B441" s="24"/>
      <c r="C441" s="19" t="s">
        <v>1402</v>
      </c>
      <c r="D441" s="15" t="s">
        <v>4516</v>
      </c>
      <c r="F441" s="18"/>
    </row>
    <row r="442" spans="1:6" ht="27" customHeight="1">
      <c r="A442" s="95" t="s">
        <v>4516</v>
      </c>
      <c r="B442" s="24"/>
      <c r="C442" s="19" t="s">
        <v>1438</v>
      </c>
      <c r="D442" s="15" t="s">
        <v>4516</v>
      </c>
      <c r="F442" s="18"/>
    </row>
    <row r="443" spans="1:6" ht="27" customHeight="1">
      <c r="A443" s="95" t="s">
        <v>7193</v>
      </c>
      <c r="B443" s="24"/>
      <c r="C443" s="19" t="s">
        <v>8514</v>
      </c>
      <c r="D443" s="15">
        <v>182000</v>
      </c>
      <c r="E443" s="20">
        <f>+D443/1936.27</f>
        <v>93.995155634286547</v>
      </c>
      <c r="F443" s="21">
        <v>94</v>
      </c>
    </row>
    <row r="444" spans="1:6" ht="27" customHeight="1">
      <c r="A444" s="95" t="s">
        <v>4516</v>
      </c>
      <c r="B444" s="24"/>
      <c r="C444" s="19" t="s">
        <v>6078</v>
      </c>
      <c r="D444" s="15" t="s">
        <v>4516</v>
      </c>
      <c r="F444" s="18"/>
    </row>
    <row r="445" spans="1:6" ht="27" customHeight="1">
      <c r="A445" s="95" t="s">
        <v>4516</v>
      </c>
      <c r="B445" s="24"/>
      <c r="C445" s="19" t="s">
        <v>6079</v>
      </c>
      <c r="D445" s="15" t="s">
        <v>4516</v>
      </c>
      <c r="F445" s="18"/>
    </row>
    <row r="446" spans="1:6" ht="27" customHeight="1">
      <c r="A446" s="95" t="s">
        <v>4516</v>
      </c>
      <c r="B446" s="24"/>
      <c r="C446" s="19" t="s">
        <v>6080</v>
      </c>
      <c r="D446" s="15" t="s">
        <v>4516</v>
      </c>
      <c r="F446" s="18"/>
    </row>
    <row r="447" spans="1:6" ht="27" customHeight="1">
      <c r="A447" s="95" t="s">
        <v>7195</v>
      </c>
      <c r="B447" s="24" t="s">
        <v>4519</v>
      </c>
      <c r="C447" s="19" t="s">
        <v>8516</v>
      </c>
      <c r="D447" s="39">
        <v>80000</v>
      </c>
      <c r="E447" s="20">
        <f>+D447/1936.27</f>
        <v>41.316551927158919</v>
      </c>
      <c r="F447" s="21">
        <v>41.32</v>
      </c>
    </row>
    <row r="448" spans="1:6" ht="27" customHeight="1">
      <c r="A448" s="95" t="s">
        <v>4516</v>
      </c>
      <c r="B448" s="24"/>
      <c r="C448" s="19" t="s">
        <v>6081</v>
      </c>
      <c r="D448" s="39"/>
      <c r="F448" s="18"/>
    </row>
    <row r="449" spans="1:6" ht="27" customHeight="1">
      <c r="A449" s="95" t="s">
        <v>3466</v>
      </c>
      <c r="B449" s="24"/>
      <c r="C449" s="17" t="s">
        <v>3467</v>
      </c>
      <c r="D449" s="15" t="s">
        <v>4516</v>
      </c>
      <c r="F449" s="18"/>
    </row>
    <row r="450" spans="1:6" ht="27" customHeight="1">
      <c r="A450" s="95" t="s">
        <v>3468</v>
      </c>
      <c r="B450" s="24"/>
      <c r="C450" s="19" t="s">
        <v>8518</v>
      </c>
      <c r="D450" s="15">
        <v>117000</v>
      </c>
      <c r="E450" s="20">
        <f>+D450/1936.27</f>
        <v>60.425457193469917</v>
      </c>
      <c r="F450" s="21">
        <v>60.43</v>
      </c>
    </row>
    <row r="451" spans="1:6" ht="27" customHeight="1">
      <c r="A451" s="95" t="s">
        <v>4516</v>
      </c>
      <c r="B451" s="24"/>
      <c r="C451" s="19" t="s">
        <v>3469</v>
      </c>
      <c r="D451" s="15" t="s">
        <v>4516</v>
      </c>
      <c r="F451" s="18"/>
    </row>
    <row r="452" spans="1:6" ht="27" customHeight="1">
      <c r="A452" s="95" t="s">
        <v>4516</v>
      </c>
      <c r="B452" s="41"/>
      <c r="C452" s="22" t="s">
        <v>3470</v>
      </c>
      <c r="D452" s="15" t="s">
        <v>4516</v>
      </c>
      <c r="F452" s="18"/>
    </row>
    <row r="453" spans="1:6" ht="27" customHeight="1">
      <c r="A453" s="95" t="s">
        <v>7196</v>
      </c>
      <c r="B453" s="24"/>
      <c r="C453" s="22" t="s">
        <v>8520</v>
      </c>
      <c r="D453" s="15">
        <v>125000</v>
      </c>
      <c r="E453" s="20">
        <f>+D453/1936.27</f>
        <v>64.557112386185807</v>
      </c>
      <c r="F453" s="21">
        <v>64.56</v>
      </c>
    </row>
    <row r="454" spans="1:6" ht="27" customHeight="1">
      <c r="A454" s="95" t="s">
        <v>4516</v>
      </c>
      <c r="B454" s="24"/>
      <c r="C454" s="22" t="s">
        <v>1402</v>
      </c>
      <c r="D454" s="15" t="s">
        <v>4516</v>
      </c>
      <c r="F454" s="18"/>
    </row>
    <row r="455" spans="1:6" ht="27" customHeight="1">
      <c r="A455" s="95" t="s">
        <v>4516</v>
      </c>
      <c r="B455" s="24"/>
      <c r="C455" s="22" t="s">
        <v>3471</v>
      </c>
      <c r="D455" s="15" t="s">
        <v>4516</v>
      </c>
      <c r="F455" s="18"/>
    </row>
    <row r="456" spans="1:6" ht="27" customHeight="1">
      <c r="A456" s="95" t="s">
        <v>7197</v>
      </c>
      <c r="B456" s="24"/>
      <c r="C456" s="22" t="s">
        <v>8522</v>
      </c>
      <c r="D456" s="15">
        <v>147000</v>
      </c>
      <c r="E456" s="20">
        <f>+D456/1936.27</f>
        <v>75.919164166154516</v>
      </c>
      <c r="F456" s="21">
        <v>75.92</v>
      </c>
    </row>
    <row r="457" spans="1:6" ht="27" customHeight="1">
      <c r="A457" s="95" t="s">
        <v>4516</v>
      </c>
      <c r="B457" s="24"/>
      <c r="C457" s="22" t="s">
        <v>1343</v>
      </c>
      <c r="D457" s="15" t="s">
        <v>4516</v>
      </c>
      <c r="F457" s="18"/>
    </row>
    <row r="458" spans="1:6" ht="27" customHeight="1">
      <c r="A458" s="95" t="s">
        <v>7198</v>
      </c>
      <c r="B458" s="41"/>
      <c r="C458" s="22" t="s">
        <v>8524</v>
      </c>
      <c r="D458" s="15">
        <v>128000</v>
      </c>
      <c r="E458" s="20">
        <f>+D458/1936.27</f>
        <v>66.106483083454265</v>
      </c>
      <c r="F458" s="21">
        <v>66.11</v>
      </c>
    </row>
    <row r="459" spans="1:6" ht="27" customHeight="1">
      <c r="A459" s="95" t="s">
        <v>4516</v>
      </c>
      <c r="B459" s="41"/>
      <c r="C459" s="22" t="s">
        <v>1344</v>
      </c>
      <c r="D459" s="15" t="s">
        <v>4516</v>
      </c>
      <c r="F459" s="18"/>
    </row>
    <row r="460" spans="1:6" ht="27" customHeight="1">
      <c r="A460" s="95" t="s">
        <v>4516</v>
      </c>
      <c r="B460" s="41"/>
      <c r="C460" s="22" t="s">
        <v>1345</v>
      </c>
      <c r="D460" s="15" t="s">
        <v>4516</v>
      </c>
      <c r="F460" s="18"/>
    </row>
    <row r="461" spans="1:6" ht="27" customHeight="1">
      <c r="A461" s="95" t="s">
        <v>4516</v>
      </c>
      <c r="B461" s="24"/>
      <c r="C461" s="19" t="s">
        <v>1346</v>
      </c>
      <c r="D461" s="15" t="s">
        <v>4516</v>
      </c>
      <c r="F461" s="18"/>
    </row>
    <row r="462" spans="1:6" ht="27" customHeight="1">
      <c r="A462" s="95" t="s">
        <v>7199</v>
      </c>
      <c r="B462" s="24"/>
      <c r="C462" s="19" t="s">
        <v>8526</v>
      </c>
      <c r="D462" s="15">
        <v>214000</v>
      </c>
      <c r="E462" s="20">
        <f>+D462/1936.27</f>
        <v>110.52177640515011</v>
      </c>
      <c r="F462" s="21">
        <v>110.52</v>
      </c>
    </row>
    <row r="463" spans="1:6" ht="27" customHeight="1">
      <c r="A463" s="95" t="s">
        <v>7200</v>
      </c>
      <c r="B463" s="24"/>
      <c r="C463" s="19" t="s">
        <v>8528</v>
      </c>
      <c r="D463" s="15">
        <v>77000</v>
      </c>
      <c r="E463" s="20">
        <f>+D463/1936.27</f>
        <v>39.767181229890461</v>
      </c>
      <c r="F463" s="21">
        <v>39.770000000000003</v>
      </c>
    </row>
    <row r="464" spans="1:6" ht="27" customHeight="1">
      <c r="A464" s="95" t="s">
        <v>4516</v>
      </c>
      <c r="B464" s="24"/>
      <c r="C464" s="19" t="s">
        <v>1347</v>
      </c>
      <c r="D464" s="15" t="s">
        <v>4516</v>
      </c>
      <c r="F464" s="18"/>
    </row>
    <row r="465" spans="1:6" ht="27" customHeight="1">
      <c r="A465" s="95" t="s">
        <v>4516</v>
      </c>
      <c r="B465" s="24"/>
      <c r="C465" s="19" t="s">
        <v>1348</v>
      </c>
      <c r="D465" s="15" t="s">
        <v>4516</v>
      </c>
      <c r="F465" s="18"/>
    </row>
    <row r="466" spans="1:6" ht="27" customHeight="1">
      <c r="A466" s="95" t="s">
        <v>7201</v>
      </c>
      <c r="B466" s="24"/>
      <c r="C466" s="19" t="s">
        <v>8530</v>
      </c>
      <c r="D466" s="15">
        <v>181000</v>
      </c>
      <c r="E466" s="20">
        <f>+D466/1936.27</f>
        <v>93.478698735197057</v>
      </c>
      <c r="F466" s="21">
        <v>93.48</v>
      </c>
    </row>
    <row r="467" spans="1:6" ht="27" customHeight="1">
      <c r="A467" s="95" t="s">
        <v>4516</v>
      </c>
      <c r="B467" s="24"/>
      <c r="C467" s="48" t="s">
        <v>1349</v>
      </c>
      <c r="D467" s="15" t="s">
        <v>4516</v>
      </c>
      <c r="F467" s="18"/>
    </row>
    <row r="468" spans="1:6" ht="27" customHeight="1">
      <c r="A468" s="95" t="s">
        <v>4516</v>
      </c>
      <c r="B468" s="24"/>
      <c r="C468" s="22" t="s">
        <v>1402</v>
      </c>
      <c r="D468" s="15" t="s">
        <v>4516</v>
      </c>
      <c r="F468" s="18"/>
    </row>
    <row r="469" spans="1:6" ht="27" customHeight="1">
      <c r="A469" s="95" t="s">
        <v>4516</v>
      </c>
      <c r="B469" s="24"/>
      <c r="C469" s="19" t="s">
        <v>3432</v>
      </c>
      <c r="D469" s="15" t="s">
        <v>4516</v>
      </c>
      <c r="F469" s="18"/>
    </row>
    <row r="470" spans="1:6" ht="27" customHeight="1">
      <c r="A470" s="95" t="s">
        <v>4516</v>
      </c>
      <c r="B470" s="24"/>
      <c r="C470" s="19" t="s">
        <v>3433</v>
      </c>
      <c r="D470" s="15" t="s">
        <v>4516</v>
      </c>
      <c r="F470" s="18"/>
    </row>
    <row r="471" spans="1:6" ht="27" customHeight="1">
      <c r="A471" s="95" t="s">
        <v>7202</v>
      </c>
      <c r="B471" s="24"/>
      <c r="C471" s="19" t="s">
        <v>2611</v>
      </c>
      <c r="D471" s="15">
        <v>155000</v>
      </c>
      <c r="E471" s="20">
        <f>+D471/1936.27</f>
        <v>80.050819358870413</v>
      </c>
      <c r="F471" s="21">
        <v>80.05</v>
      </c>
    </row>
    <row r="472" spans="1:6" ht="27" customHeight="1">
      <c r="A472" s="95" t="s">
        <v>7203</v>
      </c>
      <c r="B472" s="24"/>
      <c r="C472" s="19" t="s">
        <v>2613</v>
      </c>
      <c r="D472" s="15">
        <v>86000</v>
      </c>
      <c r="E472" s="20">
        <f>+D472/1936.27</f>
        <v>44.415293321695842</v>
      </c>
      <c r="F472" s="21">
        <v>44.42</v>
      </c>
    </row>
    <row r="473" spans="1:6" ht="27" customHeight="1">
      <c r="A473" s="95" t="s">
        <v>7204</v>
      </c>
      <c r="B473" s="24"/>
      <c r="C473" s="19" t="s">
        <v>921</v>
      </c>
      <c r="D473" s="15">
        <v>54000</v>
      </c>
      <c r="E473" s="20">
        <f>+D473/1936.27</f>
        <v>27.888672550832272</v>
      </c>
      <c r="F473" s="21">
        <v>27.89</v>
      </c>
    </row>
    <row r="474" spans="1:6" ht="27" customHeight="1">
      <c r="A474" s="95" t="s">
        <v>7205</v>
      </c>
      <c r="B474" s="24"/>
      <c r="C474" s="19" t="s">
        <v>923</v>
      </c>
      <c r="D474" s="15">
        <v>347000</v>
      </c>
      <c r="E474" s="20">
        <f>+D474/1936.27</f>
        <v>179.21054398405181</v>
      </c>
      <c r="F474" s="21">
        <v>179.21</v>
      </c>
    </row>
    <row r="475" spans="1:6" ht="27" customHeight="1">
      <c r="A475" s="95" t="s">
        <v>5118</v>
      </c>
      <c r="B475" s="24"/>
      <c r="C475" s="19" t="s">
        <v>2692</v>
      </c>
      <c r="D475" s="15">
        <v>200000</v>
      </c>
      <c r="E475" s="20">
        <f>+D475/1936.27</f>
        <v>103.29137981789729</v>
      </c>
      <c r="F475" s="21">
        <v>103.29</v>
      </c>
    </row>
    <row r="476" spans="1:6" ht="27" customHeight="1">
      <c r="A476" s="95" t="s">
        <v>4516</v>
      </c>
      <c r="B476" s="24"/>
      <c r="C476" s="19" t="s">
        <v>3434</v>
      </c>
      <c r="D476" s="15" t="s">
        <v>4516</v>
      </c>
      <c r="F476" s="18"/>
    </row>
    <row r="477" spans="1:6" ht="27" customHeight="1">
      <c r="A477" s="95" t="s">
        <v>4516</v>
      </c>
      <c r="B477" s="24"/>
      <c r="C477" s="19" t="s">
        <v>3435</v>
      </c>
      <c r="D477" s="15" t="s">
        <v>4516</v>
      </c>
      <c r="F477" s="18"/>
    </row>
    <row r="478" spans="1:6" ht="27" customHeight="1">
      <c r="A478" s="95" t="s">
        <v>5119</v>
      </c>
      <c r="B478" s="24"/>
      <c r="C478" s="19" t="s">
        <v>1413</v>
      </c>
      <c r="D478" s="15">
        <v>214000</v>
      </c>
      <c r="E478" s="20">
        <f>+D478/1936.27</f>
        <v>110.52177640515011</v>
      </c>
      <c r="F478" s="21">
        <v>110.52</v>
      </c>
    </row>
    <row r="479" spans="1:6" ht="27" customHeight="1">
      <c r="A479" s="95" t="s">
        <v>4516</v>
      </c>
      <c r="B479" s="24"/>
      <c r="C479" s="19" t="s">
        <v>1399</v>
      </c>
      <c r="D479" s="15" t="s">
        <v>4516</v>
      </c>
      <c r="F479" s="18"/>
    </row>
    <row r="480" spans="1:6" ht="27" customHeight="1">
      <c r="A480" s="95" t="s">
        <v>4516</v>
      </c>
      <c r="B480" s="24"/>
      <c r="C480" s="19" t="s">
        <v>152</v>
      </c>
      <c r="D480" s="15" t="s">
        <v>4516</v>
      </c>
      <c r="F480" s="18"/>
    </row>
    <row r="481" spans="1:6" ht="27" customHeight="1">
      <c r="A481" s="95" t="s">
        <v>4516</v>
      </c>
      <c r="B481" s="24"/>
      <c r="C481" s="19" t="s">
        <v>1414</v>
      </c>
      <c r="D481" s="15" t="s">
        <v>4516</v>
      </c>
      <c r="F481" s="18"/>
    </row>
    <row r="482" spans="1:6" ht="27" customHeight="1">
      <c r="A482" s="95" t="s">
        <v>1415</v>
      </c>
      <c r="B482" s="24"/>
      <c r="C482" s="17" t="s">
        <v>1416</v>
      </c>
      <c r="D482" s="15" t="s">
        <v>4516</v>
      </c>
      <c r="F482" s="18"/>
    </row>
    <row r="483" spans="1:6" ht="27" customHeight="1">
      <c r="A483" s="95" t="s">
        <v>5120</v>
      </c>
      <c r="B483" s="24"/>
      <c r="C483" s="19" t="s">
        <v>1283</v>
      </c>
      <c r="D483" s="15">
        <v>48000</v>
      </c>
      <c r="E483" s="20">
        <f>+D483/1936.27</f>
        <v>24.789931156295353</v>
      </c>
      <c r="F483" s="21">
        <v>24.79</v>
      </c>
    </row>
    <row r="484" spans="1:6" ht="27" customHeight="1">
      <c r="A484" s="95" t="s">
        <v>4516</v>
      </c>
      <c r="B484" s="24"/>
      <c r="C484" s="19" t="s">
        <v>1417</v>
      </c>
      <c r="D484" s="15" t="s">
        <v>4516</v>
      </c>
      <c r="F484" s="18"/>
    </row>
    <row r="485" spans="1:6" ht="27" customHeight="1">
      <c r="A485" s="95" t="s">
        <v>6287</v>
      </c>
      <c r="B485" s="24"/>
      <c r="C485" s="19" t="s">
        <v>3300</v>
      </c>
      <c r="D485" s="15">
        <v>86000</v>
      </c>
      <c r="E485" s="20">
        <f>+D485/1936.27</f>
        <v>44.415293321695842</v>
      </c>
      <c r="F485" s="21">
        <v>44.42</v>
      </c>
    </row>
    <row r="486" spans="1:6" ht="27" customHeight="1">
      <c r="A486" s="95" t="s">
        <v>4516</v>
      </c>
      <c r="B486" s="24"/>
      <c r="C486" s="19" t="s">
        <v>1460</v>
      </c>
      <c r="D486" s="15" t="s">
        <v>4516</v>
      </c>
      <c r="F486" s="18"/>
    </row>
    <row r="487" spans="1:6" ht="27" customHeight="1">
      <c r="A487" s="95" t="s">
        <v>4516</v>
      </c>
      <c r="B487" s="24"/>
      <c r="C487" s="19" t="s">
        <v>604</v>
      </c>
      <c r="D487" s="15" t="s">
        <v>4516</v>
      </c>
      <c r="F487" s="18"/>
    </row>
    <row r="488" spans="1:6" ht="27" customHeight="1">
      <c r="A488" s="95" t="s">
        <v>6288</v>
      </c>
      <c r="B488" s="24"/>
      <c r="C488" s="19" t="s">
        <v>3302</v>
      </c>
      <c r="D488" s="15">
        <v>121000</v>
      </c>
      <c r="E488" s="20">
        <f>+D488/1936.27</f>
        <v>62.491284789827866</v>
      </c>
      <c r="F488" s="21">
        <v>62.49</v>
      </c>
    </row>
    <row r="489" spans="1:6" ht="27" customHeight="1">
      <c r="A489" s="95" t="s">
        <v>6289</v>
      </c>
      <c r="B489" s="24" t="s">
        <v>7409</v>
      </c>
      <c r="C489" s="19" t="s">
        <v>7408</v>
      </c>
      <c r="D489" s="15">
        <v>350000</v>
      </c>
      <c r="E489" s="20">
        <f>+D489/1936.27</f>
        <v>180.75991468132028</v>
      </c>
      <c r="F489" s="21">
        <v>180.76</v>
      </c>
    </row>
    <row r="490" spans="1:6" ht="27" customHeight="1">
      <c r="A490" s="95" t="s">
        <v>4516</v>
      </c>
      <c r="B490" s="24"/>
      <c r="C490" s="19" t="s">
        <v>605</v>
      </c>
      <c r="D490" s="15" t="s">
        <v>4516</v>
      </c>
      <c r="F490" s="18"/>
    </row>
    <row r="491" spans="1:6" ht="27" customHeight="1">
      <c r="A491" s="95" t="s">
        <v>4516</v>
      </c>
      <c r="B491" s="24"/>
      <c r="C491" s="19" t="s">
        <v>606</v>
      </c>
      <c r="D491" s="15" t="s">
        <v>4516</v>
      </c>
      <c r="F491" s="18"/>
    </row>
    <row r="492" spans="1:6" ht="27" customHeight="1">
      <c r="A492" s="95" t="s">
        <v>607</v>
      </c>
      <c r="B492" s="24"/>
      <c r="C492" s="17" t="s">
        <v>608</v>
      </c>
      <c r="D492" s="15" t="s">
        <v>4516</v>
      </c>
      <c r="F492" s="18"/>
    </row>
    <row r="493" spans="1:6" ht="27" customHeight="1">
      <c r="A493" s="95" t="s">
        <v>6290</v>
      </c>
      <c r="B493" s="24" t="s">
        <v>5560</v>
      </c>
      <c r="C493" s="19" t="s">
        <v>5559</v>
      </c>
      <c r="D493" s="15">
        <v>418000</v>
      </c>
      <c r="E493" s="20">
        <f>+D493/1936.27</f>
        <v>215.87898381940536</v>
      </c>
      <c r="F493" s="21">
        <v>215.88</v>
      </c>
    </row>
    <row r="494" spans="1:6" ht="27" customHeight="1">
      <c r="A494" s="95" t="s">
        <v>6291</v>
      </c>
      <c r="B494" s="24" t="s">
        <v>5560</v>
      </c>
      <c r="C494" s="19" t="s">
        <v>5562</v>
      </c>
      <c r="D494" s="15">
        <v>370000</v>
      </c>
      <c r="E494" s="20">
        <f>+D494/1936.27</f>
        <v>191.08905266311001</v>
      </c>
      <c r="F494" s="21">
        <v>191.09</v>
      </c>
    </row>
    <row r="495" spans="1:6" ht="27" customHeight="1">
      <c r="A495" s="95" t="s">
        <v>4516</v>
      </c>
      <c r="B495" s="24"/>
      <c r="C495" s="19" t="s">
        <v>609</v>
      </c>
      <c r="D495" s="15" t="s">
        <v>4516</v>
      </c>
      <c r="F495" s="18"/>
    </row>
    <row r="496" spans="1:6" ht="27" customHeight="1">
      <c r="A496" s="95" t="s">
        <v>4516</v>
      </c>
      <c r="B496" s="24"/>
      <c r="C496" s="19" t="s">
        <v>610</v>
      </c>
      <c r="D496" s="15" t="s">
        <v>4516</v>
      </c>
      <c r="F496" s="18"/>
    </row>
    <row r="497" spans="1:6" ht="27" customHeight="1">
      <c r="A497" s="95" t="s">
        <v>6292</v>
      </c>
      <c r="B497" s="24" t="s">
        <v>5560</v>
      </c>
      <c r="C497" s="19" t="s">
        <v>5564</v>
      </c>
      <c r="D497" s="15">
        <v>377000</v>
      </c>
      <c r="E497" s="20">
        <f>+D497/1936.27</f>
        <v>194.70425095673642</v>
      </c>
      <c r="F497" s="21">
        <v>194.7</v>
      </c>
    </row>
    <row r="498" spans="1:6" ht="27" customHeight="1">
      <c r="A498" s="95" t="s">
        <v>4516</v>
      </c>
      <c r="B498" s="24"/>
      <c r="C498" s="19" t="s">
        <v>4889</v>
      </c>
      <c r="D498" s="15" t="s">
        <v>4516</v>
      </c>
      <c r="F498" s="18"/>
    </row>
    <row r="499" spans="1:6" ht="27" customHeight="1">
      <c r="A499" s="95" t="s">
        <v>6293</v>
      </c>
      <c r="B499" s="24"/>
      <c r="C499" s="19" t="s">
        <v>3304</v>
      </c>
      <c r="D499" s="15">
        <v>44000</v>
      </c>
      <c r="E499" s="20">
        <f>+D499/1936.27</f>
        <v>22.724103559937404</v>
      </c>
      <c r="F499" s="21">
        <v>22.72</v>
      </c>
    </row>
    <row r="500" spans="1:6" ht="27" customHeight="1">
      <c r="A500" s="95" t="s">
        <v>6294</v>
      </c>
      <c r="B500" s="24"/>
      <c r="C500" s="19" t="s">
        <v>5566</v>
      </c>
      <c r="D500" s="15">
        <v>46000</v>
      </c>
      <c r="E500" s="20">
        <f>+D500/1936.27</f>
        <v>23.757017358116379</v>
      </c>
      <c r="F500" s="21">
        <v>23.76</v>
      </c>
    </row>
    <row r="501" spans="1:6" ht="27" customHeight="1">
      <c r="A501" s="95" t="s">
        <v>6295</v>
      </c>
      <c r="B501" s="24"/>
      <c r="C501" s="19" t="s">
        <v>5568</v>
      </c>
      <c r="D501" s="15">
        <v>82000</v>
      </c>
      <c r="E501" s="20">
        <f>+D501/1936.27</f>
        <v>42.349465725337893</v>
      </c>
      <c r="F501" s="21">
        <v>42.35</v>
      </c>
    </row>
    <row r="502" spans="1:6" ht="27" customHeight="1">
      <c r="A502" s="95" t="s">
        <v>4516</v>
      </c>
      <c r="B502" s="24"/>
      <c r="C502" s="19" t="s">
        <v>4890</v>
      </c>
      <c r="D502" s="15" t="s">
        <v>4516</v>
      </c>
      <c r="F502" s="18"/>
    </row>
    <row r="503" spans="1:6" ht="27" customHeight="1">
      <c r="A503" s="95" t="s">
        <v>6296</v>
      </c>
      <c r="B503" s="13" t="s">
        <v>5560</v>
      </c>
      <c r="C503" s="19" t="s">
        <v>5570</v>
      </c>
      <c r="D503" s="15">
        <v>424000</v>
      </c>
      <c r="E503" s="20">
        <f>+D503/1936.27</f>
        <v>218.97772521394228</v>
      </c>
      <c r="F503" s="21">
        <v>218.98</v>
      </c>
    </row>
    <row r="504" spans="1:6" ht="27" customHeight="1">
      <c r="A504" s="95" t="s">
        <v>4516</v>
      </c>
      <c r="B504" s="13"/>
      <c r="C504" s="19" t="s">
        <v>4891</v>
      </c>
      <c r="D504" s="15" t="s">
        <v>4516</v>
      </c>
      <c r="F504" s="18"/>
    </row>
    <row r="505" spans="1:6" ht="27" customHeight="1">
      <c r="A505" s="95" t="s">
        <v>4516</v>
      </c>
      <c r="B505" s="13"/>
      <c r="C505" s="19" t="s">
        <v>4892</v>
      </c>
      <c r="D505" s="15" t="s">
        <v>4516</v>
      </c>
      <c r="F505" s="18"/>
    </row>
    <row r="506" spans="1:6" ht="27" customHeight="1">
      <c r="A506" s="95" t="s">
        <v>6297</v>
      </c>
      <c r="B506" s="13" t="s">
        <v>3916</v>
      </c>
      <c r="C506" s="19" t="s">
        <v>5572</v>
      </c>
      <c r="D506" s="15">
        <v>60000</v>
      </c>
      <c r="E506" s="20">
        <f>+D506/1936.27</f>
        <v>30.987413945369191</v>
      </c>
      <c r="F506" s="21">
        <v>30.99</v>
      </c>
    </row>
    <row r="507" spans="1:6" ht="27" customHeight="1">
      <c r="A507" s="95" t="s">
        <v>6298</v>
      </c>
      <c r="B507" s="13"/>
      <c r="C507" s="19" t="s">
        <v>7338</v>
      </c>
      <c r="D507" s="15">
        <v>32000</v>
      </c>
      <c r="E507" s="20">
        <f>+D507/1936.27</f>
        <v>16.526620770863566</v>
      </c>
      <c r="F507" s="21">
        <v>16.53</v>
      </c>
    </row>
    <row r="508" spans="1:6" ht="27" customHeight="1">
      <c r="A508" s="95" t="s">
        <v>6299</v>
      </c>
      <c r="B508" s="13" t="s">
        <v>5560</v>
      </c>
      <c r="C508" s="19" t="s">
        <v>7340</v>
      </c>
      <c r="D508" s="15">
        <v>332000</v>
      </c>
      <c r="E508" s="20">
        <f>+D508/1936.27</f>
        <v>171.46369049770951</v>
      </c>
      <c r="F508" s="21">
        <v>171.46</v>
      </c>
    </row>
    <row r="509" spans="1:6" ht="27" customHeight="1">
      <c r="A509" s="95" t="s">
        <v>6300</v>
      </c>
      <c r="B509" s="13" t="s">
        <v>5560</v>
      </c>
      <c r="C509" s="19" t="s">
        <v>527</v>
      </c>
      <c r="D509" s="15">
        <v>365000</v>
      </c>
      <c r="E509" s="20">
        <f>+D509/1936.27</f>
        <v>188.50676816766256</v>
      </c>
      <c r="F509" s="21">
        <v>188.51</v>
      </c>
    </row>
    <row r="510" spans="1:6" ht="27" customHeight="1">
      <c r="A510" s="95" t="s">
        <v>4516</v>
      </c>
      <c r="B510" s="13"/>
      <c r="C510" s="19" t="s">
        <v>4893</v>
      </c>
      <c r="D510" s="15" t="s">
        <v>4516</v>
      </c>
      <c r="F510" s="18"/>
    </row>
    <row r="511" spans="1:6" ht="27" customHeight="1">
      <c r="A511" s="95" t="s">
        <v>6301</v>
      </c>
      <c r="B511" s="13"/>
      <c r="C511" s="19" t="s">
        <v>8469</v>
      </c>
      <c r="D511" s="15">
        <v>82000</v>
      </c>
      <c r="E511" s="20">
        <f>+D511/1936.27</f>
        <v>42.349465725337893</v>
      </c>
      <c r="F511" s="21">
        <v>42.35</v>
      </c>
    </row>
    <row r="512" spans="1:6" ht="27" customHeight="1">
      <c r="A512" s="95" t="s">
        <v>6302</v>
      </c>
      <c r="B512" s="13" t="s">
        <v>5560</v>
      </c>
      <c r="C512" s="19" t="s">
        <v>8471</v>
      </c>
      <c r="D512" s="15">
        <v>299000</v>
      </c>
      <c r="E512" s="20">
        <f>+D512/1936.27</f>
        <v>154.42061282775646</v>
      </c>
      <c r="F512" s="21">
        <v>154.41999999999999</v>
      </c>
    </row>
    <row r="513" spans="1:6" ht="27" customHeight="1">
      <c r="A513" s="95" t="s">
        <v>4516</v>
      </c>
      <c r="B513" s="13"/>
      <c r="C513" s="19" t="s">
        <v>4894</v>
      </c>
      <c r="D513" s="15" t="s">
        <v>4516</v>
      </c>
      <c r="F513" s="18"/>
    </row>
    <row r="514" spans="1:6" ht="27" customHeight="1">
      <c r="A514" s="95" t="s">
        <v>4025</v>
      </c>
      <c r="B514" s="13"/>
      <c r="C514" s="17" t="s">
        <v>305</v>
      </c>
      <c r="D514" s="15" t="s">
        <v>4516</v>
      </c>
      <c r="F514" s="18"/>
    </row>
    <row r="515" spans="1:6" ht="27" customHeight="1">
      <c r="A515" s="95" t="s">
        <v>6303</v>
      </c>
      <c r="B515" s="13" t="s">
        <v>3905</v>
      </c>
      <c r="C515" s="19" t="s">
        <v>6392</v>
      </c>
      <c r="D515" s="15">
        <v>152000</v>
      </c>
      <c r="E515" s="20">
        <f>+D515/1936.27</f>
        <v>78.501448661601941</v>
      </c>
      <c r="F515" s="21">
        <v>78.5</v>
      </c>
    </row>
    <row r="516" spans="1:6" ht="27" customHeight="1">
      <c r="A516" s="95" t="s">
        <v>4516</v>
      </c>
      <c r="B516" s="13"/>
      <c r="C516" s="19" t="s">
        <v>306</v>
      </c>
      <c r="D516" s="15" t="s">
        <v>4516</v>
      </c>
      <c r="F516" s="18"/>
    </row>
    <row r="517" spans="1:6" ht="27" customHeight="1">
      <c r="A517" s="95" t="s">
        <v>6304</v>
      </c>
      <c r="B517" s="13" t="s">
        <v>3905</v>
      </c>
      <c r="C517" s="19" t="s">
        <v>6392</v>
      </c>
      <c r="D517" s="15">
        <v>306000</v>
      </c>
      <c r="E517" s="20">
        <f>+D517/1936.27</f>
        <v>158.03581112138286</v>
      </c>
      <c r="F517" s="21">
        <v>158.04</v>
      </c>
    </row>
    <row r="518" spans="1:6" ht="27" customHeight="1">
      <c r="A518" s="95" t="s">
        <v>4516</v>
      </c>
      <c r="B518" s="13"/>
      <c r="C518" s="19" t="s">
        <v>307</v>
      </c>
      <c r="D518" s="15" t="s">
        <v>4516</v>
      </c>
      <c r="F518" s="18"/>
    </row>
    <row r="519" spans="1:6" ht="27" customHeight="1">
      <c r="A519" s="95" t="s">
        <v>6207</v>
      </c>
      <c r="B519" s="13" t="s">
        <v>3905</v>
      </c>
      <c r="C519" s="19" t="s">
        <v>6395</v>
      </c>
      <c r="D519" s="15">
        <v>305000</v>
      </c>
      <c r="E519" s="20">
        <f>+D519/1936.27</f>
        <v>157.51935422229337</v>
      </c>
      <c r="F519" s="21">
        <v>157.52000000000001</v>
      </c>
    </row>
    <row r="520" spans="1:6" ht="27" customHeight="1">
      <c r="A520" s="95" t="s">
        <v>4516</v>
      </c>
      <c r="B520" s="13"/>
      <c r="C520" s="19" t="s">
        <v>308</v>
      </c>
      <c r="D520" s="15" t="s">
        <v>4516</v>
      </c>
      <c r="F520" s="18"/>
    </row>
    <row r="521" spans="1:6" ht="27" customHeight="1">
      <c r="A521" s="95" t="s">
        <v>4516</v>
      </c>
      <c r="B521" s="37"/>
      <c r="C521" s="19" t="s">
        <v>309</v>
      </c>
      <c r="D521" s="15" t="s">
        <v>4516</v>
      </c>
      <c r="F521" s="18"/>
    </row>
    <row r="522" spans="1:6" ht="27" customHeight="1">
      <c r="A522" s="95" t="s">
        <v>4029</v>
      </c>
      <c r="B522" s="13"/>
      <c r="C522" s="17" t="s">
        <v>1503</v>
      </c>
      <c r="D522" s="15" t="s">
        <v>4516</v>
      </c>
      <c r="F522" s="18"/>
    </row>
    <row r="523" spans="1:6" ht="27" customHeight="1">
      <c r="A523" s="95" t="s">
        <v>6208</v>
      </c>
      <c r="B523" s="13" t="s">
        <v>3905</v>
      </c>
      <c r="C523" s="19" t="s">
        <v>8421</v>
      </c>
      <c r="D523" s="15">
        <v>173000</v>
      </c>
      <c r="E523" s="20">
        <f>+D523/1936.27</f>
        <v>89.34704354248116</v>
      </c>
      <c r="F523" s="21">
        <v>89.35</v>
      </c>
    </row>
    <row r="524" spans="1:6" ht="27" customHeight="1">
      <c r="A524" s="95" t="s">
        <v>4516</v>
      </c>
      <c r="B524" s="13"/>
      <c r="C524" s="19" t="s">
        <v>1504</v>
      </c>
      <c r="D524" s="15" t="s">
        <v>4516</v>
      </c>
      <c r="F524" s="18"/>
    </row>
    <row r="525" spans="1:6" ht="27" customHeight="1">
      <c r="A525" s="95" t="s">
        <v>1505</v>
      </c>
      <c r="B525" s="13"/>
      <c r="C525" s="17" t="s">
        <v>1506</v>
      </c>
      <c r="D525" s="15"/>
      <c r="F525" s="18"/>
    </row>
    <row r="526" spans="1:6" ht="27" customHeight="1">
      <c r="A526" s="95" t="s">
        <v>6032</v>
      </c>
      <c r="B526" s="13" t="s">
        <v>4721</v>
      </c>
      <c r="C526" s="19" t="s">
        <v>5759</v>
      </c>
      <c r="D526" s="15">
        <v>173000</v>
      </c>
      <c r="E526" s="20">
        <f>+D526/1936.27</f>
        <v>89.34704354248116</v>
      </c>
      <c r="F526" s="21">
        <v>89.35</v>
      </c>
    </row>
    <row r="527" spans="1:6" ht="27" customHeight="1">
      <c r="A527" s="95" t="s">
        <v>4516</v>
      </c>
      <c r="B527" s="13"/>
      <c r="C527" s="19" t="s">
        <v>1507</v>
      </c>
      <c r="D527" s="15"/>
      <c r="F527" s="18"/>
    </row>
    <row r="528" spans="1:6" ht="27" customHeight="1">
      <c r="A528" s="95" t="s">
        <v>6033</v>
      </c>
      <c r="B528" s="13" t="s">
        <v>4721</v>
      </c>
      <c r="C528" s="19" t="s">
        <v>5759</v>
      </c>
      <c r="D528" s="15">
        <v>305000</v>
      </c>
      <c r="E528" s="20">
        <f>+D528/1936.27</f>
        <v>157.51935422229337</v>
      </c>
      <c r="F528" s="21">
        <v>157.52000000000001</v>
      </c>
    </row>
    <row r="529" spans="1:6" ht="27" customHeight="1">
      <c r="A529" s="95" t="s">
        <v>4516</v>
      </c>
      <c r="B529" s="13"/>
      <c r="C529" s="19" t="s">
        <v>1508</v>
      </c>
      <c r="D529" s="15"/>
      <c r="F529" s="18"/>
    </row>
    <row r="530" spans="1:6" ht="27" customHeight="1">
      <c r="A530" s="95" t="s">
        <v>1509</v>
      </c>
      <c r="B530" s="13"/>
      <c r="C530" s="17" t="s">
        <v>1510</v>
      </c>
      <c r="D530" s="15" t="s">
        <v>4516</v>
      </c>
      <c r="F530" s="18"/>
    </row>
    <row r="531" spans="1:6" ht="27" customHeight="1">
      <c r="A531" s="95" t="s">
        <v>4516</v>
      </c>
      <c r="B531" s="13"/>
      <c r="C531" s="19" t="s">
        <v>1511</v>
      </c>
      <c r="D531" s="15" t="s">
        <v>4516</v>
      </c>
      <c r="F531" s="18"/>
    </row>
    <row r="532" spans="1:6" ht="27" customHeight="1">
      <c r="A532" s="95" t="s">
        <v>6034</v>
      </c>
      <c r="B532" s="13"/>
      <c r="C532" s="19" t="s">
        <v>5762</v>
      </c>
      <c r="D532" s="15">
        <v>40000</v>
      </c>
      <c r="E532" s="20">
        <f>+D532/1936.27</f>
        <v>20.658275963579459</v>
      </c>
      <c r="F532" s="21">
        <v>20.66</v>
      </c>
    </row>
    <row r="533" spans="1:6" ht="27" customHeight="1">
      <c r="A533" s="95" t="s">
        <v>6035</v>
      </c>
      <c r="B533" s="13" t="s">
        <v>4721</v>
      </c>
      <c r="C533" s="19" t="s">
        <v>5764</v>
      </c>
      <c r="D533" s="15">
        <v>254000</v>
      </c>
      <c r="E533" s="20">
        <f>+D533/1936.27</f>
        <v>131.18005236872958</v>
      </c>
      <c r="F533" s="21">
        <v>131.18</v>
      </c>
    </row>
    <row r="534" spans="1:6" ht="27" customHeight="1">
      <c r="A534" s="95" t="s">
        <v>4516</v>
      </c>
      <c r="B534" s="13"/>
      <c r="C534" s="19" t="s">
        <v>1512</v>
      </c>
      <c r="D534" s="15"/>
      <c r="F534" s="18"/>
    </row>
    <row r="535" spans="1:6" ht="27" customHeight="1">
      <c r="A535" s="95" t="s">
        <v>6036</v>
      </c>
      <c r="B535" s="13" t="s">
        <v>3905</v>
      </c>
      <c r="C535" s="19" t="s">
        <v>5766</v>
      </c>
      <c r="D535" s="15">
        <v>122000</v>
      </c>
      <c r="E535" s="20">
        <f>+D535/1936.27</f>
        <v>63.007741688917349</v>
      </c>
      <c r="F535" s="21">
        <v>63.01</v>
      </c>
    </row>
    <row r="536" spans="1:6" ht="27" customHeight="1">
      <c r="A536" s="95" t="s">
        <v>4516</v>
      </c>
      <c r="B536" s="13"/>
      <c r="C536" s="19" t="s">
        <v>1513</v>
      </c>
      <c r="D536" s="15" t="s">
        <v>4516</v>
      </c>
      <c r="F536" s="18"/>
    </row>
    <row r="537" spans="1:6" ht="27" customHeight="1">
      <c r="A537" s="95" t="s">
        <v>6800</v>
      </c>
      <c r="B537" s="13" t="s">
        <v>3905</v>
      </c>
      <c r="C537" s="19" t="s">
        <v>4047</v>
      </c>
      <c r="D537" s="15">
        <v>173000</v>
      </c>
      <c r="E537" s="20">
        <f>+D537/1936.27</f>
        <v>89.34704354248116</v>
      </c>
      <c r="F537" s="21">
        <v>89.35</v>
      </c>
    </row>
    <row r="538" spans="1:6" ht="27" customHeight="1">
      <c r="A538" s="95" t="s">
        <v>4516</v>
      </c>
      <c r="B538" s="13"/>
      <c r="C538" s="19" t="s">
        <v>1513</v>
      </c>
      <c r="D538" s="15" t="s">
        <v>4516</v>
      </c>
      <c r="F538" s="18"/>
    </row>
    <row r="539" spans="1:6" ht="27" customHeight="1">
      <c r="A539" s="95" t="s">
        <v>6801</v>
      </c>
      <c r="B539" s="13"/>
      <c r="C539" s="19" t="s">
        <v>4049</v>
      </c>
      <c r="D539" s="15">
        <v>67000</v>
      </c>
      <c r="E539" s="20">
        <f>+D539/1936.27</f>
        <v>34.602612238995597</v>
      </c>
      <c r="F539" s="21">
        <v>34.6</v>
      </c>
    </row>
    <row r="540" spans="1:6" ht="27" customHeight="1">
      <c r="A540" s="95" t="s">
        <v>4516</v>
      </c>
      <c r="B540" s="13"/>
      <c r="C540" s="19" t="s">
        <v>1514</v>
      </c>
      <c r="D540" s="15" t="s">
        <v>4516</v>
      </c>
      <c r="F540" s="18"/>
    </row>
    <row r="541" spans="1:6" ht="27" customHeight="1">
      <c r="A541" s="95" t="s">
        <v>4516</v>
      </c>
      <c r="B541" s="13"/>
      <c r="C541" s="19" t="s">
        <v>2507</v>
      </c>
      <c r="D541" s="15" t="s">
        <v>4516</v>
      </c>
      <c r="F541" s="18"/>
    </row>
    <row r="542" spans="1:6" ht="27" customHeight="1">
      <c r="A542" s="95" t="s">
        <v>6802</v>
      </c>
      <c r="B542" s="13" t="s">
        <v>3905</v>
      </c>
      <c r="C542" s="19" t="s">
        <v>4051</v>
      </c>
      <c r="D542" s="15">
        <v>254000</v>
      </c>
      <c r="E542" s="20">
        <f>+D542/1936.27</f>
        <v>131.18005236872958</v>
      </c>
      <c r="F542" s="21">
        <v>131.18</v>
      </c>
    </row>
    <row r="543" spans="1:6" ht="27" customHeight="1">
      <c r="A543" s="95" t="s">
        <v>4516</v>
      </c>
      <c r="B543" s="13"/>
      <c r="C543" s="19" t="s">
        <v>2508</v>
      </c>
      <c r="D543" s="15" t="s">
        <v>4516</v>
      </c>
      <c r="F543" s="18"/>
    </row>
    <row r="544" spans="1:6" ht="27" customHeight="1">
      <c r="A544" s="95" t="s">
        <v>6803</v>
      </c>
      <c r="B544" s="13"/>
      <c r="C544" s="19" t="s">
        <v>7654</v>
      </c>
      <c r="D544" s="15">
        <v>283000</v>
      </c>
      <c r="E544" s="20">
        <f>+D544/1936.27</f>
        <v>146.15730244232466</v>
      </c>
      <c r="F544" s="21">
        <v>146.16</v>
      </c>
    </row>
    <row r="545" spans="1:6" ht="27" customHeight="1">
      <c r="A545" s="95" t="s">
        <v>4516</v>
      </c>
      <c r="B545" s="13"/>
      <c r="C545" s="19" t="s">
        <v>2509</v>
      </c>
      <c r="D545" s="15" t="s">
        <v>4516</v>
      </c>
      <c r="F545" s="18"/>
    </row>
    <row r="546" spans="1:6" ht="27" customHeight="1">
      <c r="A546" s="95" t="s">
        <v>6804</v>
      </c>
      <c r="B546" s="13" t="s">
        <v>3905</v>
      </c>
      <c r="C546" s="19" t="s">
        <v>2510</v>
      </c>
      <c r="D546" s="15">
        <v>168000</v>
      </c>
      <c r="E546" s="20">
        <f>+D546/1936.27</f>
        <v>86.764759047033735</v>
      </c>
      <c r="F546" s="21">
        <v>86.76</v>
      </c>
    </row>
    <row r="547" spans="1:6" ht="27" customHeight="1">
      <c r="A547" s="95" t="s">
        <v>4516</v>
      </c>
      <c r="B547" s="13"/>
      <c r="C547" s="19" t="s">
        <v>2511</v>
      </c>
      <c r="D547" s="15" t="s">
        <v>4516</v>
      </c>
      <c r="F547" s="18"/>
    </row>
    <row r="548" spans="1:6" ht="27" customHeight="1">
      <c r="A548" s="95" t="s">
        <v>6805</v>
      </c>
      <c r="B548" s="13"/>
      <c r="C548" s="19" t="s">
        <v>7656</v>
      </c>
      <c r="D548" s="15">
        <v>127000</v>
      </c>
      <c r="E548" s="20">
        <f>+D548/1936.27</f>
        <v>65.590026184364788</v>
      </c>
      <c r="F548" s="21">
        <v>65.59</v>
      </c>
    </row>
    <row r="549" spans="1:6" ht="27" customHeight="1">
      <c r="A549" s="95" t="s">
        <v>6806</v>
      </c>
      <c r="B549" s="13"/>
      <c r="C549" s="19" t="s">
        <v>7658</v>
      </c>
      <c r="D549" s="15">
        <v>108000</v>
      </c>
      <c r="E549" s="20">
        <f>+D549/1936.27</f>
        <v>55.777345101664544</v>
      </c>
      <c r="F549" s="21">
        <v>55.78</v>
      </c>
    </row>
    <row r="550" spans="1:6" ht="27" customHeight="1">
      <c r="A550" s="95" t="s">
        <v>4516</v>
      </c>
      <c r="B550" s="13"/>
      <c r="C550" s="49" t="s">
        <v>2512</v>
      </c>
      <c r="D550" s="15" t="s">
        <v>4516</v>
      </c>
      <c r="F550" s="18"/>
    </row>
    <row r="551" spans="1:6" ht="27" customHeight="1">
      <c r="A551" s="95" t="s">
        <v>2513</v>
      </c>
      <c r="B551" s="13"/>
      <c r="C551" s="17" t="s">
        <v>2514</v>
      </c>
      <c r="D551" s="15" t="s">
        <v>4516</v>
      </c>
      <c r="F551" s="18"/>
    </row>
    <row r="552" spans="1:6" ht="27" customHeight="1">
      <c r="A552" s="95" t="s">
        <v>6807</v>
      </c>
      <c r="B552" s="13" t="s">
        <v>3905</v>
      </c>
      <c r="C552" s="19" t="s">
        <v>1875</v>
      </c>
      <c r="D552" s="15">
        <v>168000</v>
      </c>
      <c r="E552" s="20">
        <f>+D552/1936.27</f>
        <v>86.764759047033735</v>
      </c>
      <c r="F552" s="21">
        <v>86.76</v>
      </c>
    </row>
    <row r="553" spans="1:6" ht="27" customHeight="1">
      <c r="A553" s="95" t="s">
        <v>4516</v>
      </c>
      <c r="B553" s="13"/>
      <c r="C553" s="19" t="s">
        <v>2515</v>
      </c>
      <c r="D553" s="15" t="s">
        <v>4516</v>
      </c>
      <c r="F553" s="18"/>
    </row>
    <row r="554" spans="1:6" ht="27" customHeight="1">
      <c r="A554" s="95" t="s">
        <v>2516</v>
      </c>
      <c r="B554" s="13"/>
      <c r="C554" s="17" t="s">
        <v>2517</v>
      </c>
      <c r="D554" s="15" t="s">
        <v>4516</v>
      </c>
      <c r="F554" s="18"/>
    </row>
    <row r="555" spans="1:6" ht="27" customHeight="1">
      <c r="A555" s="95" t="s">
        <v>5125</v>
      </c>
      <c r="B555" s="13" t="s">
        <v>3905</v>
      </c>
      <c r="C555" s="19" t="s">
        <v>1877</v>
      </c>
      <c r="D555" s="15">
        <v>197000</v>
      </c>
      <c r="E555" s="20">
        <f>+D555/1936.27</f>
        <v>101.74200912062884</v>
      </c>
      <c r="F555" s="21">
        <v>101.74</v>
      </c>
    </row>
    <row r="556" spans="1:6" ht="27" customHeight="1">
      <c r="A556" s="95" t="s">
        <v>4516</v>
      </c>
      <c r="B556" s="13"/>
      <c r="C556" s="19" t="s">
        <v>2518</v>
      </c>
      <c r="D556" s="15" t="s">
        <v>4516</v>
      </c>
      <c r="F556" s="18"/>
    </row>
    <row r="557" spans="1:6" ht="27" customHeight="1">
      <c r="A557" s="95" t="s">
        <v>2519</v>
      </c>
      <c r="B557" s="13"/>
      <c r="C557" s="17" t="s">
        <v>1333</v>
      </c>
      <c r="D557" s="15" t="s">
        <v>4516</v>
      </c>
      <c r="F557" s="18"/>
    </row>
    <row r="558" spans="1:6" ht="27" customHeight="1">
      <c r="A558" s="95" t="s">
        <v>5126</v>
      </c>
      <c r="B558" s="13" t="s">
        <v>4519</v>
      </c>
      <c r="C558" s="19" t="s">
        <v>1879</v>
      </c>
      <c r="D558" s="15">
        <v>52000</v>
      </c>
      <c r="E558" s="20">
        <f>+D558/1936.27</f>
        <v>26.855758752653298</v>
      </c>
      <c r="F558" s="21">
        <v>26.86</v>
      </c>
    </row>
    <row r="559" spans="1:6" ht="27" customHeight="1">
      <c r="A559" s="95" t="s">
        <v>4516</v>
      </c>
      <c r="B559" s="13"/>
      <c r="C559" s="19" t="s">
        <v>1334</v>
      </c>
      <c r="D559" s="15" t="s">
        <v>4516</v>
      </c>
      <c r="F559" s="18"/>
    </row>
    <row r="560" spans="1:6" ht="27" customHeight="1">
      <c r="A560" s="95" t="s">
        <v>4516</v>
      </c>
      <c r="B560" s="13"/>
      <c r="C560" s="19" t="s">
        <v>1335</v>
      </c>
      <c r="D560" s="15" t="s">
        <v>4516</v>
      </c>
      <c r="F560" s="18"/>
    </row>
    <row r="561" spans="1:6" ht="27" customHeight="1">
      <c r="A561" s="95" t="s">
        <v>4516</v>
      </c>
      <c r="B561" s="13"/>
      <c r="C561" s="19" t="s">
        <v>1336</v>
      </c>
      <c r="D561" s="15" t="s">
        <v>4516</v>
      </c>
      <c r="F561" s="18"/>
    </row>
    <row r="562" spans="1:6" ht="27" customHeight="1">
      <c r="A562" s="95" t="s">
        <v>5127</v>
      </c>
      <c r="B562" s="13"/>
      <c r="C562" s="19" t="s">
        <v>1881</v>
      </c>
      <c r="D562" s="15">
        <v>123000</v>
      </c>
      <c r="E562" s="20">
        <f>+D562/1936.27</f>
        <v>63.52419858800684</v>
      </c>
      <c r="F562" s="21">
        <v>63.52</v>
      </c>
    </row>
    <row r="563" spans="1:6" ht="27" customHeight="1">
      <c r="A563" s="95" t="s">
        <v>4516</v>
      </c>
      <c r="B563" s="13"/>
      <c r="C563" s="19" t="s">
        <v>1760</v>
      </c>
      <c r="D563" s="15" t="s">
        <v>4516</v>
      </c>
      <c r="F563" s="18"/>
    </row>
    <row r="564" spans="1:6" ht="27" customHeight="1">
      <c r="A564" s="95" t="s">
        <v>4516</v>
      </c>
      <c r="B564" s="13"/>
      <c r="C564" s="19" t="s">
        <v>3311</v>
      </c>
      <c r="D564" s="15" t="s">
        <v>4516</v>
      </c>
      <c r="F564" s="18"/>
    </row>
    <row r="565" spans="1:6" ht="27" customHeight="1">
      <c r="A565" s="95" t="s">
        <v>5128</v>
      </c>
      <c r="B565" s="13"/>
      <c r="C565" s="19" t="s">
        <v>58</v>
      </c>
      <c r="D565" s="15">
        <v>400000</v>
      </c>
      <c r="E565" s="20">
        <f>+D565/1936.27</f>
        <v>206.58275963579459</v>
      </c>
      <c r="F565" s="21">
        <v>206.58</v>
      </c>
    </row>
    <row r="566" spans="1:6" ht="27" customHeight="1">
      <c r="A566" s="95" t="s">
        <v>5129</v>
      </c>
      <c r="B566" s="13"/>
      <c r="C566" s="19" t="s">
        <v>60</v>
      </c>
      <c r="D566" s="15">
        <v>400000</v>
      </c>
      <c r="E566" s="20">
        <f>+D566/1936.27</f>
        <v>206.58275963579459</v>
      </c>
      <c r="F566" s="21">
        <v>206.58</v>
      </c>
    </row>
    <row r="567" spans="1:6" ht="27" customHeight="1">
      <c r="A567" s="95" t="s">
        <v>746</v>
      </c>
      <c r="B567" s="13"/>
      <c r="C567" s="19" t="s">
        <v>62</v>
      </c>
      <c r="D567" s="15">
        <v>400000</v>
      </c>
      <c r="E567" s="20">
        <f>+D567/1936.27</f>
        <v>206.58275963579459</v>
      </c>
      <c r="F567" s="21">
        <v>206.58</v>
      </c>
    </row>
    <row r="568" spans="1:6" ht="27" customHeight="1">
      <c r="A568" s="95" t="s">
        <v>747</v>
      </c>
      <c r="B568" s="13" t="s">
        <v>5560</v>
      </c>
      <c r="C568" s="19" t="s">
        <v>64</v>
      </c>
      <c r="D568" s="15">
        <v>371000</v>
      </c>
      <c r="E568" s="20">
        <f>+D568/1936.27</f>
        <v>191.6055095621995</v>
      </c>
      <c r="F568" s="21">
        <v>191.61</v>
      </c>
    </row>
    <row r="569" spans="1:6" ht="27" customHeight="1">
      <c r="A569" s="95" t="s">
        <v>4516</v>
      </c>
      <c r="B569" s="13"/>
      <c r="C569" s="19" t="s">
        <v>1965</v>
      </c>
      <c r="D569" s="15" t="s">
        <v>4516</v>
      </c>
      <c r="F569" s="18"/>
    </row>
    <row r="570" spans="1:6" ht="27" customHeight="1">
      <c r="A570" s="95" t="s">
        <v>4516</v>
      </c>
      <c r="B570" s="13"/>
      <c r="C570" s="19" t="s">
        <v>2811</v>
      </c>
      <c r="D570" s="15" t="s">
        <v>4516</v>
      </c>
      <c r="F570" s="18"/>
    </row>
    <row r="571" spans="1:6" ht="27" customHeight="1">
      <c r="A571" s="95" t="s">
        <v>748</v>
      </c>
      <c r="B571" s="13"/>
      <c r="C571" s="19" t="s">
        <v>2398</v>
      </c>
      <c r="D571" s="15">
        <v>17000</v>
      </c>
      <c r="E571" s="20">
        <f>+D571/1936.27</f>
        <v>8.7797672845212702</v>
      </c>
      <c r="F571" s="21">
        <v>8.7799999999999994</v>
      </c>
    </row>
    <row r="572" spans="1:6" ht="27" customHeight="1">
      <c r="A572" s="95" t="s">
        <v>2812</v>
      </c>
      <c r="B572" s="13"/>
      <c r="C572" s="17" t="s">
        <v>2813</v>
      </c>
      <c r="D572" s="15" t="s">
        <v>4516</v>
      </c>
      <c r="F572" s="18"/>
    </row>
    <row r="573" spans="1:6" ht="27" customHeight="1">
      <c r="A573" s="95" t="s">
        <v>749</v>
      </c>
      <c r="B573" s="13"/>
      <c r="C573" s="19" t="s">
        <v>2400</v>
      </c>
      <c r="D573" s="15">
        <v>52000</v>
      </c>
      <c r="E573" s="20">
        <f>+D573/1936.27</f>
        <v>26.855758752653298</v>
      </c>
      <c r="F573" s="21">
        <v>26.86</v>
      </c>
    </row>
    <row r="574" spans="1:6" ht="27" customHeight="1">
      <c r="A574" s="95" t="s">
        <v>750</v>
      </c>
      <c r="B574" s="13"/>
      <c r="C574" s="19" t="s">
        <v>2402</v>
      </c>
      <c r="D574" s="15">
        <v>104000</v>
      </c>
      <c r="E574" s="20">
        <f>+D574/1936.27</f>
        <v>53.711517505306595</v>
      </c>
      <c r="F574" s="21">
        <v>53.71</v>
      </c>
    </row>
    <row r="575" spans="1:6" ht="27" customHeight="1">
      <c r="A575" s="95" t="s">
        <v>751</v>
      </c>
      <c r="B575" s="13"/>
      <c r="C575" s="19" t="s">
        <v>1226</v>
      </c>
      <c r="D575" s="15">
        <v>104000</v>
      </c>
      <c r="E575" s="20">
        <f>+D575/1936.27</f>
        <v>53.711517505306595</v>
      </c>
      <c r="F575" s="21">
        <v>53.71</v>
      </c>
    </row>
    <row r="576" spans="1:6" ht="27" customHeight="1">
      <c r="A576" s="95" t="s">
        <v>4516</v>
      </c>
      <c r="B576" s="13"/>
      <c r="C576" s="19" t="s">
        <v>2814</v>
      </c>
      <c r="D576" s="15" t="s">
        <v>4516</v>
      </c>
      <c r="F576" s="18"/>
    </row>
    <row r="577" spans="1:9" ht="27" customHeight="1">
      <c r="A577" s="95" t="s">
        <v>752</v>
      </c>
      <c r="B577" s="13" t="s">
        <v>7409</v>
      </c>
      <c r="C577" s="19" t="s">
        <v>1228</v>
      </c>
      <c r="D577" s="15">
        <v>273000</v>
      </c>
      <c r="E577" s="20">
        <f>+D577/1936.27</f>
        <v>140.99273345142981</v>
      </c>
      <c r="F577" s="21">
        <v>140.99</v>
      </c>
    </row>
    <row r="578" spans="1:9" ht="27" customHeight="1">
      <c r="A578" s="95" t="s">
        <v>753</v>
      </c>
      <c r="B578" s="13" t="s">
        <v>7409</v>
      </c>
      <c r="C578" s="19" t="s">
        <v>1230</v>
      </c>
      <c r="D578" s="15">
        <v>288000</v>
      </c>
      <c r="E578" s="20">
        <f>+D578/1936.27</f>
        <v>148.73958693777212</v>
      </c>
      <c r="F578" s="21">
        <v>148.74</v>
      </c>
    </row>
    <row r="579" spans="1:9" ht="27" customHeight="1">
      <c r="A579" s="95" t="s">
        <v>4516</v>
      </c>
      <c r="B579" s="13"/>
      <c r="C579" s="19" t="s">
        <v>2815</v>
      </c>
      <c r="D579" s="15" t="s">
        <v>4516</v>
      </c>
      <c r="F579" s="18"/>
    </row>
    <row r="580" spans="1:9" ht="27" customHeight="1">
      <c r="A580" s="95" t="s">
        <v>754</v>
      </c>
      <c r="B580" s="13"/>
      <c r="C580" s="19" t="s">
        <v>1232</v>
      </c>
      <c r="D580" s="15">
        <v>66000</v>
      </c>
      <c r="E580" s="20">
        <f>+D580/1936.27</f>
        <v>34.086155339906107</v>
      </c>
      <c r="F580" s="21">
        <v>34.090000000000003</v>
      </c>
      <c r="G580" s="50" t="s">
        <v>2816</v>
      </c>
    </row>
    <row r="581" spans="1:9" ht="27" customHeight="1">
      <c r="A581" s="95" t="s">
        <v>4516</v>
      </c>
      <c r="B581" s="13"/>
      <c r="C581" s="19" t="s">
        <v>2817</v>
      </c>
      <c r="D581" s="15" t="s">
        <v>4516</v>
      </c>
      <c r="F581" s="18"/>
    </row>
    <row r="582" spans="1:9" ht="27" customHeight="1">
      <c r="A582" s="95" t="s">
        <v>4516</v>
      </c>
      <c r="B582" s="13"/>
      <c r="C582" s="19" t="s">
        <v>2818</v>
      </c>
      <c r="D582" s="15" t="s">
        <v>4516</v>
      </c>
      <c r="F582" s="18"/>
    </row>
    <row r="583" spans="1:9" ht="27" customHeight="1">
      <c r="A583" s="95" t="s">
        <v>755</v>
      </c>
      <c r="B583" s="13"/>
      <c r="C583" s="19" t="s">
        <v>1234</v>
      </c>
      <c r="D583" s="15">
        <v>19000</v>
      </c>
      <c r="E583" s="20">
        <f>+D583/1936.27</f>
        <v>9.8126810827002426</v>
      </c>
      <c r="F583" s="21">
        <v>9.81</v>
      </c>
      <c r="G583" s="32" t="s">
        <v>7910</v>
      </c>
    </row>
    <row r="584" spans="1:9" ht="27" customHeight="1">
      <c r="A584" s="95" t="s">
        <v>4516</v>
      </c>
      <c r="B584" s="13"/>
      <c r="C584" s="19" t="s">
        <v>7912</v>
      </c>
      <c r="D584" s="15" t="s">
        <v>4516</v>
      </c>
      <c r="F584" s="18"/>
      <c r="G584" s="7"/>
      <c r="I584" s="7" t="s">
        <v>1716</v>
      </c>
    </row>
    <row r="585" spans="1:9" ht="27" customHeight="1">
      <c r="A585" s="95" t="s">
        <v>756</v>
      </c>
      <c r="B585" s="13"/>
      <c r="C585" s="19" t="s">
        <v>2819</v>
      </c>
      <c r="D585" s="15">
        <v>104000</v>
      </c>
      <c r="E585" s="20">
        <f>+D585/1936.27</f>
        <v>53.711517505306595</v>
      </c>
      <c r="F585" s="21">
        <v>53.71</v>
      </c>
    </row>
    <row r="586" spans="1:9" ht="27" customHeight="1">
      <c r="A586" s="95" t="s">
        <v>303</v>
      </c>
      <c r="B586" s="13"/>
      <c r="C586" s="17" t="s">
        <v>304</v>
      </c>
      <c r="D586" s="15" t="s">
        <v>4516</v>
      </c>
      <c r="F586" s="18"/>
    </row>
    <row r="587" spans="1:9" ht="27" customHeight="1">
      <c r="A587" s="95" t="s">
        <v>757</v>
      </c>
      <c r="B587" s="13"/>
      <c r="C587" s="19" t="s">
        <v>3586</v>
      </c>
      <c r="D587" s="15">
        <v>44000</v>
      </c>
      <c r="E587" s="20">
        <f>+D587/1936.27</f>
        <v>22.724103559937404</v>
      </c>
      <c r="F587" s="21">
        <v>22.72</v>
      </c>
    </row>
    <row r="588" spans="1:9" ht="27" customHeight="1">
      <c r="A588" s="95" t="s">
        <v>4516</v>
      </c>
      <c r="B588" s="13"/>
      <c r="C588" s="19" t="s">
        <v>1037</v>
      </c>
      <c r="D588" s="15" t="s">
        <v>4516</v>
      </c>
      <c r="F588" s="18"/>
    </row>
    <row r="589" spans="1:9" ht="27" customHeight="1">
      <c r="A589" s="95" t="s">
        <v>4516</v>
      </c>
      <c r="B589" s="13"/>
      <c r="C589" s="19" t="s">
        <v>1038</v>
      </c>
      <c r="D589" s="15" t="s">
        <v>4516</v>
      </c>
      <c r="F589" s="18"/>
    </row>
    <row r="590" spans="1:9" ht="27" customHeight="1">
      <c r="A590" s="95" t="s">
        <v>4516</v>
      </c>
      <c r="B590" s="13"/>
      <c r="C590" s="51" t="s">
        <v>1154</v>
      </c>
      <c r="D590" s="15" t="s">
        <v>4516</v>
      </c>
      <c r="F590" s="18"/>
    </row>
    <row r="591" spans="1:9" ht="27" customHeight="1">
      <c r="A591" s="95" t="s">
        <v>4516</v>
      </c>
      <c r="B591" s="13"/>
      <c r="C591" s="49" t="s">
        <v>1155</v>
      </c>
      <c r="D591" s="15" t="s">
        <v>4516</v>
      </c>
      <c r="F591" s="18"/>
    </row>
    <row r="592" spans="1:9" ht="27" customHeight="1">
      <c r="A592" s="95" t="s">
        <v>1156</v>
      </c>
      <c r="B592" s="13"/>
      <c r="C592" s="17" t="s">
        <v>1157</v>
      </c>
      <c r="D592" s="15" t="s">
        <v>4516</v>
      </c>
      <c r="F592" s="18"/>
    </row>
    <row r="593" spans="1:6" ht="27" customHeight="1">
      <c r="A593" s="95" t="s">
        <v>4516</v>
      </c>
      <c r="B593" s="13"/>
      <c r="C593" s="19" t="s">
        <v>1158</v>
      </c>
      <c r="D593" s="15" t="s">
        <v>4516</v>
      </c>
      <c r="F593" s="18"/>
    </row>
    <row r="594" spans="1:6" ht="27" customHeight="1">
      <c r="A594" s="95" t="s">
        <v>4516</v>
      </c>
      <c r="B594" s="13"/>
      <c r="C594" s="19" t="s">
        <v>1159</v>
      </c>
      <c r="D594" s="15" t="s">
        <v>4516</v>
      </c>
      <c r="F594" s="18"/>
    </row>
    <row r="595" spans="1:6" ht="27" customHeight="1">
      <c r="A595" s="95" t="s">
        <v>758</v>
      </c>
      <c r="B595" s="13"/>
      <c r="C595" s="19" t="s">
        <v>3588</v>
      </c>
      <c r="D595" s="15">
        <v>200000</v>
      </c>
      <c r="E595" s="20">
        <f>+D595/1936.27</f>
        <v>103.29137981789729</v>
      </c>
      <c r="F595" s="21">
        <v>103.29</v>
      </c>
    </row>
    <row r="596" spans="1:6" ht="27" customHeight="1">
      <c r="A596" s="95" t="s">
        <v>4516</v>
      </c>
      <c r="B596" s="13"/>
      <c r="C596" s="19" t="s">
        <v>1160</v>
      </c>
      <c r="D596" s="15" t="s">
        <v>4516</v>
      </c>
      <c r="F596" s="18"/>
    </row>
    <row r="597" spans="1:6" ht="27" customHeight="1">
      <c r="A597" s="95" t="s">
        <v>4516</v>
      </c>
      <c r="B597" s="13"/>
      <c r="C597" s="19" t="s">
        <v>1161</v>
      </c>
      <c r="D597" s="15" t="s">
        <v>4516</v>
      </c>
      <c r="F597" s="18"/>
    </row>
    <row r="598" spans="1:6" ht="27" customHeight="1">
      <c r="A598" s="95" t="s">
        <v>759</v>
      </c>
      <c r="B598" s="13"/>
      <c r="C598" s="19" t="s">
        <v>4598</v>
      </c>
      <c r="D598" s="15">
        <v>52000</v>
      </c>
      <c r="E598" s="20">
        <f>+D598/1936.27</f>
        <v>26.855758752653298</v>
      </c>
      <c r="F598" s="21">
        <v>26.86</v>
      </c>
    </row>
    <row r="599" spans="1:6" ht="27" customHeight="1">
      <c r="A599" s="95" t="s">
        <v>4516</v>
      </c>
      <c r="B599" s="13"/>
      <c r="C599" s="31" t="s">
        <v>1162</v>
      </c>
      <c r="D599" s="15" t="s">
        <v>4516</v>
      </c>
      <c r="F599" s="18"/>
    </row>
    <row r="600" spans="1:6" ht="27" customHeight="1">
      <c r="A600" s="95" t="s">
        <v>760</v>
      </c>
      <c r="B600" s="13"/>
      <c r="C600" s="19" t="s">
        <v>4598</v>
      </c>
      <c r="D600" s="15">
        <v>109000</v>
      </c>
      <c r="E600" s="20">
        <f>+D600/1936.27</f>
        <v>56.293802000754027</v>
      </c>
      <c r="F600" s="21">
        <v>56.29</v>
      </c>
    </row>
    <row r="601" spans="1:6" ht="27" customHeight="1">
      <c r="A601" s="95" t="s">
        <v>4516</v>
      </c>
      <c r="B601" s="13"/>
      <c r="C601" s="19" t="s">
        <v>1163</v>
      </c>
      <c r="D601" s="15" t="s">
        <v>4516</v>
      </c>
      <c r="F601" s="18"/>
    </row>
    <row r="602" spans="1:6" ht="27" customHeight="1">
      <c r="A602" s="95" t="s">
        <v>761</v>
      </c>
      <c r="B602" s="13" t="s">
        <v>3905</v>
      </c>
      <c r="C602" s="19" t="s">
        <v>3591</v>
      </c>
      <c r="D602" s="15">
        <v>168000</v>
      </c>
      <c r="E602" s="20">
        <f>+D602/1936.27</f>
        <v>86.764759047033735</v>
      </c>
      <c r="F602" s="21">
        <v>86.76</v>
      </c>
    </row>
    <row r="603" spans="1:6" ht="27" customHeight="1">
      <c r="A603" s="95" t="s">
        <v>762</v>
      </c>
      <c r="B603" s="13"/>
      <c r="C603" s="19" t="s">
        <v>3593</v>
      </c>
      <c r="D603" s="15">
        <v>52000</v>
      </c>
      <c r="E603" s="20">
        <f>+D603/1936.27</f>
        <v>26.855758752653298</v>
      </c>
      <c r="F603" s="21">
        <v>26.86</v>
      </c>
    </row>
    <row r="604" spans="1:6" ht="27" customHeight="1">
      <c r="A604" s="95" t="s">
        <v>4516</v>
      </c>
      <c r="B604" s="13"/>
      <c r="C604" s="19" t="s">
        <v>1164</v>
      </c>
      <c r="D604" s="15" t="s">
        <v>4516</v>
      </c>
      <c r="F604" s="18"/>
    </row>
    <row r="605" spans="1:6" ht="27" customHeight="1">
      <c r="A605" s="95" t="s">
        <v>1165</v>
      </c>
      <c r="B605" s="13"/>
      <c r="C605" s="17" t="s">
        <v>5591</v>
      </c>
      <c r="D605" s="15" t="s">
        <v>4516</v>
      </c>
      <c r="F605" s="18"/>
    </row>
    <row r="606" spans="1:6" ht="27" customHeight="1">
      <c r="A606" s="95" t="s">
        <v>763</v>
      </c>
      <c r="B606" s="13"/>
      <c r="C606" s="19" t="s">
        <v>5970</v>
      </c>
      <c r="D606" s="15">
        <v>33000</v>
      </c>
      <c r="E606" s="20">
        <f>+D606/1936.27</f>
        <v>17.043077669953053</v>
      </c>
      <c r="F606" s="21">
        <v>17.04</v>
      </c>
    </row>
    <row r="607" spans="1:6" ht="27" customHeight="1">
      <c r="A607" s="95" t="s">
        <v>4516</v>
      </c>
      <c r="B607" s="24"/>
      <c r="C607" s="19" t="s">
        <v>5592</v>
      </c>
      <c r="D607" s="15" t="s">
        <v>4516</v>
      </c>
      <c r="F607" s="18"/>
    </row>
    <row r="608" spans="1:6" ht="27" customHeight="1">
      <c r="A608" s="95" t="s">
        <v>764</v>
      </c>
      <c r="B608" s="13"/>
      <c r="C608" s="19" t="s">
        <v>8699</v>
      </c>
      <c r="D608" s="15">
        <v>33000</v>
      </c>
      <c r="E608" s="20">
        <f>+D608/1936.27</f>
        <v>17.043077669953053</v>
      </c>
      <c r="F608" s="21">
        <v>17.04</v>
      </c>
    </row>
    <row r="609" spans="1:6" ht="27" customHeight="1">
      <c r="A609" s="95" t="s">
        <v>4516</v>
      </c>
      <c r="B609" s="13"/>
      <c r="C609" s="19" t="s">
        <v>5593</v>
      </c>
      <c r="D609" s="15" t="s">
        <v>4516</v>
      </c>
      <c r="F609" s="18"/>
    </row>
    <row r="610" spans="1:6" ht="27" customHeight="1">
      <c r="A610" s="95" t="s">
        <v>5594</v>
      </c>
      <c r="B610" s="13"/>
      <c r="C610" s="17" t="s">
        <v>5595</v>
      </c>
      <c r="D610" s="15" t="s">
        <v>4516</v>
      </c>
      <c r="F610" s="18"/>
    </row>
    <row r="611" spans="1:6" ht="27" customHeight="1">
      <c r="A611" s="95" t="s">
        <v>765</v>
      </c>
      <c r="B611" s="13"/>
      <c r="C611" s="19" t="s">
        <v>8701</v>
      </c>
      <c r="D611" s="15">
        <v>52000</v>
      </c>
      <c r="E611" s="20">
        <f>+D611/1936.27</f>
        <v>26.855758752653298</v>
      </c>
      <c r="F611" s="21">
        <v>26.86</v>
      </c>
    </row>
    <row r="612" spans="1:6" ht="27" customHeight="1">
      <c r="A612" s="95" t="s">
        <v>5596</v>
      </c>
      <c r="B612" s="13"/>
      <c r="C612" s="17" t="s">
        <v>4350</v>
      </c>
      <c r="D612" s="15" t="s">
        <v>4516</v>
      </c>
      <c r="F612" s="18"/>
    </row>
    <row r="613" spans="1:6" ht="27" customHeight="1">
      <c r="A613" s="95" t="s">
        <v>766</v>
      </c>
      <c r="B613" s="13"/>
      <c r="C613" s="19" t="s">
        <v>8703</v>
      </c>
      <c r="D613" s="15">
        <v>28000</v>
      </c>
      <c r="E613" s="20">
        <f>+D613/1936.27</f>
        <v>14.460793174505621</v>
      </c>
      <c r="F613" s="21">
        <v>14.46</v>
      </c>
    </row>
    <row r="614" spans="1:6" ht="27" customHeight="1">
      <c r="A614" s="95" t="s">
        <v>4516</v>
      </c>
      <c r="B614" s="13"/>
      <c r="C614" s="19" t="s">
        <v>4351</v>
      </c>
      <c r="D614" s="15" t="s">
        <v>4516</v>
      </c>
      <c r="F614" s="18"/>
    </row>
    <row r="615" spans="1:6" ht="27" customHeight="1">
      <c r="A615" s="95" t="s">
        <v>4516</v>
      </c>
      <c r="B615" s="13"/>
      <c r="C615" s="19" t="s">
        <v>4352</v>
      </c>
      <c r="D615" s="15" t="s">
        <v>4516</v>
      </c>
      <c r="F615" s="18"/>
    </row>
    <row r="616" spans="1:6" ht="27" customHeight="1">
      <c r="A616" s="95" t="s">
        <v>767</v>
      </c>
      <c r="B616" s="13" t="s">
        <v>3905</v>
      </c>
      <c r="C616" s="19" t="s">
        <v>4353</v>
      </c>
      <c r="D616" s="15">
        <v>238000</v>
      </c>
      <c r="E616" s="20">
        <f>+D616/1936.27</f>
        <v>122.91674198329778</v>
      </c>
      <c r="F616" s="21">
        <v>122.92</v>
      </c>
    </row>
    <row r="617" spans="1:6" ht="27" customHeight="1">
      <c r="A617" s="95" t="s">
        <v>4354</v>
      </c>
      <c r="B617" s="13"/>
      <c r="C617" s="17" t="s">
        <v>4355</v>
      </c>
      <c r="D617" s="15" t="s">
        <v>4516</v>
      </c>
      <c r="F617" s="18"/>
    </row>
    <row r="618" spans="1:6" ht="27" customHeight="1">
      <c r="A618" s="95" t="s">
        <v>4516</v>
      </c>
      <c r="B618" s="13"/>
      <c r="C618" s="19" t="s">
        <v>4356</v>
      </c>
      <c r="D618" s="15" t="s">
        <v>4516</v>
      </c>
      <c r="F618" s="18"/>
    </row>
    <row r="619" spans="1:6" ht="27" customHeight="1">
      <c r="A619" s="95" t="s">
        <v>768</v>
      </c>
      <c r="B619" s="13"/>
      <c r="C619" s="19" t="s">
        <v>8707</v>
      </c>
      <c r="D619" s="15">
        <v>40000</v>
      </c>
      <c r="E619" s="20">
        <f>+D619/1936.27</f>
        <v>20.658275963579459</v>
      </c>
      <c r="F619" s="21">
        <v>20.66</v>
      </c>
    </row>
    <row r="620" spans="1:6" ht="27" customHeight="1">
      <c r="A620" s="95" t="s">
        <v>769</v>
      </c>
      <c r="B620" s="13"/>
      <c r="C620" s="19" t="s">
        <v>2826</v>
      </c>
      <c r="D620" s="15">
        <v>12000</v>
      </c>
      <c r="E620" s="20">
        <f>+D620/1936.27</f>
        <v>6.1974827890738382</v>
      </c>
      <c r="F620" s="21">
        <v>6.2</v>
      </c>
    </row>
    <row r="621" spans="1:6" ht="27" customHeight="1">
      <c r="A621" s="95" t="s">
        <v>770</v>
      </c>
      <c r="B621" s="13"/>
      <c r="C621" s="22" t="s">
        <v>2044</v>
      </c>
      <c r="D621" s="15">
        <v>15000</v>
      </c>
      <c r="E621" s="20">
        <f>+D621/1936.27</f>
        <v>7.7468534863422978</v>
      </c>
      <c r="F621" s="21">
        <v>7.75</v>
      </c>
    </row>
    <row r="622" spans="1:6" ht="27" customHeight="1">
      <c r="A622" s="95" t="s">
        <v>771</v>
      </c>
      <c r="B622" s="13"/>
      <c r="C622" s="19" t="s">
        <v>819</v>
      </c>
      <c r="D622" s="15">
        <v>57000</v>
      </c>
      <c r="E622" s="20">
        <f>+D622/1936.27</f>
        <v>29.43804324810073</v>
      </c>
      <c r="F622" s="21">
        <v>29.44</v>
      </c>
    </row>
    <row r="623" spans="1:6" ht="27" customHeight="1">
      <c r="A623" s="95" t="s">
        <v>4516</v>
      </c>
      <c r="B623" s="13"/>
      <c r="C623" s="19" t="s">
        <v>4357</v>
      </c>
      <c r="D623" s="15" t="s">
        <v>4516</v>
      </c>
      <c r="F623" s="18"/>
    </row>
    <row r="624" spans="1:6" ht="27" customHeight="1">
      <c r="A624" s="95" t="s">
        <v>4516</v>
      </c>
      <c r="B624" s="13"/>
      <c r="C624" s="19" t="s">
        <v>335</v>
      </c>
      <c r="D624" s="15" t="s">
        <v>4516</v>
      </c>
      <c r="F624" s="18"/>
    </row>
    <row r="625" spans="1:6" ht="27" customHeight="1">
      <c r="A625" s="95" t="s">
        <v>772</v>
      </c>
      <c r="B625" s="13"/>
      <c r="C625" s="19" t="s">
        <v>5426</v>
      </c>
      <c r="D625" s="15">
        <v>330000</v>
      </c>
      <c r="E625" s="20">
        <f>+D625/1936.27</f>
        <v>170.43077669953055</v>
      </c>
      <c r="F625" s="21">
        <v>170.43</v>
      </c>
    </row>
    <row r="626" spans="1:6" ht="27" customHeight="1">
      <c r="A626" s="95" t="s">
        <v>773</v>
      </c>
      <c r="B626" s="13"/>
      <c r="C626" s="19" t="s">
        <v>5428</v>
      </c>
      <c r="D626" s="15">
        <v>350000</v>
      </c>
      <c r="E626" s="20">
        <f>+D626/1936.27</f>
        <v>180.75991468132028</v>
      </c>
      <c r="F626" s="21">
        <v>180.76</v>
      </c>
    </row>
    <row r="627" spans="1:6" ht="27" customHeight="1">
      <c r="A627" s="95" t="s">
        <v>4516</v>
      </c>
      <c r="B627" s="13"/>
      <c r="C627" s="49" t="s">
        <v>336</v>
      </c>
      <c r="D627" s="15" t="s">
        <v>4516</v>
      </c>
      <c r="F627" s="18"/>
    </row>
    <row r="628" spans="1:6" ht="27" customHeight="1">
      <c r="A628" s="95" t="s">
        <v>1523</v>
      </c>
      <c r="B628" s="13"/>
      <c r="C628" s="17" t="s">
        <v>1524</v>
      </c>
      <c r="D628" s="15" t="s">
        <v>4516</v>
      </c>
      <c r="F628" s="18"/>
    </row>
    <row r="629" spans="1:6" ht="27" customHeight="1">
      <c r="A629" s="95" t="s">
        <v>774</v>
      </c>
      <c r="B629" s="13" t="s">
        <v>3905</v>
      </c>
      <c r="C629" s="19" t="s">
        <v>7289</v>
      </c>
      <c r="D629" s="15">
        <v>238000</v>
      </c>
      <c r="E629" s="20">
        <f>+D629/1936.27</f>
        <v>122.91674198329778</v>
      </c>
      <c r="F629" s="21">
        <v>122.92</v>
      </c>
    </row>
    <row r="630" spans="1:6" ht="27" customHeight="1">
      <c r="A630" s="95" t="s">
        <v>775</v>
      </c>
      <c r="B630" s="13" t="s">
        <v>3905</v>
      </c>
      <c r="C630" s="19" t="s">
        <v>7291</v>
      </c>
      <c r="D630" s="15">
        <v>60000</v>
      </c>
      <c r="E630" s="20">
        <f>+D630/1936.27</f>
        <v>30.987413945369191</v>
      </c>
      <c r="F630" s="21">
        <v>30.99</v>
      </c>
    </row>
    <row r="631" spans="1:6" ht="27" customHeight="1">
      <c r="A631" s="95" t="s">
        <v>4516</v>
      </c>
      <c r="B631" s="13"/>
      <c r="C631" s="19" t="s">
        <v>1525</v>
      </c>
      <c r="D631" s="15" t="s">
        <v>4516</v>
      </c>
      <c r="F631" s="18"/>
    </row>
    <row r="632" spans="1:6" ht="27" customHeight="1">
      <c r="A632" s="95" t="s">
        <v>4516</v>
      </c>
      <c r="B632" s="13"/>
      <c r="C632" s="19" t="s">
        <v>1526</v>
      </c>
      <c r="D632" s="15" t="s">
        <v>4516</v>
      </c>
      <c r="F632" s="18"/>
    </row>
    <row r="633" spans="1:6" ht="27" customHeight="1">
      <c r="A633" s="95" t="s">
        <v>1527</v>
      </c>
      <c r="B633" s="13"/>
      <c r="C633" s="17" t="s">
        <v>1528</v>
      </c>
      <c r="D633" s="15" t="s">
        <v>4516</v>
      </c>
      <c r="F633" s="18"/>
    </row>
    <row r="634" spans="1:6" ht="27" customHeight="1">
      <c r="A634" s="95" t="s">
        <v>776</v>
      </c>
      <c r="B634" s="13"/>
      <c r="C634" s="19" t="s">
        <v>8021</v>
      </c>
      <c r="D634" s="15">
        <v>42000</v>
      </c>
      <c r="E634" s="20">
        <f>+D634/1936.27</f>
        <v>21.691189761758434</v>
      </c>
      <c r="F634" s="21">
        <v>21.69</v>
      </c>
    </row>
    <row r="635" spans="1:6" ht="27" customHeight="1">
      <c r="A635" s="95" t="s">
        <v>4516</v>
      </c>
      <c r="B635" s="13"/>
      <c r="C635" s="19" t="s">
        <v>1529</v>
      </c>
      <c r="D635" s="15" t="s">
        <v>4516</v>
      </c>
      <c r="F635" s="18"/>
    </row>
    <row r="636" spans="1:6" ht="27" customHeight="1">
      <c r="A636" s="95" t="s">
        <v>4516</v>
      </c>
      <c r="B636" s="13"/>
      <c r="C636" s="19" t="s">
        <v>337</v>
      </c>
      <c r="D636" s="15" t="s">
        <v>4516</v>
      </c>
      <c r="F636" s="18"/>
    </row>
    <row r="637" spans="1:6" ht="27" customHeight="1">
      <c r="A637" s="95" t="s">
        <v>338</v>
      </c>
      <c r="B637" s="13"/>
      <c r="C637" s="17" t="s">
        <v>4288</v>
      </c>
      <c r="D637" s="15" t="s">
        <v>4516</v>
      </c>
      <c r="F637" s="18"/>
    </row>
    <row r="638" spans="1:6" ht="27" customHeight="1">
      <c r="A638" s="95" t="s">
        <v>777</v>
      </c>
      <c r="B638" s="13"/>
      <c r="C638" s="19" t="s">
        <v>7483</v>
      </c>
      <c r="D638" s="15">
        <v>180000</v>
      </c>
      <c r="E638" s="20">
        <f>+D638/1936.27</f>
        <v>92.962241836107566</v>
      </c>
      <c r="F638" s="21">
        <v>92.96</v>
      </c>
    </row>
    <row r="639" spans="1:6" ht="27" customHeight="1">
      <c r="A639" s="95" t="s">
        <v>4516</v>
      </c>
      <c r="B639" s="13"/>
      <c r="C639" s="19" t="s">
        <v>4289</v>
      </c>
      <c r="D639" s="15" t="s">
        <v>4516</v>
      </c>
      <c r="F639" s="18"/>
    </row>
    <row r="640" spans="1:6" ht="27" customHeight="1">
      <c r="A640" s="95" t="s">
        <v>778</v>
      </c>
      <c r="B640" s="41"/>
      <c r="C640" s="31" t="s">
        <v>8624</v>
      </c>
      <c r="D640" s="15">
        <v>52000</v>
      </c>
      <c r="E640" s="20">
        <f>+D640/1936.27</f>
        <v>26.855758752653298</v>
      </c>
      <c r="F640" s="21">
        <v>26.86</v>
      </c>
    </row>
    <row r="641" spans="1:6" ht="27" customHeight="1">
      <c r="A641" s="95" t="s">
        <v>4516</v>
      </c>
      <c r="B641" s="41"/>
      <c r="C641" s="31" t="s">
        <v>4290</v>
      </c>
      <c r="D641" s="15" t="s">
        <v>4516</v>
      </c>
      <c r="F641" s="18"/>
    </row>
    <row r="642" spans="1:6" ht="27" customHeight="1">
      <c r="A642" s="95" t="s">
        <v>779</v>
      </c>
      <c r="B642" s="13"/>
      <c r="C642" s="19" t="s">
        <v>8626</v>
      </c>
      <c r="D642" s="15">
        <v>100000</v>
      </c>
      <c r="E642" s="20">
        <f>+D642/1936.27</f>
        <v>51.645689908948647</v>
      </c>
      <c r="F642" s="21">
        <v>51.65</v>
      </c>
    </row>
    <row r="643" spans="1:6" ht="27" customHeight="1">
      <c r="A643" s="95" t="s">
        <v>4516</v>
      </c>
      <c r="B643" s="13"/>
      <c r="C643" s="48" t="s">
        <v>4291</v>
      </c>
      <c r="D643" s="15" t="s">
        <v>4516</v>
      </c>
      <c r="F643" s="18"/>
    </row>
    <row r="644" spans="1:6" ht="27" customHeight="1">
      <c r="A644" s="95" t="s">
        <v>4516</v>
      </c>
      <c r="B644" s="13"/>
      <c r="C644" s="19" t="s">
        <v>4292</v>
      </c>
      <c r="D644" s="15" t="s">
        <v>4516</v>
      </c>
      <c r="F644" s="18"/>
    </row>
    <row r="645" spans="1:6" ht="27" customHeight="1">
      <c r="A645" s="95" t="s">
        <v>780</v>
      </c>
      <c r="B645" s="13"/>
      <c r="C645" s="19" t="s">
        <v>8628</v>
      </c>
      <c r="D645" s="15">
        <v>100000</v>
      </c>
      <c r="E645" s="20">
        <f>+D645/1936.27</f>
        <v>51.645689908948647</v>
      </c>
      <c r="F645" s="21">
        <v>51.65</v>
      </c>
    </row>
    <row r="646" spans="1:6" ht="27" customHeight="1">
      <c r="A646" s="95" t="s">
        <v>4516</v>
      </c>
      <c r="B646" s="13"/>
      <c r="C646" s="19" t="s">
        <v>4293</v>
      </c>
      <c r="D646" s="15" t="s">
        <v>4516</v>
      </c>
      <c r="F646" s="18"/>
    </row>
    <row r="647" spans="1:6" ht="27" customHeight="1">
      <c r="A647" s="95" t="s">
        <v>4294</v>
      </c>
      <c r="B647" s="13"/>
      <c r="C647" s="17" t="s">
        <v>4295</v>
      </c>
      <c r="D647" s="15" t="s">
        <v>4516</v>
      </c>
      <c r="F647" s="18"/>
    </row>
    <row r="648" spans="1:6" ht="27" customHeight="1">
      <c r="A648" s="95" t="s">
        <v>781</v>
      </c>
      <c r="B648" s="13"/>
      <c r="C648" s="31" t="s">
        <v>8630</v>
      </c>
      <c r="D648" s="15">
        <v>180000</v>
      </c>
      <c r="E648" s="20">
        <f>+D648/1936.27</f>
        <v>92.962241836107566</v>
      </c>
      <c r="F648" s="21">
        <v>92.96</v>
      </c>
    </row>
    <row r="649" spans="1:6" ht="27" customHeight="1">
      <c r="A649" s="95" t="s">
        <v>4516</v>
      </c>
      <c r="B649" s="13"/>
      <c r="C649" s="19" t="s">
        <v>4296</v>
      </c>
      <c r="D649" s="15" t="s">
        <v>4516</v>
      </c>
      <c r="F649" s="18"/>
    </row>
    <row r="650" spans="1:6" ht="27" customHeight="1">
      <c r="A650" s="95" t="s">
        <v>782</v>
      </c>
      <c r="B650" s="13"/>
      <c r="C650" s="19" t="s">
        <v>8632</v>
      </c>
      <c r="D650" s="15">
        <v>180000</v>
      </c>
      <c r="E650" s="20">
        <f>+D650/1936.27</f>
        <v>92.962241836107566</v>
      </c>
      <c r="F650" s="21">
        <v>92.96</v>
      </c>
    </row>
    <row r="651" spans="1:6" ht="27" customHeight="1">
      <c r="A651" s="95" t="s">
        <v>4516</v>
      </c>
      <c r="B651" s="13"/>
      <c r="C651" s="19" t="s">
        <v>4297</v>
      </c>
      <c r="D651" s="15" t="s">
        <v>4516</v>
      </c>
      <c r="F651" s="18"/>
    </row>
    <row r="652" spans="1:6" ht="27" customHeight="1">
      <c r="A652" s="95" t="s">
        <v>4516</v>
      </c>
      <c r="B652" s="13"/>
      <c r="C652" s="19" t="s">
        <v>4296</v>
      </c>
      <c r="D652" s="15" t="s">
        <v>4516</v>
      </c>
      <c r="F652" s="18"/>
    </row>
    <row r="653" spans="1:6" ht="27" customHeight="1">
      <c r="A653" s="95" t="s">
        <v>3373</v>
      </c>
      <c r="B653" s="13"/>
      <c r="C653" s="19" t="s">
        <v>7663</v>
      </c>
      <c r="D653" s="15">
        <v>180000</v>
      </c>
      <c r="E653" s="20">
        <f>+D653/1936.27</f>
        <v>92.962241836107566</v>
      </c>
      <c r="F653" s="21">
        <v>92.96</v>
      </c>
    </row>
    <row r="654" spans="1:6" ht="27" customHeight="1">
      <c r="A654" s="95" t="s">
        <v>4516</v>
      </c>
      <c r="B654" s="24"/>
      <c r="C654" s="19" t="s">
        <v>7027</v>
      </c>
      <c r="D654" s="15" t="s">
        <v>4516</v>
      </c>
      <c r="F654" s="18"/>
    </row>
    <row r="655" spans="1:6" ht="27" customHeight="1">
      <c r="A655" s="95" t="s">
        <v>4516</v>
      </c>
      <c r="B655" s="24"/>
      <c r="C655" s="22" t="s">
        <v>7028</v>
      </c>
      <c r="D655" s="15" t="s">
        <v>4516</v>
      </c>
      <c r="F655" s="18"/>
    </row>
    <row r="656" spans="1:6" ht="27" customHeight="1">
      <c r="A656" s="95" t="s">
        <v>4516</v>
      </c>
      <c r="B656" s="24"/>
      <c r="C656" s="19" t="s">
        <v>2444</v>
      </c>
      <c r="D656" s="15" t="s">
        <v>4516</v>
      </c>
      <c r="F656" s="18"/>
    </row>
    <row r="657" spans="1:6" ht="27" customHeight="1">
      <c r="A657" s="95" t="s">
        <v>2591</v>
      </c>
      <c r="B657" s="52"/>
      <c r="C657" s="33" t="s">
        <v>2445</v>
      </c>
      <c r="D657" s="15" t="s">
        <v>4516</v>
      </c>
      <c r="F657" s="18"/>
    </row>
    <row r="658" spans="1:6" ht="27" customHeight="1">
      <c r="A658" s="95" t="s">
        <v>3374</v>
      </c>
      <c r="B658" s="13"/>
      <c r="C658" s="19" t="s">
        <v>7665</v>
      </c>
      <c r="D658" s="15">
        <v>25000</v>
      </c>
      <c r="E658" s="20">
        <f>+D658/1936.27</f>
        <v>12.911422477237162</v>
      </c>
      <c r="F658" s="21">
        <v>12.91</v>
      </c>
    </row>
    <row r="659" spans="1:6" ht="27" customHeight="1">
      <c r="A659" s="95" t="s">
        <v>3375</v>
      </c>
      <c r="B659" s="13" t="s">
        <v>3905</v>
      </c>
      <c r="C659" s="19" t="s">
        <v>7667</v>
      </c>
      <c r="D659" s="15">
        <v>210000</v>
      </c>
      <c r="E659" s="20">
        <f>+D659/1936.27</f>
        <v>108.45594880879216</v>
      </c>
      <c r="F659" s="21">
        <v>108.46</v>
      </c>
    </row>
    <row r="660" spans="1:6" ht="27" customHeight="1">
      <c r="A660" s="95" t="s">
        <v>4516</v>
      </c>
      <c r="B660" s="13"/>
      <c r="C660" s="19" t="s">
        <v>1109</v>
      </c>
      <c r="D660" s="15" t="s">
        <v>4516</v>
      </c>
      <c r="F660" s="18"/>
    </row>
    <row r="661" spans="1:6" ht="27" customHeight="1">
      <c r="A661" s="95" t="s">
        <v>3376</v>
      </c>
      <c r="B661" s="13" t="s">
        <v>3905</v>
      </c>
      <c r="C661" s="19" t="s">
        <v>7669</v>
      </c>
      <c r="D661" s="15">
        <v>25000</v>
      </c>
      <c r="E661" s="20">
        <f>+D661/1936.27</f>
        <v>12.911422477237162</v>
      </c>
      <c r="F661" s="21">
        <v>12.91</v>
      </c>
    </row>
    <row r="662" spans="1:6" ht="27" customHeight="1">
      <c r="A662" s="95" t="s">
        <v>1110</v>
      </c>
      <c r="B662" s="13"/>
      <c r="C662" s="38" t="s">
        <v>1111</v>
      </c>
      <c r="D662" s="15" t="s">
        <v>4516</v>
      </c>
      <c r="F662" s="18"/>
    </row>
    <row r="663" spans="1:6" ht="27" customHeight="1">
      <c r="A663" s="95" t="s">
        <v>3377</v>
      </c>
      <c r="B663" s="13"/>
      <c r="C663" s="19" t="s">
        <v>7671</v>
      </c>
      <c r="D663" s="15">
        <v>48000</v>
      </c>
      <c r="E663" s="20">
        <f>+D663/1936.27</f>
        <v>24.789931156295353</v>
      </c>
      <c r="F663" s="21">
        <v>24.79</v>
      </c>
    </row>
    <row r="664" spans="1:6" ht="27" customHeight="1">
      <c r="A664" s="95" t="s">
        <v>4516</v>
      </c>
      <c r="B664" s="13"/>
      <c r="C664" s="19" t="s">
        <v>1112</v>
      </c>
      <c r="D664" s="15" t="s">
        <v>4516</v>
      </c>
      <c r="F664" s="18"/>
    </row>
    <row r="665" spans="1:6" ht="27" customHeight="1">
      <c r="A665" s="95" t="s">
        <v>3378</v>
      </c>
      <c r="B665" s="13"/>
      <c r="C665" s="19" t="s">
        <v>7673</v>
      </c>
      <c r="D665" s="15">
        <v>20000</v>
      </c>
      <c r="E665" s="20">
        <f>+D665/1936.27</f>
        <v>10.32913798178973</v>
      </c>
      <c r="F665" s="21">
        <v>10.33</v>
      </c>
    </row>
    <row r="666" spans="1:6" ht="27" customHeight="1">
      <c r="A666" s="95" t="s">
        <v>3379</v>
      </c>
      <c r="B666" s="13"/>
      <c r="C666" s="19" t="s">
        <v>7519</v>
      </c>
      <c r="D666" s="15">
        <v>38000</v>
      </c>
      <c r="E666" s="20">
        <f>+D666/1936.27</f>
        <v>19.625362165400485</v>
      </c>
      <c r="F666" s="21">
        <v>19.63</v>
      </c>
    </row>
    <row r="667" spans="1:6" ht="27" customHeight="1">
      <c r="A667" s="95" t="s">
        <v>4516</v>
      </c>
      <c r="B667" s="13"/>
      <c r="C667" s="19" t="s">
        <v>1113</v>
      </c>
      <c r="D667" s="15" t="s">
        <v>4516</v>
      </c>
      <c r="F667" s="18"/>
    </row>
    <row r="668" spans="1:6" ht="27" customHeight="1">
      <c r="A668" s="95" t="s">
        <v>3380</v>
      </c>
      <c r="B668" s="13"/>
      <c r="C668" s="19" t="s">
        <v>7494</v>
      </c>
      <c r="D668" s="15">
        <v>48000</v>
      </c>
      <c r="E668" s="20">
        <f>+D668/1936.27</f>
        <v>24.789931156295353</v>
      </c>
      <c r="F668" s="21">
        <v>24.79</v>
      </c>
    </row>
    <row r="669" spans="1:6" ht="27" customHeight="1">
      <c r="A669" s="95" t="s">
        <v>3381</v>
      </c>
      <c r="B669" s="13"/>
      <c r="C669" s="19" t="s">
        <v>821</v>
      </c>
      <c r="D669" s="15">
        <v>57000</v>
      </c>
      <c r="E669" s="20">
        <f>+D669/1936.27</f>
        <v>29.43804324810073</v>
      </c>
      <c r="F669" s="21">
        <v>29.44</v>
      </c>
    </row>
    <row r="670" spans="1:6" ht="27" customHeight="1">
      <c r="A670" s="95" t="s">
        <v>1114</v>
      </c>
      <c r="B670" s="13"/>
      <c r="C670" s="17" t="s">
        <v>1115</v>
      </c>
      <c r="D670" s="15" t="s">
        <v>4516</v>
      </c>
      <c r="F670" s="18"/>
    </row>
    <row r="671" spans="1:6" ht="27" customHeight="1">
      <c r="A671" s="95" t="s">
        <v>481</v>
      </c>
      <c r="B671" s="13"/>
      <c r="C671" s="19" t="s">
        <v>7496</v>
      </c>
      <c r="D671" s="15">
        <v>38000</v>
      </c>
      <c r="E671" s="20">
        <f>+D671/1936.27</f>
        <v>19.625362165400485</v>
      </c>
      <c r="F671" s="21">
        <v>19.63</v>
      </c>
    </row>
    <row r="672" spans="1:6" ht="27" customHeight="1">
      <c r="A672" s="95" t="s">
        <v>482</v>
      </c>
      <c r="B672" s="13"/>
      <c r="C672" s="19" t="s">
        <v>7498</v>
      </c>
      <c r="D672" s="15">
        <v>48000</v>
      </c>
      <c r="E672" s="20">
        <f>+D672/1936.27</f>
        <v>24.789931156295353</v>
      </c>
      <c r="F672" s="21">
        <v>24.79</v>
      </c>
    </row>
    <row r="673" spans="1:6" ht="27" customHeight="1">
      <c r="A673" s="95" t="s">
        <v>483</v>
      </c>
      <c r="B673" s="13"/>
      <c r="C673" s="19" t="s">
        <v>823</v>
      </c>
      <c r="D673" s="15">
        <v>38000</v>
      </c>
      <c r="E673" s="20">
        <f>+D673/1936.27</f>
        <v>19.625362165400485</v>
      </c>
      <c r="F673" s="21">
        <v>19.63</v>
      </c>
    </row>
    <row r="674" spans="1:6" ht="27" customHeight="1">
      <c r="A674" s="95" t="s">
        <v>484</v>
      </c>
      <c r="B674" s="13"/>
      <c r="C674" s="19" t="s">
        <v>825</v>
      </c>
      <c r="D674" s="15">
        <v>57000</v>
      </c>
      <c r="E674" s="20">
        <f>+D674/1936.27</f>
        <v>29.43804324810073</v>
      </c>
      <c r="F674" s="21">
        <v>29.44</v>
      </c>
    </row>
    <row r="675" spans="1:6" ht="27" customHeight="1">
      <c r="A675" s="95" t="s">
        <v>4516</v>
      </c>
      <c r="B675" s="13"/>
      <c r="C675" s="19" t="s">
        <v>1116</v>
      </c>
      <c r="D675" s="15" t="s">
        <v>4516</v>
      </c>
      <c r="F675" s="18"/>
    </row>
    <row r="676" spans="1:6" ht="27" customHeight="1">
      <c r="A676" s="95" t="s">
        <v>4516</v>
      </c>
      <c r="B676" s="13"/>
      <c r="C676" s="14" t="s">
        <v>1117</v>
      </c>
      <c r="D676" s="15" t="s">
        <v>4516</v>
      </c>
      <c r="F676" s="18"/>
    </row>
    <row r="677" spans="1:6" ht="27" customHeight="1">
      <c r="A677" s="95" t="s">
        <v>1118</v>
      </c>
      <c r="B677" s="13"/>
      <c r="C677" s="17" t="s">
        <v>1119</v>
      </c>
      <c r="D677" s="15" t="s">
        <v>4516</v>
      </c>
      <c r="F677" s="18"/>
    </row>
    <row r="678" spans="1:6" ht="27" customHeight="1">
      <c r="A678" s="95" t="s">
        <v>485</v>
      </c>
      <c r="B678" s="13" t="s">
        <v>3905</v>
      </c>
      <c r="C678" s="19" t="s">
        <v>7500</v>
      </c>
      <c r="D678" s="15">
        <v>140000</v>
      </c>
      <c r="E678" s="20">
        <f>+D678/1936.27</f>
        <v>72.30396587252811</v>
      </c>
      <c r="F678" s="21">
        <v>72.3</v>
      </c>
    </row>
    <row r="679" spans="1:6" ht="27" customHeight="1">
      <c r="A679" s="95" t="s">
        <v>486</v>
      </c>
      <c r="B679" s="13" t="s">
        <v>3905</v>
      </c>
      <c r="C679" s="19" t="s">
        <v>7502</v>
      </c>
      <c r="D679" s="15">
        <v>140000</v>
      </c>
      <c r="E679" s="20">
        <f>+D679/1936.27</f>
        <v>72.30396587252811</v>
      </c>
      <c r="F679" s="21">
        <v>72.3</v>
      </c>
    </row>
    <row r="680" spans="1:6" ht="27" customHeight="1">
      <c r="A680" s="95" t="s">
        <v>487</v>
      </c>
      <c r="B680" s="13" t="s">
        <v>3905</v>
      </c>
      <c r="C680" s="19" t="s">
        <v>913</v>
      </c>
      <c r="D680" s="15">
        <v>140000</v>
      </c>
      <c r="E680" s="20">
        <f>+D680/1936.27</f>
        <v>72.30396587252811</v>
      </c>
      <c r="F680" s="21">
        <v>72.3</v>
      </c>
    </row>
    <row r="681" spans="1:6" ht="27" customHeight="1">
      <c r="A681" s="95" t="s">
        <v>488</v>
      </c>
      <c r="B681" s="13" t="s">
        <v>3905</v>
      </c>
      <c r="C681" s="19" t="s">
        <v>2955</v>
      </c>
      <c r="D681" s="15">
        <v>180000</v>
      </c>
      <c r="E681" s="20">
        <f>+D681/1936.27</f>
        <v>92.962241836107566</v>
      </c>
      <c r="F681" s="21">
        <v>92.96</v>
      </c>
    </row>
    <row r="682" spans="1:6" ht="27" customHeight="1">
      <c r="A682" s="95" t="s">
        <v>489</v>
      </c>
      <c r="B682" s="13"/>
      <c r="C682" s="19" t="s">
        <v>917</v>
      </c>
      <c r="D682" s="15">
        <v>33000</v>
      </c>
      <c r="E682" s="20">
        <f>+D682/1936.27</f>
        <v>17.043077669953053</v>
      </c>
      <c r="F682" s="21">
        <v>17.04</v>
      </c>
    </row>
    <row r="683" spans="1:6" ht="27" customHeight="1">
      <c r="A683" s="95" t="s">
        <v>4516</v>
      </c>
      <c r="B683" s="13"/>
      <c r="C683" s="19" t="s">
        <v>2956</v>
      </c>
      <c r="D683" s="15" t="s">
        <v>4516</v>
      </c>
      <c r="F683" s="18"/>
    </row>
    <row r="684" spans="1:6" ht="27" customHeight="1">
      <c r="A684" s="95" t="s">
        <v>490</v>
      </c>
      <c r="B684" s="13" t="s">
        <v>3905</v>
      </c>
      <c r="C684" s="19" t="s">
        <v>919</v>
      </c>
      <c r="D684" s="15">
        <v>60000</v>
      </c>
      <c r="E684" s="20">
        <f>+D684/1936.27</f>
        <v>30.987413945369191</v>
      </c>
      <c r="F684" s="21">
        <v>30.99</v>
      </c>
    </row>
    <row r="685" spans="1:6" ht="27" customHeight="1">
      <c r="A685" s="95" t="s">
        <v>4516</v>
      </c>
      <c r="B685" s="13"/>
      <c r="C685" s="19" t="s">
        <v>6198</v>
      </c>
      <c r="D685" s="15" t="s">
        <v>4516</v>
      </c>
      <c r="F685" s="18"/>
    </row>
    <row r="686" spans="1:6" ht="27" customHeight="1">
      <c r="A686" s="95" t="s">
        <v>4516</v>
      </c>
      <c r="B686" s="13"/>
      <c r="C686" s="19" t="s">
        <v>6199</v>
      </c>
      <c r="D686" s="15" t="s">
        <v>4516</v>
      </c>
      <c r="F686" s="18"/>
    </row>
    <row r="687" spans="1:6" ht="27" customHeight="1">
      <c r="A687" s="95" t="s">
        <v>4757</v>
      </c>
      <c r="B687" s="13"/>
      <c r="C687" s="49" t="s">
        <v>6200</v>
      </c>
      <c r="D687" s="15" t="s">
        <v>4516</v>
      </c>
      <c r="F687" s="18"/>
    </row>
    <row r="688" spans="1:6" ht="27" customHeight="1">
      <c r="A688" s="95" t="s">
        <v>6201</v>
      </c>
      <c r="B688" s="13"/>
      <c r="C688" s="17" t="s">
        <v>6202</v>
      </c>
      <c r="D688" s="15" t="s">
        <v>4516</v>
      </c>
      <c r="F688" s="18"/>
    </row>
    <row r="689" spans="1:6" ht="27" customHeight="1">
      <c r="A689" s="95" t="s">
        <v>4516</v>
      </c>
      <c r="B689" s="13"/>
      <c r="C689" s="19" t="s">
        <v>6203</v>
      </c>
      <c r="D689" s="15" t="s">
        <v>4516</v>
      </c>
      <c r="F689" s="18"/>
    </row>
    <row r="690" spans="1:6" ht="27" customHeight="1">
      <c r="A690" s="95" t="s">
        <v>491</v>
      </c>
      <c r="B690" s="13" t="s">
        <v>5560</v>
      </c>
      <c r="C690" s="19" t="s">
        <v>785</v>
      </c>
      <c r="D690" s="15">
        <v>150000</v>
      </c>
      <c r="E690" s="20">
        <f>+D690/1936.27</f>
        <v>77.468534863422974</v>
      </c>
      <c r="F690" s="21">
        <v>77.47</v>
      </c>
    </row>
    <row r="691" spans="1:6" ht="27" customHeight="1">
      <c r="A691" s="95" t="s">
        <v>4516</v>
      </c>
      <c r="B691" s="13"/>
      <c r="C691" s="19" t="s">
        <v>6204</v>
      </c>
      <c r="D691" s="15" t="s">
        <v>4516</v>
      </c>
      <c r="F691" s="18"/>
    </row>
    <row r="692" spans="1:6" ht="27" customHeight="1">
      <c r="A692" s="95" t="s">
        <v>492</v>
      </c>
      <c r="B692" s="13" t="s">
        <v>3905</v>
      </c>
      <c r="C692" s="19" t="s">
        <v>787</v>
      </c>
      <c r="D692" s="15">
        <v>190000</v>
      </c>
      <c r="E692" s="20">
        <f>+D692/1936.27</f>
        <v>98.12681082700243</v>
      </c>
      <c r="F692" s="21">
        <v>98.13</v>
      </c>
    </row>
    <row r="693" spans="1:6" ht="27" customHeight="1">
      <c r="A693" s="95" t="s">
        <v>4516</v>
      </c>
      <c r="B693" s="13"/>
      <c r="C693" s="19" t="s">
        <v>6205</v>
      </c>
      <c r="D693" s="15" t="s">
        <v>4516</v>
      </c>
      <c r="F693" s="18"/>
    </row>
    <row r="694" spans="1:6" ht="27" customHeight="1">
      <c r="A694" s="95" t="s">
        <v>493</v>
      </c>
      <c r="B694" s="13"/>
      <c r="C694" s="19" t="s">
        <v>789</v>
      </c>
      <c r="D694" s="15">
        <v>37000</v>
      </c>
      <c r="E694" s="20">
        <f>+D694/1936.27</f>
        <v>19.108905266311002</v>
      </c>
      <c r="F694" s="21">
        <v>19.11</v>
      </c>
    </row>
    <row r="695" spans="1:6" ht="27" customHeight="1">
      <c r="A695" s="95" t="s">
        <v>4516</v>
      </c>
      <c r="B695" s="13"/>
      <c r="C695" s="19" t="s">
        <v>1236</v>
      </c>
      <c r="D695" s="15" t="s">
        <v>4516</v>
      </c>
      <c r="F695" s="18"/>
    </row>
    <row r="696" spans="1:6" ht="27" customHeight="1">
      <c r="A696" s="95" t="s">
        <v>494</v>
      </c>
      <c r="B696" s="13" t="s">
        <v>5560</v>
      </c>
      <c r="C696" s="19" t="s">
        <v>2653</v>
      </c>
      <c r="D696" s="15">
        <v>299000</v>
      </c>
      <c r="E696" s="20">
        <f>+D696/1936.27</f>
        <v>154.42061282775646</v>
      </c>
      <c r="F696" s="21">
        <v>154.41999999999999</v>
      </c>
    </row>
    <row r="697" spans="1:6" ht="27" customHeight="1">
      <c r="A697" s="95" t="s">
        <v>495</v>
      </c>
      <c r="B697" s="13"/>
      <c r="C697" s="19" t="s">
        <v>3391</v>
      </c>
      <c r="D697" s="15">
        <v>54000</v>
      </c>
      <c r="E697" s="20">
        <f>+D697/1936.27</f>
        <v>27.888672550832272</v>
      </c>
      <c r="F697" s="21">
        <v>27.89</v>
      </c>
    </row>
    <row r="698" spans="1:6" ht="27" customHeight="1">
      <c r="A698" s="95" t="s">
        <v>1237</v>
      </c>
      <c r="B698" s="13"/>
      <c r="C698" s="17" t="s">
        <v>1238</v>
      </c>
      <c r="D698" s="15"/>
      <c r="F698" s="18"/>
    </row>
    <row r="699" spans="1:6" ht="27" customHeight="1">
      <c r="A699" s="95" t="s">
        <v>496</v>
      </c>
      <c r="B699" s="13" t="s">
        <v>4721</v>
      </c>
      <c r="C699" s="19" t="s">
        <v>6001</v>
      </c>
      <c r="D699" s="15">
        <v>305000</v>
      </c>
      <c r="E699" s="20">
        <f>+D699/1936.27</f>
        <v>157.51935422229337</v>
      </c>
      <c r="F699" s="21">
        <v>157.52000000000001</v>
      </c>
    </row>
    <row r="700" spans="1:6" ht="27" customHeight="1">
      <c r="A700" s="95" t="s">
        <v>4516</v>
      </c>
      <c r="B700" s="13"/>
      <c r="C700" s="19" t="s">
        <v>1508</v>
      </c>
      <c r="D700" s="15"/>
      <c r="F700" s="18"/>
    </row>
    <row r="701" spans="1:6" ht="27" customHeight="1">
      <c r="A701" s="95" t="s">
        <v>1239</v>
      </c>
      <c r="B701" s="13"/>
      <c r="C701" s="17" t="s">
        <v>1240</v>
      </c>
      <c r="D701" s="15" t="s">
        <v>4516</v>
      </c>
      <c r="F701" s="18"/>
    </row>
    <row r="702" spans="1:6" ht="27" customHeight="1">
      <c r="A702" s="95" t="s">
        <v>497</v>
      </c>
      <c r="B702" s="13"/>
      <c r="C702" s="19" t="s">
        <v>3393</v>
      </c>
      <c r="D702" s="15">
        <v>37000</v>
      </c>
      <c r="E702" s="20">
        <f>+D702/1936.27</f>
        <v>19.108905266311002</v>
      </c>
      <c r="F702" s="21">
        <v>19.11</v>
      </c>
    </row>
    <row r="703" spans="1:6" ht="27" customHeight="1">
      <c r="A703" s="95" t="s">
        <v>4516</v>
      </c>
      <c r="B703" s="13"/>
      <c r="C703" s="19" t="s">
        <v>1241</v>
      </c>
      <c r="D703" s="15" t="s">
        <v>4516</v>
      </c>
      <c r="F703" s="18"/>
    </row>
    <row r="704" spans="1:6" ht="27" customHeight="1">
      <c r="A704" s="95" t="s">
        <v>1242</v>
      </c>
      <c r="B704" s="13"/>
      <c r="C704" s="17" t="s">
        <v>1871</v>
      </c>
      <c r="D704" s="15" t="s">
        <v>4516</v>
      </c>
      <c r="F704" s="18"/>
    </row>
    <row r="705" spans="1:6" ht="27" customHeight="1">
      <c r="A705" s="95" t="s">
        <v>4516</v>
      </c>
      <c r="B705" s="13"/>
      <c r="C705" s="19" t="s">
        <v>1872</v>
      </c>
      <c r="D705" s="15" t="s">
        <v>4516</v>
      </c>
      <c r="F705" s="18"/>
    </row>
    <row r="706" spans="1:6" ht="27" customHeight="1">
      <c r="A706" s="95" t="s">
        <v>4516</v>
      </c>
      <c r="B706" s="13"/>
      <c r="C706" s="19" t="s">
        <v>1873</v>
      </c>
      <c r="D706" s="15" t="s">
        <v>4516</v>
      </c>
      <c r="F706" s="18"/>
    </row>
    <row r="707" spans="1:6" ht="27" customHeight="1">
      <c r="A707" s="95" t="s">
        <v>4516</v>
      </c>
      <c r="B707" s="13"/>
      <c r="C707" s="19" t="s">
        <v>2408</v>
      </c>
      <c r="D707" s="15" t="s">
        <v>4516</v>
      </c>
      <c r="F707" s="18"/>
    </row>
    <row r="708" spans="1:6" ht="27" customHeight="1">
      <c r="A708" s="95" t="s">
        <v>4516</v>
      </c>
      <c r="B708" s="13"/>
      <c r="C708" s="19" t="s">
        <v>2409</v>
      </c>
      <c r="D708" s="15" t="s">
        <v>4516</v>
      </c>
      <c r="F708" s="18"/>
    </row>
    <row r="709" spans="1:6" ht="27" customHeight="1">
      <c r="A709" s="95" t="s">
        <v>4516</v>
      </c>
      <c r="B709" s="13"/>
      <c r="C709" s="19" t="s">
        <v>2410</v>
      </c>
      <c r="D709" s="15" t="s">
        <v>4516</v>
      </c>
      <c r="F709" s="18"/>
    </row>
    <row r="710" spans="1:6" ht="27" customHeight="1">
      <c r="A710" s="95" t="s">
        <v>4516</v>
      </c>
      <c r="B710" s="13"/>
      <c r="C710" s="19" t="s">
        <v>2411</v>
      </c>
      <c r="D710" s="15" t="s">
        <v>4516</v>
      </c>
      <c r="F710" s="18"/>
    </row>
    <row r="711" spans="1:6" ht="27" customHeight="1">
      <c r="A711" s="95" t="s">
        <v>498</v>
      </c>
      <c r="B711" s="13" t="s">
        <v>7409</v>
      </c>
      <c r="C711" s="19" t="s">
        <v>2412</v>
      </c>
      <c r="D711" s="15">
        <v>242000</v>
      </c>
      <c r="E711" s="20">
        <f>+D711/1936.27</f>
        <v>124.98256957965573</v>
      </c>
      <c r="F711" s="21">
        <v>124.98</v>
      </c>
    </row>
    <row r="712" spans="1:6" ht="27" customHeight="1">
      <c r="A712" s="95" t="s">
        <v>4516</v>
      </c>
      <c r="B712" s="13"/>
      <c r="C712" s="19" t="s">
        <v>2413</v>
      </c>
      <c r="D712" s="15" t="s">
        <v>4516</v>
      </c>
      <c r="F712" s="18"/>
    </row>
    <row r="713" spans="1:6" ht="27" customHeight="1">
      <c r="A713" s="95" t="s">
        <v>5082</v>
      </c>
      <c r="B713" s="13" t="s">
        <v>7409</v>
      </c>
      <c r="C713" s="19" t="s">
        <v>3397</v>
      </c>
      <c r="D713" s="15">
        <v>202000</v>
      </c>
      <c r="E713" s="20">
        <f>+D713/1936.27</f>
        <v>104.32429361607628</v>
      </c>
      <c r="F713" s="21">
        <v>104.32</v>
      </c>
    </row>
    <row r="714" spans="1:6" ht="27" customHeight="1">
      <c r="A714" s="95" t="s">
        <v>5083</v>
      </c>
      <c r="B714" s="13" t="s">
        <v>7409</v>
      </c>
      <c r="C714" s="19" t="s">
        <v>3399</v>
      </c>
      <c r="D714" s="15">
        <v>251000</v>
      </c>
      <c r="E714" s="20">
        <f>+D714/1936.27</f>
        <v>129.6306816714611</v>
      </c>
      <c r="F714" s="21">
        <v>129.63</v>
      </c>
    </row>
    <row r="715" spans="1:6" ht="27" customHeight="1">
      <c r="A715" s="95" t="s">
        <v>4516</v>
      </c>
      <c r="B715" s="13"/>
      <c r="C715" s="19" t="s">
        <v>2414</v>
      </c>
      <c r="D715" s="15" t="s">
        <v>4516</v>
      </c>
      <c r="F715" s="18"/>
    </row>
    <row r="716" spans="1:6" ht="27" customHeight="1">
      <c r="A716" s="95" t="s">
        <v>5084</v>
      </c>
      <c r="B716" s="13" t="s">
        <v>7409</v>
      </c>
      <c r="C716" s="19" t="s">
        <v>3401</v>
      </c>
      <c r="D716" s="15">
        <v>242000</v>
      </c>
      <c r="E716" s="20">
        <f>+D716/1936.27</f>
        <v>124.98256957965573</v>
      </c>
      <c r="F716" s="21">
        <v>124.98</v>
      </c>
    </row>
    <row r="717" spans="1:6" ht="27" customHeight="1">
      <c r="A717" s="95" t="s">
        <v>4516</v>
      </c>
      <c r="B717" s="13"/>
      <c r="C717" s="19" t="s">
        <v>2415</v>
      </c>
      <c r="D717" s="15" t="s">
        <v>4516</v>
      </c>
      <c r="F717" s="18"/>
    </row>
    <row r="718" spans="1:6" ht="27" customHeight="1">
      <c r="A718" s="95" t="s">
        <v>5085</v>
      </c>
      <c r="B718" s="13" t="s">
        <v>7409</v>
      </c>
      <c r="C718" s="19" t="s">
        <v>3403</v>
      </c>
      <c r="D718" s="15">
        <v>234000</v>
      </c>
      <c r="E718" s="20">
        <f>+D718/1936.27</f>
        <v>120.85091438693983</v>
      </c>
      <c r="F718" s="21">
        <v>120.85</v>
      </c>
    </row>
    <row r="719" spans="1:6" ht="27" customHeight="1">
      <c r="A719" s="95" t="s">
        <v>3312</v>
      </c>
      <c r="B719" s="13" t="s">
        <v>7409</v>
      </c>
      <c r="C719" s="19" t="s">
        <v>3405</v>
      </c>
      <c r="D719" s="15">
        <v>224000</v>
      </c>
      <c r="E719" s="20">
        <f>+D719/1936.27</f>
        <v>115.68634539604497</v>
      </c>
      <c r="F719" s="21">
        <v>115.69</v>
      </c>
    </row>
    <row r="720" spans="1:6" ht="27" customHeight="1">
      <c r="A720" s="95" t="s">
        <v>4516</v>
      </c>
      <c r="B720" s="13"/>
      <c r="C720" s="19" t="s">
        <v>2416</v>
      </c>
      <c r="D720" s="15" t="s">
        <v>4516</v>
      </c>
      <c r="F720" s="18"/>
    </row>
    <row r="721" spans="1:6" ht="27" customHeight="1">
      <c r="A721" s="95" t="s">
        <v>3313</v>
      </c>
      <c r="B721" s="13" t="s">
        <v>7409</v>
      </c>
      <c r="C721" s="19" t="s">
        <v>3407</v>
      </c>
      <c r="D721" s="15">
        <v>208000</v>
      </c>
      <c r="E721" s="20">
        <f t="shared" ref="E721:E726" si="1">+D721/1936.27</f>
        <v>107.42303501061319</v>
      </c>
      <c r="F721" s="21">
        <v>107.42</v>
      </c>
    </row>
    <row r="722" spans="1:6" ht="27" customHeight="1">
      <c r="A722" s="95" t="s">
        <v>3314</v>
      </c>
      <c r="B722" s="13" t="s">
        <v>7409</v>
      </c>
      <c r="C722" s="19" t="s">
        <v>1994</v>
      </c>
      <c r="D722" s="15">
        <v>299000</v>
      </c>
      <c r="E722" s="20">
        <f t="shared" si="1"/>
        <v>154.42061282775646</v>
      </c>
      <c r="F722" s="21">
        <v>154.41999999999999</v>
      </c>
    </row>
    <row r="723" spans="1:6" ht="27" customHeight="1">
      <c r="A723" s="95" t="s">
        <v>3315</v>
      </c>
      <c r="B723" s="13" t="s">
        <v>7409</v>
      </c>
      <c r="C723" s="19" t="s">
        <v>1996</v>
      </c>
      <c r="D723" s="15">
        <v>185000</v>
      </c>
      <c r="E723" s="20">
        <f t="shared" si="1"/>
        <v>95.544526331555005</v>
      </c>
      <c r="F723" s="21">
        <v>95.54</v>
      </c>
    </row>
    <row r="724" spans="1:6" ht="27" customHeight="1">
      <c r="A724" s="95" t="s">
        <v>3316</v>
      </c>
      <c r="B724" s="13" t="s">
        <v>7409</v>
      </c>
      <c r="C724" s="19" t="s">
        <v>1998</v>
      </c>
      <c r="D724" s="15">
        <v>185000</v>
      </c>
      <c r="E724" s="20">
        <f t="shared" si="1"/>
        <v>95.544526331555005</v>
      </c>
      <c r="F724" s="21">
        <v>95.54</v>
      </c>
    </row>
    <row r="725" spans="1:6" ht="27" customHeight="1">
      <c r="A725" s="95" t="s">
        <v>3317</v>
      </c>
      <c r="B725" s="13" t="s">
        <v>7409</v>
      </c>
      <c r="C725" s="19" t="s">
        <v>2000</v>
      </c>
      <c r="D725" s="15">
        <v>185000</v>
      </c>
      <c r="E725" s="20">
        <f t="shared" si="1"/>
        <v>95.544526331555005</v>
      </c>
      <c r="F725" s="21">
        <v>95.54</v>
      </c>
    </row>
    <row r="726" spans="1:6" ht="27" customHeight="1">
      <c r="A726" s="95" t="s">
        <v>3318</v>
      </c>
      <c r="B726" s="13" t="s">
        <v>7409</v>
      </c>
      <c r="C726" s="19" t="s">
        <v>156</v>
      </c>
      <c r="D726" s="15">
        <v>185000</v>
      </c>
      <c r="E726" s="20">
        <f t="shared" si="1"/>
        <v>95.544526331555005</v>
      </c>
      <c r="F726" s="21">
        <v>95.54</v>
      </c>
    </row>
    <row r="727" spans="1:6" ht="27" customHeight="1">
      <c r="A727" s="95" t="s">
        <v>2418</v>
      </c>
      <c r="B727" s="13"/>
      <c r="C727" s="17" t="s">
        <v>3595</v>
      </c>
      <c r="D727" s="15" t="s">
        <v>4516</v>
      </c>
      <c r="F727" s="18"/>
    </row>
    <row r="728" spans="1:6" ht="27" customHeight="1">
      <c r="A728" s="95" t="s">
        <v>4516</v>
      </c>
      <c r="B728" s="13"/>
      <c r="C728" s="19" t="s">
        <v>2828</v>
      </c>
      <c r="D728" s="15" t="s">
        <v>4516</v>
      </c>
      <c r="F728" s="18"/>
    </row>
    <row r="729" spans="1:6" ht="27" customHeight="1">
      <c r="A729" s="95" t="s">
        <v>3319</v>
      </c>
      <c r="B729" s="13"/>
      <c r="C729" s="19" t="s">
        <v>2004</v>
      </c>
      <c r="D729" s="15">
        <v>113000</v>
      </c>
      <c r="E729" s="20">
        <f>+D729/1936.27</f>
        <v>58.359629597111976</v>
      </c>
      <c r="F729" s="21">
        <v>58.36</v>
      </c>
    </row>
    <row r="730" spans="1:6" ht="27" customHeight="1">
      <c r="A730" s="95" t="s">
        <v>4516</v>
      </c>
      <c r="B730" s="13"/>
      <c r="C730" s="19" t="s">
        <v>2829</v>
      </c>
      <c r="D730" s="15" t="s">
        <v>4516</v>
      </c>
      <c r="F730" s="18"/>
    </row>
    <row r="731" spans="1:6" ht="27" customHeight="1">
      <c r="A731" s="95" t="s">
        <v>2830</v>
      </c>
      <c r="B731" s="13"/>
      <c r="C731" s="17" t="s">
        <v>2831</v>
      </c>
      <c r="D731" s="15" t="s">
        <v>4516</v>
      </c>
      <c r="F731" s="18"/>
    </row>
    <row r="732" spans="1:6" ht="27" customHeight="1">
      <c r="A732" s="95" t="s">
        <v>3320</v>
      </c>
      <c r="B732" s="13"/>
      <c r="C732" s="19" t="s">
        <v>2006</v>
      </c>
      <c r="D732" s="15">
        <v>54000</v>
      </c>
      <c r="E732" s="20">
        <f>+D732/1936.27</f>
        <v>27.888672550832272</v>
      </c>
      <c r="F732" s="21">
        <v>27.89</v>
      </c>
    </row>
    <row r="733" spans="1:6" ht="27" customHeight="1">
      <c r="A733" s="95" t="s">
        <v>4516</v>
      </c>
      <c r="B733" s="13"/>
      <c r="C733" s="19" t="s">
        <v>2832</v>
      </c>
      <c r="D733" s="15" t="s">
        <v>4516</v>
      </c>
      <c r="F733" s="18"/>
    </row>
    <row r="734" spans="1:6" ht="27" customHeight="1">
      <c r="A734" s="95" t="s">
        <v>4516</v>
      </c>
      <c r="B734" s="13"/>
      <c r="C734" s="19" t="s">
        <v>3719</v>
      </c>
      <c r="D734" s="15" t="s">
        <v>4516</v>
      </c>
      <c r="F734" s="18"/>
    </row>
    <row r="735" spans="1:6" ht="27" customHeight="1">
      <c r="A735" s="95" t="s">
        <v>4516</v>
      </c>
      <c r="B735" s="13"/>
      <c r="C735" s="19" t="s">
        <v>3720</v>
      </c>
      <c r="D735" s="15" t="s">
        <v>4516</v>
      </c>
      <c r="F735" s="18"/>
    </row>
    <row r="736" spans="1:6" ht="27" customHeight="1">
      <c r="A736" s="95" t="s">
        <v>3321</v>
      </c>
      <c r="B736" s="13"/>
      <c r="C736" s="19" t="s">
        <v>190</v>
      </c>
      <c r="D736" s="15">
        <v>54000</v>
      </c>
      <c r="E736" s="20">
        <f>+D736/1936.27</f>
        <v>27.888672550832272</v>
      </c>
      <c r="F736" s="21">
        <v>27.89</v>
      </c>
    </row>
    <row r="737" spans="1:6" ht="27" customHeight="1">
      <c r="A737" s="95" t="s">
        <v>3721</v>
      </c>
      <c r="B737" s="13"/>
      <c r="C737" s="17" t="s">
        <v>3722</v>
      </c>
      <c r="D737" s="15" t="s">
        <v>4516</v>
      </c>
      <c r="F737" s="18"/>
    </row>
    <row r="738" spans="1:6" ht="27" customHeight="1">
      <c r="A738" s="95" t="s">
        <v>3322</v>
      </c>
      <c r="B738" s="13"/>
      <c r="C738" s="19" t="s">
        <v>2008</v>
      </c>
      <c r="D738" s="15">
        <v>37000</v>
      </c>
      <c r="E738" s="20">
        <f>+D738/1936.27</f>
        <v>19.108905266311002</v>
      </c>
      <c r="F738" s="21">
        <v>19.11</v>
      </c>
    </row>
    <row r="739" spans="1:6" ht="27" customHeight="1">
      <c r="A739" s="95" t="s">
        <v>4516</v>
      </c>
      <c r="B739" s="13"/>
      <c r="C739" s="19" t="s">
        <v>3723</v>
      </c>
      <c r="D739" s="15" t="s">
        <v>4516</v>
      </c>
      <c r="F739" s="18"/>
    </row>
    <row r="740" spans="1:6" ht="27" customHeight="1">
      <c r="A740" s="95" t="s">
        <v>3323</v>
      </c>
      <c r="B740" s="13"/>
      <c r="C740" s="19" t="s">
        <v>2010</v>
      </c>
      <c r="D740" s="15">
        <v>54000</v>
      </c>
      <c r="E740" s="20">
        <f>+D740/1936.27</f>
        <v>27.888672550832272</v>
      </c>
      <c r="F740" s="21">
        <v>27.89</v>
      </c>
    </row>
    <row r="741" spans="1:6" ht="27" customHeight="1">
      <c r="A741" s="95" t="s">
        <v>4516</v>
      </c>
      <c r="B741" s="13"/>
      <c r="C741" s="19" t="s">
        <v>3724</v>
      </c>
      <c r="D741" s="15" t="s">
        <v>4516</v>
      </c>
      <c r="F741" s="18"/>
    </row>
    <row r="742" spans="1:6" ht="27" customHeight="1">
      <c r="A742" s="95" t="s">
        <v>4516</v>
      </c>
      <c r="B742" s="13"/>
      <c r="C742" s="19" t="s">
        <v>4480</v>
      </c>
      <c r="D742" s="15" t="s">
        <v>4516</v>
      </c>
      <c r="F742" s="18"/>
    </row>
    <row r="743" spans="1:6" ht="27" customHeight="1">
      <c r="A743" s="95" t="s">
        <v>3324</v>
      </c>
      <c r="B743" s="13"/>
      <c r="C743" s="19" t="s">
        <v>6003</v>
      </c>
      <c r="D743" s="15">
        <v>65000</v>
      </c>
      <c r="E743" s="20">
        <f>+D743/1936.27</f>
        <v>33.569698440816623</v>
      </c>
      <c r="F743" s="21">
        <v>33.57</v>
      </c>
    </row>
    <row r="744" spans="1:6" ht="27" customHeight="1">
      <c r="A744" s="95" t="s">
        <v>4516</v>
      </c>
      <c r="B744" s="13"/>
      <c r="C744" s="19" t="s">
        <v>4481</v>
      </c>
      <c r="D744" s="15" t="s">
        <v>4516</v>
      </c>
      <c r="F744" s="18"/>
    </row>
    <row r="745" spans="1:6" ht="27" customHeight="1">
      <c r="A745" s="95" t="s">
        <v>4516</v>
      </c>
      <c r="B745" s="13"/>
      <c r="C745" s="19" t="s">
        <v>4482</v>
      </c>
      <c r="D745" s="15" t="s">
        <v>4516</v>
      </c>
      <c r="F745" s="18"/>
    </row>
    <row r="746" spans="1:6" ht="27" customHeight="1">
      <c r="A746" s="95" t="s">
        <v>4516</v>
      </c>
      <c r="B746" s="13"/>
      <c r="C746" s="19" t="s">
        <v>4483</v>
      </c>
      <c r="D746" s="15" t="s">
        <v>4516</v>
      </c>
      <c r="F746" s="18"/>
    </row>
    <row r="747" spans="1:6" ht="27" customHeight="1">
      <c r="A747" s="95" t="s">
        <v>3325</v>
      </c>
      <c r="B747" s="13"/>
      <c r="C747" s="19" t="s">
        <v>6005</v>
      </c>
      <c r="D747" s="15">
        <v>65000</v>
      </c>
      <c r="E747" s="20">
        <f>+D747/1936.27</f>
        <v>33.569698440816623</v>
      </c>
      <c r="F747" s="21">
        <v>33.57</v>
      </c>
    </row>
    <row r="748" spans="1:6" ht="27" customHeight="1">
      <c r="A748" s="95" t="s">
        <v>4516</v>
      </c>
      <c r="B748" s="13"/>
      <c r="C748" s="22" t="s">
        <v>2303</v>
      </c>
      <c r="D748" s="15" t="s">
        <v>4516</v>
      </c>
      <c r="F748" s="18"/>
    </row>
    <row r="749" spans="1:6" ht="27" customHeight="1">
      <c r="A749" s="95" t="s">
        <v>3326</v>
      </c>
      <c r="B749" s="13"/>
      <c r="C749" s="19" t="s">
        <v>6007</v>
      </c>
      <c r="D749" s="15">
        <v>65000</v>
      </c>
      <c r="E749" s="20">
        <f>+D749/1936.27</f>
        <v>33.569698440816623</v>
      </c>
      <c r="F749" s="21">
        <v>33.57</v>
      </c>
    </row>
    <row r="750" spans="1:6" ht="27" customHeight="1">
      <c r="A750" s="95" t="s">
        <v>3327</v>
      </c>
      <c r="B750" s="13"/>
      <c r="C750" s="19" t="s">
        <v>6009</v>
      </c>
      <c r="D750" s="15">
        <v>65000</v>
      </c>
      <c r="E750" s="20">
        <f>+D750/1936.27</f>
        <v>33.569698440816623</v>
      </c>
      <c r="F750" s="21">
        <v>33.57</v>
      </c>
    </row>
    <row r="751" spans="1:6" ht="27" customHeight="1">
      <c r="A751" s="95" t="s">
        <v>4516</v>
      </c>
      <c r="B751" s="13"/>
      <c r="C751" s="19" t="s">
        <v>2304</v>
      </c>
      <c r="D751" s="15" t="s">
        <v>4516</v>
      </c>
      <c r="F751" s="18"/>
    </row>
    <row r="752" spans="1:6" ht="27" customHeight="1">
      <c r="A752" s="95" t="s">
        <v>3328</v>
      </c>
      <c r="B752" s="13" t="s">
        <v>4721</v>
      </c>
      <c r="C752" s="19" t="s">
        <v>5744</v>
      </c>
      <c r="D752" s="15">
        <v>60000</v>
      </c>
      <c r="E752" s="20">
        <f>+D752/1936.27</f>
        <v>30.987413945369191</v>
      </c>
      <c r="F752" s="21">
        <v>30.99</v>
      </c>
    </row>
    <row r="753" spans="1:6" ht="27" customHeight="1">
      <c r="A753" s="95" t="s">
        <v>3329</v>
      </c>
      <c r="B753" s="13" t="s">
        <v>4721</v>
      </c>
      <c r="C753" s="19" t="s">
        <v>5746</v>
      </c>
      <c r="D753" s="15">
        <v>50000</v>
      </c>
      <c r="E753" s="20">
        <f>+D753/1936.27</f>
        <v>25.822844954474323</v>
      </c>
      <c r="F753" s="21">
        <v>25.82</v>
      </c>
    </row>
    <row r="754" spans="1:6" ht="27" customHeight="1">
      <c r="A754" s="95" t="s">
        <v>3330</v>
      </c>
      <c r="B754" s="13" t="s">
        <v>4519</v>
      </c>
      <c r="C754" s="19" t="s">
        <v>1471</v>
      </c>
      <c r="D754" s="15">
        <v>13000</v>
      </c>
      <c r="E754" s="20">
        <f>+D754/1936.27</f>
        <v>6.7139396881633244</v>
      </c>
      <c r="F754" s="21">
        <v>6.71</v>
      </c>
    </row>
    <row r="755" spans="1:6" ht="27" customHeight="1">
      <c r="A755" s="95" t="s">
        <v>4516</v>
      </c>
      <c r="B755" s="13"/>
      <c r="C755" s="22" t="s">
        <v>2305</v>
      </c>
      <c r="D755" s="15" t="s">
        <v>4516</v>
      </c>
      <c r="F755" s="18"/>
    </row>
    <row r="756" spans="1:6" ht="27" customHeight="1">
      <c r="A756" s="95" t="s">
        <v>4516</v>
      </c>
      <c r="B756" s="13"/>
      <c r="C756" s="19" t="s">
        <v>2306</v>
      </c>
      <c r="D756" s="15" t="s">
        <v>4516</v>
      </c>
      <c r="F756" s="18"/>
    </row>
    <row r="757" spans="1:6" ht="27" customHeight="1">
      <c r="A757" s="95" t="s">
        <v>4516</v>
      </c>
      <c r="B757" s="13"/>
      <c r="C757" s="19" t="s">
        <v>3702</v>
      </c>
      <c r="D757" s="15" t="s">
        <v>4516</v>
      </c>
      <c r="F757" s="18"/>
    </row>
    <row r="758" spans="1:6" ht="27" customHeight="1">
      <c r="A758" s="95" t="s">
        <v>4516</v>
      </c>
      <c r="B758" s="13"/>
      <c r="C758" s="49" t="s">
        <v>3703</v>
      </c>
      <c r="D758" s="15" t="s">
        <v>4516</v>
      </c>
      <c r="F758" s="18"/>
    </row>
    <row r="759" spans="1:6" ht="27" customHeight="1">
      <c r="A759" s="95" t="s">
        <v>3704</v>
      </c>
      <c r="B759" s="13"/>
      <c r="C759" s="17" t="s">
        <v>3705</v>
      </c>
      <c r="D759" s="15" t="s">
        <v>4516</v>
      </c>
      <c r="F759" s="18"/>
    </row>
    <row r="760" spans="1:6" ht="27" customHeight="1">
      <c r="A760" s="95" t="s">
        <v>4516</v>
      </c>
      <c r="B760" s="13"/>
      <c r="C760" s="19" t="s">
        <v>3706</v>
      </c>
      <c r="D760" s="15" t="s">
        <v>4516</v>
      </c>
      <c r="F760" s="18"/>
    </row>
    <row r="761" spans="1:6" ht="27" customHeight="1">
      <c r="A761" s="95" t="s">
        <v>4516</v>
      </c>
      <c r="B761" s="13"/>
      <c r="C761" s="19" t="s">
        <v>4038</v>
      </c>
      <c r="D761" s="15" t="s">
        <v>4516</v>
      </c>
      <c r="F761" s="18"/>
    </row>
    <row r="762" spans="1:6" ht="27" customHeight="1">
      <c r="A762" s="95" t="s">
        <v>4516</v>
      </c>
      <c r="B762" s="13"/>
      <c r="C762" s="19" t="s">
        <v>4039</v>
      </c>
      <c r="D762" s="15" t="s">
        <v>4516</v>
      </c>
      <c r="F762" s="18"/>
    </row>
    <row r="763" spans="1:6" ht="27" customHeight="1">
      <c r="A763" s="95" t="s">
        <v>3331</v>
      </c>
      <c r="B763" s="13"/>
      <c r="C763" s="22" t="s">
        <v>6689</v>
      </c>
      <c r="D763" s="15">
        <v>57000</v>
      </c>
      <c r="E763" s="20">
        <f>+D763/1936.27</f>
        <v>29.43804324810073</v>
      </c>
      <c r="F763" s="21">
        <v>29.44</v>
      </c>
    </row>
    <row r="764" spans="1:6" ht="27" customHeight="1">
      <c r="A764" s="95" t="s">
        <v>4516</v>
      </c>
      <c r="B764" s="13"/>
      <c r="C764" s="19" t="s">
        <v>4040</v>
      </c>
      <c r="D764" s="15" t="s">
        <v>4516</v>
      </c>
      <c r="F764" s="18"/>
    </row>
    <row r="765" spans="1:6" ht="27" customHeight="1">
      <c r="A765" s="95" t="s">
        <v>4516</v>
      </c>
      <c r="B765" s="13"/>
      <c r="C765" s="19" t="s">
        <v>4041</v>
      </c>
      <c r="D765" s="15" t="s">
        <v>4516</v>
      </c>
      <c r="F765" s="18"/>
    </row>
    <row r="766" spans="1:6" ht="27" customHeight="1">
      <c r="A766" s="95" t="s">
        <v>4516</v>
      </c>
      <c r="B766" s="13"/>
      <c r="C766" s="19" t="s">
        <v>4042</v>
      </c>
      <c r="D766" s="15" t="s">
        <v>4516</v>
      </c>
      <c r="F766" s="18"/>
    </row>
    <row r="767" spans="1:6" ht="27" customHeight="1">
      <c r="A767" s="95" t="s">
        <v>3332</v>
      </c>
      <c r="B767" s="13"/>
      <c r="C767" s="19" t="s">
        <v>6691</v>
      </c>
      <c r="D767" s="15">
        <v>48000</v>
      </c>
      <c r="E767" s="20">
        <f>+D767/1936.27</f>
        <v>24.789931156295353</v>
      </c>
      <c r="F767" s="21">
        <v>24.79</v>
      </c>
    </row>
    <row r="768" spans="1:6" ht="27" customHeight="1">
      <c r="A768" s="95" t="s">
        <v>3333</v>
      </c>
      <c r="B768" s="13"/>
      <c r="C768" s="19" t="s">
        <v>6693</v>
      </c>
      <c r="D768" s="15">
        <v>73000</v>
      </c>
      <c r="E768" s="20">
        <f>+D768/1936.27</f>
        <v>37.701353633532513</v>
      </c>
      <c r="F768" s="21">
        <v>37.700000000000003</v>
      </c>
    </row>
    <row r="769" spans="1:6" ht="27" customHeight="1">
      <c r="A769" s="95" t="s">
        <v>4516</v>
      </c>
      <c r="B769" s="13"/>
      <c r="C769" s="19" t="s">
        <v>4043</v>
      </c>
      <c r="D769" s="15" t="s">
        <v>4516</v>
      </c>
      <c r="F769" s="18"/>
    </row>
    <row r="770" spans="1:6" ht="27" customHeight="1">
      <c r="A770" s="95" t="s">
        <v>3334</v>
      </c>
      <c r="B770" s="13"/>
      <c r="C770" s="19" t="s">
        <v>6695</v>
      </c>
      <c r="D770" s="15">
        <v>57000</v>
      </c>
      <c r="E770" s="20">
        <f>+D770/1936.27</f>
        <v>29.43804324810073</v>
      </c>
      <c r="F770" s="21">
        <v>29.44</v>
      </c>
    </row>
    <row r="771" spans="1:6" ht="27" customHeight="1">
      <c r="A771" s="95" t="s">
        <v>4516</v>
      </c>
      <c r="B771" s="13"/>
      <c r="C771" s="19" t="s">
        <v>4044</v>
      </c>
      <c r="D771" s="15" t="s">
        <v>4516</v>
      </c>
      <c r="F771" s="18"/>
    </row>
    <row r="772" spans="1:6" ht="27" customHeight="1">
      <c r="A772" s="95" t="s">
        <v>3335</v>
      </c>
      <c r="B772" s="13" t="s">
        <v>5560</v>
      </c>
      <c r="C772" s="19" t="s">
        <v>6697</v>
      </c>
      <c r="D772" s="15">
        <v>372000</v>
      </c>
      <c r="E772" s="20">
        <f>+D772/1936.27</f>
        <v>192.12196646128896</v>
      </c>
      <c r="F772" s="21">
        <v>192.12</v>
      </c>
    </row>
    <row r="773" spans="1:6" ht="27" customHeight="1">
      <c r="A773" s="95" t="s">
        <v>4516</v>
      </c>
      <c r="B773" s="13"/>
      <c r="C773" s="19" t="s">
        <v>4797</v>
      </c>
      <c r="D773" s="15" t="s">
        <v>4516</v>
      </c>
      <c r="F773" s="18"/>
    </row>
    <row r="774" spans="1:6" ht="27" customHeight="1">
      <c r="A774" s="95" t="s">
        <v>4516</v>
      </c>
      <c r="B774" s="13"/>
      <c r="C774" s="19" t="s">
        <v>4798</v>
      </c>
      <c r="D774" s="15" t="s">
        <v>4516</v>
      </c>
      <c r="F774" s="18"/>
    </row>
    <row r="775" spans="1:6" ht="27" customHeight="1">
      <c r="A775" s="95" t="s">
        <v>3336</v>
      </c>
      <c r="B775" s="13"/>
      <c r="C775" s="19" t="s">
        <v>6699</v>
      </c>
      <c r="D775" s="15">
        <v>73000</v>
      </c>
      <c r="E775" s="20">
        <f>+D775/1936.27</f>
        <v>37.701353633532513</v>
      </c>
      <c r="F775" s="21">
        <v>37.700000000000003</v>
      </c>
    </row>
    <row r="776" spans="1:6" ht="27" customHeight="1">
      <c r="A776" s="95" t="s">
        <v>4516</v>
      </c>
      <c r="B776" s="13"/>
      <c r="C776" s="19" t="s">
        <v>4799</v>
      </c>
      <c r="D776" s="15" t="s">
        <v>4516</v>
      </c>
      <c r="F776" s="18"/>
    </row>
    <row r="777" spans="1:6" ht="27" customHeight="1">
      <c r="A777" s="95" t="s">
        <v>4800</v>
      </c>
      <c r="B777" s="13"/>
      <c r="C777" s="17" t="s">
        <v>4801</v>
      </c>
      <c r="D777" s="15" t="s">
        <v>4516</v>
      </c>
      <c r="F777" s="18"/>
    </row>
    <row r="778" spans="1:6" ht="27" customHeight="1">
      <c r="A778" s="95" t="s">
        <v>4516</v>
      </c>
      <c r="B778" s="13"/>
      <c r="C778" s="19" t="s">
        <v>4802</v>
      </c>
      <c r="D778" s="15" t="s">
        <v>4516</v>
      </c>
      <c r="F778" s="18"/>
    </row>
    <row r="779" spans="1:6" ht="27" customHeight="1">
      <c r="A779" s="95" t="s">
        <v>4516</v>
      </c>
      <c r="B779" s="13"/>
      <c r="C779" s="19" t="s">
        <v>4803</v>
      </c>
      <c r="D779" s="15" t="s">
        <v>4516</v>
      </c>
      <c r="F779" s="18"/>
    </row>
    <row r="780" spans="1:6" ht="27" customHeight="1">
      <c r="A780" s="95" t="s">
        <v>4516</v>
      </c>
      <c r="B780" s="13"/>
      <c r="C780" s="19" t="s">
        <v>4804</v>
      </c>
      <c r="D780" s="15" t="s">
        <v>4516</v>
      </c>
      <c r="F780" s="18"/>
    </row>
    <row r="781" spans="1:6" ht="27" customHeight="1">
      <c r="A781" s="95" t="s">
        <v>4516</v>
      </c>
      <c r="B781" s="13"/>
      <c r="C781" s="19" t="s">
        <v>2300</v>
      </c>
      <c r="D781" s="15" t="s">
        <v>4516</v>
      </c>
      <c r="F781" s="18"/>
    </row>
    <row r="782" spans="1:6" ht="27" customHeight="1">
      <c r="A782" s="95" t="s">
        <v>4516</v>
      </c>
      <c r="B782" s="13"/>
      <c r="C782" s="19" t="s">
        <v>3605</v>
      </c>
      <c r="D782" s="15" t="s">
        <v>4516</v>
      </c>
      <c r="F782" s="18"/>
    </row>
    <row r="783" spans="1:6" ht="27" customHeight="1">
      <c r="A783" s="95" t="s">
        <v>3337</v>
      </c>
      <c r="B783" s="13"/>
      <c r="C783" s="19" t="s">
        <v>6701</v>
      </c>
      <c r="D783" s="15">
        <v>15000</v>
      </c>
      <c r="E783" s="20">
        <f>+D783/1936.27</f>
        <v>7.7468534863422978</v>
      </c>
      <c r="F783" s="21">
        <v>7.75</v>
      </c>
    </row>
    <row r="784" spans="1:6" ht="27" customHeight="1">
      <c r="A784" s="95" t="s">
        <v>4516</v>
      </c>
      <c r="B784" s="13"/>
      <c r="C784" s="19" t="s">
        <v>3606</v>
      </c>
      <c r="D784" s="15" t="s">
        <v>4516</v>
      </c>
      <c r="F784" s="18"/>
    </row>
    <row r="785" spans="1:6" ht="27" customHeight="1">
      <c r="A785" s="95" t="s">
        <v>4516</v>
      </c>
      <c r="B785" s="13"/>
      <c r="C785" s="31" t="s">
        <v>3607</v>
      </c>
      <c r="D785" s="15" t="s">
        <v>4516</v>
      </c>
      <c r="F785" s="18"/>
    </row>
    <row r="786" spans="1:6" ht="27" customHeight="1">
      <c r="A786" s="95" t="s">
        <v>3338</v>
      </c>
      <c r="B786" s="13"/>
      <c r="C786" s="19" t="s">
        <v>6138</v>
      </c>
      <c r="D786" s="15">
        <v>30000</v>
      </c>
      <c r="E786" s="20">
        <f>+D786/1936.27</f>
        <v>15.493706972684596</v>
      </c>
      <c r="F786" s="21">
        <v>15.49</v>
      </c>
    </row>
    <row r="787" spans="1:6" ht="27" customHeight="1">
      <c r="A787" s="95" t="s">
        <v>3339</v>
      </c>
      <c r="B787" s="13"/>
      <c r="C787" s="19" t="s">
        <v>598</v>
      </c>
      <c r="D787" s="15">
        <v>17000</v>
      </c>
      <c r="E787" s="20">
        <f>+D787/1936.27</f>
        <v>8.7797672845212702</v>
      </c>
      <c r="F787" s="21">
        <v>8.7799999999999994</v>
      </c>
    </row>
    <row r="788" spans="1:6" ht="27" customHeight="1">
      <c r="A788" s="95" t="s">
        <v>3340</v>
      </c>
      <c r="B788" s="13"/>
      <c r="C788" s="19" t="s">
        <v>6140</v>
      </c>
      <c r="D788" s="15">
        <v>51000</v>
      </c>
      <c r="E788" s="20">
        <f>+D788/1936.27</f>
        <v>26.339301853563811</v>
      </c>
      <c r="F788" s="21">
        <v>26.34</v>
      </c>
    </row>
    <row r="789" spans="1:6" ht="27" customHeight="1">
      <c r="A789" s="95" t="s">
        <v>4516</v>
      </c>
      <c r="B789" s="13"/>
      <c r="C789" s="19" t="s">
        <v>4502</v>
      </c>
      <c r="D789" s="15" t="s">
        <v>4516</v>
      </c>
      <c r="F789" s="18"/>
    </row>
    <row r="790" spans="1:6" ht="27" customHeight="1">
      <c r="A790" s="95" t="s">
        <v>3341</v>
      </c>
      <c r="B790" s="13" t="s">
        <v>4519</v>
      </c>
      <c r="C790" s="19" t="s">
        <v>5796</v>
      </c>
      <c r="D790" s="15">
        <v>73000</v>
      </c>
      <c r="E790" s="20">
        <f>+D790/1936.27</f>
        <v>37.701353633532513</v>
      </c>
      <c r="F790" s="21">
        <v>37.700000000000003</v>
      </c>
    </row>
    <row r="791" spans="1:6" ht="27" customHeight="1">
      <c r="A791" s="95" t="s">
        <v>4516</v>
      </c>
      <c r="B791" s="13"/>
      <c r="C791" s="19" t="s">
        <v>4503</v>
      </c>
      <c r="D791" s="15" t="s">
        <v>4516</v>
      </c>
      <c r="F791" s="18"/>
    </row>
    <row r="792" spans="1:6" ht="27" customHeight="1">
      <c r="A792" s="95" t="s">
        <v>4516</v>
      </c>
      <c r="B792" s="13"/>
      <c r="C792" s="19" t="s">
        <v>4504</v>
      </c>
      <c r="D792" s="15" t="s">
        <v>4516</v>
      </c>
      <c r="F792" s="18"/>
    </row>
    <row r="793" spans="1:6" ht="27" customHeight="1">
      <c r="A793" s="95" t="s">
        <v>4516</v>
      </c>
      <c r="B793" s="13"/>
      <c r="C793" s="19" t="s">
        <v>4505</v>
      </c>
      <c r="D793" s="15" t="s">
        <v>4516</v>
      </c>
      <c r="F793" s="18"/>
    </row>
    <row r="794" spans="1:6" ht="27" customHeight="1">
      <c r="A794" s="95" t="s">
        <v>4516</v>
      </c>
      <c r="B794" s="13"/>
      <c r="C794" s="19" t="s">
        <v>4506</v>
      </c>
      <c r="D794" s="15" t="s">
        <v>4516</v>
      </c>
      <c r="F794" s="18"/>
    </row>
    <row r="795" spans="1:6" ht="27" customHeight="1">
      <c r="A795" s="95" t="s">
        <v>3342</v>
      </c>
      <c r="B795" s="13"/>
      <c r="C795" s="19" t="s">
        <v>8061</v>
      </c>
      <c r="D795" s="15">
        <v>73000</v>
      </c>
      <c r="E795" s="20">
        <f>+D795/1936.27</f>
        <v>37.701353633532513</v>
      </c>
      <c r="F795" s="21">
        <v>37.700000000000003</v>
      </c>
    </row>
    <row r="796" spans="1:6" ht="27" customHeight="1">
      <c r="A796" s="95" t="s">
        <v>4757</v>
      </c>
      <c r="B796" s="13"/>
      <c r="C796" s="19" t="s">
        <v>8062</v>
      </c>
      <c r="D796" s="15" t="s">
        <v>4516</v>
      </c>
      <c r="F796" s="18"/>
    </row>
    <row r="797" spans="1:6" ht="27" customHeight="1">
      <c r="A797" s="95" t="s">
        <v>4516</v>
      </c>
      <c r="B797" s="13"/>
      <c r="C797" s="19" t="s">
        <v>8063</v>
      </c>
      <c r="D797" s="15" t="s">
        <v>4516</v>
      </c>
      <c r="F797" s="18"/>
    </row>
    <row r="798" spans="1:6" ht="27" customHeight="1">
      <c r="A798" s="95" t="s">
        <v>3343</v>
      </c>
      <c r="B798" s="13"/>
      <c r="C798" s="19" t="s">
        <v>8256</v>
      </c>
      <c r="D798" s="15">
        <v>27000</v>
      </c>
      <c r="E798" s="20">
        <f>+D798/1936.27</f>
        <v>13.944336275416136</v>
      </c>
      <c r="F798" s="21">
        <v>13.94</v>
      </c>
    </row>
    <row r="799" spans="1:6" ht="27" customHeight="1">
      <c r="A799" s="95" t="s">
        <v>8064</v>
      </c>
      <c r="B799" s="13"/>
      <c r="C799" s="48" t="s">
        <v>8065</v>
      </c>
      <c r="D799" s="15" t="s">
        <v>4516</v>
      </c>
      <c r="F799" s="18"/>
    </row>
    <row r="800" spans="1:6" ht="27" customHeight="1">
      <c r="A800" s="95" t="s">
        <v>6775</v>
      </c>
      <c r="B800" s="13"/>
      <c r="C800" s="19" t="s">
        <v>827</v>
      </c>
      <c r="D800" s="15">
        <v>8000</v>
      </c>
      <c r="E800" s="20">
        <f>+D800/1936.27</f>
        <v>4.1316551927158915</v>
      </c>
      <c r="F800" s="21">
        <v>4.13</v>
      </c>
    </row>
    <row r="801" spans="1:9" ht="27" customHeight="1">
      <c r="A801" s="95" t="s">
        <v>6776</v>
      </c>
      <c r="B801" s="13"/>
      <c r="C801" s="19" t="s">
        <v>829</v>
      </c>
      <c r="D801" s="15">
        <v>8000</v>
      </c>
      <c r="E801" s="20">
        <f>+D801/1936.27</f>
        <v>4.1316551927158915</v>
      </c>
      <c r="F801" s="21">
        <v>4.13</v>
      </c>
    </row>
    <row r="802" spans="1:9" ht="27" customHeight="1">
      <c r="A802" s="95" t="s">
        <v>6777</v>
      </c>
      <c r="B802" s="13"/>
      <c r="C802" s="19" t="s">
        <v>831</v>
      </c>
      <c r="D802" s="15">
        <v>11000</v>
      </c>
      <c r="E802" s="20">
        <f>+D802/1936.27</f>
        <v>5.6810258899843511</v>
      </c>
      <c r="F802" s="21">
        <v>5.68</v>
      </c>
    </row>
    <row r="803" spans="1:9" ht="27" customHeight="1">
      <c r="A803" s="95" t="s">
        <v>6778</v>
      </c>
      <c r="B803" s="13"/>
      <c r="C803" s="19" t="s">
        <v>833</v>
      </c>
      <c r="D803" s="15">
        <v>13000</v>
      </c>
      <c r="E803" s="20">
        <f>+D803/1936.27</f>
        <v>6.7139396881633244</v>
      </c>
      <c r="F803" s="21">
        <v>6.71</v>
      </c>
    </row>
    <row r="804" spans="1:9" ht="27" customHeight="1">
      <c r="A804" s="95" t="s">
        <v>6779</v>
      </c>
      <c r="B804" s="13"/>
      <c r="C804" s="19" t="s">
        <v>8258</v>
      </c>
      <c r="D804" s="15">
        <v>33000</v>
      </c>
      <c r="E804" s="20">
        <f>+D804/1936.27</f>
        <v>17.043077669953053</v>
      </c>
      <c r="F804" s="21">
        <v>17.04</v>
      </c>
    </row>
    <row r="805" spans="1:9" ht="27" customHeight="1">
      <c r="A805" s="95" t="s">
        <v>4516</v>
      </c>
      <c r="B805" s="13"/>
      <c r="C805" s="48" t="s">
        <v>8066</v>
      </c>
      <c r="D805" s="15" t="s">
        <v>4516</v>
      </c>
      <c r="F805" s="18"/>
    </row>
    <row r="806" spans="1:9" ht="27" customHeight="1">
      <c r="A806" s="95" t="s">
        <v>4516</v>
      </c>
      <c r="B806" s="13"/>
      <c r="C806" s="19" t="s">
        <v>8067</v>
      </c>
      <c r="D806" s="15" t="s">
        <v>4516</v>
      </c>
      <c r="F806" s="18"/>
    </row>
    <row r="807" spans="1:9" ht="27" customHeight="1">
      <c r="A807" s="95" t="s">
        <v>4516</v>
      </c>
      <c r="B807" s="13"/>
      <c r="C807" s="19" t="s">
        <v>8068</v>
      </c>
      <c r="D807" s="15" t="s">
        <v>4516</v>
      </c>
      <c r="F807" s="18"/>
    </row>
    <row r="808" spans="1:9" ht="27" customHeight="1">
      <c r="A808" s="95" t="s">
        <v>4516</v>
      </c>
      <c r="B808" s="13"/>
      <c r="C808" s="19" t="s">
        <v>2893</v>
      </c>
      <c r="D808" s="15" t="s">
        <v>4516</v>
      </c>
      <c r="F808" s="18"/>
    </row>
    <row r="809" spans="1:9" ht="27" customHeight="1">
      <c r="A809" s="95" t="s">
        <v>4516</v>
      </c>
      <c r="B809" s="13"/>
      <c r="C809" s="19" t="s">
        <v>2894</v>
      </c>
      <c r="D809" s="15" t="s">
        <v>4516</v>
      </c>
      <c r="F809" s="18"/>
    </row>
    <row r="810" spans="1:9" ht="27" customHeight="1">
      <c r="A810" s="95" t="s">
        <v>4516</v>
      </c>
      <c r="B810" s="13"/>
      <c r="C810" s="19" t="s">
        <v>2895</v>
      </c>
      <c r="D810" s="15" t="s">
        <v>4516</v>
      </c>
      <c r="F810" s="18"/>
    </row>
    <row r="811" spans="1:9" ht="27" customHeight="1">
      <c r="A811" s="95" t="s">
        <v>6780</v>
      </c>
      <c r="B811" s="13"/>
      <c r="C811" s="19" t="s">
        <v>8260</v>
      </c>
      <c r="D811" s="15">
        <v>49000</v>
      </c>
      <c r="E811" s="20">
        <f>+D811/1936.27</f>
        <v>25.306388055384836</v>
      </c>
      <c r="F811" s="21">
        <v>25.31</v>
      </c>
    </row>
    <row r="812" spans="1:9" ht="27" customHeight="1">
      <c r="A812" s="95" t="s">
        <v>6781</v>
      </c>
      <c r="B812" s="13"/>
      <c r="C812" s="19" t="s">
        <v>600</v>
      </c>
      <c r="D812" s="15">
        <v>13000</v>
      </c>
      <c r="E812" s="20">
        <f>+D812/1936.27</f>
        <v>6.7139396881633244</v>
      </c>
      <c r="F812" s="21">
        <v>6.71</v>
      </c>
    </row>
    <row r="813" spans="1:9" ht="27" customHeight="1">
      <c r="A813" s="95" t="s">
        <v>4516</v>
      </c>
      <c r="B813" s="13"/>
      <c r="C813" s="19" t="s">
        <v>2896</v>
      </c>
      <c r="D813" s="15" t="s">
        <v>4516</v>
      </c>
      <c r="F813" s="18"/>
    </row>
    <row r="814" spans="1:9" ht="27" customHeight="1">
      <c r="A814" s="95" t="s">
        <v>6782</v>
      </c>
      <c r="B814" s="13"/>
      <c r="C814" s="19" t="s">
        <v>602</v>
      </c>
      <c r="D814" s="15">
        <v>33000</v>
      </c>
      <c r="E814" s="20">
        <f>+D814/1936.27</f>
        <v>17.043077669953053</v>
      </c>
      <c r="F814" s="21">
        <v>17.04</v>
      </c>
      <c r="G814" s="32" t="s">
        <v>7910</v>
      </c>
    </row>
    <row r="815" spans="1:9" ht="27" customHeight="1">
      <c r="A815" s="95" t="s">
        <v>4516</v>
      </c>
      <c r="B815" s="13"/>
      <c r="C815" s="19" t="s">
        <v>2897</v>
      </c>
      <c r="D815" s="15" t="s">
        <v>4516</v>
      </c>
      <c r="F815" s="18"/>
      <c r="G815" s="7"/>
      <c r="I815" s="7" t="s">
        <v>1716</v>
      </c>
    </row>
    <row r="816" spans="1:9" ht="27" customHeight="1">
      <c r="A816" s="95" t="s">
        <v>4516</v>
      </c>
      <c r="B816" s="13"/>
      <c r="C816" s="19" t="s">
        <v>2898</v>
      </c>
      <c r="D816" s="15" t="s">
        <v>4516</v>
      </c>
      <c r="F816" s="18"/>
    </row>
    <row r="817" spans="1:9" ht="27" customHeight="1">
      <c r="A817" s="95" t="s">
        <v>6783</v>
      </c>
      <c r="B817" s="13"/>
      <c r="C817" s="19" t="s">
        <v>8262</v>
      </c>
      <c r="D817" s="15">
        <v>33000</v>
      </c>
      <c r="E817" s="20">
        <f>+D817/1936.27</f>
        <v>17.043077669953053</v>
      </c>
      <c r="F817" s="21">
        <v>17.04</v>
      </c>
    </row>
    <row r="818" spans="1:9" ht="27" customHeight="1">
      <c r="A818" s="95" t="s">
        <v>4516</v>
      </c>
      <c r="B818" s="13"/>
      <c r="C818" s="19" t="s">
        <v>2899</v>
      </c>
      <c r="D818" s="15" t="s">
        <v>4516</v>
      </c>
      <c r="F818" s="18"/>
    </row>
    <row r="819" spans="1:9" ht="27" customHeight="1">
      <c r="A819" s="95" t="s">
        <v>4516</v>
      </c>
      <c r="B819" s="13"/>
      <c r="C819" s="19" t="s">
        <v>6433</v>
      </c>
      <c r="D819" s="15" t="s">
        <v>4516</v>
      </c>
      <c r="F819" s="18"/>
    </row>
    <row r="820" spans="1:9" ht="27" customHeight="1">
      <c r="A820" s="95" t="s">
        <v>6784</v>
      </c>
      <c r="B820" s="13"/>
      <c r="C820" s="19" t="s">
        <v>8264</v>
      </c>
      <c r="D820" s="15">
        <v>16000</v>
      </c>
      <c r="E820" s="20">
        <f>+D820/1936.27</f>
        <v>8.2633103854317831</v>
      </c>
      <c r="F820" s="21">
        <v>8.26</v>
      </c>
      <c r="G820" s="32" t="s">
        <v>7910</v>
      </c>
    </row>
    <row r="821" spans="1:9" ht="27" customHeight="1">
      <c r="A821" s="95" t="s">
        <v>4516</v>
      </c>
      <c r="B821" s="13"/>
      <c r="C821" s="19" t="s">
        <v>6434</v>
      </c>
      <c r="D821" s="15" t="s">
        <v>4516</v>
      </c>
      <c r="F821" s="18"/>
    </row>
    <row r="822" spans="1:9" ht="27" customHeight="1">
      <c r="A822" s="95" t="s">
        <v>4516</v>
      </c>
      <c r="B822" s="13"/>
      <c r="C822" s="19" t="s">
        <v>6435</v>
      </c>
      <c r="D822" s="15" t="s">
        <v>4516</v>
      </c>
      <c r="F822" s="18"/>
    </row>
    <row r="823" spans="1:9" ht="27" customHeight="1">
      <c r="A823" s="95" t="s">
        <v>4516</v>
      </c>
      <c r="B823" s="13"/>
      <c r="C823" s="19" t="s">
        <v>6359</v>
      </c>
      <c r="D823" s="15" t="s">
        <v>4516</v>
      </c>
      <c r="F823" s="18"/>
    </row>
    <row r="824" spans="1:9" ht="27" customHeight="1">
      <c r="A824" s="95" t="s">
        <v>4516</v>
      </c>
      <c r="B824" s="13"/>
      <c r="C824" s="19" t="s">
        <v>7912</v>
      </c>
      <c r="D824" s="15" t="s">
        <v>4516</v>
      </c>
      <c r="F824" s="18"/>
      <c r="G824" s="7"/>
      <c r="I824" s="7" t="s">
        <v>1716</v>
      </c>
    </row>
    <row r="825" spans="1:9" ht="27" customHeight="1">
      <c r="A825" s="95" t="s">
        <v>6785</v>
      </c>
      <c r="B825" s="13"/>
      <c r="C825" s="19" t="s">
        <v>835</v>
      </c>
      <c r="D825" s="15">
        <v>24000</v>
      </c>
      <c r="E825" s="20">
        <f>+D825/1936.27</f>
        <v>12.394965578147676</v>
      </c>
      <c r="F825" s="21">
        <v>12.39</v>
      </c>
      <c r="G825" s="32" t="s">
        <v>7910</v>
      </c>
    </row>
    <row r="826" spans="1:9" ht="27" customHeight="1">
      <c r="A826" s="95" t="s">
        <v>4516</v>
      </c>
      <c r="B826" s="13"/>
      <c r="C826" s="19" t="s">
        <v>2472</v>
      </c>
      <c r="D826" s="15" t="s">
        <v>4516</v>
      </c>
      <c r="F826" s="18"/>
    </row>
    <row r="827" spans="1:9" ht="27" customHeight="1">
      <c r="A827" s="95" t="s">
        <v>4516</v>
      </c>
      <c r="B827" s="13"/>
      <c r="C827" s="19" t="s">
        <v>7912</v>
      </c>
      <c r="D827" s="15" t="s">
        <v>4516</v>
      </c>
      <c r="F827" s="18"/>
      <c r="G827" s="7"/>
      <c r="I827" s="7" t="s">
        <v>1716</v>
      </c>
    </row>
    <row r="828" spans="1:9" ht="27" customHeight="1">
      <c r="A828" s="95" t="s">
        <v>5086</v>
      </c>
      <c r="B828" s="13"/>
      <c r="C828" s="19" t="s">
        <v>2473</v>
      </c>
      <c r="D828" s="15">
        <v>24000</v>
      </c>
      <c r="E828" s="20">
        <f>+D828/1936.27</f>
        <v>12.394965578147676</v>
      </c>
      <c r="F828" s="21">
        <v>12.39</v>
      </c>
      <c r="G828" s="32" t="s">
        <v>7910</v>
      </c>
    </row>
    <row r="829" spans="1:9" ht="27" customHeight="1">
      <c r="A829" s="95" t="s">
        <v>4516</v>
      </c>
      <c r="B829" s="13"/>
      <c r="C829" s="19" t="s">
        <v>2474</v>
      </c>
      <c r="D829" s="15" t="s">
        <v>4516</v>
      </c>
      <c r="F829" s="18"/>
    </row>
    <row r="830" spans="1:9" ht="27" customHeight="1">
      <c r="A830" s="95" t="s">
        <v>4516</v>
      </c>
      <c r="B830" s="13"/>
      <c r="C830" s="19" t="s">
        <v>7912</v>
      </c>
      <c r="D830" s="15" t="s">
        <v>4516</v>
      </c>
      <c r="F830" s="18"/>
      <c r="G830" s="7"/>
      <c r="I830" s="7" t="s">
        <v>1716</v>
      </c>
    </row>
    <row r="831" spans="1:9" ht="27" customHeight="1">
      <c r="A831" s="95" t="s">
        <v>5087</v>
      </c>
      <c r="B831" s="13"/>
      <c r="C831" s="19" t="s">
        <v>835</v>
      </c>
      <c r="D831" s="15">
        <v>24000</v>
      </c>
      <c r="E831" s="20">
        <f>+D831/1936.27</f>
        <v>12.394965578147676</v>
      </c>
      <c r="F831" s="21">
        <v>12.39</v>
      </c>
      <c r="G831" s="32" t="s">
        <v>7910</v>
      </c>
    </row>
    <row r="832" spans="1:9" ht="27" customHeight="1">
      <c r="A832" s="95" t="s">
        <v>4516</v>
      </c>
      <c r="B832" s="13"/>
      <c r="C832" s="19" t="s">
        <v>6530</v>
      </c>
      <c r="D832" s="15" t="s">
        <v>4516</v>
      </c>
      <c r="F832" s="18"/>
    </row>
    <row r="833" spans="1:9" ht="27" customHeight="1">
      <c r="A833" s="95" t="s">
        <v>4516</v>
      </c>
      <c r="B833" s="13"/>
      <c r="C833" s="19" t="s">
        <v>7912</v>
      </c>
      <c r="D833" s="15" t="s">
        <v>4516</v>
      </c>
      <c r="F833" s="18"/>
      <c r="G833" s="7"/>
      <c r="I833" s="7" t="s">
        <v>1716</v>
      </c>
    </row>
    <row r="834" spans="1:9" ht="27" customHeight="1">
      <c r="A834" s="95" t="s">
        <v>5088</v>
      </c>
      <c r="B834" s="13"/>
      <c r="C834" s="19" t="s">
        <v>6576</v>
      </c>
      <c r="D834" s="15">
        <v>55000</v>
      </c>
      <c r="E834" s="20">
        <f>+D834/1936.27</f>
        <v>28.405129449921755</v>
      </c>
      <c r="F834" s="21">
        <v>28.41</v>
      </c>
    </row>
    <row r="835" spans="1:9" ht="27" customHeight="1">
      <c r="A835" s="95" t="s">
        <v>4516</v>
      </c>
      <c r="B835" s="13"/>
      <c r="C835" s="19" t="s">
        <v>6531</v>
      </c>
      <c r="D835" s="15" t="s">
        <v>4516</v>
      </c>
      <c r="F835" s="18"/>
    </row>
    <row r="836" spans="1:9" ht="27" customHeight="1">
      <c r="A836" s="95" t="s">
        <v>5089</v>
      </c>
      <c r="B836" s="13"/>
      <c r="C836" s="19" t="s">
        <v>1919</v>
      </c>
      <c r="D836" s="15">
        <v>55000</v>
      </c>
      <c r="E836" s="20">
        <f>+D836/1936.27</f>
        <v>28.405129449921755</v>
      </c>
      <c r="F836" s="21">
        <v>28.41</v>
      </c>
    </row>
    <row r="837" spans="1:9" ht="27" customHeight="1">
      <c r="A837" s="95" t="s">
        <v>5090</v>
      </c>
      <c r="B837" s="13"/>
      <c r="C837" s="19" t="s">
        <v>1921</v>
      </c>
      <c r="D837" s="53">
        <v>16000</v>
      </c>
      <c r="E837" s="20">
        <f>+D837/1936.27</f>
        <v>8.2633103854317831</v>
      </c>
      <c r="F837" s="21">
        <v>8.26</v>
      </c>
    </row>
    <row r="838" spans="1:9" ht="27" customHeight="1">
      <c r="A838" s="95" t="s">
        <v>4516</v>
      </c>
      <c r="B838" s="13"/>
      <c r="C838" s="19" t="s">
        <v>4664</v>
      </c>
      <c r="D838" s="53" t="s">
        <v>4516</v>
      </c>
      <c r="F838" s="18"/>
    </row>
    <row r="839" spans="1:9" ht="27" customHeight="1">
      <c r="A839" s="95" t="s">
        <v>5091</v>
      </c>
      <c r="B839" s="13"/>
      <c r="C839" s="19" t="s">
        <v>1923</v>
      </c>
      <c r="D839" s="53">
        <v>22000</v>
      </c>
      <c r="E839" s="20">
        <f>+D839/1936.27</f>
        <v>11.362051779968702</v>
      </c>
      <c r="F839" s="21">
        <v>11.36</v>
      </c>
    </row>
    <row r="840" spans="1:9" ht="27" customHeight="1">
      <c r="A840" s="95" t="s">
        <v>5092</v>
      </c>
      <c r="B840" s="13" t="s">
        <v>3905</v>
      </c>
      <c r="C840" s="19" t="s">
        <v>1925</v>
      </c>
      <c r="D840" s="53">
        <v>400000</v>
      </c>
      <c r="E840" s="20">
        <f>+D840/1936.27</f>
        <v>206.58275963579459</v>
      </c>
      <c r="F840" s="21">
        <v>206.58</v>
      </c>
    </row>
    <row r="841" spans="1:9" ht="27" customHeight="1">
      <c r="A841" s="95" t="s">
        <v>4516</v>
      </c>
      <c r="B841" s="13"/>
      <c r="C841" s="19" t="s">
        <v>4665</v>
      </c>
      <c r="D841" s="53" t="s">
        <v>4516</v>
      </c>
      <c r="F841" s="18"/>
    </row>
    <row r="842" spans="1:9" ht="27" customHeight="1">
      <c r="A842" s="95" t="s">
        <v>5093</v>
      </c>
      <c r="B842" s="13" t="s">
        <v>3905</v>
      </c>
      <c r="C842" s="19" t="s">
        <v>1927</v>
      </c>
      <c r="D842" s="53">
        <v>500000</v>
      </c>
      <c r="E842" s="20">
        <f>+D842/1936.27</f>
        <v>258.22844954474323</v>
      </c>
      <c r="F842" s="21">
        <v>258.23</v>
      </c>
    </row>
    <row r="843" spans="1:9" ht="27" customHeight="1">
      <c r="A843" s="95" t="s">
        <v>4516</v>
      </c>
      <c r="B843" s="13"/>
      <c r="C843" s="19" t="s">
        <v>4666</v>
      </c>
      <c r="D843" s="53" t="s">
        <v>4516</v>
      </c>
      <c r="F843" s="18"/>
    </row>
    <row r="844" spans="1:9" ht="27" customHeight="1">
      <c r="A844" s="95" t="s">
        <v>5094</v>
      </c>
      <c r="B844" s="13" t="s">
        <v>3905</v>
      </c>
      <c r="C844" s="19" t="s">
        <v>5368</v>
      </c>
      <c r="D844" s="53">
        <v>400000</v>
      </c>
      <c r="E844" s="20">
        <f>+D844/1936.27</f>
        <v>206.58275963579459</v>
      </c>
      <c r="F844" s="21">
        <v>206.58</v>
      </c>
    </row>
    <row r="845" spans="1:9" ht="27" customHeight="1">
      <c r="A845" s="95" t="s">
        <v>4516</v>
      </c>
      <c r="B845" s="13"/>
      <c r="C845" s="19" t="s">
        <v>4667</v>
      </c>
      <c r="D845" s="53" t="s">
        <v>4516</v>
      </c>
      <c r="F845" s="18"/>
    </row>
    <row r="846" spans="1:9" ht="27" customHeight="1">
      <c r="A846" s="95" t="s">
        <v>5095</v>
      </c>
      <c r="B846" s="13" t="s">
        <v>3905</v>
      </c>
      <c r="C846" s="19" t="s">
        <v>4862</v>
      </c>
      <c r="D846" s="53">
        <v>600000</v>
      </c>
      <c r="E846" s="20">
        <f>+D846/1936.27</f>
        <v>309.8741394536919</v>
      </c>
      <c r="F846" s="21">
        <v>309.87</v>
      </c>
    </row>
    <row r="847" spans="1:9" ht="27" customHeight="1">
      <c r="A847" s="95" t="s">
        <v>4516</v>
      </c>
      <c r="B847" s="13"/>
      <c r="C847" s="19" t="s">
        <v>4668</v>
      </c>
      <c r="D847" s="53" t="s">
        <v>4516</v>
      </c>
      <c r="F847" s="18"/>
    </row>
    <row r="848" spans="1:9" ht="27" customHeight="1">
      <c r="A848" s="95" t="s">
        <v>4516</v>
      </c>
      <c r="B848" s="13"/>
      <c r="C848" s="19" t="s">
        <v>4669</v>
      </c>
      <c r="D848" s="53" t="s">
        <v>4516</v>
      </c>
      <c r="F848" s="18"/>
    </row>
    <row r="849" spans="1:6" ht="27" customHeight="1">
      <c r="A849" s="95" t="s">
        <v>4516</v>
      </c>
      <c r="B849" s="13"/>
      <c r="C849" s="19" t="s">
        <v>4670</v>
      </c>
      <c r="D849" s="53" t="s">
        <v>4516</v>
      </c>
      <c r="F849" s="18"/>
    </row>
    <row r="850" spans="1:6" ht="27" customHeight="1">
      <c r="A850" s="95" t="s">
        <v>5096</v>
      </c>
      <c r="B850" s="13" t="s">
        <v>3905</v>
      </c>
      <c r="C850" s="19" t="s">
        <v>4864</v>
      </c>
      <c r="D850" s="53">
        <v>600000</v>
      </c>
      <c r="E850" s="20">
        <f>+D850/1936.27</f>
        <v>309.8741394536919</v>
      </c>
      <c r="F850" s="21">
        <v>309.87</v>
      </c>
    </row>
    <row r="851" spans="1:6" ht="27" customHeight="1">
      <c r="A851" s="95" t="s">
        <v>5097</v>
      </c>
      <c r="B851" s="13" t="s">
        <v>3905</v>
      </c>
      <c r="C851" s="19" t="s">
        <v>4866</v>
      </c>
      <c r="D851" s="53">
        <v>600000</v>
      </c>
      <c r="E851" s="20">
        <f>+D851/1936.27</f>
        <v>309.8741394536919</v>
      </c>
      <c r="F851" s="21">
        <v>309.87</v>
      </c>
    </row>
    <row r="852" spans="1:6" ht="27" customHeight="1">
      <c r="A852" s="95" t="s">
        <v>4516</v>
      </c>
      <c r="B852" s="13"/>
      <c r="C852" s="19" t="s">
        <v>4671</v>
      </c>
      <c r="D852" s="53" t="s">
        <v>4516</v>
      </c>
      <c r="F852" s="18"/>
    </row>
    <row r="853" spans="1:6" ht="27" customHeight="1">
      <c r="A853" s="95" t="s">
        <v>5098</v>
      </c>
      <c r="B853" s="13" t="s">
        <v>3905</v>
      </c>
      <c r="C853" s="19" t="s">
        <v>2026</v>
      </c>
      <c r="D853" s="53">
        <v>800000</v>
      </c>
      <c r="E853" s="20">
        <f>+D853/1936.27</f>
        <v>413.16551927158918</v>
      </c>
      <c r="F853" s="21">
        <v>413.17</v>
      </c>
    </row>
    <row r="854" spans="1:6" ht="27" customHeight="1">
      <c r="A854" s="95" t="s">
        <v>4516</v>
      </c>
      <c r="B854" s="13"/>
      <c r="C854" s="19" t="s">
        <v>8374</v>
      </c>
      <c r="D854" s="53" t="s">
        <v>4516</v>
      </c>
      <c r="F854" s="18"/>
    </row>
    <row r="855" spans="1:6" ht="27" customHeight="1">
      <c r="A855" s="95" t="s">
        <v>4516</v>
      </c>
      <c r="B855" s="13"/>
      <c r="C855" s="19" t="s">
        <v>8375</v>
      </c>
      <c r="D855" s="53" t="s">
        <v>4516</v>
      </c>
      <c r="F855" s="18"/>
    </row>
    <row r="856" spans="1:6" ht="27" customHeight="1">
      <c r="A856" s="95" t="s">
        <v>5099</v>
      </c>
      <c r="B856" s="13" t="s">
        <v>3905</v>
      </c>
      <c r="C856" s="19" t="s">
        <v>2028</v>
      </c>
      <c r="D856" s="53">
        <v>500000</v>
      </c>
      <c r="E856" s="20">
        <f>+D856/1936.27</f>
        <v>258.22844954474323</v>
      </c>
      <c r="F856" s="21">
        <v>258.23</v>
      </c>
    </row>
    <row r="857" spans="1:6" ht="27" customHeight="1">
      <c r="A857" s="95" t="s">
        <v>4516</v>
      </c>
      <c r="B857" s="13"/>
      <c r="C857" s="19" t="s">
        <v>2482</v>
      </c>
      <c r="D857" s="53" t="s">
        <v>4516</v>
      </c>
      <c r="F857" s="18"/>
    </row>
    <row r="858" spans="1:6" ht="27" customHeight="1">
      <c r="A858" s="95" t="s">
        <v>4516</v>
      </c>
      <c r="B858" s="13"/>
      <c r="C858" s="19" t="s">
        <v>2483</v>
      </c>
      <c r="D858" s="53" t="s">
        <v>4516</v>
      </c>
      <c r="F858" s="18"/>
    </row>
    <row r="859" spans="1:6" ht="27" customHeight="1">
      <c r="A859" s="95" t="s">
        <v>4516</v>
      </c>
      <c r="B859" s="13"/>
      <c r="C859" s="19" t="s">
        <v>2484</v>
      </c>
      <c r="D859" s="53" t="s">
        <v>4516</v>
      </c>
      <c r="F859" s="18"/>
    </row>
    <row r="860" spans="1:6" ht="27" customHeight="1">
      <c r="A860" s="95" t="s">
        <v>5100</v>
      </c>
      <c r="B860" s="13"/>
      <c r="C860" s="19" t="s">
        <v>8266</v>
      </c>
      <c r="D860" s="53">
        <v>44000</v>
      </c>
      <c r="E860" s="20">
        <f>+D860/1936.27</f>
        <v>22.724103559937404</v>
      </c>
      <c r="F860" s="21">
        <v>22.72</v>
      </c>
    </row>
    <row r="861" spans="1:6" ht="27" customHeight="1">
      <c r="A861" s="95" t="s">
        <v>5101</v>
      </c>
      <c r="B861" s="13" t="s">
        <v>3905</v>
      </c>
      <c r="C861" s="22" t="s">
        <v>2030</v>
      </c>
      <c r="D861" s="53">
        <v>500000</v>
      </c>
      <c r="E861" s="20">
        <f>+D861/1936.27</f>
        <v>258.22844954474323</v>
      </c>
      <c r="F861" s="21">
        <v>258.23</v>
      </c>
    </row>
    <row r="862" spans="1:6" ht="27" customHeight="1">
      <c r="A862" s="95" t="s">
        <v>4516</v>
      </c>
      <c r="B862" s="13"/>
      <c r="C862" s="19" t="s">
        <v>2485</v>
      </c>
      <c r="D862" s="53" t="s">
        <v>4516</v>
      </c>
      <c r="F862" s="18"/>
    </row>
    <row r="863" spans="1:6" ht="27" customHeight="1">
      <c r="A863" s="95" t="s">
        <v>4516</v>
      </c>
      <c r="B863" s="13"/>
      <c r="C863" s="14" t="s">
        <v>8074</v>
      </c>
      <c r="D863" s="53" t="s">
        <v>4516</v>
      </c>
      <c r="F863" s="18"/>
    </row>
    <row r="864" spans="1:6" ht="27" customHeight="1">
      <c r="A864" s="95" t="s">
        <v>8075</v>
      </c>
      <c r="B864" s="54"/>
      <c r="C864" s="17" t="s">
        <v>8076</v>
      </c>
      <c r="D864" s="53" t="s">
        <v>4516</v>
      </c>
      <c r="F864" s="18"/>
    </row>
    <row r="865" spans="1:6" ht="27" customHeight="1">
      <c r="A865" s="95" t="s">
        <v>3680</v>
      </c>
      <c r="B865" s="13"/>
      <c r="C865" s="19" t="s">
        <v>4600</v>
      </c>
      <c r="D865" s="53">
        <v>188000</v>
      </c>
      <c r="E865" s="20">
        <f>+D865/1936.27</f>
        <v>97.093897028823463</v>
      </c>
      <c r="F865" s="21">
        <v>97.09</v>
      </c>
    </row>
    <row r="866" spans="1:6" ht="27" customHeight="1">
      <c r="A866" s="95" t="s">
        <v>4516</v>
      </c>
      <c r="B866" s="13"/>
      <c r="C866" s="19" t="s">
        <v>8077</v>
      </c>
      <c r="D866" s="53" t="s">
        <v>4516</v>
      </c>
      <c r="F866" s="18"/>
    </row>
    <row r="867" spans="1:6" ht="27" customHeight="1">
      <c r="A867" s="95" t="s">
        <v>4516</v>
      </c>
      <c r="B867" s="55"/>
      <c r="C867" s="19" t="s">
        <v>8078</v>
      </c>
      <c r="D867" s="53" t="s">
        <v>4516</v>
      </c>
      <c r="F867" s="18"/>
    </row>
    <row r="868" spans="1:6" ht="27" customHeight="1">
      <c r="A868" s="95" t="s">
        <v>3681</v>
      </c>
      <c r="B868" s="13"/>
      <c r="C868" s="19" t="s">
        <v>4602</v>
      </c>
      <c r="D868" s="53">
        <v>303000</v>
      </c>
      <c r="E868" s="20">
        <f>+D868/1936.27</f>
        <v>156.48644042411442</v>
      </c>
      <c r="F868" s="21">
        <v>156.49</v>
      </c>
    </row>
    <row r="869" spans="1:6" ht="27" customHeight="1">
      <c r="A869" s="95" t="s">
        <v>4516</v>
      </c>
      <c r="B869" s="13"/>
      <c r="C869" s="19" t="s">
        <v>8077</v>
      </c>
      <c r="D869" s="53" t="s">
        <v>4516</v>
      </c>
      <c r="F869" s="18"/>
    </row>
    <row r="870" spans="1:6" ht="27" customHeight="1">
      <c r="A870" s="95" t="s">
        <v>4516</v>
      </c>
      <c r="B870" s="13"/>
      <c r="C870" s="19" t="s">
        <v>8078</v>
      </c>
      <c r="D870" s="53" t="s">
        <v>4516</v>
      </c>
      <c r="F870" s="18"/>
    </row>
    <row r="871" spans="1:6" ht="27" customHeight="1">
      <c r="A871" s="95" t="s">
        <v>3682</v>
      </c>
      <c r="B871" s="13"/>
      <c r="C871" s="19" t="s">
        <v>2312</v>
      </c>
      <c r="D871" s="53">
        <v>202000</v>
      </c>
      <c r="E871" s="20">
        <f>+D871/1936.27</f>
        <v>104.32429361607628</v>
      </c>
      <c r="F871" s="21">
        <v>104.32</v>
      </c>
    </row>
    <row r="872" spans="1:6" ht="27" customHeight="1">
      <c r="A872" s="95" t="s">
        <v>4516</v>
      </c>
      <c r="B872" s="13"/>
      <c r="C872" s="19" t="s">
        <v>8079</v>
      </c>
      <c r="D872" s="53" t="s">
        <v>4516</v>
      </c>
      <c r="F872" s="18"/>
    </row>
    <row r="873" spans="1:6" ht="27" customHeight="1">
      <c r="A873" s="95" t="s">
        <v>4516</v>
      </c>
      <c r="B873" s="13"/>
      <c r="C873" s="19" t="s">
        <v>8080</v>
      </c>
      <c r="D873" s="53" t="s">
        <v>4516</v>
      </c>
      <c r="F873" s="18"/>
    </row>
    <row r="874" spans="1:6" ht="27" customHeight="1">
      <c r="A874" s="95" t="s">
        <v>3683</v>
      </c>
      <c r="B874" s="13"/>
      <c r="C874" s="19" t="s">
        <v>2314</v>
      </c>
      <c r="D874" s="53">
        <v>321000</v>
      </c>
      <c r="E874" s="20">
        <f>+D874/1936.27</f>
        <v>165.78266460772517</v>
      </c>
      <c r="F874" s="21">
        <v>165.78</v>
      </c>
    </row>
    <row r="875" spans="1:6" ht="27" customHeight="1">
      <c r="A875" s="95" t="s">
        <v>4516</v>
      </c>
      <c r="B875" s="13"/>
      <c r="C875" s="19" t="s">
        <v>8079</v>
      </c>
      <c r="D875" s="53" t="s">
        <v>4516</v>
      </c>
      <c r="F875" s="18"/>
    </row>
    <row r="876" spans="1:6" ht="27" customHeight="1">
      <c r="A876" s="95" t="s">
        <v>4516</v>
      </c>
      <c r="B876" s="13"/>
      <c r="C876" s="19" t="s">
        <v>8080</v>
      </c>
      <c r="D876" s="53" t="s">
        <v>4516</v>
      </c>
      <c r="F876" s="18"/>
    </row>
    <row r="877" spans="1:6" ht="27" customHeight="1">
      <c r="A877" s="95" t="s">
        <v>3684</v>
      </c>
      <c r="B877" s="13"/>
      <c r="C877" s="19" t="s">
        <v>2325</v>
      </c>
      <c r="D877" s="53">
        <v>234000</v>
      </c>
      <c r="E877" s="20">
        <f>+D877/1936.27</f>
        <v>120.85091438693983</v>
      </c>
      <c r="F877" s="21">
        <v>120.85</v>
      </c>
    </row>
    <row r="878" spans="1:6" ht="27" customHeight="1">
      <c r="A878" s="95" t="s">
        <v>4516</v>
      </c>
      <c r="B878" s="13"/>
      <c r="C878" s="19" t="s">
        <v>8128</v>
      </c>
      <c r="D878" s="53" t="s">
        <v>4516</v>
      </c>
      <c r="F878" s="18"/>
    </row>
    <row r="879" spans="1:6" ht="27" customHeight="1">
      <c r="A879" s="95" t="s">
        <v>3685</v>
      </c>
      <c r="B879" s="13"/>
      <c r="C879" s="19" t="s">
        <v>2327</v>
      </c>
      <c r="D879" s="53">
        <v>188000</v>
      </c>
      <c r="E879" s="20">
        <f>+D879/1936.27</f>
        <v>97.093897028823463</v>
      </c>
      <c r="F879" s="21">
        <v>97.09</v>
      </c>
    </row>
    <row r="880" spans="1:6" ht="27" customHeight="1">
      <c r="A880" s="95" t="s">
        <v>4516</v>
      </c>
      <c r="B880" s="13"/>
      <c r="C880" s="19" t="s">
        <v>8129</v>
      </c>
      <c r="D880" s="53" t="s">
        <v>4516</v>
      </c>
      <c r="F880" s="18"/>
    </row>
    <row r="881" spans="1:6" ht="27" customHeight="1">
      <c r="A881" s="95" t="s">
        <v>3686</v>
      </c>
      <c r="B881" s="13"/>
      <c r="C881" s="19" t="s">
        <v>2329</v>
      </c>
      <c r="D881" s="53">
        <v>303000</v>
      </c>
      <c r="E881" s="20">
        <f>+D881/1936.27</f>
        <v>156.48644042411442</v>
      </c>
      <c r="F881" s="21">
        <v>156.49</v>
      </c>
    </row>
    <row r="882" spans="1:6" ht="27" customHeight="1">
      <c r="A882" s="95" t="s">
        <v>4516</v>
      </c>
      <c r="B882" s="13"/>
      <c r="C882" s="19" t="s">
        <v>8129</v>
      </c>
      <c r="D882" s="53" t="s">
        <v>4516</v>
      </c>
      <c r="F882" s="18"/>
    </row>
    <row r="883" spans="1:6" ht="27" customHeight="1">
      <c r="A883" s="95" t="s">
        <v>8365</v>
      </c>
      <c r="B883" s="13"/>
      <c r="C883" s="19" t="s">
        <v>2331</v>
      </c>
      <c r="D883" s="53">
        <v>188000</v>
      </c>
      <c r="E883" s="20">
        <f>+D883/1936.27</f>
        <v>97.093897028823463</v>
      </c>
      <c r="F883" s="21">
        <v>97.09</v>
      </c>
    </row>
    <row r="884" spans="1:6" ht="27" customHeight="1">
      <c r="A884" s="95" t="s">
        <v>4516</v>
      </c>
      <c r="B884" s="13"/>
      <c r="C884" s="19" t="s">
        <v>8130</v>
      </c>
      <c r="D884" s="53" t="s">
        <v>4516</v>
      </c>
      <c r="F884" s="18"/>
    </row>
    <row r="885" spans="1:6" ht="27" customHeight="1">
      <c r="A885" s="95" t="s">
        <v>8366</v>
      </c>
      <c r="B885" s="13"/>
      <c r="C885" s="19" t="s">
        <v>7461</v>
      </c>
      <c r="D885" s="53">
        <v>303000</v>
      </c>
      <c r="E885" s="20">
        <f>+D885/1936.27</f>
        <v>156.48644042411442</v>
      </c>
      <c r="F885" s="21">
        <v>156.49</v>
      </c>
    </row>
    <row r="886" spans="1:6" ht="27" customHeight="1">
      <c r="A886" s="95" t="s">
        <v>4516</v>
      </c>
      <c r="B886" s="13"/>
      <c r="C886" s="19" t="s">
        <v>8130</v>
      </c>
      <c r="D886" s="53" t="s">
        <v>4516</v>
      </c>
      <c r="F886" s="18"/>
    </row>
    <row r="887" spans="1:6" ht="27" customHeight="1">
      <c r="A887" s="95" t="s">
        <v>8367</v>
      </c>
      <c r="B887" s="13"/>
      <c r="C887" s="19" t="s">
        <v>7735</v>
      </c>
      <c r="D887" s="53">
        <v>188000</v>
      </c>
      <c r="E887" s="20">
        <f>+D887/1936.27</f>
        <v>97.093897028823463</v>
      </c>
      <c r="F887" s="21">
        <v>97.09</v>
      </c>
    </row>
    <row r="888" spans="1:6" ht="27" customHeight="1">
      <c r="A888" s="95" t="s">
        <v>4516</v>
      </c>
      <c r="B888" s="13"/>
      <c r="C888" s="19" t="s">
        <v>8131</v>
      </c>
      <c r="D888" s="53" t="s">
        <v>4516</v>
      </c>
      <c r="F888" s="18"/>
    </row>
    <row r="889" spans="1:6" ht="27" customHeight="1">
      <c r="A889" s="95" t="s">
        <v>8368</v>
      </c>
      <c r="B889" s="13"/>
      <c r="C889" s="19" t="s">
        <v>7737</v>
      </c>
      <c r="D889" s="53">
        <v>60000</v>
      </c>
      <c r="E889" s="20">
        <f>+D889/1936.27</f>
        <v>30.987413945369191</v>
      </c>
      <c r="F889" s="21">
        <v>30.99</v>
      </c>
    </row>
    <row r="890" spans="1:6" ht="27" customHeight="1">
      <c r="A890" s="95" t="s">
        <v>8369</v>
      </c>
      <c r="B890" s="13" t="s">
        <v>3905</v>
      </c>
      <c r="C890" s="19" t="s">
        <v>8132</v>
      </c>
      <c r="D890" s="53">
        <v>193000</v>
      </c>
      <c r="E890" s="20">
        <f>+D890/1936.27</f>
        <v>99.676181524270888</v>
      </c>
      <c r="F890" s="21">
        <v>99.68</v>
      </c>
    </row>
    <row r="891" spans="1:6" ht="27" customHeight="1">
      <c r="A891" s="95" t="s">
        <v>8370</v>
      </c>
      <c r="B891" s="13"/>
      <c r="C891" s="19" t="s">
        <v>8133</v>
      </c>
      <c r="D891" s="53">
        <v>59000</v>
      </c>
      <c r="E891" s="20">
        <f>+D891/1936.27</f>
        <v>30.470957046279704</v>
      </c>
      <c r="F891" s="21">
        <v>30.47</v>
      </c>
    </row>
    <row r="892" spans="1:6" ht="27" customHeight="1">
      <c r="A892" s="95" t="s">
        <v>4516</v>
      </c>
      <c r="B892" s="13"/>
      <c r="C892" s="19" t="s">
        <v>8134</v>
      </c>
      <c r="D892" s="53" t="s">
        <v>4516</v>
      </c>
      <c r="F892" s="18"/>
    </row>
    <row r="893" spans="1:6" ht="27" customHeight="1">
      <c r="A893" s="95" t="s">
        <v>8371</v>
      </c>
      <c r="B893" s="13"/>
      <c r="C893" s="19" t="s">
        <v>7743</v>
      </c>
      <c r="D893" s="53">
        <v>124000</v>
      </c>
      <c r="E893" s="20">
        <f>+D893/1936.27</f>
        <v>64.04065548709633</v>
      </c>
      <c r="F893" s="21">
        <v>64.040000000000006</v>
      </c>
    </row>
    <row r="894" spans="1:6" ht="27" customHeight="1">
      <c r="A894" s="95" t="s">
        <v>4516</v>
      </c>
      <c r="B894" s="13"/>
      <c r="C894" s="19" t="s">
        <v>8135</v>
      </c>
      <c r="D894" s="53" t="s">
        <v>4516</v>
      </c>
      <c r="F894" s="18"/>
    </row>
    <row r="895" spans="1:6" ht="27" customHeight="1">
      <c r="A895" s="95" t="s">
        <v>4516</v>
      </c>
      <c r="B895" s="13"/>
      <c r="C895" s="19" t="s">
        <v>8136</v>
      </c>
      <c r="D895" s="53" t="s">
        <v>4516</v>
      </c>
      <c r="F895" s="18"/>
    </row>
    <row r="896" spans="1:6" ht="27" customHeight="1">
      <c r="A896" s="95" t="s">
        <v>4516</v>
      </c>
      <c r="B896" s="13"/>
      <c r="C896" s="19" t="s">
        <v>8134</v>
      </c>
      <c r="D896" s="53" t="s">
        <v>4516</v>
      </c>
      <c r="F896" s="18"/>
    </row>
    <row r="897" spans="1:6" ht="27" customHeight="1">
      <c r="A897" s="95" t="s">
        <v>2908</v>
      </c>
      <c r="B897" s="13"/>
      <c r="C897" s="19" t="s">
        <v>7745</v>
      </c>
      <c r="D897" s="53">
        <v>105000</v>
      </c>
      <c r="E897" s="20">
        <f>+D897/1936.27</f>
        <v>54.227974404396079</v>
      </c>
      <c r="F897" s="21">
        <v>54.23</v>
      </c>
    </row>
    <row r="898" spans="1:6" ht="27" customHeight="1">
      <c r="A898" s="95" t="s">
        <v>4516</v>
      </c>
      <c r="B898" s="13"/>
      <c r="C898" s="19" t="s">
        <v>8137</v>
      </c>
      <c r="D898" s="53" t="s">
        <v>4516</v>
      </c>
      <c r="F898" s="18"/>
    </row>
    <row r="899" spans="1:6" ht="27" customHeight="1">
      <c r="A899" s="95" t="s">
        <v>4516</v>
      </c>
      <c r="B899" s="13"/>
      <c r="C899" s="19" t="s">
        <v>8134</v>
      </c>
      <c r="D899" s="53" t="s">
        <v>4516</v>
      </c>
      <c r="F899" s="18"/>
    </row>
    <row r="900" spans="1:6" ht="27" customHeight="1">
      <c r="A900" s="95" t="s">
        <v>2909</v>
      </c>
      <c r="B900" s="13"/>
      <c r="C900" s="19" t="s">
        <v>8492</v>
      </c>
      <c r="D900" s="53">
        <v>29000</v>
      </c>
      <c r="E900" s="20">
        <f>+D900/1936.27</f>
        <v>14.977250073595108</v>
      </c>
      <c r="F900" s="21">
        <v>14.98</v>
      </c>
    </row>
    <row r="901" spans="1:6" ht="27" customHeight="1">
      <c r="A901" s="95" t="s">
        <v>4516</v>
      </c>
      <c r="B901" s="13"/>
      <c r="C901" s="19" t="s">
        <v>8224</v>
      </c>
      <c r="D901" s="53" t="s">
        <v>4516</v>
      </c>
      <c r="F901" s="18"/>
    </row>
    <row r="902" spans="1:6" ht="27" customHeight="1">
      <c r="A902" s="95" t="s">
        <v>4516</v>
      </c>
      <c r="B902" s="13"/>
      <c r="C902" s="19" t="s">
        <v>8225</v>
      </c>
      <c r="D902" s="53" t="s">
        <v>4516</v>
      </c>
      <c r="F902" s="18"/>
    </row>
    <row r="903" spans="1:6" ht="27" customHeight="1">
      <c r="A903" s="95" t="s">
        <v>4516</v>
      </c>
      <c r="B903" s="13"/>
      <c r="C903" s="19" t="s">
        <v>8226</v>
      </c>
      <c r="D903" s="53" t="s">
        <v>4516</v>
      </c>
      <c r="F903" s="18"/>
    </row>
    <row r="904" spans="1:6" ht="27" customHeight="1">
      <c r="A904" s="95" t="s">
        <v>2910</v>
      </c>
      <c r="B904" s="13"/>
      <c r="C904" s="19" t="s">
        <v>8494</v>
      </c>
      <c r="D904" s="53">
        <v>150000</v>
      </c>
      <c r="E904" s="20">
        <f>+D904/1936.27</f>
        <v>77.468534863422974</v>
      </c>
      <c r="F904" s="21">
        <v>77.47</v>
      </c>
    </row>
    <row r="905" spans="1:6" ht="27" customHeight="1">
      <c r="A905" s="95" t="s">
        <v>4516</v>
      </c>
      <c r="B905" s="13"/>
      <c r="C905" s="19" t="s">
        <v>566</v>
      </c>
      <c r="D905" s="53" t="s">
        <v>4516</v>
      </c>
      <c r="F905" s="18"/>
    </row>
    <row r="906" spans="1:6" ht="27" customHeight="1">
      <c r="A906" s="95" t="s">
        <v>2911</v>
      </c>
      <c r="B906" s="13"/>
      <c r="C906" s="48" t="s">
        <v>8496</v>
      </c>
      <c r="D906" s="53">
        <v>20000</v>
      </c>
      <c r="E906" s="20">
        <f>+D906/1936.27</f>
        <v>10.32913798178973</v>
      </c>
      <c r="F906" s="21">
        <v>10.33</v>
      </c>
    </row>
    <row r="907" spans="1:6" ht="27" customHeight="1">
      <c r="A907" s="95" t="s">
        <v>4516</v>
      </c>
      <c r="B907" s="13"/>
      <c r="C907" s="19" t="s">
        <v>567</v>
      </c>
      <c r="D907" s="53" t="s">
        <v>4516</v>
      </c>
      <c r="F907" s="18"/>
    </row>
    <row r="908" spans="1:6" ht="27" customHeight="1">
      <c r="A908" s="95" t="s">
        <v>2912</v>
      </c>
      <c r="B908" s="13"/>
      <c r="C908" s="19" t="s">
        <v>8498</v>
      </c>
      <c r="D908" s="53">
        <v>18000</v>
      </c>
      <c r="E908" s="20">
        <f>+D908/1936.27</f>
        <v>9.2962241836107573</v>
      </c>
      <c r="F908" s="21">
        <v>9.3000000000000007</v>
      </c>
    </row>
    <row r="909" spans="1:6" ht="27" customHeight="1">
      <c r="A909" s="95" t="s">
        <v>4516</v>
      </c>
      <c r="B909" s="13"/>
      <c r="C909" s="19" t="s">
        <v>567</v>
      </c>
      <c r="D909" s="53" t="s">
        <v>4516</v>
      </c>
      <c r="F909" s="18"/>
    </row>
    <row r="910" spans="1:6" ht="27" customHeight="1">
      <c r="A910" s="95" t="s">
        <v>5149</v>
      </c>
      <c r="B910" s="13"/>
      <c r="C910" s="48" t="s">
        <v>8500</v>
      </c>
      <c r="D910" s="53">
        <v>40000</v>
      </c>
      <c r="E910" s="20">
        <f>+D910/1936.27</f>
        <v>20.658275963579459</v>
      </c>
      <c r="F910" s="21">
        <v>20.66</v>
      </c>
    </row>
    <row r="911" spans="1:6" ht="27" customHeight="1">
      <c r="A911" s="95" t="s">
        <v>4516</v>
      </c>
      <c r="B911" s="13"/>
      <c r="C911" s="19" t="s">
        <v>568</v>
      </c>
      <c r="D911" s="53" t="s">
        <v>4516</v>
      </c>
      <c r="F911" s="18"/>
    </row>
    <row r="912" spans="1:6" ht="27" customHeight="1">
      <c r="A912" s="95" t="s">
        <v>5150</v>
      </c>
      <c r="B912" s="13"/>
      <c r="C912" s="19" t="s">
        <v>8480</v>
      </c>
      <c r="D912" s="53">
        <v>47000</v>
      </c>
      <c r="E912" s="20">
        <f>+D912/1936.27</f>
        <v>24.273474257205866</v>
      </c>
      <c r="F912" s="21">
        <v>24.27</v>
      </c>
    </row>
    <row r="913" spans="1:6" ht="27" customHeight="1">
      <c r="A913" s="95" t="s">
        <v>5151</v>
      </c>
      <c r="B913" s="13"/>
      <c r="C913" s="19" t="s">
        <v>8482</v>
      </c>
      <c r="D913" s="53">
        <v>20000</v>
      </c>
      <c r="E913" s="20">
        <f>+D913/1936.27</f>
        <v>10.32913798178973</v>
      </c>
      <c r="F913" s="21">
        <v>10.33</v>
      </c>
    </row>
    <row r="914" spans="1:6" ht="27" customHeight="1">
      <c r="A914" s="95" t="s">
        <v>4516</v>
      </c>
      <c r="B914" s="13"/>
      <c r="C914" s="19" t="s">
        <v>569</v>
      </c>
      <c r="D914" s="53" t="s">
        <v>4516</v>
      </c>
      <c r="F914" s="18"/>
    </row>
    <row r="915" spans="1:6" ht="27" customHeight="1">
      <c r="A915" s="95" t="s">
        <v>5152</v>
      </c>
      <c r="B915" s="13"/>
      <c r="C915" s="19" t="s">
        <v>8484</v>
      </c>
      <c r="D915" s="53">
        <v>12000</v>
      </c>
      <c r="E915" s="20">
        <f>+D915/1936.27</f>
        <v>6.1974827890738382</v>
      </c>
      <c r="F915" s="21">
        <v>6.2</v>
      </c>
    </row>
    <row r="916" spans="1:6" ht="27" customHeight="1">
      <c r="A916" s="95" t="s">
        <v>4516</v>
      </c>
      <c r="B916" s="13"/>
      <c r="C916" s="19" t="s">
        <v>570</v>
      </c>
      <c r="D916" s="53" t="s">
        <v>4516</v>
      </c>
      <c r="F916" s="18"/>
    </row>
    <row r="917" spans="1:6" ht="27" customHeight="1">
      <c r="A917" s="95" t="s">
        <v>4516</v>
      </c>
      <c r="B917" s="13"/>
      <c r="C917" s="19" t="s">
        <v>571</v>
      </c>
      <c r="D917" s="53" t="s">
        <v>4516</v>
      </c>
      <c r="F917" s="18"/>
    </row>
    <row r="918" spans="1:6" ht="27" customHeight="1">
      <c r="A918" s="95" t="s">
        <v>5153</v>
      </c>
      <c r="B918" s="13"/>
      <c r="C918" s="19" t="s">
        <v>6360</v>
      </c>
      <c r="D918" s="53">
        <v>152000</v>
      </c>
      <c r="E918" s="20">
        <f>+D918/1936.27</f>
        <v>78.501448661601941</v>
      </c>
      <c r="F918" s="21">
        <v>78.5</v>
      </c>
    </row>
    <row r="919" spans="1:6" ht="27" customHeight="1">
      <c r="A919" s="95" t="s">
        <v>4516</v>
      </c>
      <c r="B919" s="13"/>
      <c r="C919" s="19" t="s">
        <v>7433</v>
      </c>
      <c r="D919" s="53" t="s">
        <v>4516</v>
      </c>
      <c r="F919" s="18"/>
    </row>
    <row r="920" spans="1:6" ht="27" customHeight="1">
      <c r="A920" s="95" t="s">
        <v>4516</v>
      </c>
      <c r="B920" s="13"/>
      <c r="C920" s="19" t="s">
        <v>8136</v>
      </c>
      <c r="D920" s="53" t="s">
        <v>4516</v>
      </c>
      <c r="F920" s="18"/>
    </row>
    <row r="921" spans="1:6" ht="27" customHeight="1">
      <c r="A921" s="95" t="s">
        <v>4516</v>
      </c>
      <c r="B921" s="13"/>
      <c r="C921" s="19" t="s">
        <v>8134</v>
      </c>
      <c r="D921" s="53" t="s">
        <v>4516</v>
      </c>
      <c r="F921" s="18"/>
    </row>
    <row r="922" spans="1:6" ht="27" customHeight="1">
      <c r="A922" s="95" t="s">
        <v>5154</v>
      </c>
      <c r="B922" s="13"/>
      <c r="C922" s="19" t="s">
        <v>6360</v>
      </c>
      <c r="D922" s="53">
        <v>191000</v>
      </c>
      <c r="E922" s="20">
        <f>+D922/1936.27</f>
        <v>98.643267726091921</v>
      </c>
      <c r="F922" s="21">
        <v>98.64</v>
      </c>
    </row>
    <row r="923" spans="1:6" ht="27" customHeight="1">
      <c r="A923" s="95" t="s">
        <v>4516</v>
      </c>
      <c r="B923" s="13"/>
      <c r="C923" s="19" t="s">
        <v>7434</v>
      </c>
      <c r="D923" s="53" t="s">
        <v>4516</v>
      </c>
      <c r="F923" s="18"/>
    </row>
    <row r="924" spans="1:6" ht="27" customHeight="1">
      <c r="A924" s="95" t="s">
        <v>4516</v>
      </c>
      <c r="B924" s="13"/>
      <c r="C924" s="19" t="s">
        <v>8134</v>
      </c>
      <c r="D924" s="53" t="s">
        <v>4516</v>
      </c>
      <c r="F924" s="18"/>
    </row>
    <row r="925" spans="1:6" ht="27" customHeight="1">
      <c r="A925" s="95" t="s">
        <v>8713</v>
      </c>
      <c r="B925" s="13"/>
      <c r="C925" s="19" t="s">
        <v>6363</v>
      </c>
      <c r="D925" s="53">
        <v>29000</v>
      </c>
      <c r="E925" s="20">
        <f>+D925/1936.27</f>
        <v>14.977250073595108</v>
      </c>
      <c r="F925" s="21">
        <v>14.98</v>
      </c>
    </row>
    <row r="926" spans="1:6" ht="27" customHeight="1">
      <c r="A926" s="95" t="s">
        <v>4516</v>
      </c>
      <c r="B926" s="13"/>
      <c r="C926" s="19" t="s">
        <v>7435</v>
      </c>
      <c r="D926" s="53" t="s">
        <v>4516</v>
      </c>
      <c r="F926" s="18"/>
    </row>
    <row r="927" spans="1:6" ht="27" customHeight="1">
      <c r="A927" s="95" t="s">
        <v>4516</v>
      </c>
      <c r="B927" s="13"/>
      <c r="C927" s="19" t="s">
        <v>7978</v>
      </c>
      <c r="D927" s="53" t="s">
        <v>4516</v>
      </c>
      <c r="F927" s="18"/>
    </row>
    <row r="928" spans="1:6" ht="27" customHeight="1">
      <c r="A928" s="95" t="s">
        <v>8714</v>
      </c>
      <c r="B928" s="13"/>
      <c r="C928" s="19" t="s">
        <v>5075</v>
      </c>
      <c r="D928" s="53">
        <v>120000</v>
      </c>
      <c r="E928" s="20">
        <f>+D928/1936.27</f>
        <v>61.974827890738382</v>
      </c>
      <c r="F928" s="21">
        <v>61.97</v>
      </c>
    </row>
    <row r="929" spans="1:6" ht="27" customHeight="1">
      <c r="A929" s="95" t="s">
        <v>4516</v>
      </c>
      <c r="B929" s="13"/>
      <c r="C929" s="19" t="s">
        <v>7979</v>
      </c>
      <c r="D929" s="53" t="s">
        <v>4516</v>
      </c>
      <c r="F929" s="18"/>
    </row>
    <row r="930" spans="1:6" ht="27" customHeight="1">
      <c r="A930" s="95" t="s">
        <v>4516</v>
      </c>
      <c r="B930" s="13"/>
      <c r="C930" s="19" t="s">
        <v>8134</v>
      </c>
      <c r="D930" s="53" t="s">
        <v>4516</v>
      </c>
      <c r="F930" s="18"/>
    </row>
    <row r="931" spans="1:6" ht="27" customHeight="1">
      <c r="A931" s="95" t="s">
        <v>8715</v>
      </c>
      <c r="B931" s="13"/>
      <c r="C931" s="19" t="s">
        <v>5075</v>
      </c>
      <c r="D931" s="53">
        <v>52000</v>
      </c>
      <c r="E931" s="20">
        <f>+D931/1936.27</f>
        <v>26.855758752653298</v>
      </c>
      <c r="F931" s="21">
        <v>26.86</v>
      </c>
    </row>
    <row r="932" spans="1:6" ht="27" customHeight="1">
      <c r="A932" s="95" t="s">
        <v>4516</v>
      </c>
      <c r="B932" s="13"/>
      <c r="C932" s="19" t="s">
        <v>7980</v>
      </c>
      <c r="D932" s="53" t="s">
        <v>4516</v>
      </c>
      <c r="F932" s="18"/>
    </row>
    <row r="933" spans="1:6" ht="27" customHeight="1">
      <c r="A933" s="95" t="s">
        <v>4516</v>
      </c>
      <c r="B933" s="13"/>
      <c r="C933" s="19" t="s">
        <v>8134</v>
      </c>
      <c r="D933" s="53" t="s">
        <v>4516</v>
      </c>
      <c r="F933" s="18"/>
    </row>
    <row r="934" spans="1:6" ht="27" customHeight="1">
      <c r="A934" s="95" t="s">
        <v>4516</v>
      </c>
      <c r="B934" s="13"/>
      <c r="C934" s="19" t="s">
        <v>7981</v>
      </c>
      <c r="D934" s="53" t="s">
        <v>4516</v>
      </c>
      <c r="F934" s="18"/>
    </row>
    <row r="935" spans="1:6" ht="27" customHeight="1">
      <c r="A935" s="95" t="s">
        <v>8716</v>
      </c>
      <c r="B935" s="13"/>
      <c r="C935" s="19" t="s">
        <v>5075</v>
      </c>
      <c r="D935" s="53">
        <v>100000</v>
      </c>
      <c r="E935" s="20">
        <f>+D935/1936.27</f>
        <v>51.645689908948647</v>
      </c>
      <c r="F935" s="21">
        <v>51.65</v>
      </c>
    </row>
    <row r="936" spans="1:6" ht="27" customHeight="1">
      <c r="A936" s="95" t="s">
        <v>4516</v>
      </c>
      <c r="B936" s="13"/>
      <c r="C936" s="19" t="s">
        <v>7434</v>
      </c>
      <c r="D936" s="53" t="s">
        <v>4516</v>
      </c>
      <c r="F936" s="18"/>
    </row>
    <row r="937" spans="1:6" ht="27" customHeight="1">
      <c r="A937" s="95" t="s">
        <v>4516</v>
      </c>
      <c r="B937" s="13"/>
      <c r="C937" s="19" t="s">
        <v>8134</v>
      </c>
      <c r="D937" s="53" t="s">
        <v>4516</v>
      </c>
      <c r="F937" s="18"/>
    </row>
    <row r="938" spans="1:6" ht="27" customHeight="1">
      <c r="A938" s="95" t="s">
        <v>4516</v>
      </c>
      <c r="B938" s="13"/>
      <c r="C938" s="19" t="s">
        <v>7981</v>
      </c>
      <c r="D938" s="53" t="s">
        <v>4516</v>
      </c>
      <c r="F938" s="18"/>
    </row>
    <row r="939" spans="1:6" ht="27" customHeight="1">
      <c r="A939" s="95" t="s">
        <v>8717</v>
      </c>
      <c r="B939" s="13"/>
      <c r="C939" s="19" t="s">
        <v>5079</v>
      </c>
      <c r="D939" s="53">
        <v>43000</v>
      </c>
      <c r="E939" s="20">
        <f>+D939/1936.27</f>
        <v>22.207646660847921</v>
      </c>
      <c r="F939" s="21">
        <v>22.21</v>
      </c>
    </row>
    <row r="940" spans="1:6" ht="27" customHeight="1">
      <c r="A940" s="95" t="s">
        <v>4516</v>
      </c>
      <c r="B940" s="13"/>
      <c r="C940" s="19" t="s">
        <v>7982</v>
      </c>
      <c r="D940" s="53" t="s">
        <v>4516</v>
      </c>
      <c r="F940" s="18"/>
    </row>
    <row r="941" spans="1:6" ht="27" customHeight="1">
      <c r="A941" s="95" t="s">
        <v>8718</v>
      </c>
      <c r="B941" s="13"/>
      <c r="C941" s="19" t="s">
        <v>5081</v>
      </c>
      <c r="D941" s="53">
        <v>29000</v>
      </c>
      <c r="E941" s="20">
        <f>+D941/1936.27</f>
        <v>14.977250073595108</v>
      </c>
      <c r="F941" s="21">
        <v>14.98</v>
      </c>
    </row>
    <row r="942" spans="1:6" ht="27" customHeight="1">
      <c r="A942" s="95" t="s">
        <v>4516</v>
      </c>
      <c r="B942" s="13"/>
      <c r="C942" s="19" t="s">
        <v>7983</v>
      </c>
      <c r="D942" s="53" t="s">
        <v>4516</v>
      </c>
      <c r="F942" s="18"/>
    </row>
    <row r="943" spans="1:6" ht="27" customHeight="1">
      <c r="A943" s="95" t="s">
        <v>8719</v>
      </c>
      <c r="B943" s="13"/>
      <c r="C943" s="19" t="s">
        <v>5025</v>
      </c>
      <c r="D943" s="53">
        <v>33000</v>
      </c>
      <c r="E943" s="20">
        <f>+D943/1936.27</f>
        <v>17.043077669953053</v>
      </c>
      <c r="F943" s="21">
        <v>17.04</v>
      </c>
    </row>
    <row r="944" spans="1:6" ht="27" customHeight="1">
      <c r="A944" s="95" t="s">
        <v>4516</v>
      </c>
      <c r="B944" s="13"/>
      <c r="C944" s="19" t="s">
        <v>7983</v>
      </c>
      <c r="D944" s="53" t="s">
        <v>4516</v>
      </c>
      <c r="F944" s="18"/>
    </row>
    <row r="945" spans="1:6" ht="27" customHeight="1">
      <c r="A945" s="95" t="s">
        <v>8720</v>
      </c>
      <c r="B945" s="13"/>
      <c r="C945" s="19" t="s">
        <v>5027</v>
      </c>
      <c r="D945" s="53">
        <v>35000</v>
      </c>
      <c r="E945" s="20">
        <f>+D945/1936.27</f>
        <v>18.075991468132028</v>
      </c>
      <c r="F945" s="21">
        <v>18.079999999999998</v>
      </c>
    </row>
    <row r="946" spans="1:6" ht="27" customHeight="1">
      <c r="A946" s="95" t="s">
        <v>4516</v>
      </c>
      <c r="B946" s="13"/>
      <c r="C946" s="19" t="s">
        <v>7983</v>
      </c>
      <c r="D946" s="53" t="s">
        <v>4516</v>
      </c>
      <c r="F946" s="18"/>
    </row>
    <row r="947" spans="1:6" ht="27" customHeight="1">
      <c r="A947" s="95" t="s">
        <v>4516</v>
      </c>
      <c r="B947" s="13"/>
      <c r="C947" s="19" t="s">
        <v>7984</v>
      </c>
      <c r="D947" s="53" t="s">
        <v>4516</v>
      </c>
      <c r="F947" s="18"/>
    </row>
    <row r="948" spans="1:6" ht="27" customHeight="1">
      <c r="A948" s="95" t="s">
        <v>8721</v>
      </c>
      <c r="B948" s="13"/>
      <c r="C948" s="19" t="s">
        <v>6083</v>
      </c>
      <c r="D948" s="53">
        <v>33000</v>
      </c>
      <c r="E948" s="20">
        <f>+D948/1936.27</f>
        <v>17.043077669953053</v>
      </c>
      <c r="F948" s="21">
        <v>17.04</v>
      </c>
    </row>
    <row r="949" spans="1:6" ht="27" customHeight="1">
      <c r="A949" s="95" t="s">
        <v>4516</v>
      </c>
      <c r="B949" s="13"/>
      <c r="C949" s="19" t="s">
        <v>7983</v>
      </c>
      <c r="D949" s="53" t="s">
        <v>4516</v>
      </c>
      <c r="F949" s="18"/>
    </row>
    <row r="950" spans="1:6" ht="27" customHeight="1">
      <c r="A950" s="95" t="s">
        <v>4516</v>
      </c>
      <c r="B950" s="13"/>
      <c r="C950" s="19" t="s">
        <v>7985</v>
      </c>
      <c r="D950" s="53" t="s">
        <v>4516</v>
      </c>
      <c r="F950" s="18"/>
    </row>
    <row r="951" spans="1:6" ht="27" customHeight="1">
      <c r="A951" s="95" t="s">
        <v>8722</v>
      </c>
      <c r="B951" s="13"/>
      <c r="C951" s="19" t="s">
        <v>6085</v>
      </c>
      <c r="D951" s="53">
        <v>33000</v>
      </c>
      <c r="E951" s="20">
        <f>+D951/1936.27</f>
        <v>17.043077669953053</v>
      </c>
      <c r="F951" s="21">
        <v>17.04</v>
      </c>
    </row>
    <row r="952" spans="1:6" ht="27" customHeight="1">
      <c r="A952" s="95" t="s">
        <v>4516</v>
      </c>
      <c r="B952" s="13"/>
      <c r="C952" s="19" t="s">
        <v>7983</v>
      </c>
      <c r="D952" s="53" t="s">
        <v>4516</v>
      </c>
      <c r="F952" s="18"/>
    </row>
    <row r="953" spans="1:6" ht="27" customHeight="1">
      <c r="A953" s="95" t="s">
        <v>4516</v>
      </c>
      <c r="B953" s="13"/>
      <c r="C953" s="19" t="s">
        <v>8793</v>
      </c>
      <c r="D953" s="53" t="s">
        <v>4516</v>
      </c>
      <c r="F953" s="18"/>
    </row>
    <row r="954" spans="1:6" ht="27" customHeight="1">
      <c r="A954" s="95" t="s">
        <v>4516</v>
      </c>
      <c r="B954" s="13"/>
      <c r="C954" s="19" t="s">
        <v>8794</v>
      </c>
      <c r="D954" s="53" t="s">
        <v>4516</v>
      </c>
      <c r="F954" s="18"/>
    </row>
    <row r="955" spans="1:6" ht="27" customHeight="1">
      <c r="A955" s="95" t="s">
        <v>8723</v>
      </c>
      <c r="B955" s="13"/>
      <c r="C955" s="19" t="s">
        <v>8795</v>
      </c>
      <c r="D955" s="53">
        <v>67000</v>
      </c>
      <c r="E955" s="20">
        <f>+D955/1936.27</f>
        <v>34.602612238995597</v>
      </c>
      <c r="F955" s="21">
        <v>34.6</v>
      </c>
    </row>
    <row r="956" spans="1:6" ht="27" customHeight="1">
      <c r="A956" s="95" t="s">
        <v>4516</v>
      </c>
      <c r="B956" s="13"/>
      <c r="C956" s="19" t="s">
        <v>7983</v>
      </c>
      <c r="D956" s="53" t="s">
        <v>4516</v>
      </c>
      <c r="F956" s="18"/>
    </row>
    <row r="957" spans="1:6" ht="27" customHeight="1">
      <c r="A957" s="95" t="s">
        <v>4516</v>
      </c>
      <c r="B957" s="13"/>
      <c r="C957" s="19" t="s">
        <v>8775</v>
      </c>
      <c r="D957" s="53" t="s">
        <v>4516</v>
      </c>
      <c r="F957" s="18"/>
    </row>
    <row r="958" spans="1:6" ht="27" customHeight="1">
      <c r="A958" s="95" t="s">
        <v>8724</v>
      </c>
      <c r="B958" s="13"/>
      <c r="C958" s="19" t="s">
        <v>6089</v>
      </c>
      <c r="D958" s="53">
        <v>154000</v>
      </c>
      <c r="E958" s="20">
        <f>+D958/1936.27</f>
        <v>79.534362459780922</v>
      </c>
      <c r="F958" s="21">
        <v>79.53</v>
      </c>
    </row>
    <row r="959" spans="1:6" ht="27" customHeight="1">
      <c r="A959" s="95" t="s">
        <v>8725</v>
      </c>
      <c r="B959" s="13"/>
      <c r="C959" s="19" t="s">
        <v>6091</v>
      </c>
      <c r="D959" s="53">
        <v>85000</v>
      </c>
      <c r="E959" s="20">
        <f>+D959/1936.27</f>
        <v>43.898836422606351</v>
      </c>
      <c r="F959" s="21">
        <v>43.9</v>
      </c>
    </row>
    <row r="960" spans="1:6" ht="27" customHeight="1">
      <c r="A960" s="95" t="s">
        <v>4516</v>
      </c>
      <c r="B960" s="13"/>
      <c r="C960" s="19" t="s">
        <v>7983</v>
      </c>
      <c r="D960" s="53" t="s">
        <v>4516</v>
      </c>
      <c r="F960" s="18"/>
    </row>
    <row r="961" spans="1:6" ht="27" customHeight="1">
      <c r="A961" s="95" t="s">
        <v>8726</v>
      </c>
      <c r="B961" s="13"/>
      <c r="C961" s="19" t="s">
        <v>6093</v>
      </c>
      <c r="D961" s="53">
        <v>44000</v>
      </c>
      <c r="E961" s="20">
        <f>+D961/1936.27</f>
        <v>22.724103559937404</v>
      </c>
      <c r="F961" s="21">
        <v>22.72</v>
      </c>
    </row>
    <row r="962" spans="1:6" ht="27" customHeight="1">
      <c r="A962" s="95" t="s">
        <v>4516</v>
      </c>
      <c r="B962" s="13"/>
      <c r="C962" s="19" t="s">
        <v>7983</v>
      </c>
      <c r="D962" s="53" t="s">
        <v>4516</v>
      </c>
      <c r="F962" s="18"/>
    </row>
    <row r="963" spans="1:6" ht="27" customHeight="1">
      <c r="A963" s="95" t="s">
        <v>7954</v>
      </c>
      <c r="B963" s="13"/>
      <c r="C963" s="19" t="s">
        <v>6095</v>
      </c>
      <c r="D963" s="53">
        <v>62000</v>
      </c>
      <c r="E963" s="20">
        <f>+D963/1936.27</f>
        <v>32.020327743548165</v>
      </c>
      <c r="F963" s="21">
        <v>32.020000000000003</v>
      </c>
    </row>
    <row r="964" spans="1:6" ht="27" customHeight="1">
      <c r="A964" s="95" t="s">
        <v>7955</v>
      </c>
      <c r="B964" s="13"/>
      <c r="C964" s="19" t="s">
        <v>6097</v>
      </c>
      <c r="D964" s="53">
        <v>122000</v>
      </c>
      <c r="E964" s="20">
        <f>+D964/1936.27</f>
        <v>63.007741688917349</v>
      </c>
      <c r="F964" s="21">
        <v>63.01</v>
      </c>
    </row>
    <row r="965" spans="1:6" ht="27" customHeight="1">
      <c r="A965" s="95" t="s">
        <v>4516</v>
      </c>
      <c r="B965" s="13"/>
      <c r="C965" s="19" t="s">
        <v>8776</v>
      </c>
      <c r="D965" s="53" t="s">
        <v>4516</v>
      </c>
      <c r="F965" s="18"/>
    </row>
    <row r="966" spans="1:6" ht="27" customHeight="1">
      <c r="A966" s="95" t="s">
        <v>7956</v>
      </c>
      <c r="B966" s="13"/>
      <c r="C966" s="19" t="s">
        <v>6099</v>
      </c>
      <c r="D966" s="53">
        <v>195000</v>
      </c>
      <c r="E966" s="20">
        <f>+D966/1936.27</f>
        <v>100.70909532244987</v>
      </c>
      <c r="F966" s="21">
        <v>100.71</v>
      </c>
    </row>
    <row r="967" spans="1:6" ht="27" customHeight="1">
      <c r="A967" s="95" t="s">
        <v>4516</v>
      </c>
      <c r="B967" s="13"/>
      <c r="C967" s="19" t="s">
        <v>8777</v>
      </c>
      <c r="D967" s="53" t="s">
        <v>4516</v>
      </c>
      <c r="F967" s="18"/>
    </row>
    <row r="968" spans="1:6" ht="27" customHeight="1">
      <c r="A968" s="95" t="s">
        <v>7957</v>
      </c>
      <c r="B968" s="13"/>
      <c r="C968" s="19" t="s">
        <v>5758</v>
      </c>
      <c r="D968" s="53">
        <v>312000</v>
      </c>
      <c r="E968" s="20">
        <f>+D968/1936.27</f>
        <v>161.13455251591978</v>
      </c>
      <c r="F968" s="21">
        <v>161.13</v>
      </c>
    </row>
    <row r="969" spans="1:6" ht="27" customHeight="1">
      <c r="A969" s="95" t="s">
        <v>4516</v>
      </c>
      <c r="B969" s="13"/>
      <c r="C969" s="19" t="s">
        <v>8777</v>
      </c>
      <c r="D969" s="53" t="s">
        <v>4516</v>
      </c>
      <c r="F969" s="18"/>
    </row>
    <row r="970" spans="1:6" ht="27" customHeight="1">
      <c r="A970" s="95" t="s">
        <v>7958</v>
      </c>
      <c r="B970" s="13"/>
      <c r="C970" s="19" t="s">
        <v>8296</v>
      </c>
      <c r="D970" s="53">
        <v>111000</v>
      </c>
      <c r="E970" s="20">
        <f>+D970/1936.27</f>
        <v>57.326715798933002</v>
      </c>
      <c r="F970" s="21">
        <v>57.33</v>
      </c>
    </row>
    <row r="971" spans="1:6" ht="27" customHeight="1">
      <c r="A971" s="95" t="s">
        <v>4516</v>
      </c>
      <c r="B971" s="13"/>
      <c r="C971" s="19" t="s">
        <v>3733</v>
      </c>
      <c r="D971" s="53" t="s">
        <v>4516</v>
      </c>
      <c r="F971" s="18"/>
    </row>
    <row r="972" spans="1:6" ht="27" customHeight="1">
      <c r="A972" s="95" t="s">
        <v>7959</v>
      </c>
      <c r="B972" s="13"/>
      <c r="C972" s="19" t="s">
        <v>8298</v>
      </c>
      <c r="D972" s="53">
        <v>67000</v>
      </c>
      <c r="E972" s="20">
        <f>+D972/1936.27</f>
        <v>34.602612238995597</v>
      </c>
      <c r="F972" s="21">
        <v>34.6</v>
      </c>
    </row>
    <row r="973" spans="1:6" ht="27" customHeight="1">
      <c r="A973" s="95" t="s">
        <v>4516</v>
      </c>
      <c r="B973" s="13"/>
      <c r="C973" s="19" t="s">
        <v>3734</v>
      </c>
      <c r="D973" s="53" t="s">
        <v>4516</v>
      </c>
      <c r="F973" s="18"/>
    </row>
    <row r="974" spans="1:6" ht="27" customHeight="1">
      <c r="A974" s="95" t="s">
        <v>7960</v>
      </c>
      <c r="B974" s="13"/>
      <c r="C974" s="19" t="s">
        <v>8300</v>
      </c>
      <c r="D974" s="53">
        <v>90000</v>
      </c>
      <c r="E974" s="20">
        <f>+D974/1936.27</f>
        <v>46.481120918053783</v>
      </c>
      <c r="F974" s="21">
        <v>46.48</v>
      </c>
    </row>
    <row r="975" spans="1:6" ht="27" customHeight="1">
      <c r="A975" s="95" t="s">
        <v>7961</v>
      </c>
      <c r="B975" s="41"/>
      <c r="C975" s="19" t="s">
        <v>3735</v>
      </c>
      <c r="D975" s="53">
        <v>47000</v>
      </c>
      <c r="E975" s="20">
        <f>+D975/1936.27</f>
        <v>24.273474257205866</v>
      </c>
      <c r="F975" s="21">
        <v>24.27</v>
      </c>
    </row>
    <row r="976" spans="1:6" ht="27" customHeight="1">
      <c r="A976" s="95" t="s">
        <v>4516</v>
      </c>
      <c r="B976" s="41"/>
      <c r="C976" s="19" t="s">
        <v>3736</v>
      </c>
      <c r="D976" s="53" t="s">
        <v>4516</v>
      </c>
      <c r="F976" s="18"/>
    </row>
    <row r="977" spans="1:6" ht="27" customHeight="1">
      <c r="A977" s="95" t="s">
        <v>4516</v>
      </c>
      <c r="B977" s="13"/>
      <c r="C977" s="19" t="s">
        <v>3737</v>
      </c>
      <c r="D977" s="53" t="s">
        <v>4516</v>
      </c>
      <c r="F977" s="18"/>
    </row>
    <row r="978" spans="1:6" ht="27" customHeight="1">
      <c r="A978" s="95" t="s">
        <v>7962</v>
      </c>
      <c r="B978" s="13"/>
      <c r="C978" s="19" t="s">
        <v>3738</v>
      </c>
      <c r="D978" s="53">
        <v>31000</v>
      </c>
      <c r="E978" s="20">
        <f>+D978/1936.27</f>
        <v>16.010163871774083</v>
      </c>
      <c r="F978" s="21">
        <v>16.010000000000002</v>
      </c>
    </row>
    <row r="979" spans="1:6" ht="27" customHeight="1">
      <c r="A979" s="95" t="s">
        <v>4516</v>
      </c>
      <c r="B979" s="13"/>
      <c r="C979" s="19" t="s">
        <v>7983</v>
      </c>
      <c r="D979" s="53" t="s">
        <v>4516</v>
      </c>
      <c r="F979" s="18"/>
    </row>
    <row r="980" spans="1:6" ht="27" customHeight="1">
      <c r="A980" s="95" t="s">
        <v>4516</v>
      </c>
      <c r="B980" s="13"/>
      <c r="C980" s="19" t="s">
        <v>3739</v>
      </c>
      <c r="D980" s="53" t="s">
        <v>4516</v>
      </c>
      <c r="F980" s="18"/>
    </row>
    <row r="981" spans="1:6" ht="27" customHeight="1">
      <c r="A981" s="95" t="s">
        <v>7963</v>
      </c>
      <c r="B981" s="13"/>
      <c r="C981" s="19" t="s">
        <v>4778</v>
      </c>
      <c r="D981" s="53">
        <v>30000</v>
      </c>
      <c r="E981" s="20">
        <f>+D981/1936.27</f>
        <v>15.493706972684596</v>
      </c>
      <c r="F981" s="21">
        <v>15.49</v>
      </c>
    </row>
    <row r="982" spans="1:6" ht="27" customHeight="1">
      <c r="A982" s="95" t="s">
        <v>4516</v>
      </c>
      <c r="B982" s="13"/>
      <c r="C982" s="19" t="s">
        <v>3740</v>
      </c>
      <c r="D982" s="53" t="s">
        <v>4516</v>
      </c>
      <c r="F982" s="18"/>
    </row>
    <row r="983" spans="1:6" ht="27" customHeight="1">
      <c r="A983" s="95" t="s">
        <v>4516</v>
      </c>
      <c r="B983" s="13"/>
      <c r="C983" s="19" t="s">
        <v>7983</v>
      </c>
      <c r="D983" s="53" t="s">
        <v>4516</v>
      </c>
      <c r="F983" s="18"/>
    </row>
    <row r="984" spans="1:6" ht="27" customHeight="1">
      <c r="A984" s="95" t="s">
        <v>7964</v>
      </c>
      <c r="B984" s="24"/>
      <c r="C984" s="19" t="s">
        <v>4780</v>
      </c>
      <c r="D984" s="53">
        <v>61000</v>
      </c>
      <c r="E984" s="20">
        <f>+D984/1936.27</f>
        <v>31.503870844458675</v>
      </c>
      <c r="F984" s="21">
        <v>31.5</v>
      </c>
    </row>
    <row r="985" spans="1:6" ht="27" customHeight="1">
      <c r="A985" s="95" t="s">
        <v>4516</v>
      </c>
      <c r="B985" s="13"/>
      <c r="C985" s="19" t="s">
        <v>8136</v>
      </c>
      <c r="D985" s="53" t="s">
        <v>4516</v>
      </c>
      <c r="F985" s="18"/>
    </row>
    <row r="986" spans="1:6" ht="27" customHeight="1">
      <c r="A986" s="95" t="s">
        <v>7965</v>
      </c>
      <c r="B986" s="24"/>
      <c r="C986" s="19" t="s">
        <v>2596</v>
      </c>
      <c r="D986" s="53">
        <v>29000</v>
      </c>
      <c r="E986" s="20">
        <f>+D986/1936.27</f>
        <v>14.977250073595108</v>
      </c>
      <c r="F986" s="21">
        <v>14.98</v>
      </c>
    </row>
    <row r="987" spans="1:6" ht="27" customHeight="1">
      <c r="A987" s="95" t="s">
        <v>4516</v>
      </c>
      <c r="B987" s="13"/>
      <c r="C987" s="19" t="s">
        <v>7983</v>
      </c>
      <c r="D987" s="53" t="s">
        <v>4516</v>
      </c>
      <c r="F987" s="18"/>
    </row>
    <row r="988" spans="1:6" ht="27" customHeight="1">
      <c r="A988" s="95" t="s">
        <v>4516</v>
      </c>
      <c r="B988" s="13"/>
      <c r="C988" s="19" t="s">
        <v>1273</v>
      </c>
      <c r="D988" s="53" t="s">
        <v>4516</v>
      </c>
      <c r="F988" s="18"/>
    </row>
    <row r="989" spans="1:6" ht="27" customHeight="1">
      <c r="A989" s="95" t="s">
        <v>4516</v>
      </c>
      <c r="B989" s="13"/>
      <c r="C989" s="19" t="s">
        <v>8226</v>
      </c>
      <c r="D989" s="53" t="s">
        <v>4516</v>
      </c>
      <c r="F989" s="18"/>
    </row>
    <row r="990" spans="1:6" ht="27" customHeight="1">
      <c r="A990" s="95" t="s">
        <v>7966</v>
      </c>
      <c r="B990" s="13"/>
      <c r="C990" s="19" t="s">
        <v>4784</v>
      </c>
      <c r="D990" s="53">
        <v>155000</v>
      </c>
      <c r="E990" s="20">
        <f>+D990/1936.27</f>
        <v>80.050819358870413</v>
      </c>
      <c r="F990" s="21">
        <v>80.05</v>
      </c>
    </row>
    <row r="991" spans="1:6" ht="27" customHeight="1">
      <c r="A991" s="95" t="s">
        <v>4516</v>
      </c>
      <c r="B991" s="13"/>
      <c r="C991" s="19" t="s">
        <v>1274</v>
      </c>
      <c r="D991" s="53" t="s">
        <v>4516</v>
      </c>
      <c r="F991" s="18"/>
    </row>
    <row r="992" spans="1:6" ht="27" customHeight="1">
      <c r="A992" s="95" t="s">
        <v>8117</v>
      </c>
      <c r="B992" s="13" t="s">
        <v>3905</v>
      </c>
      <c r="C992" s="19" t="s">
        <v>4786</v>
      </c>
      <c r="D992" s="53">
        <v>100000</v>
      </c>
      <c r="E992" s="20">
        <f>+D992/1936.27</f>
        <v>51.645689908948647</v>
      </c>
      <c r="F992" s="21">
        <v>51.65</v>
      </c>
    </row>
    <row r="993" spans="1:6" ht="27" customHeight="1">
      <c r="A993" s="95" t="s">
        <v>4516</v>
      </c>
      <c r="B993" s="13"/>
      <c r="C993" s="19" t="s">
        <v>1275</v>
      </c>
      <c r="D993" s="53" t="s">
        <v>4516</v>
      </c>
      <c r="F993" s="18"/>
    </row>
    <row r="994" spans="1:6" ht="27" customHeight="1">
      <c r="A994" s="95" t="s">
        <v>8118</v>
      </c>
      <c r="B994" s="13"/>
      <c r="C994" s="22" t="s">
        <v>4788</v>
      </c>
      <c r="D994" s="53">
        <v>113000</v>
      </c>
      <c r="E994" s="20">
        <f>+D994/1936.27</f>
        <v>58.359629597111976</v>
      </c>
      <c r="F994" s="21">
        <v>58.36</v>
      </c>
    </row>
    <row r="995" spans="1:6" ht="27" customHeight="1">
      <c r="A995" s="95" t="s">
        <v>4516</v>
      </c>
      <c r="B995" s="13"/>
      <c r="C995" s="19" t="s">
        <v>1276</v>
      </c>
      <c r="D995" s="53" t="s">
        <v>4516</v>
      </c>
      <c r="F995" s="18"/>
    </row>
    <row r="996" spans="1:6" ht="27" customHeight="1">
      <c r="A996" s="95" t="s">
        <v>8119</v>
      </c>
      <c r="B996" s="13"/>
      <c r="C996" s="19" t="s">
        <v>1277</v>
      </c>
      <c r="D996" s="53">
        <v>159000</v>
      </c>
      <c r="E996" s="20">
        <f>+D996/1936.27</f>
        <v>82.116646955228347</v>
      </c>
      <c r="F996" s="21">
        <v>82.12</v>
      </c>
    </row>
    <row r="997" spans="1:6" ht="27" customHeight="1">
      <c r="A997" s="95" t="s">
        <v>4516</v>
      </c>
      <c r="B997" s="13"/>
      <c r="C997" s="19" t="s">
        <v>1278</v>
      </c>
      <c r="D997" s="53" t="s">
        <v>4516</v>
      </c>
      <c r="F997" s="18"/>
    </row>
    <row r="998" spans="1:6" ht="27" customHeight="1">
      <c r="A998" s="95" t="s">
        <v>4516</v>
      </c>
      <c r="B998" s="13"/>
      <c r="C998" s="19" t="s">
        <v>1279</v>
      </c>
      <c r="D998" s="53" t="s">
        <v>4516</v>
      </c>
      <c r="F998" s="18"/>
    </row>
    <row r="999" spans="1:6" ht="27" customHeight="1">
      <c r="A999" s="95" t="s">
        <v>4516</v>
      </c>
      <c r="B999" s="13"/>
      <c r="C999" s="19" t="s">
        <v>1280</v>
      </c>
      <c r="D999" s="53" t="s">
        <v>4516</v>
      </c>
      <c r="F999" s="18"/>
    </row>
    <row r="1000" spans="1:6" ht="27" customHeight="1">
      <c r="A1000" s="95" t="s">
        <v>8120</v>
      </c>
      <c r="B1000" s="13"/>
      <c r="C1000" s="19" t="s">
        <v>6511</v>
      </c>
      <c r="D1000" s="53">
        <v>113000</v>
      </c>
      <c r="E1000" s="20">
        <f>+D1000/1936.27</f>
        <v>58.359629597111976</v>
      </c>
      <c r="F1000" s="21">
        <v>58.36</v>
      </c>
    </row>
    <row r="1001" spans="1:6" ht="27" customHeight="1">
      <c r="A1001" s="95" t="s">
        <v>4516</v>
      </c>
      <c r="B1001" s="13"/>
      <c r="C1001" s="19" t="s">
        <v>1281</v>
      </c>
      <c r="D1001" s="53" t="s">
        <v>4516</v>
      </c>
      <c r="F1001" s="18"/>
    </row>
    <row r="1002" spans="1:6" ht="27" customHeight="1">
      <c r="A1002" s="95" t="s">
        <v>4516</v>
      </c>
      <c r="B1002" s="13"/>
      <c r="C1002" s="19" t="s">
        <v>1601</v>
      </c>
      <c r="D1002" s="53" t="s">
        <v>4516</v>
      </c>
      <c r="F1002" s="18"/>
    </row>
    <row r="1003" spans="1:6" ht="27" customHeight="1">
      <c r="A1003" s="95" t="s">
        <v>8121</v>
      </c>
      <c r="B1003" s="13"/>
      <c r="C1003" s="19" t="s">
        <v>1602</v>
      </c>
      <c r="D1003" s="53">
        <v>84000</v>
      </c>
      <c r="E1003" s="20">
        <f>+D1003/1936.27</f>
        <v>43.382379523516867</v>
      </c>
      <c r="F1003" s="21">
        <v>43.38</v>
      </c>
    </row>
    <row r="1004" spans="1:6" ht="27" customHeight="1">
      <c r="A1004" s="95" t="s">
        <v>8122</v>
      </c>
      <c r="B1004" s="13"/>
      <c r="C1004" s="19" t="s">
        <v>1603</v>
      </c>
      <c r="D1004" s="53">
        <v>107000</v>
      </c>
      <c r="E1004" s="20">
        <f>+D1004/1936.27</f>
        <v>55.260888202575053</v>
      </c>
      <c r="F1004" s="21">
        <v>55.26</v>
      </c>
    </row>
    <row r="1005" spans="1:6" ht="27" customHeight="1">
      <c r="A1005" s="95" t="s">
        <v>8123</v>
      </c>
      <c r="B1005" s="13"/>
      <c r="C1005" s="19" t="s">
        <v>6493</v>
      </c>
      <c r="D1005" s="53">
        <v>134000</v>
      </c>
      <c r="E1005" s="20">
        <f>+D1005/1936.27</f>
        <v>69.205224477991194</v>
      </c>
      <c r="F1005" s="21">
        <v>69.209999999999994</v>
      </c>
    </row>
    <row r="1006" spans="1:6" ht="27" customHeight="1">
      <c r="A1006" s="95" t="s">
        <v>8124</v>
      </c>
      <c r="B1006" s="13"/>
      <c r="C1006" s="19" t="s">
        <v>6495</v>
      </c>
      <c r="D1006" s="53">
        <v>102000</v>
      </c>
      <c r="E1006" s="20">
        <f>+D1006/1936.27</f>
        <v>52.678603707127621</v>
      </c>
      <c r="F1006" s="21">
        <v>52.68</v>
      </c>
    </row>
    <row r="1007" spans="1:6" ht="27" customHeight="1">
      <c r="A1007" s="95" t="s">
        <v>5825</v>
      </c>
      <c r="B1007" s="13"/>
      <c r="C1007" s="19" t="s">
        <v>6497</v>
      </c>
      <c r="D1007" s="53">
        <v>58000</v>
      </c>
      <c r="E1007" s="20">
        <f>+D1007/1936.27</f>
        <v>29.954500147190217</v>
      </c>
      <c r="F1007" s="21">
        <v>29.95</v>
      </c>
    </row>
    <row r="1008" spans="1:6" ht="27" customHeight="1">
      <c r="A1008" s="95" t="s">
        <v>4516</v>
      </c>
      <c r="B1008" s="13"/>
      <c r="C1008" s="19" t="s">
        <v>3951</v>
      </c>
      <c r="D1008" s="15" t="s">
        <v>4516</v>
      </c>
      <c r="F1008" s="18"/>
    </row>
    <row r="1009" spans="1:6" ht="27" customHeight="1">
      <c r="A1009" s="95" t="s">
        <v>4516</v>
      </c>
      <c r="B1009" s="13"/>
      <c r="C1009" s="19" t="s">
        <v>2486</v>
      </c>
      <c r="D1009" s="53" t="s">
        <v>4516</v>
      </c>
      <c r="F1009" s="18"/>
    </row>
    <row r="1010" spans="1:6" ht="27" customHeight="1">
      <c r="A1010" s="95" t="s">
        <v>5826</v>
      </c>
      <c r="B1010" s="13"/>
      <c r="C1010" s="19" t="s">
        <v>6499</v>
      </c>
      <c r="D1010" s="53">
        <v>117000</v>
      </c>
      <c r="E1010" s="20">
        <f>+D1010/1936.27</f>
        <v>60.425457193469917</v>
      </c>
      <c r="F1010" s="21">
        <v>60.43</v>
      </c>
    </row>
    <row r="1011" spans="1:6" ht="27" customHeight="1">
      <c r="A1011" s="95" t="s">
        <v>5827</v>
      </c>
      <c r="B1011" s="13"/>
      <c r="C1011" s="19" t="s">
        <v>6501</v>
      </c>
      <c r="D1011" s="53">
        <v>207000</v>
      </c>
      <c r="E1011" s="20">
        <f>+D1011/1936.27</f>
        <v>106.9065781115237</v>
      </c>
      <c r="F1011" s="21">
        <v>106.91</v>
      </c>
    </row>
    <row r="1012" spans="1:6" ht="27" customHeight="1">
      <c r="A1012" s="95" t="s">
        <v>5828</v>
      </c>
      <c r="B1012" s="13"/>
      <c r="C1012" s="19" t="s">
        <v>6503</v>
      </c>
      <c r="D1012" s="53">
        <v>319000</v>
      </c>
      <c r="E1012" s="20">
        <f>+D1012/1936.27</f>
        <v>164.74975080954619</v>
      </c>
      <c r="F1012" s="21">
        <v>164.75</v>
      </c>
    </row>
    <row r="1013" spans="1:6" ht="27" customHeight="1">
      <c r="A1013" s="95" t="s">
        <v>5829</v>
      </c>
      <c r="B1013" s="13" t="s">
        <v>3905</v>
      </c>
      <c r="C1013" s="19" t="s">
        <v>6505</v>
      </c>
      <c r="D1013" s="53">
        <v>135000</v>
      </c>
      <c r="E1013" s="20">
        <f>+D1013/1936.27</f>
        <v>69.721681377080671</v>
      </c>
      <c r="F1013" s="21">
        <v>69.72</v>
      </c>
    </row>
    <row r="1014" spans="1:6" ht="27" customHeight="1">
      <c r="A1014" s="95" t="s">
        <v>4516</v>
      </c>
      <c r="B1014" s="13"/>
      <c r="C1014" s="19" t="s">
        <v>2487</v>
      </c>
      <c r="D1014" s="53" t="s">
        <v>4516</v>
      </c>
      <c r="F1014" s="18"/>
    </row>
    <row r="1015" spans="1:6" ht="27" customHeight="1">
      <c r="A1015" s="95" t="s">
        <v>5830</v>
      </c>
      <c r="B1015" s="13"/>
      <c r="C1015" s="19" t="s">
        <v>6507</v>
      </c>
      <c r="D1015" s="53">
        <v>143000</v>
      </c>
      <c r="E1015" s="20">
        <f>+D1015/1936.27</f>
        <v>73.853336569796568</v>
      </c>
      <c r="F1015" s="21">
        <v>73.849999999999994</v>
      </c>
    </row>
    <row r="1016" spans="1:6" ht="27" customHeight="1">
      <c r="A1016" s="95" t="s">
        <v>4516</v>
      </c>
      <c r="B1016" s="13"/>
      <c r="C1016" s="19" t="s">
        <v>2488</v>
      </c>
      <c r="D1016" s="53" t="s">
        <v>4516</v>
      </c>
      <c r="F1016" s="18"/>
    </row>
    <row r="1017" spans="1:6" ht="27" customHeight="1">
      <c r="A1017" s="95" t="s">
        <v>5831</v>
      </c>
      <c r="B1017" s="13"/>
      <c r="C1017" s="19" t="s">
        <v>8540</v>
      </c>
      <c r="D1017" s="53">
        <v>215000</v>
      </c>
      <c r="E1017" s="20">
        <f>+D1017/1936.27</f>
        <v>111.0382333042396</v>
      </c>
      <c r="F1017" s="21">
        <v>111.04</v>
      </c>
    </row>
    <row r="1018" spans="1:6" ht="27" customHeight="1">
      <c r="A1018" s="95" t="s">
        <v>4516</v>
      </c>
      <c r="B1018" s="13"/>
      <c r="C1018" s="19" t="s">
        <v>2489</v>
      </c>
      <c r="D1018" s="53" t="s">
        <v>4516</v>
      </c>
      <c r="F1018" s="18"/>
    </row>
    <row r="1019" spans="1:6" ht="27" customHeight="1">
      <c r="A1019" s="95" t="s">
        <v>5832</v>
      </c>
      <c r="B1019" s="13"/>
      <c r="C1019" s="19" t="s">
        <v>8542</v>
      </c>
      <c r="D1019" s="53">
        <v>338000</v>
      </c>
      <c r="E1019" s="20">
        <f>+D1019/1936.27</f>
        <v>174.56243189224642</v>
      </c>
      <c r="F1019" s="21">
        <v>174.56</v>
      </c>
    </row>
    <row r="1020" spans="1:6" ht="27" customHeight="1">
      <c r="A1020" s="95" t="s">
        <v>4516</v>
      </c>
      <c r="B1020" s="13"/>
      <c r="C1020" s="19" t="s">
        <v>2489</v>
      </c>
      <c r="D1020" s="53" t="s">
        <v>4516</v>
      </c>
      <c r="F1020" s="18"/>
    </row>
    <row r="1021" spans="1:6" ht="27" customHeight="1">
      <c r="A1021" s="95" t="s">
        <v>5833</v>
      </c>
      <c r="B1021" s="13"/>
      <c r="C1021" s="19" t="s">
        <v>8544</v>
      </c>
      <c r="D1021" s="53">
        <v>60000</v>
      </c>
      <c r="E1021" s="20">
        <f>+D1021/1936.27</f>
        <v>30.987413945369191</v>
      </c>
      <c r="F1021" s="21">
        <v>30.99</v>
      </c>
    </row>
    <row r="1022" spans="1:6" ht="27" customHeight="1">
      <c r="A1022" s="95" t="s">
        <v>4516</v>
      </c>
      <c r="B1022" s="13"/>
      <c r="C1022" s="19" t="s">
        <v>2490</v>
      </c>
      <c r="D1022" s="53" t="s">
        <v>4516</v>
      </c>
      <c r="F1022" s="18"/>
    </row>
    <row r="1023" spans="1:6" ht="27" customHeight="1">
      <c r="A1023" s="95" t="s">
        <v>4516</v>
      </c>
      <c r="B1023" s="13"/>
      <c r="C1023" s="19" t="s">
        <v>1275</v>
      </c>
      <c r="D1023" s="53" t="s">
        <v>4516</v>
      </c>
      <c r="F1023" s="18"/>
    </row>
    <row r="1024" spans="1:6" ht="27" customHeight="1">
      <c r="A1024" s="95" t="s">
        <v>5834</v>
      </c>
      <c r="B1024" s="13"/>
      <c r="C1024" s="19" t="s">
        <v>8546</v>
      </c>
      <c r="D1024" s="53">
        <v>202000</v>
      </c>
      <c r="E1024" s="20">
        <f>+D1024/1936.27</f>
        <v>104.32429361607628</v>
      </c>
      <c r="F1024" s="21">
        <v>104.32</v>
      </c>
    </row>
    <row r="1025" spans="1:6" ht="27" customHeight="1">
      <c r="A1025" s="95" t="s">
        <v>4516</v>
      </c>
      <c r="B1025" s="13"/>
      <c r="C1025" s="19" t="s">
        <v>2491</v>
      </c>
      <c r="D1025" s="53" t="s">
        <v>4516</v>
      </c>
      <c r="F1025" s="18"/>
    </row>
    <row r="1026" spans="1:6" ht="27" customHeight="1">
      <c r="A1026" s="95" t="s">
        <v>5835</v>
      </c>
      <c r="B1026" s="13" t="s">
        <v>3905</v>
      </c>
      <c r="C1026" s="19" t="s">
        <v>8548</v>
      </c>
      <c r="D1026" s="53">
        <v>155000</v>
      </c>
      <c r="E1026" s="20">
        <f>+D1026/1936.27</f>
        <v>80.050819358870413</v>
      </c>
      <c r="F1026" s="21">
        <v>80.05</v>
      </c>
    </row>
    <row r="1027" spans="1:6" ht="27" customHeight="1">
      <c r="A1027" s="95" t="s">
        <v>4516</v>
      </c>
      <c r="B1027" s="13"/>
      <c r="C1027" s="19" t="s">
        <v>1601</v>
      </c>
      <c r="D1027" s="53" t="s">
        <v>4516</v>
      </c>
      <c r="F1027" s="18"/>
    </row>
    <row r="1028" spans="1:6" ht="27" customHeight="1">
      <c r="A1028" s="95" t="s">
        <v>4516</v>
      </c>
      <c r="B1028" s="13"/>
      <c r="C1028" s="19" t="s">
        <v>1275</v>
      </c>
      <c r="D1028" s="53" t="s">
        <v>4516</v>
      </c>
      <c r="F1028" s="18"/>
    </row>
    <row r="1029" spans="1:6" ht="27" customHeight="1">
      <c r="A1029" s="95" t="s">
        <v>5836</v>
      </c>
      <c r="B1029" s="13" t="s">
        <v>3905</v>
      </c>
      <c r="C1029" s="19" t="s">
        <v>8550</v>
      </c>
      <c r="D1029" s="53">
        <v>208000</v>
      </c>
      <c r="E1029" s="20">
        <f>+D1029/1936.27</f>
        <v>107.42303501061319</v>
      </c>
      <c r="F1029" s="21">
        <v>107.42</v>
      </c>
    </row>
    <row r="1030" spans="1:6" ht="27" customHeight="1">
      <c r="A1030" s="95" t="s">
        <v>4516</v>
      </c>
      <c r="B1030" s="13"/>
      <c r="C1030" s="19" t="s">
        <v>2492</v>
      </c>
      <c r="D1030" s="53" t="s">
        <v>4516</v>
      </c>
      <c r="F1030" s="18"/>
    </row>
    <row r="1031" spans="1:6" ht="27" customHeight="1">
      <c r="A1031" s="95" t="s">
        <v>4516</v>
      </c>
      <c r="B1031" s="13"/>
      <c r="C1031" s="19" t="s">
        <v>1275</v>
      </c>
      <c r="D1031" s="53" t="s">
        <v>4516</v>
      </c>
      <c r="F1031" s="18"/>
    </row>
    <row r="1032" spans="1:6" ht="27" customHeight="1">
      <c r="A1032" s="95" t="s">
        <v>5837</v>
      </c>
      <c r="B1032" s="13"/>
      <c r="C1032" s="19" t="s">
        <v>8552</v>
      </c>
      <c r="D1032" s="53">
        <v>98000</v>
      </c>
      <c r="E1032" s="20">
        <f>+D1032/1936.27</f>
        <v>50.612776110769673</v>
      </c>
      <c r="F1032" s="21">
        <v>50.61</v>
      </c>
    </row>
    <row r="1033" spans="1:6" ht="27" customHeight="1">
      <c r="A1033" s="95" t="s">
        <v>5838</v>
      </c>
      <c r="B1033" s="13" t="s">
        <v>3905</v>
      </c>
      <c r="C1033" s="19" t="s">
        <v>8554</v>
      </c>
      <c r="D1033" s="53">
        <v>149000</v>
      </c>
      <c r="E1033" s="20">
        <f>+D1033/1936.27</f>
        <v>76.952077964333483</v>
      </c>
      <c r="F1033" s="21">
        <v>76.95</v>
      </c>
    </row>
    <row r="1034" spans="1:6" ht="27" customHeight="1">
      <c r="A1034" s="95" t="s">
        <v>4516</v>
      </c>
      <c r="B1034" s="13"/>
      <c r="C1034" s="19" t="s">
        <v>2493</v>
      </c>
      <c r="D1034" s="53" t="s">
        <v>4516</v>
      </c>
      <c r="F1034" s="18"/>
    </row>
    <row r="1035" spans="1:6" ht="27" customHeight="1">
      <c r="A1035" s="95" t="s">
        <v>4516</v>
      </c>
      <c r="B1035" s="13"/>
      <c r="C1035" s="19" t="s">
        <v>1601</v>
      </c>
      <c r="D1035" s="53" t="s">
        <v>4516</v>
      </c>
      <c r="F1035" s="18"/>
    </row>
    <row r="1036" spans="1:6" ht="27" customHeight="1">
      <c r="A1036" s="95" t="s">
        <v>5839</v>
      </c>
      <c r="B1036" s="13"/>
      <c r="C1036" s="19" t="s">
        <v>8556</v>
      </c>
      <c r="D1036" s="53">
        <v>121000</v>
      </c>
      <c r="E1036" s="20">
        <f>+D1036/1936.27</f>
        <v>62.491284789827866</v>
      </c>
      <c r="F1036" s="21">
        <v>62.49</v>
      </c>
    </row>
    <row r="1037" spans="1:6" ht="27" customHeight="1">
      <c r="A1037" s="95" t="s">
        <v>5840</v>
      </c>
      <c r="B1037" s="13"/>
      <c r="C1037" s="19" t="s">
        <v>8558</v>
      </c>
      <c r="D1037" s="53">
        <v>109000</v>
      </c>
      <c r="E1037" s="20">
        <f>+D1037/1936.27</f>
        <v>56.293802000754027</v>
      </c>
      <c r="F1037" s="21">
        <v>56.29</v>
      </c>
    </row>
    <row r="1038" spans="1:6" ht="27" customHeight="1">
      <c r="A1038" s="95" t="s">
        <v>4516</v>
      </c>
      <c r="B1038" s="13"/>
      <c r="C1038" s="19" t="s">
        <v>2494</v>
      </c>
      <c r="D1038" s="53" t="s">
        <v>4516</v>
      </c>
      <c r="F1038" s="18"/>
    </row>
    <row r="1039" spans="1:6" ht="27" customHeight="1">
      <c r="A1039" s="95" t="s">
        <v>4516</v>
      </c>
      <c r="B1039" s="13"/>
      <c r="C1039" s="19" t="s">
        <v>1275</v>
      </c>
      <c r="D1039" s="53" t="s">
        <v>4516</v>
      </c>
      <c r="F1039" s="18"/>
    </row>
    <row r="1040" spans="1:6" ht="27" customHeight="1">
      <c r="A1040" s="95" t="s">
        <v>5841</v>
      </c>
      <c r="B1040" s="13"/>
      <c r="C1040" s="19" t="s">
        <v>8560</v>
      </c>
      <c r="D1040" s="53">
        <v>155000</v>
      </c>
      <c r="E1040" s="20">
        <f>+D1040/1936.27</f>
        <v>80.050819358870413</v>
      </c>
      <c r="F1040" s="21">
        <v>80.05</v>
      </c>
    </row>
    <row r="1041" spans="1:6" ht="27" customHeight="1">
      <c r="A1041" s="95" t="s">
        <v>4516</v>
      </c>
      <c r="B1041" s="13"/>
      <c r="C1041" s="19" t="s">
        <v>1601</v>
      </c>
      <c r="D1041" s="53" t="s">
        <v>4516</v>
      </c>
      <c r="F1041" s="18"/>
    </row>
    <row r="1042" spans="1:6" ht="27" customHeight="1">
      <c r="A1042" s="95" t="s">
        <v>4516</v>
      </c>
      <c r="B1042" s="13"/>
      <c r="C1042" s="19" t="s">
        <v>1275</v>
      </c>
      <c r="D1042" s="53" t="s">
        <v>4516</v>
      </c>
      <c r="F1042" s="18"/>
    </row>
    <row r="1043" spans="1:6" ht="27" customHeight="1">
      <c r="A1043" s="95" t="s">
        <v>5842</v>
      </c>
      <c r="B1043" s="13"/>
      <c r="C1043" s="19" t="s">
        <v>8562</v>
      </c>
      <c r="D1043" s="53">
        <v>37000</v>
      </c>
      <c r="E1043" s="20">
        <f>+D1043/1936.27</f>
        <v>19.108905266311002</v>
      </c>
      <c r="F1043" s="21">
        <v>19.11</v>
      </c>
    </row>
    <row r="1044" spans="1:6" ht="27" customHeight="1">
      <c r="A1044" s="95" t="s">
        <v>4516</v>
      </c>
      <c r="B1044" s="13"/>
      <c r="C1044" s="19" t="s">
        <v>2495</v>
      </c>
      <c r="D1044" s="53" t="s">
        <v>4516</v>
      </c>
      <c r="F1044" s="18"/>
    </row>
    <row r="1045" spans="1:6" ht="27" customHeight="1">
      <c r="A1045" s="95" t="s">
        <v>4516</v>
      </c>
      <c r="B1045" s="13"/>
      <c r="C1045" s="19" t="s">
        <v>2496</v>
      </c>
      <c r="D1045" s="53" t="s">
        <v>4516</v>
      </c>
      <c r="F1045" s="18"/>
    </row>
    <row r="1046" spans="1:6" ht="27" customHeight="1">
      <c r="A1046" s="95" t="s">
        <v>5843</v>
      </c>
      <c r="B1046" s="13"/>
      <c r="C1046" s="19" t="s">
        <v>8564</v>
      </c>
      <c r="D1046" s="53">
        <v>99000</v>
      </c>
      <c r="E1046" s="20">
        <f>+D1046/1936.27</f>
        <v>51.129233009859163</v>
      </c>
      <c r="F1046" s="21">
        <v>51.13</v>
      </c>
    </row>
    <row r="1047" spans="1:6" ht="27" customHeight="1">
      <c r="A1047" s="95" t="s">
        <v>4516</v>
      </c>
      <c r="B1047" s="13"/>
      <c r="C1047" s="19" t="s">
        <v>2497</v>
      </c>
      <c r="D1047" s="53" t="s">
        <v>4516</v>
      </c>
      <c r="F1047" s="18"/>
    </row>
    <row r="1048" spans="1:6" ht="27" customHeight="1">
      <c r="A1048" s="95" t="s">
        <v>5844</v>
      </c>
      <c r="B1048" s="13"/>
      <c r="C1048" s="19" t="s">
        <v>1929</v>
      </c>
      <c r="D1048" s="53">
        <v>245000</v>
      </c>
      <c r="E1048" s="20">
        <f>+D1048/1936.27</f>
        <v>126.53194027692419</v>
      </c>
      <c r="F1048" s="21">
        <v>126.53</v>
      </c>
    </row>
    <row r="1049" spans="1:6" ht="27" customHeight="1">
      <c r="A1049" s="95" t="s">
        <v>4516</v>
      </c>
      <c r="B1049" s="13"/>
      <c r="C1049" s="19" t="s">
        <v>1601</v>
      </c>
      <c r="D1049" s="53" t="s">
        <v>4516</v>
      </c>
      <c r="F1049" s="18"/>
    </row>
    <row r="1050" spans="1:6" ht="27" customHeight="1">
      <c r="A1050" s="95" t="s">
        <v>4516</v>
      </c>
      <c r="B1050" s="13"/>
      <c r="C1050" s="19" t="s">
        <v>2498</v>
      </c>
      <c r="D1050" s="53" t="s">
        <v>4516</v>
      </c>
      <c r="F1050" s="18"/>
    </row>
    <row r="1051" spans="1:6" ht="27" customHeight="1">
      <c r="A1051" s="95" t="s">
        <v>5845</v>
      </c>
      <c r="B1051" s="13"/>
      <c r="C1051" s="19" t="s">
        <v>1931</v>
      </c>
      <c r="D1051" s="53">
        <v>126000</v>
      </c>
      <c r="E1051" s="20">
        <f>+D1051/1936.27</f>
        <v>65.073569285275298</v>
      </c>
      <c r="F1051" s="21">
        <v>65.069999999999993</v>
      </c>
    </row>
    <row r="1052" spans="1:6" ht="27" customHeight="1">
      <c r="A1052" s="95" t="s">
        <v>4516</v>
      </c>
      <c r="B1052" s="13"/>
      <c r="C1052" s="19" t="s">
        <v>2494</v>
      </c>
      <c r="D1052" s="53" t="s">
        <v>4516</v>
      </c>
      <c r="F1052" s="18"/>
    </row>
    <row r="1053" spans="1:6" ht="27" customHeight="1">
      <c r="A1053" s="95" t="s">
        <v>5846</v>
      </c>
      <c r="B1053" s="13"/>
      <c r="C1053" s="19" t="s">
        <v>1933</v>
      </c>
      <c r="D1053" s="53">
        <v>163000</v>
      </c>
      <c r="E1053" s="20">
        <f>+D1053/1936.27</f>
        <v>84.182474551586296</v>
      </c>
      <c r="F1053" s="21">
        <v>84.18</v>
      </c>
    </row>
    <row r="1054" spans="1:6" ht="27" customHeight="1">
      <c r="A1054" s="95" t="s">
        <v>5847</v>
      </c>
      <c r="B1054" s="13"/>
      <c r="C1054" s="19" t="s">
        <v>6101</v>
      </c>
      <c r="D1054" s="53">
        <v>167000</v>
      </c>
      <c r="E1054" s="20">
        <f>+D1054/1936.27</f>
        <v>86.248302147944244</v>
      </c>
      <c r="F1054" s="21">
        <v>86.25</v>
      </c>
    </row>
    <row r="1055" spans="1:6" ht="27" customHeight="1">
      <c r="A1055" s="95" t="s">
        <v>2499</v>
      </c>
      <c r="B1055" s="13"/>
      <c r="C1055" s="17" t="s">
        <v>710</v>
      </c>
      <c r="D1055" s="53" t="s">
        <v>4516</v>
      </c>
      <c r="F1055" s="18"/>
    </row>
    <row r="1056" spans="1:6" ht="27" customHeight="1">
      <c r="A1056" s="95" t="s">
        <v>5848</v>
      </c>
      <c r="B1056" s="13"/>
      <c r="C1056" s="19" t="s">
        <v>6103</v>
      </c>
      <c r="D1056" s="53">
        <v>200000</v>
      </c>
      <c r="E1056" s="20">
        <f>+D1056/1936.27</f>
        <v>103.29137981789729</v>
      </c>
      <c r="F1056" s="21">
        <v>103.29</v>
      </c>
    </row>
    <row r="1057" spans="1:6" ht="27" customHeight="1">
      <c r="A1057" s="95" t="s">
        <v>4516</v>
      </c>
      <c r="B1057" s="13"/>
      <c r="C1057" s="19" t="s">
        <v>711</v>
      </c>
      <c r="D1057" s="53" t="s">
        <v>4516</v>
      </c>
      <c r="F1057" s="18"/>
    </row>
    <row r="1058" spans="1:6" ht="27" customHeight="1">
      <c r="A1058" s="95" t="s">
        <v>4516</v>
      </c>
      <c r="B1058" s="13"/>
      <c r="C1058" s="19" t="s">
        <v>712</v>
      </c>
      <c r="D1058" s="53" t="s">
        <v>4516</v>
      </c>
      <c r="F1058" s="18"/>
    </row>
    <row r="1059" spans="1:6" ht="27" customHeight="1">
      <c r="A1059" s="95" t="s">
        <v>5849</v>
      </c>
      <c r="B1059" s="13"/>
      <c r="C1059" s="19" t="s">
        <v>6105</v>
      </c>
      <c r="D1059" s="53">
        <v>319000</v>
      </c>
      <c r="E1059" s="20">
        <f>+D1059/1936.27</f>
        <v>164.74975080954619</v>
      </c>
      <c r="F1059" s="21">
        <v>164.75</v>
      </c>
    </row>
    <row r="1060" spans="1:6" ht="27" customHeight="1">
      <c r="A1060" s="95" t="s">
        <v>4516</v>
      </c>
      <c r="B1060" s="13"/>
      <c r="C1060" s="22" t="s">
        <v>711</v>
      </c>
      <c r="D1060" s="53" t="s">
        <v>4516</v>
      </c>
      <c r="F1060" s="18"/>
    </row>
    <row r="1061" spans="1:6" ht="27" customHeight="1">
      <c r="A1061" s="95" t="s">
        <v>4516</v>
      </c>
      <c r="B1061" s="13"/>
      <c r="C1061" s="19" t="s">
        <v>712</v>
      </c>
      <c r="D1061" s="53" t="s">
        <v>4516</v>
      </c>
      <c r="F1061" s="18"/>
    </row>
    <row r="1062" spans="1:6" ht="27" customHeight="1">
      <c r="A1062" s="95" t="s">
        <v>5850</v>
      </c>
      <c r="B1062" s="13"/>
      <c r="C1062" s="19" t="s">
        <v>6107</v>
      </c>
      <c r="D1062" s="53">
        <v>200000</v>
      </c>
      <c r="E1062" s="20">
        <f>+D1062/1936.27</f>
        <v>103.29137981789729</v>
      </c>
      <c r="F1062" s="21">
        <v>103.29</v>
      </c>
    </row>
    <row r="1063" spans="1:6" ht="27" customHeight="1">
      <c r="A1063" s="95" t="s">
        <v>4516</v>
      </c>
      <c r="B1063" s="13"/>
      <c r="C1063" s="19" t="s">
        <v>713</v>
      </c>
      <c r="D1063" s="53" t="s">
        <v>4516</v>
      </c>
      <c r="F1063" s="18"/>
    </row>
    <row r="1064" spans="1:6" ht="27" customHeight="1">
      <c r="A1064" s="95" t="s">
        <v>5851</v>
      </c>
      <c r="B1064" s="13"/>
      <c r="C1064" s="19" t="s">
        <v>5868</v>
      </c>
      <c r="D1064" s="53">
        <v>319000</v>
      </c>
      <c r="E1064" s="20">
        <f>+D1064/1936.27</f>
        <v>164.74975080954619</v>
      </c>
      <c r="F1064" s="21">
        <v>164.75</v>
      </c>
    </row>
    <row r="1065" spans="1:6" ht="27" customHeight="1">
      <c r="A1065" s="95" t="s">
        <v>4516</v>
      </c>
      <c r="B1065" s="13"/>
      <c r="C1065" s="19" t="s">
        <v>713</v>
      </c>
      <c r="D1065" s="53" t="s">
        <v>4516</v>
      </c>
      <c r="F1065" s="18"/>
    </row>
    <row r="1066" spans="1:6" ht="27" customHeight="1">
      <c r="A1066" s="95" t="s">
        <v>5852</v>
      </c>
      <c r="B1066" s="13"/>
      <c r="C1066" s="19" t="s">
        <v>8537</v>
      </c>
      <c r="D1066" s="53">
        <v>260000</v>
      </c>
      <c r="E1066" s="20">
        <f>+D1066/1936.27</f>
        <v>134.27879376326649</v>
      </c>
      <c r="F1066" s="21">
        <v>134.28</v>
      </c>
    </row>
    <row r="1067" spans="1:6" ht="27" customHeight="1">
      <c r="A1067" s="95" t="s">
        <v>5853</v>
      </c>
      <c r="B1067" s="13"/>
      <c r="C1067" s="19" t="s">
        <v>8539</v>
      </c>
      <c r="D1067" s="53">
        <v>397000</v>
      </c>
      <c r="E1067" s="20">
        <f>+D1067/1936.27</f>
        <v>205.03338893852614</v>
      </c>
      <c r="F1067" s="21">
        <v>205.03</v>
      </c>
    </row>
    <row r="1068" spans="1:6" ht="27" customHeight="1">
      <c r="A1068" s="95" t="s">
        <v>5854</v>
      </c>
      <c r="B1068" s="13"/>
      <c r="C1068" s="19" t="s">
        <v>5909</v>
      </c>
      <c r="D1068" s="53">
        <v>122000</v>
      </c>
      <c r="E1068" s="20">
        <f>+D1068/1936.27</f>
        <v>63.007741688917349</v>
      </c>
      <c r="F1068" s="21">
        <v>63.01</v>
      </c>
    </row>
    <row r="1069" spans="1:6" ht="27" customHeight="1">
      <c r="A1069" s="95" t="s">
        <v>4516</v>
      </c>
      <c r="B1069" s="13"/>
      <c r="C1069" s="19" t="s">
        <v>2494</v>
      </c>
      <c r="D1069" s="53" t="s">
        <v>4516</v>
      </c>
      <c r="F1069" s="18"/>
    </row>
    <row r="1070" spans="1:6" ht="27" customHeight="1">
      <c r="A1070" s="95" t="s">
        <v>5855</v>
      </c>
      <c r="B1070" s="13"/>
      <c r="C1070" s="19" t="s">
        <v>4139</v>
      </c>
      <c r="D1070" s="53">
        <v>285000</v>
      </c>
      <c r="E1070" s="20">
        <f>+D1070/1936.27</f>
        <v>147.19021624050364</v>
      </c>
      <c r="F1070" s="21">
        <v>147.19</v>
      </c>
    </row>
    <row r="1071" spans="1:6" ht="27" customHeight="1">
      <c r="A1071" s="95" t="s">
        <v>5856</v>
      </c>
      <c r="B1071" s="13"/>
      <c r="C1071" s="19" t="s">
        <v>4141</v>
      </c>
      <c r="D1071" s="53">
        <v>37000</v>
      </c>
      <c r="E1071" s="20">
        <f>+D1071/1936.27</f>
        <v>19.108905266311002</v>
      </c>
      <c r="F1071" s="21">
        <v>19.11</v>
      </c>
    </row>
    <row r="1072" spans="1:6" ht="27" customHeight="1">
      <c r="A1072" s="95" t="s">
        <v>4516</v>
      </c>
      <c r="B1072" s="13"/>
      <c r="C1072" s="19" t="s">
        <v>7983</v>
      </c>
      <c r="D1072" s="53" t="s">
        <v>4516</v>
      </c>
      <c r="F1072" s="18"/>
    </row>
    <row r="1073" spans="1:6" ht="27" customHeight="1">
      <c r="A1073" s="95" t="s">
        <v>5857</v>
      </c>
      <c r="B1073" s="13"/>
      <c r="C1073" s="19" t="s">
        <v>714</v>
      </c>
      <c r="D1073" s="53">
        <v>34000</v>
      </c>
      <c r="E1073" s="20">
        <f>+D1073/1936.27</f>
        <v>17.55953456904254</v>
      </c>
      <c r="F1073" s="21">
        <v>17.559999999999999</v>
      </c>
    </row>
    <row r="1074" spans="1:6" ht="27" customHeight="1">
      <c r="A1074" s="95" t="s">
        <v>4516</v>
      </c>
      <c r="B1074" s="13"/>
      <c r="C1074" s="19" t="s">
        <v>715</v>
      </c>
      <c r="D1074" s="53" t="s">
        <v>4516</v>
      </c>
      <c r="F1074" s="18"/>
    </row>
    <row r="1075" spans="1:6" ht="27" customHeight="1">
      <c r="A1075" s="95" t="s">
        <v>5858</v>
      </c>
      <c r="B1075" s="13"/>
      <c r="C1075" s="19" t="s">
        <v>716</v>
      </c>
      <c r="D1075" s="53">
        <v>29000</v>
      </c>
      <c r="E1075" s="20">
        <f>+D1075/1936.27</f>
        <v>14.977250073595108</v>
      </c>
      <c r="F1075" s="21">
        <v>14.98</v>
      </c>
    </row>
    <row r="1076" spans="1:6" ht="27" customHeight="1">
      <c r="A1076" s="95" t="s">
        <v>4516</v>
      </c>
      <c r="B1076" s="13"/>
      <c r="C1076" s="19" t="s">
        <v>717</v>
      </c>
      <c r="D1076" s="53" t="s">
        <v>4516</v>
      </c>
      <c r="F1076" s="18"/>
    </row>
    <row r="1077" spans="1:6" ht="27" customHeight="1">
      <c r="A1077" s="95" t="s">
        <v>5859</v>
      </c>
      <c r="B1077" s="13"/>
      <c r="C1077" s="19" t="s">
        <v>718</v>
      </c>
      <c r="D1077" s="53">
        <v>27000</v>
      </c>
      <c r="E1077" s="20">
        <f>+D1077/1936.27</f>
        <v>13.944336275416136</v>
      </c>
      <c r="F1077" s="21">
        <v>13.94</v>
      </c>
    </row>
    <row r="1078" spans="1:6" ht="27" customHeight="1">
      <c r="A1078" s="95" t="s">
        <v>4516</v>
      </c>
      <c r="B1078" s="13"/>
      <c r="C1078" s="19" t="s">
        <v>719</v>
      </c>
      <c r="D1078" s="53" t="s">
        <v>4516</v>
      </c>
      <c r="F1078" s="18"/>
    </row>
    <row r="1079" spans="1:6" ht="27" customHeight="1">
      <c r="A1079" s="95" t="s">
        <v>5860</v>
      </c>
      <c r="B1079" s="13"/>
      <c r="C1079" s="19" t="s">
        <v>4035</v>
      </c>
      <c r="D1079" s="53">
        <v>34000</v>
      </c>
      <c r="E1079" s="20">
        <f>+D1079/1936.27</f>
        <v>17.55953456904254</v>
      </c>
      <c r="F1079" s="21">
        <v>17.559999999999999</v>
      </c>
    </row>
    <row r="1080" spans="1:6" ht="27" customHeight="1">
      <c r="A1080" s="95" t="s">
        <v>5861</v>
      </c>
      <c r="B1080" s="13"/>
      <c r="C1080" s="19" t="s">
        <v>720</v>
      </c>
      <c r="D1080" s="53">
        <v>34000</v>
      </c>
      <c r="E1080" s="20">
        <f>+D1080/1936.27</f>
        <v>17.55953456904254</v>
      </c>
      <c r="F1080" s="21">
        <v>17.559999999999999</v>
      </c>
    </row>
    <row r="1081" spans="1:6" ht="27" customHeight="1">
      <c r="A1081" s="95" t="s">
        <v>4516</v>
      </c>
      <c r="B1081" s="13"/>
      <c r="C1081" s="19" t="s">
        <v>721</v>
      </c>
      <c r="D1081" s="53" t="s">
        <v>4516</v>
      </c>
      <c r="F1081" s="18"/>
    </row>
    <row r="1082" spans="1:6" ht="27" customHeight="1">
      <c r="A1082" s="95" t="s">
        <v>5862</v>
      </c>
      <c r="B1082" s="13"/>
      <c r="C1082" s="19" t="s">
        <v>722</v>
      </c>
      <c r="D1082" s="53">
        <v>41000</v>
      </c>
      <c r="E1082" s="20">
        <f>+D1082/1936.27</f>
        <v>21.174732862668947</v>
      </c>
      <c r="F1082" s="21">
        <v>21.17</v>
      </c>
    </row>
    <row r="1083" spans="1:6" ht="27" customHeight="1">
      <c r="A1083" s="95" t="s">
        <v>4516</v>
      </c>
      <c r="B1083" s="13"/>
      <c r="C1083" s="19" t="s">
        <v>2683</v>
      </c>
      <c r="D1083" s="53" t="s">
        <v>4516</v>
      </c>
      <c r="F1083" s="18"/>
    </row>
    <row r="1084" spans="1:6" ht="27" customHeight="1">
      <c r="A1084" s="95" t="s">
        <v>5863</v>
      </c>
      <c r="B1084" s="13"/>
      <c r="C1084" s="19" t="s">
        <v>2684</v>
      </c>
      <c r="D1084" s="53">
        <v>34000</v>
      </c>
      <c r="E1084" s="20">
        <f>+D1084/1936.27</f>
        <v>17.55953456904254</v>
      </c>
      <c r="F1084" s="21">
        <v>17.559999999999999</v>
      </c>
    </row>
    <row r="1085" spans="1:6" ht="27" customHeight="1">
      <c r="A1085" s="95" t="s">
        <v>4516</v>
      </c>
      <c r="B1085" s="13"/>
      <c r="C1085" s="19" t="s">
        <v>2685</v>
      </c>
      <c r="D1085" s="53" t="s">
        <v>4516</v>
      </c>
      <c r="F1085" s="18"/>
    </row>
    <row r="1086" spans="1:6" ht="27" customHeight="1">
      <c r="A1086" s="95" t="s">
        <v>5864</v>
      </c>
      <c r="B1086" s="13"/>
      <c r="C1086" s="19" t="s">
        <v>6307</v>
      </c>
      <c r="D1086" s="53">
        <v>58000</v>
      </c>
      <c r="E1086" s="20">
        <f>+D1086/1936.27</f>
        <v>29.954500147190217</v>
      </c>
      <c r="F1086" s="21">
        <v>29.95</v>
      </c>
    </row>
    <row r="1087" spans="1:6" ht="27" customHeight="1">
      <c r="A1087" s="95" t="s">
        <v>5865</v>
      </c>
      <c r="B1087" s="13"/>
      <c r="C1087" s="19" t="s">
        <v>4687</v>
      </c>
      <c r="D1087" s="53">
        <v>51000</v>
      </c>
      <c r="E1087" s="20">
        <f>+D1087/1936.27</f>
        <v>26.339301853563811</v>
      </c>
      <c r="F1087" s="21">
        <v>26.34</v>
      </c>
    </row>
    <row r="1088" spans="1:6" ht="27" customHeight="1">
      <c r="A1088" s="95" t="s">
        <v>4516</v>
      </c>
      <c r="B1088" s="13"/>
      <c r="C1088" s="19" t="s">
        <v>3736</v>
      </c>
      <c r="D1088" s="53" t="s">
        <v>4516</v>
      </c>
      <c r="F1088" s="18"/>
    </row>
    <row r="1089" spans="1:6" ht="27" customHeight="1">
      <c r="A1089" s="95" t="s">
        <v>6810</v>
      </c>
      <c r="B1089" s="13"/>
      <c r="C1089" s="19" t="s">
        <v>4689</v>
      </c>
      <c r="D1089" s="53">
        <v>204000</v>
      </c>
      <c r="E1089" s="20">
        <f>+D1089/1936.27</f>
        <v>105.35720741425524</v>
      </c>
      <c r="F1089" s="21">
        <v>105.36</v>
      </c>
    </row>
    <row r="1090" spans="1:6" ht="27" customHeight="1">
      <c r="A1090" s="95" t="s">
        <v>4516</v>
      </c>
      <c r="B1090" s="13"/>
      <c r="C1090" s="19" t="s">
        <v>2686</v>
      </c>
      <c r="D1090" s="53" t="s">
        <v>4516</v>
      </c>
      <c r="F1090" s="18"/>
    </row>
    <row r="1091" spans="1:6" ht="27" customHeight="1">
      <c r="A1091" s="95" t="s">
        <v>6811</v>
      </c>
      <c r="B1091" s="13"/>
      <c r="C1091" s="19" t="s">
        <v>4691</v>
      </c>
      <c r="D1091" s="53">
        <v>43000</v>
      </c>
      <c r="E1091" s="20">
        <f>+D1091/1936.27</f>
        <v>22.207646660847921</v>
      </c>
      <c r="F1091" s="21">
        <v>22.21</v>
      </c>
    </row>
    <row r="1092" spans="1:6" ht="27" customHeight="1">
      <c r="A1092" s="95" t="s">
        <v>6812</v>
      </c>
      <c r="B1092" s="13"/>
      <c r="C1092" s="19" t="s">
        <v>6372</v>
      </c>
      <c r="D1092" s="53">
        <v>186000</v>
      </c>
      <c r="E1092" s="20">
        <f>+D1092/1936.27</f>
        <v>96.060983230644482</v>
      </c>
      <c r="F1092" s="21">
        <v>96.06</v>
      </c>
    </row>
    <row r="1093" spans="1:6" ht="27" customHeight="1">
      <c r="A1093" s="95" t="s">
        <v>4516</v>
      </c>
      <c r="B1093" s="13"/>
      <c r="C1093" s="19" t="s">
        <v>8136</v>
      </c>
      <c r="D1093" s="53" t="s">
        <v>4516</v>
      </c>
      <c r="F1093" s="18"/>
    </row>
    <row r="1094" spans="1:6" ht="27" customHeight="1">
      <c r="A1094" s="95" t="s">
        <v>4516</v>
      </c>
      <c r="B1094" s="13"/>
      <c r="C1094" s="19" t="s">
        <v>1330</v>
      </c>
      <c r="D1094" s="53" t="s">
        <v>4516</v>
      </c>
      <c r="F1094" s="18"/>
    </row>
    <row r="1095" spans="1:6" ht="27" customHeight="1">
      <c r="A1095" s="95" t="s">
        <v>6813</v>
      </c>
      <c r="B1095" s="13"/>
      <c r="C1095" s="19" t="s">
        <v>1331</v>
      </c>
      <c r="D1095" s="53">
        <v>23000</v>
      </c>
      <c r="E1095" s="20">
        <f>+D1095/1936.27</f>
        <v>11.878508679058189</v>
      </c>
      <c r="F1095" s="21">
        <v>11.88</v>
      </c>
    </row>
    <row r="1096" spans="1:6" ht="27" customHeight="1">
      <c r="A1096" s="95" t="s">
        <v>4516</v>
      </c>
      <c r="B1096" s="13"/>
      <c r="C1096" s="19" t="s">
        <v>1332</v>
      </c>
      <c r="D1096" s="53" t="s">
        <v>4516</v>
      </c>
      <c r="F1096" s="18"/>
    </row>
    <row r="1097" spans="1:6" ht="27" customHeight="1">
      <c r="A1097" s="95" t="s">
        <v>4516</v>
      </c>
      <c r="B1097" s="13"/>
      <c r="C1097" s="19" t="s">
        <v>2758</v>
      </c>
      <c r="D1097" s="53" t="s">
        <v>4516</v>
      </c>
      <c r="F1097" s="18"/>
    </row>
    <row r="1098" spans="1:6" ht="27" customHeight="1">
      <c r="A1098" s="95" t="s">
        <v>6814</v>
      </c>
      <c r="B1098" s="13"/>
      <c r="C1098" s="19" t="s">
        <v>6376</v>
      </c>
      <c r="D1098" s="53">
        <v>61000</v>
      </c>
      <c r="E1098" s="20">
        <f>+D1098/1936.27</f>
        <v>31.503870844458675</v>
      </c>
      <c r="F1098" s="21">
        <v>31.5</v>
      </c>
    </row>
    <row r="1099" spans="1:6" ht="27" customHeight="1">
      <c r="A1099" s="95" t="s">
        <v>6815</v>
      </c>
      <c r="B1099" s="13"/>
      <c r="C1099" s="19" t="s">
        <v>6378</v>
      </c>
      <c r="D1099" s="53">
        <v>122000</v>
      </c>
      <c r="E1099" s="20">
        <f>+D1099/1936.27</f>
        <v>63.007741688917349</v>
      </c>
      <c r="F1099" s="21">
        <v>63.01</v>
      </c>
    </row>
    <row r="1100" spans="1:6" ht="27" customHeight="1">
      <c r="A1100" s="95" t="s">
        <v>4516</v>
      </c>
      <c r="B1100" s="13"/>
      <c r="C1100" s="19" t="s">
        <v>8776</v>
      </c>
      <c r="D1100" s="53" t="s">
        <v>4516</v>
      </c>
      <c r="F1100" s="18"/>
    </row>
    <row r="1101" spans="1:6" ht="27" customHeight="1">
      <c r="A1101" s="95" t="s">
        <v>6816</v>
      </c>
      <c r="B1101" s="13"/>
      <c r="C1101" s="19" t="s">
        <v>6380</v>
      </c>
      <c r="D1101" s="53">
        <v>122000</v>
      </c>
      <c r="E1101" s="20">
        <f>+D1101/1936.27</f>
        <v>63.007741688917349</v>
      </c>
      <c r="F1101" s="21">
        <v>63.01</v>
      </c>
    </row>
    <row r="1102" spans="1:6" ht="27" customHeight="1">
      <c r="A1102" s="95" t="s">
        <v>4516</v>
      </c>
      <c r="B1102" s="13"/>
      <c r="C1102" s="48" t="s">
        <v>8776</v>
      </c>
      <c r="D1102" s="53" t="s">
        <v>4516</v>
      </c>
      <c r="F1102" s="18"/>
    </row>
    <row r="1103" spans="1:6" ht="27" customHeight="1">
      <c r="A1103" s="95" t="s">
        <v>6817</v>
      </c>
      <c r="B1103" s="13"/>
      <c r="C1103" s="19" t="s">
        <v>6382</v>
      </c>
      <c r="D1103" s="53">
        <v>195000</v>
      </c>
      <c r="E1103" s="20">
        <f>+D1103/1936.27</f>
        <v>100.70909532244987</v>
      </c>
      <c r="F1103" s="21">
        <v>100.71</v>
      </c>
    </row>
    <row r="1104" spans="1:6" ht="27" customHeight="1">
      <c r="A1104" s="95" t="s">
        <v>4516</v>
      </c>
      <c r="B1104" s="13"/>
      <c r="C1104" s="19" t="s">
        <v>2759</v>
      </c>
      <c r="D1104" s="53" t="s">
        <v>4516</v>
      </c>
      <c r="F1104" s="18"/>
    </row>
    <row r="1105" spans="1:6" ht="27" customHeight="1">
      <c r="A1105" s="95" t="s">
        <v>4516</v>
      </c>
      <c r="B1105" s="13"/>
      <c r="C1105" s="19" t="s">
        <v>2760</v>
      </c>
      <c r="D1105" s="53" t="s">
        <v>4516</v>
      </c>
      <c r="F1105" s="18"/>
    </row>
    <row r="1106" spans="1:6" ht="27" customHeight="1">
      <c r="A1106" s="95" t="s">
        <v>4516</v>
      </c>
      <c r="B1106" s="13"/>
      <c r="C1106" s="19" t="s">
        <v>2761</v>
      </c>
      <c r="D1106" s="53" t="s">
        <v>4516</v>
      </c>
      <c r="F1106" s="18"/>
    </row>
    <row r="1107" spans="1:6" ht="27" customHeight="1">
      <c r="A1107" s="95" t="s">
        <v>4516</v>
      </c>
      <c r="B1107" s="13"/>
      <c r="C1107" s="22" t="s">
        <v>2762</v>
      </c>
      <c r="D1107" s="53" t="s">
        <v>4516</v>
      </c>
      <c r="F1107" s="18"/>
    </row>
    <row r="1108" spans="1:6" ht="27" customHeight="1">
      <c r="A1108" s="95" t="s">
        <v>6818</v>
      </c>
      <c r="B1108" s="13"/>
      <c r="C1108" s="56" t="s">
        <v>5404</v>
      </c>
      <c r="D1108" s="53">
        <v>312000</v>
      </c>
      <c r="E1108" s="20">
        <f>+D1108/1936.27</f>
        <v>161.13455251591978</v>
      </c>
      <c r="F1108" s="21">
        <v>161.13</v>
      </c>
    </row>
    <row r="1109" spans="1:6" ht="27" customHeight="1">
      <c r="A1109" s="95" t="s">
        <v>4516</v>
      </c>
      <c r="B1109" s="13"/>
      <c r="C1109" s="19" t="s">
        <v>2759</v>
      </c>
      <c r="D1109" s="53" t="s">
        <v>4516</v>
      </c>
      <c r="F1109" s="18"/>
    </row>
    <row r="1110" spans="1:6" ht="27" customHeight="1">
      <c r="A1110" s="95" t="s">
        <v>4516</v>
      </c>
      <c r="B1110" s="13"/>
      <c r="C1110" s="19" t="s">
        <v>2760</v>
      </c>
      <c r="D1110" s="53" t="s">
        <v>4516</v>
      </c>
      <c r="F1110" s="18"/>
    </row>
    <row r="1111" spans="1:6" ht="27" customHeight="1">
      <c r="A1111" s="95" t="s">
        <v>4516</v>
      </c>
      <c r="B1111" s="13"/>
      <c r="C1111" s="19" t="s">
        <v>2761</v>
      </c>
      <c r="D1111" s="53" t="s">
        <v>4516</v>
      </c>
      <c r="F1111" s="18"/>
    </row>
    <row r="1112" spans="1:6" ht="27" customHeight="1">
      <c r="A1112" s="95" t="s">
        <v>4516</v>
      </c>
      <c r="B1112" s="13"/>
      <c r="C1112" s="19" t="s">
        <v>2762</v>
      </c>
      <c r="D1112" s="53" t="s">
        <v>4516</v>
      </c>
      <c r="F1112" s="18"/>
    </row>
    <row r="1113" spans="1:6" ht="27" customHeight="1">
      <c r="A1113" s="95" t="s">
        <v>6819</v>
      </c>
      <c r="B1113" s="13"/>
      <c r="C1113" s="19" t="s">
        <v>2763</v>
      </c>
      <c r="D1113" s="53">
        <v>205000</v>
      </c>
      <c r="E1113" s="20">
        <f>+D1113/1936.27</f>
        <v>105.87366431334473</v>
      </c>
      <c r="F1113" s="21">
        <v>105.87</v>
      </c>
    </row>
    <row r="1114" spans="1:6" ht="27" customHeight="1">
      <c r="A1114" s="95" t="s">
        <v>4516</v>
      </c>
      <c r="B1114" s="13"/>
      <c r="C1114" s="19" t="s">
        <v>2764</v>
      </c>
      <c r="D1114" s="53" t="s">
        <v>4516</v>
      </c>
      <c r="F1114" s="18"/>
    </row>
    <row r="1115" spans="1:6" ht="27" customHeight="1">
      <c r="A1115" s="95" t="s">
        <v>4516</v>
      </c>
      <c r="B1115" s="13"/>
      <c r="C1115" s="19" t="s">
        <v>2765</v>
      </c>
      <c r="D1115" s="53" t="s">
        <v>4516</v>
      </c>
      <c r="F1115" s="18"/>
    </row>
    <row r="1116" spans="1:6" ht="27" customHeight="1">
      <c r="A1116" s="95" t="s">
        <v>6820</v>
      </c>
      <c r="B1116" s="13"/>
      <c r="C1116" s="19" t="s">
        <v>2766</v>
      </c>
      <c r="D1116" s="53">
        <v>326000</v>
      </c>
      <c r="E1116" s="20">
        <f>+D1116/1936.27</f>
        <v>168.36494910317259</v>
      </c>
      <c r="F1116" s="21">
        <v>168.36</v>
      </c>
    </row>
    <row r="1117" spans="1:6" ht="27" customHeight="1">
      <c r="A1117" s="95" t="s">
        <v>4516</v>
      </c>
      <c r="B1117" s="13"/>
      <c r="C1117" s="19" t="s">
        <v>2764</v>
      </c>
      <c r="D1117" s="53" t="s">
        <v>4516</v>
      </c>
      <c r="F1117" s="18"/>
    </row>
    <row r="1118" spans="1:6" ht="27" customHeight="1">
      <c r="A1118" s="95" t="s">
        <v>4516</v>
      </c>
      <c r="B1118" s="13"/>
      <c r="C1118" s="19" t="s">
        <v>2765</v>
      </c>
      <c r="D1118" s="53" t="s">
        <v>4516</v>
      </c>
      <c r="F1118" s="18"/>
    </row>
    <row r="1119" spans="1:6" ht="27" customHeight="1">
      <c r="A1119" s="95" t="s">
        <v>6821</v>
      </c>
      <c r="B1119" s="13"/>
      <c r="C1119" s="19" t="s">
        <v>5408</v>
      </c>
      <c r="D1119" s="53">
        <v>195000</v>
      </c>
      <c r="E1119" s="20">
        <f>+D1119/1936.27</f>
        <v>100.70909532244987</v>
      </c>
      <c r="F1119" s="21">
        <v>100.71</v>
      </c>
    </row>
    <row r="1120" spans="1:6" ht="27" customHeight="1">
      <c r="A1120" s="95" t="s">
        <v>4516</v>
      </c>
      <c r="B1120" s="13"/>
      <c r="C1120" s="19" t="s">
        <v>2767</v>
      </c>
      <c r="D1120" s="53" t="s">
        <v>4516</v>
      </c>
      <c r="F1120" s="18"/>
    </row>
    <row r="1121" spans="1:6" ht="27" customHeight="1">
      <c r="A1121" s="95" t="s">
        <v>6822</v>
      </c>
      <c r="B1121" s="13"/>
      <c r="C1121" s="19" t="s">
        <v>2768</v>
      </c>
      <c r="D1121" s="53">
        <v>195000</v>
      </c>
      <c r="E1121" s="20">
        <f>+D1121/1936.27</f>
        <v>100.70909532244987</v>
      </c>
      <c r="F1121" s="21">
        <v>100.71</v>
      </c>
    </row>
    <row r="1122" spans="1:6" ht="27" customHeight="1">
      <c r="A1122" s="95" t="s">
        <v>4516</v>
      </c>
      <c r="B1122" s="13"/>
      <c r="C1122" s="19" t="s">
        <v>2769</v>
      </c>
      <c r="D1122" s="53" t="s">
        <v>4516</v>
      </c>
      <c r="F1122" s="18"/>
    </row>
    <row r="1123" spans="1:6" ht="27" customHeight="1">
      <c r="A1123" s="95" t="s">
        <v>4516</v>
      </c>
      <c r="B1123" s="13"/>
      <c r="C1123" s="19" t="s">
        <v>6893</v>
      </c>
      <c r="D1123" s="53" t="s">
        <v>4516</v>
      </c>
      <c r="F1123" s="18"/>
    </row>
    <row r="1124" spans="1:6" ht="27" customHeight="1">
      <c r="A1124" s="95" t="s">
        <v>6823</v>
      </c>
      <c r="B1124" s="13"/>
      <c r="C1124" s="19" t="s">
        <v>6894</v>
      </c>
      <c r="D1124" s="53">
        <v>312000</v>
      </c>
      <c r="E1124" s="20">
        <f>+D1124/1936.27</f>
        <v>161.13455251591978</v>
      </c>
      <c r="F1124" s="21">
        <v>161.13</v>
      </c>
    </row>
    <row r="1125" spans="1:6" ht="27" customHeight="1">
      <c r="A1125" s="95" t="s">
        <v>4516</v>
      </c>
      <c r="B1125" s="13"/>
      <c r="C1125" s="19" t="s">
        <v>2769</v>
      </c>
      <c r="D1125" s="53" t="s">
        <v>4516</v>
      </c>
      <c r="F1125" s="18"/>
    </row>
    <row r="1126" spans="1:6" ht="27" customHeight="1">
      <c r="A1126" s="95" t="s">
        <v>4516</v>
      </c>
      <c r="B1126" s="13"/>
      <c r="C1126" s="19" t="s">
        <v>6893</v>
      </c>
      <c r="D1126" s="53" t="s">
        <v>4516</v>
      </c>
      <c r="F1126" s="18"/>
    </row>
    <row r="1127" spans="1:6" ht="27" customHeight="1">
      <c r="A1127" s="95" t="s">
        <v>6824</v>
      </c>
      <c r="B1127" s="13"/>
      <c r="C1127" s="19" t="s">
        <v>5107</v>
      </c>
      <c r="D1127" s="53">
        <v>341000</v>
      </c>
      <c r="E1127" s="20">
        <f>+D1127/1936.27</f>
        <v>176.11180258951489</v>
      </c>
      <c r="F1127" s="21">
        <v>176.11</v>
      </c>
    </row>
    <row r="1128" spans="1:6" ht="27" customHeight="1">
      <c r="A1128" s="95" t="s">
        <v>4516</v>
      </c>
      <c r="B1128" s="13"/>
      <c r="C1128" s="19" t="s">
        <v>6895</v>
      </c>
      <c r="D1128" s="53" t="s">
        <v>4516</v>
      </c>
      <c r="F1128" s="18"/>
    </row>
    <row r="1129" spans="1:6" ht="27" customHeight="1">
      <c r="A1129" s="95" t="s">
        <v>1582</v>
      </c>
      <c r="B1129" s="13"/>
      <c r="C1129" s="19" t="s">
        <v>3347</v>
      </c>
      <c r="D1129" s="53">
        <v>30000</v>
      </c>
      <c r="E1129" s="20">
        <f>+D1129/1936.27</f>
        <v>15.493706972684596</v>
      </c>
      <c r="F1129" s="21">
        <v>15.49</v>
      </c>
    </row>
    <row r="1130" spans="1:6" ht="27" customHeight="1">
      <c r="A1130" s="95" t="s">
        <v>4516</v>
      </c>
      <c r="B1130" s="13"/>
      <c r="C1130" s="19" t="s">
        <v>7983</v>
      </c>
      <c r="D1130" s="53" t="s">
        <v>4516</v>
      </c>
      <c r="F1130" s="18"/>
    </row>
    <row r="1131" spans="1:6" ht="27" customHeight="1">
      <c r="A1131" s="95" t="s">
        <v>1583</v>
      </c>
      <c r="B1131" s="13" t="s">
        <v>3905</v>
      </c>
      <c r="C1131" s="48" t="s">
        <v>6243</v>
      </c>
      <c r="D1131" s="53">
        <v>641000</v>
      </c>
      <c r="E1131" s="20">
        <f>+D1131/1936.27</f>
        <v>331.04887231636081</v>
      </c>
      <c r="F1131" s="21">
        <v>331.05</v>
      </c>
    </row>
    <row r="1132" spans="1:6" ht="27" customHeight="1">
      <c r="A1132" s="95" t="s">
        <v>4516</v>
      </c>
      <c r="B1132" s="13"/>
      <c r="C1132" s="19" t="s">
        <v>6896</v>
      </c>
      <c r="D1132" s="53" t="s">
        <v>4516</v>
      </c>
      <c r="F1132" s="18"/>
    </row>
    <row r="1133" spans="1:6" ht="27" customHeight="1">
      <c r="A1133" s="95" t="s">
        <v>1584</v>
      </c>
      <c r="B1133" s="13" t="s">
        <v>3905</v>
      </c>
      <c r="C1133" s="19" t="s">
        <v>6245</v>
      </c>
      <c r="D1133" s="53">
        <v>641000</v>
      </c>
      <c r="E1133" s="20">
        <f>+D1133/1936.27</f>
        <v>331.04887231636081</v>
      </c>
      <c r="F1133" s="21">
        <v>331.05</v>
      </c>
    </row>
    <row r="1134" spans="1:6" ht="27" customHeight="1">
      <c r="A1134" s="95" t="s">
        <v>4516</v>
      </c>
      <c r="B1134" s="13"/>
      <c r="C1134" s="57" t="s">
        <v>6897</v>
      </c>
      <c r="D1134" s="58" t="s">
        <v>4516</v>
      </c>
      <c r="F1134" s="18"/>
    </row>
    <row r="1135" spans="1:6" ht="27" customHeight="1">
      <c r="A1135" s="95" t="s">
        <v>1585</v>
      </c>
      <c r="B1135" s="13" t="s">
        <v>3905</v>
      </c>
      <c r="C1135" s="19" t="s">
        <v>6247</v>
      </c>
      <c r="D1135" s="53">
        <v>641000</v>
      </c>
      <c r="E1135" s="20">
        <f>+D1135/1936.27</f>
        <v>331.04887231636081</v>
      </c>
      <c r="F1135" s="21">
        <v>331.05</v>
      </c>
    </row>
    <row r="1136" spans="1:6" ht="27" customHeight="1">
      <c r="A1136" s="95" t="s">
        <v>1586</v>
      </c>
      <c r="B1136" s="13" t="s">
        <v>3905</v>
      </c>
      <c r="C1136" s="19" t="s">
        <v>6249</v>
      </c>
      <c r="D1136" s="53">
        <v>597000</v>
      </c>
      <c r="E1136" s="20">
        <f>+D1136/1936.27</f>
        <v>308.32476875642345</v>
      </c>
      <c r="F1136" s="21">
        <v>308.32</v>
      </c>
    </row>
    <row r="1137" spans="1:6" ht="27" customHeight="1">
      <c r="A1137" s="95" t="s">
        <v>4516</v>
      </c>
      <c r="B1137" s="13"/>
      <c r="C1137" s="19" t="s">
        <v>6898</v>
      </c>
      <c r="D1137" s="53" t="s">
        <v>4516</v>
      </c>
      <c r="F1137" s="18"/>
    </row>
    <row r="1138" spans="1:6" ht="27" customHeight="1">
      <c r="A1138" s="95" t="s">
        <v>1587</v>
      </c>
      <c r="B1138" s="13" t="s">
        <v>3905</v>
      </c>
      <c r="C1138" s="19" t="s">
        <v>5622</v>
      </c>
      <c r="D1138" s="53">
        <v>222000</v>
      </c>
      <c r="E1138" s="20">
        <f>+D1138/1936.27</f>
        <v>114.653431597866</v>
      </c>
      <c r="F1138" s="21">
        <v>114.65</v>
      </c>
    </row>
    <row r="1139" spans="1:6" ht="27" customHeight="1">
      <c r="A1139" s="95" t="s">
        <v>1588</v>
      </c>
      <c r="B1139" s="13" t="s">
        <v>3905</v>
      </c>
      <c r="C1139" s="19" t="s">
        <v>5624</v>
      </c>
      <c r="D1139" s="53">
        <v>581000</v>
      </c>
      <c r="E1139" s="20">
        <f>+D1139/1936.27</f>
        <v>300.06145837099166</v>
      </c>
      <c r="F1139" s="21">
        <v>300.06</v>
      </c>
    </row>
    <row r="1140" spans="1:6" ht="27" customHeight="1">
      <c r="A1140" s="95" t="s">
        <v>1589</v>
      </c>
      <c r="B1140" s="13" t="s">
        <v>3905</v>
      </c>
      <c r="C1140" s="19" t="s">
        <v>5626</v>
      </c>
      <c r="D1140" s="53">
        <v>581000</v>
      </c>
      <c r="E1140" s="20">
        <f>+D1140/1936.27</f>
        <v>300.06145837099166</v>
      </c>
      <c r="F1140" s="21">
        <v>300.06</v>
      </c>
    </row>
    <row r="1141" spans="1:6" ht="27" customHeight="1">
      <c r="A1141" s="95" t="s">
        <v>1590</v>
      </c>
      <c r="B1141" s="13" t="s">
        <v>3905</v>
      </c>
      <c r="C1141" s="19" t="s">
        <v>5628</v>
      </c>
      <c r="D1141" s="53">
        <v>558000</v>
      </c>
      <c r="E1141" s="20">
        <f>+D1141/1936.27</f>
        <v>288.18294969193346</v>
      </c>
      <c r="F1141" s="21">
        <v>288.18</v>
      </c>
    </row>
    <row r="1142" spans="1:6" ht="27" customHeight="1">
      <c r="A1142" s="95" t="s">
        <v>4516</v>
      </c>
      <c r="B1142" s="13"/>
      <c r="C1142" s="19" t="s">
        <v>7980</v>
      </c>
      <c r="D1142" s="53" t="s">
        <v>4516</v>
      </c>
      <c r="F1142" s="18"/>
    </row>
    <row r="1143" spans="1:6" ht="27" customHeight="1">
      <c r="A1143" s="95" t="s">
        <v>1591</v>
      </c>
      <c r="B1143" s="13" t="s">
        <v>3905</v>
      </c>
      <c r="C1143" s="19" t="s">
        <v>5630</v>
      </c>
      <c r="D1143" s="53">
        <v>558000</v>
      </c>
      <c r="E1143" s="20">
        <f>+D1143/1936.27</f>
        <v>288.18294969193346</v>
      </c>
      <c r="F1143" s="21">
        <v>288.18</v>
      </c>
    </row>
    <row r="1144" spans="1:6" ht="27" customHeight="1">
      <c r="A1144" s="95" t="s">
        <v>1592</v>
      </c>
      <c r="B1144" s="13" t="s">
        <v>3905</v>
      </c>
      <c r="C1144" s="19" t="s">
        <v>5632</v>
      </c>
      <c r="D1144" s="53">
        <v>558000</v>
      </c>
      <c r="E1144" s="20">
        <f>+D1144/1936.27</f>
        <v>288.18294969193346</v>
      </c>
      <c r="F1144" s="21">
        <v>288.18</v>
      </c>
    </row>
    <row r="1145" spans="1:6" ht="27" customHeight="1">
      <c r="A1145" s="95" t="s">
        <v>2902</v>
      </c>
      <c r="B1145" s="13" t="s">
        <v>3905</v>
      </c>
      <c r="C1145" s="19" t="s">
        <v>5634</v>
      </c>
      <c r="D1145" s="53">
        <v>581000</v>
      </c>
      <c r="E1145" s="20">
        <f>+D1145/1936.27</f>
        <v>300.06145837099166</v>
      </c>
      <c r="F1145" s="21">
        <v>300.06</v>
      </c>
    </row>
    <row r="1146" spans="1:6" ht="27" customHeight="1">
      <c r="A1146" s="95" t="s">
        <v>4516</v>
      </c>
      <c r="B1146" s="13"/>
      <c r="C1146" s="19" t="s">
        <v>7434</v>
      </c>
      <c r="D1146" s="53" t="s">
        <v>4516</v>
      </c>
      <c r="F1146" s="18"/>
    </row>
    <row r="1147" spans="1:6" ht="27" customHeight="1">
      <c r="A1147" s="95" t="s">
        <v>2903</v>
      </c>
      <c r="B1147" s="13" t="s">
        <v>3905</v>
      </c>
      <c r="C1147" s="19" t="s">
        <v>5636</v>
      </c>
      <c r="D1147" s="53">
        <v>558000</v>
      </c>
      <c r="E1147" s="20">
        <f>+D1147/1936.27</f>
        <v>288.18294969193346</v>
      </c>
      <c r="F1147" s="21">
        <v>288.18</v>
      </c>
    </row>
    <row r="1148" spans="1:6" ht="27" customHeight="1">
      <c r="A1148" s="95" t="s">
        <v>4516</v>
      </c>
      <c r="B1148" s="13"/>
      <c r="C1148" s="19" t="s">
        <v>7980</v>
      </c>
      <c r="D1148" s="53" t="s">
        <v>4516</v>
      </c>
      <c r="F1148" s="18"/>
    </row>
    <row r="1149" spans="1:6" ht="27" customHeight="1">
      <c r="A1149" s="95" t="s">
        <v>2904</v>
      </c>
      <c r="B1149" s="13" t="s">
        <v>3905</v>
      </c>
      <c r="C1149" s="48" t="s">
        <v>5636</v>
      </c>
      <c r="D1149" s="53">
        <v>645000</v>
      </c>
      <c r="E1149" s="20">
        <f>+D1149/1936.27</f>
        <v>333.11469991271878</v>
      </c>
      <c r="F1149" s="21">
        <v>333.11</v>
      </c>
    </row>
    <row r="1150" spans="1:6" ht="27" customHeight="1">
      <c r="A1150" s="95" t="s">
        <v>4516</v>
      </c>
      <c r="B1150" s="13"/>
      <c r="C1150" s="19" t="s">
        <v>7434</v>
      </c>
      <c r="D1150" s="53" t="s">
        <v>4516</v>
      </c>
      <c r="F1150" s="18"/>
    </row>
    <row r="1151" spans="1:6" ht="27" customHeight="1">
      <c r="A1151" s="95" t="s">
        <v>2905</v>
      </c>
      <c r="B1151" s="13"/>
      <c r="C1151" s="19" t="s">
        <v>5334</v>
      </c>
      <c r="D1151" s="53">
        <v>60000</v>
      </c>
      <c r="E1151" s="20">
        <f>+D1151/1936.27</f>
        <v>30.987413945369191</v>
      </c>
      <c r="F1151" s="21">
        <v>30.99</v>
      </c>
    </row>
    <row r="1152" spans="1:6" ht="27" customHeight="1">
      <c r="A1152" s="95" t="s">
        <v>4516</v>
      </c>
      <c r="B1152" s="13"/>
      <c r="C1152" s="19" t="s">
        <v>5190</v>
      </c>
      <c r="D1152" s="53" t="s">
        <v>4516</v>
      </c>
      <c r="F1152" s="18"/>
    </row>
    <row r="1153" spans="1:6" ht="27" customHeight="1">
      <c r="A1153" s="95" t="s">
        <v>2906</v>
      </c>
      <c r="B1153" s="13"/>
      <c r="C1153" s="19" t="s">
        <v>2857</v>
      </c>
      <c r="D1153" s="53">
        <v>89000</v>
      </c>
      <c r="E1153" s="20">
        <f>+D1153/1936.27</f>
        <v>45.964664018964299</v>
      </c>
      <c r="F1153" s="21">
        <v>45.96</v>
      </c>
    </row>
    <row r="1154" spans="1:6" ht="27" customHeight="1">
      <c r="A1154" s="95" t="s">
        <v>4516</v>
      </c>
      <c r="B1154" s="13"/>
      <c r="C1154" s="19" t="s">
        <v>5191</v>
      </c>
      <c r="D1154" s="53" t="s">
        <v>4516</v>
      </c>
      <c r="F1154" s="18"/>
    </row>
    <row r="1155" spans="1:6" ht="27" customHeight="1">
      <c r="A1155" s="95" t="s">
        <v>2907</v>
      </c>
      <c r="B1155" s="13"/>
      <c r="C1155" s="22" t="s">
        <v>2859</v>
      </c>
      <c r="D1155" s="53">
        <v>95000</v>
      </c>
      <c r="E1155" s="20">
        <f>+D1155/1936.27</f>
        <v>49.063405413501215</v>
      </c>
      <c r="F1155" s="21">
        <v>49.06</v>
      </c>
    </row>
    <row r="1156" spans="1:6" ht="27" customHeight="1">
      <c r="A1156" s="95" t="s">
        <v>4991</v>
      </c>
      <c r="B1156" s="13"/>
      <c r="C1156" s="48" t="s">
        <v>2076</v>
      </c>
      <c r="D1156" s="53">
        <v>55000</v>
      </c>
      <c r="E1156" s="20">
        <f>+D1156/1936.27</f>
        <v>28.405129449921755</v>
      </c>
      <c r="F1156" s="21">
        <v>28.41</v>
      </c>
    </row>
    <row r="1157" spans="1:6" ht="27" customHeight="1">
      <c r="A1157" s="95" t="s">
        <v>4516</v>
      </c>
      <c r="B1157" s="13"/>
      <c r="C1157" s="19" t="s">
        <v>7082</v>
      </c>
      <c r="D1157" s="53" t="s">
        <v>4516</v>
      </c>
      <c r="F1157" s="18"/>
    </row>
    <row r="1158" spans="1:6" ht="27" customHeight="1">
      <c r="A1158" s="95" t="s">
        <v>4992</v>
      </c>
      <c r="B1158" s="13" t="s">
        <v>4519</v>
      </c>
      <c r="C1158" s="19" t="s">
        <v>7083</v>
      </c>
      <c r="D1158" s="53">
        <v>100000</v>
      </c>
      <c r="E1158" s="20">
        <f>+D1158/1936.27</f>
        <v>51.645689908948647</v>
      </c>
      <c r="F1158" s="21">
        <v>51.65</v>
      </c>
    </row>
    <row r="1159" spans="1:6" ht="27" customHeight="1">
      <c r="A1159" s="95" t="s">
        <v>4516</v>
      </c>
      <c r="B1159" s="13"/>
      <c r="C1159" s="19" t="s">
        <v>7084</v>
      </c>
      <c r="D1159" s="53" t="s">
        <v>4516</v>
      </c>
      <c r="F1159" s="18"/>
    </row>
    <row r="1160" spans="1:6" ht="27" customHeight="1">
      <c r="A1160" s="95" t="s">
        <v>4993</v>
      </c>
      <c r="B1160" s="13" t="s">
        <v>4519</v>
      </c>
      <c r="C1160" s="19" t="s">
        <v>2863</v>
      </c>
      <c r="D1160" s="53">
        <v>117000</v>
      </c>
      <c r="E1160" s="20">
        <f>+D1160/1936.27</f>
        <v>60.425457193469917</v>
      </c>
      <c r="F1160" s="21">
        <v>60.43</v>
      </c>
    </row>
    <row r="1161" spans="1:6" ht="27" customHeight="1">
      <c r="A1161" s="95" t="s">
        <v>4516</v>
      </c>
      <c r="B1161" s="13"/>
      <c r="C1161" s="19" t="s">
        <v>7085</v>
      </c>
      <c r="D1161" s="53" t="s">
        <v>4516</v>
      </c>
      <c r="F1161" s="18"/>
    </row>
    <row r="1162" spans="1:6" ht="27" customHeight="1">
      <c r="A1162" s="95" t="s">
        <v>4516</v>
      </c>
      <c r="B1162" s="13"/>
      <c r="C1162" s="19" t="s">
        <v>7086</v>
      </c>
      <c r="D1162" s="53" t="s">
        <v>4516</v>
      </c>
      <c r="F1162" s="18"/>
    </row>
    <row r="1163" spans="1:6" ht="27" customHeight="1">
      <c r="A1163" s="95" t="s">
        <v>4994</v>
      </c>
      <c r="B1163" s="13" t="s">
        <v>4519</v>
      </c>
      <c r="C1163" s="19" t="s">
        <v>8253</v>
      </c>
      <c r="D1163" s="53">
        <v>120000</v>
      </c>
      <c r="E1163" s="20">
        <f>+D1163/1936.27</f>
        <v>61.974827890738382</v>
      </c>
      <c r="F1163" s="21">
        <v>61.97</v>
      </c>
    </row>
    <row r="1164" spans="1:6" ht="27" customHeight="1">
      <c r="A1164" s="95" t="s">
        <v>4516</v>
      </c>
      <c r="B1164" s="13"/>
      <c r="C1164" s="19" t="s">
        <v>7085</v>
      </c>
      <c r="D1164" s="53" t="s">
        <v>4516</v>
      </c>
      <c r="F1164" s="18"/>
    </row>
    <row r="1165" spans="1:6" ht="27" customHeight="1">
      <c r="A1165" s="95" t="s">
        <v>4516</v>
      </c>
      <c r="B1165" s="13"/>
      <c r="C1165" s="19" t="s">
        <v>7086</v>
      </c>
      <c r="D1165" s="53" t="s">
        <v>4516</v>
      </c>
      <c r="F1165" s="18"/>
    </row>
    <row r="1166" spans="1:6" ht="27" customHeight="1">
      <c r="A1166" s="95" t="s">
        <v>4995</v>
      </c>
      <c r="B1166" s="13"/>
      <c r="C1166" s="19" t="s">
        <v>7695</v>
      </c>
      <c r="D1166" s="53">
        <v>150000</v>
      </c>
      <c r="E1166" s="20">
        <f>+D1166/1936.27</f>
        <v>77.468534863422974</v>
      </c>
      <c r="F1166" s="21">
        <v>77.47</v>
      </c>
    </row>
    <row r="1167" spans="1:6" ht="27" customHeight="1">
      <c r="A1167" s="95" t="s">
        <v>4516</v>
      </c>
      <c r="B1167" s="13"/>
      <c r="C1167" s="19" t="s">
        <v>7087</v>
      </c>
      <c r="D1167" s="53" t="s">
        <v>4516</v>
      </c>
      <c r="F1167" s="18"/>
    </row>
    <row r="1168" spans="1:6" ht="27" customHeight="1">
      <c r="A1168" s="95" t="s">
        <v>4996</v>
      </c>
      <c r="B1168" s="13"/>
      <c r="C1168" s="19" t="s">
        <v>7697</v>
      </c>
      <c r="D1168" s="53">
        <v>80000</v>
      </c>
      <c r="E1168" s="20">
        <f>+D1168/1936.27</f>
        <v>41.316551927158919</v>
      </c>
      <c r="F1168" s="21">
        <v>41.32</v>
      </c>
    </row>
    <row r="1169" spans="1:6" ht="27" customHeight="1">
      <c r="A1169" s="95" t="s">
        <v>5936</v>
      </c>
      <c r="B1169" s="13"/>
      <c r="C1169" s="19" t="s">
        <v>7088</v>
      </c>
      <c r="D1169" s="53">
        <v>69000</v>
      </c>
      <c r="E1169" s="20">
        <f>+D1169/1936.27</f>
        <v>35.635526037174571</v>
      </c>
      <c r="F1169" s="21">
        <v>35.64</v>
      </c>
    </row>
    <row r="1170" spans="1:6" ht="27" customHeight="1">
      <c r="A1170" s="95" t="s">
        <v>4516</v>
      </c>
      <c r="B1170" s="13"/>
      <c r="C1170" s="19" t="s">
        <v>7434</v>
      </c>
      <c r="D1170" s="53" t="s">
        <v>4516</v>
      </c>
      <c r="F1170" s="18"/>
    </row>
    <row r="1171" spans="1:6" ht="27" customHeight="1">
      <c r="A1171" s="95" t="s">
        <v>5937</v>
      </c>
      <c r="B1171" s="13"/>
      <c r="C1171" s="19" t="s">
        <v>7088</v>
      </c>
      <c r="D1171" s="53">
        <v>41000</v>
      </c>
      <c r="E1171" s="20">
        <f>+D1171/1936.27</f>
        <v>21.174732862668947</v>
      </c>
      <c r="F1171" s="21">
        <v>21.17</v>
      </c>
    </row>
    <row r="1172" spans="1:6" ht="27" customHeight="1">
      <c r="A1172" s="95" t="s">
        <v>4516</v>
      </c>
      <c r="B1172" s="13"/>
      <c r="C1172" s="19" t="s">
        <v>7980</v>
      </c>
      <c r="D1172" s="53" t="s">
        <v>4516</v>
      </c>
      <c r="F1172" s="18"/>
    </row>
    <row r="1173" spans="1:6" ht="27" customHeight="1">
      <c r="A1173" s="95" t="s">
        <v>5938</v>
      </c>
      <c r="B1173" s="13"/>
      <c r="C1173" s="19" t="s">
        <v>6541</v>
      </c>
      <c r="D1173" s="53">
        <v>69000</v>
      </c>
      <c r="E1173" s="20">
        <f>+D1173/1936.27</f>
        <v>35.635526037174571</v>
      </c>
      <c r="F1173" s="21">
        <v>35.64</v>
      </c>
    </row>
    <row r="1174" spans="1:6" ht="27" customHeight="1">
      <c r="A1174" s="95" t="s">
        <v>5939</v>
      </c>
      <c r="B1174" s="13"/>
      <c r="C1174" s="19" t="s">
        <v>7089</v>
      </c>
      <c r="D1174" s="53">
        <v>59000</v>
      </c>
      <c r="E1174" s="20">
        <f>+D1174/1936.27</f>
        <v>30.470957046279704</v>
      </c>
      <c r="F1174" s="21">
        <v>30.47</v>
      </c>
    </row>
    <row r="1175" spans="1:6" ht="27" customHeight="1">
      <c r="A1175" s="95" t="s">
        <v>5940</v>
      </c>
      <c r="B1175" s="13"/>
      <c r="C1175" s="19" t="s">
        <v>7090</v>
      </c>
      <c r="D1175" s="53">
        <v>85000</v>
      </c>
      <c r="E1175" s="20">
        <f>+D1175/1936.27</f>
        <v>43.898836422606351</v>
      </c>
      <c r="F1175" s="21">
        <v>43.9</v>
      </c>
    </row>
    <row r="1176" spans="1:6" ht="27" customHeight="1">
      <c r="A1176" s="95" t="s">
        <v>4516</v>
      </c>
      <c r="B1176" s="13"/>
      <c r="C1176" s="22" t="s">
        <v>8887</v>
      </c>
      <c r="D1176" s="53" t="s">
        <v>4516</v>
      </c>
      <c r="F1176" s="18"/>
    </row>
    <row r="1177" spans="1:6" ht="27" customHeight="1">
      <c r="A1177" s="95" t="s">
        <v>5941</v>
      </c>
      <c r="B1177" s="13"/>
      <c r="C1177" s="19" t="s">
        <v>6556</v>
      </c>
      <c r="D1177" s="53">
        <v>99000</v>
      </c>
      <c r="E1177" s="20">
        <f>+D1177/1936.27</f>
        <v>51.129233009859163</v>
      </c>
      <c r="F1177" s="21">
        <v>51.13</v>
      </c>
    </row>
    <row r="1178" spans="1:6" ht="27" customHeight="1">
      <c r="A1178" s="95" t="s">
        <v>4516</v>
      </c>
      <c r="B1178" s="13"/>
      <c r="C1178" s="19" t="s">
        <v>8888</v>
      </c>
      <c r="D1178" s="53" t="s">
        <v>4516</v>
      </c>
      <c r="F1178" s="18"/>
    </row>
    <row r="1179" spans="1:6" ht="27" customHeight="1">
      <c r="A1179" s="95" t="s">
        <v>4516</v>
      </c>
      <c r="B1179" s="13"/>
      <c r="C1179" s="19" t="s">
        <v>8889</v>
      </c>
      <c r="D1179" s="53" t="s">
        <v>4516</v>
      </c>
      <c r="F1179" s="18"/>
    </row>
    <row r="1180" spans="1:6" ht="27" customHeight="1">
      <c r="A1180" s="95" t="s">
        <v>5942</v>
      </c>
      <c r="B1180" s="13"/>
      <c r="C1180" s="19" t="s">
        <v>6558</v>
      </c>
      <c r="D1180" s="53">
        <v>98000</v>
      </c>
      <c r="E1180" s="20">
        <f>+D1180/1936.27</f>
        <v>50.612776110769673</v>
      </c>
      <c r="F1180" s="21">
        <v>50.61</v>
      </c>
    </row>
    <row r="1181" spans="1:6" ht="27" customHeight="1">
      <c r="A1181" s="95" t="s">
        <v>5943</v>
      </c>
      <c r="B1181" s="13"/>
      <c r="C1181" s="19" t="s">
        <v>6560</v>
      </c>
      <c r="D1181" s="53">
        <v>98000</v>
      </c>
      <c r="E1181" s="20">
        <f>+D1181/1936.27</f>
        <v>50.612776110769673</v>
      </c>
      <c r="F1181" s="21">
        <v>50.61</v>
      </c>
    </row>
    <row r="1182" spans="1:6" ht="27" customHeight="1">
      <c r="A1182" s="95" t="s">
        <v>5944</v>
      </c>
      <c r="B1182" s="13"/>
      <c r="C1182" s="19" t="s">
        <v>6562</v>
      </c>
      <c r="D1182" s="53">
        <v>98000</v>
      </c>
      <c r="E1182" s="20">
        <f>+D1182/1936.27</f>
        <v>50.612776110769673</v>
      </c>
      <c r="F1182" s="21">
        <v>50.61</v>
      </c>
    </row>
    <row r="1183" spans="1:6" ht="27" customHeight="1">
      <c r="A1183" s="95" t="s">
        <v>5945</v>
      </c>
      <c r="B1183" s="13"/>
      <c r="C1183" s="57" t="s">
        <v>1935</v>
      </c>
      <c r="D1183" s="58">
        <v>66000</v>
      </c>
      <c r="E1183" s="20">
        <f>+D1183/1936.27</f>
        <v>34.086155339906107</v>
      </c>
      <c r="F1183" s="21">
        <v>34.090000000000003</v>
      </c>
    </row>
    <row r="1184" spans="1:6" ht="27" customHeight="1">
      <c r="A1184" s="95" t="s">
        <v>5946</v>
      </c>
      <c r="B1184" s="13"/>
      <c r="C1184" s="19" t="s">
        <v>8890</v>
      </c>
      <c r="D1184" s="53">
        <v>62000</v>
      </c>
      <c r="E1184" s="20">
        <f>+D1184/1936.27</f>
        <v>32.020327743548165</v>
      </c>
      <c r="F1184" s="21">
        <v>32.020000000000003</v>
      </c>
    </row>
    <row r="1185" spans="1:6" ht="27" customHeight="1">
      <c r="A1185" s="95" t="s">
        <v>4516</v>
      </c>
      <c r="B1185" s="13"/>
      <c r="C1185" s="57" t="s">
        <v>8891</v>
      </c>
      <c r="D1185" s="58" t="s">
        <v>4516</v>
      </c>
      <c r="F1185" s="18"/>
    </row>
    <row r="1186" spans="1:6" ht="27" customHeight="1">
      <c r="A1186" s="95" t="s">
        <v>4516</v>
      </c>
      <c r="B1186" s="13"/>
      <c r="C1186" s="19" t="s">
        <v>8889</v>
      </c>
      <c r="D1186" s="53" t="s">
        <v>4516</v>
      </c>
      <c r="F1186" s="18"/>
    </row>
    <row r="1187" spans="1:6" ht="27" customHeight="1">
      <c r="A1187" s="95" t="s">
        <v>5947</v>
      </c>
      <c r="B1187" s="13"/>
      <c r="C1187" s="57" t="s">
        <v>1954</v>
      </c>
      <c r="D1187" s="58">
        <v>113000</v>
      </c>
      <c r="E1187" s="20">
        <f>+D1187/1936.27</f>
        <v>58.359629597111976</v>
      </c>
      <c r="F1187" s="21">
        <v>58.36</v>
      </c>
    </row>
    <row r="1188" spans="1:6" ht="27" customHeight="1">
      <c r="A1188" s="95" t="s">
        <v>4516</v>
      </c>
      <c r="B1188" s="13"/>
      <c r="C1188" s="57" t="s">
        <v>8892</v>
      </c>
      <c r="D1188" s="58" t="s">
        <v>4516</v>
      </c>
      <c r="F1188" s="18"/>
    </row>
    <row r="1189" spans="1:6" ht="27" customHeight="1">
      <c r="A1189" s="95" t="s">
        <v>4516</v>
      </c>
      <c r="B1189" s="13"/>
      <c r="C1189" s="19" t="s">
        <v>5197</v>
      </c>
      <c r="D1189" s="53" t="s">
        <v>4516</v>
      </c>
      <c r="F1189" s="18"/>
    </row>
    <row r="1190" spans="1:6" ht="27" customHeight="1">
      <c r="A1190" s="95" t="s">
        <v>5948</v>
      </c>
      <c r="B1190" s="13"/>
      <c r="C1190" s="19" t="s">
        <v>1956</v>
      </c>
      <c r="D1190" s="53">
        <v>136000</v>
      </c>
      <c r="E1190" s="20">
        <f>+D1190/1936.27</f>
        <v>70.238138276170162</v>
      </c>
      <c r="F1190" s="21">
        <v>70.239999999999995</v>
      </c>
    </row>
    <row r="1191" spans="1:6" ht="27" customHeight="1">
      <c r="A1191" s="95" t="s">
        <v>5949</v>
      </c>
      <c r="B1191" s="13"/>
      <c r="C1191" s="19" t="s">
        <v>2040</v>
      </c>
      <c r="D1191" s="53">
        <v>62000</v>
      </c>
      <c r="E1191" s="20">
        <f>+D1191/1936.27</f>
        <v>32.020327743548165</v>
      </c>
      <c r="F1191" s="21">
        <v>32.020000000000003</v>
      </c>
    </row>
    <row r="1192" spans="1:6" ht="27" customHeight="1">
      <c r="A1192" s="95" t="s">
        <v>4516</v>
      </c>
      <c r="B1192" s="13"/>
      <c r="C1192" s="19" t="s">
        <v>5198</v>
      </c>
      <c r="D1192" s="53" t="s">
        <v>4516</v>
      </c>
      <c r="F1192" s="18"/>
    </row>
    <row r="1193" spans="1:6" ht="27" customHeight="1">
      <c r="A1193" s="95" t="s">
        <v>5950</v>
      </c>
      <c r="B1193" s="13"/>
      <c r="C1193" s="19" t="s">
        <v>5199</v>
      </c>
      <c r="D1193" s="53">
        <v>48000</v>
      </c>
      <c r="E1193" s="20">
        <f>+D1193/1936.27</f>
        <v>24.789931156295353</v>
      </c>
      <c r="F1193" s="21">
        <v>24.79</v>
      </c>
    </row>
    <row r="1194" spans="1:6" ht="27" customHeight="1">
      <c r="A1194" s="95" t="s">
        <v>4516</v>
      </c>
      <c r="B1194" s="13"/>
      <c r="C1194" s="19" t="s">
        <v>5200</v>
      </c>
      <c r="D1194" s="53" t="s">
        <v>4516</v>
      </c>
      <c r="F1194" s="18"/>
    </row>
    <row r="1195" spans="1:6" ht="27" customHeight="1">
      <c r="A1195" s="95" t="s">
        <v>4516</v>
      </c>
      <c r="B1195" s="13"/>
      <c r="C1195" s="19" t="s">
        <v>8887</v>
      </c>
      <c r="D1195" s="53" t="s">
        <v>4516</v>
      </c>
      <c r="F1195" s="18"/>
    </row>
    <row r="1196" spans="1:6" ht="27" customHeight="1">
      <c r="A1196" s="95" t="s">
        <v>5951</v>
      </c>
      <c r="B1196" s="13"/>
      <c r="C1196" s="19" t="s">
        <v>2607</v>
      </c>
      <c r="D1196" s="53">
        <v>85000</v>
      </c>
      <c r="E1196" s="20">
        <f>+D1196/1936.27</f>
        <v>43.898836422606351</v>
      </c>
      <c r="F1196" s="21">
        <v>43.9</v>
      </c>
    </row>
    <row r="1197" spans="1:6" ht="27" customHeight="1">
      <c r="A1197" s="95" t="s">
        <v>4516</v>
      </c>
      <c r="B1197" s="13"/>
      <c r="C1197" s="19" t="s">
        <v>5201</v>
      </c>
      <c r="D1197" s="53" t="s">
        <v>4516</v>
      </c>
      <c r="F1197" s="18"/>
    </row>
    <row r="1198" spans="1:6" ht="27" customHeight="1">
      <c r="A1198" s="95" t="s">
        <v>4516</v>
      </c>
      <c r="B1198" s="13"/>
      <c r="C1198" s="19" t="s">
        <v>8887</v>
      </c>
      <c r="D1198" s="53" t="s">
        <v>4516</v>
      </c>
      <c r="F1198" s="18"/>
    </row>
    <row r="1199" spans="1:6" ht="27" customHeight="1">
      <c r="A1199" s="95" t="s">
        <v>5952</v>
      </c>
      <c r="B1199" s="13"/>
      <c r="C1199" s="19" t="s">
        <v>2609</v>
      </c>
      <c r="D1199" s="53">
        <v>45000</v>
      </c>
      <c r="E1199" s="20">
        <f>+D1199/1936.27</f>
        <v>23.240560459026891</v>
      </c>
      <c r="F1199" s="21">
        <v>23.24</v>
      </c>
    </row>
    <row r="1200" spans="1:6" ht="27" customHeight="1">
      <c r="A1200" s="95" t="s">
        <v>5953</v>
      </c>
      <c r="B1200" s="13"/>
      <c r="C1200" s="19" t="s">
        <v>690</v>
      </c>
      <c r="D1200" s="53">
        <v>85000</v>
      </c>
      <c r="E1200" s="20">
        <f>+D1200/1936.27</f>
        <v>43.898836422606351</v>
      </c>
      <c r="F1200" s="21">
        <v>43.9</v>
      </c>
    </row>
    <row r="1201" spans="1:6" ht="27" customHeight="1">
      <c r="A1201" s="95" t="s">
        <v>5954</v>
      </c>
      <c r="B1201" s="13"/>
      <c r="C1201" s="19" t="s">
        <v>1958</v>
      </c>
      <c r="D1201" s="53">
        <v>44000</v>
      </c>
      <c r="E1201" s="20">
        <f>+D1201/1936.27</f>
        <v>22.724103559937404</v>
      </c>
      <c r="F1201" s="21">
        <v>22.72</v>
      </c>
    </row>
    <row r="1202" spans="1:6" ht="27" customHeight="1">
      <c r="A1202" s="95" t="s">
        <v>4516</v>
      </c>
      <c r="B1202" s="13"/>
      <c r="C1202" s="19" t="s">
        <v>2790</v>
      </c>
      <c r="D1202" s="53" t="s">
        <v>4516</v>
      </c>
      <c r="F1202" s="18"/>
    </row>
    <row r="1203" spans="1:6" ht="27" customHeight="1">
      <c r="A1203" s="95" t="s">
        <v>5955</v>
      </c>
      <c r="B1203" s="13"/>
      <c r="C1203" s="19" t="s">
        <v>692</v>
      </c>
      <c r="D1203" s="53">
        <v>60000</v>
      </c>
      <c r="E1203" s="20">
        <f>+D1203/1936.27</f>
        <v>30.987413945369191</v>
      </c>
      <c r="F1203" s="21">
        <v>30.99</v>
      </c>
    </row>
    <row r="1204" spans="1:6" ht="27" customHeight="1">
      <c r="A1204" s="95" t="s">
        <v>5956</v>
      </c>
      <c r="B1204" s="13"/>
      <c r="C1204" s="19" t="s">
        <v>1960</v>
      </c>
      <c r="D1204" s="53">
        <v>55000</v>
      </c>
      <c r="E1204" s="20">
        <f>+D1204/1936.27</f>
        <v>28.405129449921755</v>
      </c>
      <c r="F1204" s="21">
        <v>28.41</v>
      </c>
    </row>
    <row r="1205" spans="1:6" ht="27" customHeight="1">
      <c r="A1205" s="95" t="s">
        <v>5957</v>
      </c>
      <c r="B1205" s="13"/>
      <c r="C1205" s="19" t="s">
        <v>1962</v>
      </c>
      <c r="D1205" s="53">
        <v>63000</v>
      </c>
      <c r="E1205" s="20">
        <f>+D1205/1936.27</f>
        <v>32.536784642637649</v>
      </c>
      <c r="F1205" s="21">
        <v>32.54</v>
      </c>
    </row>
    <row r="1206" spans="1:6" ht="27" customHeight="1">
      <c r="A1206" s="95" t="s">
        <v>4516</v>
      </c>
      <c r="B1206" s="13"/>
      <c r="C1206" s="19" t="s">
        <v>2791</v>
      </c>
      <c r="D1206" s="53" t="s">
        <v>4516</v>
      </c>
      <c r="F1206" s="18"/>
    </row>
    <row r="1207" spans="1:6" ht="27" customHeight="1">
      <c r="A1207" s="95" t="s">
        <v>5958</v>
      </c>
      <c r="B1207" s="13"/>
      <c r="C1207" s="19" t="s">
        <v>4150</v>
      </c>
      <c r="D1207" s="53">
        <v>55000</v>
      </c>
      <c r="E1207" s="20">
        <f t="shared" ref="E1207:E1213" si="2">+D1207/1936.27</f>
        <v>28.405129449921755</v>
      </c>
      <c r="F1207" s="21">
        <v>28.41</v>
      </c>
    </row>
    <row r="1208" spans="1:6" ht="27" customHeight="1">
      <c r="A1208" s="95" t="s">
        <v>5959</v>
      </c>
      <c r="B1208" s="13"/>
      <c r="C1208" s="19" t="s">
        <v>4152</v>
      </c>
      <c r="D1208" s="53">
        <v>114000</v>
      </c>
      <c r="E1208" s="20">
        <f t="shared" si="2"/>
        <v>58.876086496201459</v>
      </c>
      <c r="F1208" s="21">
        <v>58.88</v>
      </c>
    </row>
    <row r="1209" spans="1:6" ht="27" customHeight="1">
      <c r="A1209" s="95" t="s">
        <v>5960</v>
      </c>
      <c r="B1209" s="13"/>
      <c r="C1209" s="19" t="s">
        <v>4154</v>
      </c>
      <c r="D1209" s="53">
        <v>60000</v>
      </c>
      <c r="E1209" s="20">
        <f t="shared" si="2"/>
        <v>30.987413945369191</v>
      </c>
      <c r="F1209" s="21">
        <v>30.99</v>
      </c>
    </row>
    <row r="1210" spans="1:6" ht="27" customHeight="1">
      <c r="A1210" s="95" t="s">
        <v>5961</v>
      </c>
      <c r="B1210" s="13"/>
      <c r="C1210" s="19" t="s">
        <v>4156</v>
      </c>
      <c r="D1210" s="53">
        <v>60000</v>
      </c>
      <c r="E1210" s="20">
        <f t="shared" si="2"/>
        <v>30.987413945369191</v>
      </c>
      <c r="F1210" s="21">
        <v>30.99</v>
      </c>
    </row>
    <row r="1211" spans="1:6" ht="27" customHeight="1">
      <c r="A1211" s="95" t="s">
        <v>5962</v>
      </c>
      <c r="B1211" s="13"/>
      <c r="C1211" s="19" t="s">
        <v>4158</v>
      </c>
      <c r="D1211" s="53">
        <v>84000</v>
      </c>
      <c r="E1211" s="20">
        <f t="shared" si="2"/>
        <v>43.382379523516867</v>
      </c>
      <c r="F1211" s="21">
        <v>43.38</v>
      </c>
    </row>
    <row r="1212" spans="1:6" ht="27" customHeight="1">
      <c r="A1212" s="95" t="s">
        <v>5963</v>
      </c>
      <c r="B1212" s="13"/>
      <c r="C1212" s="19" t="s">
        <v>2792</v>
      </c>
      <c r="D1212" s="53">
        <v>98000</v>
      </c>
      <c r="E1212" s="20">
        <f t="shared" si="2"/>
        <v>50.612776110769673</v>
      </c>
      <c r="F1212" s="21">
        <v>50.61</v>
      </c>
    </row>
    <row r="1213" spans="1:6" ht="27" customHeight="1">
      <c r="A1213" s="95" t="s">
        <v>5964</v>
      </c>
      <c r="B1213" s="13"/>
      <c r="C1213" s="19" t="s">
        <v>1092</v>
      </c>
      <c r="D1213" s="53">
        <v>49000</v>
      </c>
      <c r="E1213" s="20">
        <f t="shared" si="2"/>
        <v>25.306388055384836</v>
      </c>
      <c r="F1213" s="21">
        <v>25.31</v>
      </c>
    </row>
    <row r="1214" spans="1:6" ht="27" customHeight="1">
      <c r="A1214" s="95" t="s">
        <v>4516</v>
      </c>
      <c r="B1214" s="13"/>
      <c r="C1214" s="19" t="s">
        <v>2793</v>
      </c>
      <c r="D1214" s="53" t="s">
        <v>4516</v>
      </c>
      <c r="F1214" s="18"/>
    </row>
    <row r="1215" spans="1:6" ht="27" customHeight="1">
      <c r="A1215" s="95" t="s">
        <v>5965</v>
      </c>
      <c r="B1215" s="13"/>
      <c r="C1215" s="19" t="s">
        <v>1094</v>
      </c>
      <c r="D1215" s="53">
        <v>49000</v>
      </c>
      <c r="E1215" s="20">
        <f>+D1215/1936.27</f>
        <v>25.306388055384836</v>
      </c>
      <c r="F1215" s="21">
        <v>25.31</v>
      </c>
    </row>
    <row r="1216" spans="1:6" ht="27" customHeight="1">
      <c r="A1216" s="95" t="s">
        <v>4516</v>
      </c>
      <c r="B1216" s="13"/>
      <c r="C1216" s="19" t="s">
        <v>7434</v>
      </c>
      <c r="D1216" s="53" t="s">
        <v>4516</v>
      </c>
      <c r="F1216" s="18"/>
    </row>
    <row r="1217" spans="1:6" ht="27" customHeight="1">
      <c r="A1217" s="95" t="s">
        <v>5966</v>
      </c>
      <c r="B1217" s="13"/>
      <c r="C1217" s="19" t="s">
        <v>1096</v>
      </c>
      <c r="D1217" s="53">
        <v>49000</v>
      </c>
      <c r="E1217" s="20">
        <f>+D1217/1936.27</f>
        <v>25.306388055384836</v>
      </c>
      <c r="F1217" s="21">
        <v>25.31</v>
      </c>
    </row>
    <row r="1218" spans="1:6" ht="27" customHeight="1">
      <c r="A1218" s="95" t="s">
        <v>5967</v>
      </c>
      <c r="B1218" s="13"/>
      <c r="C1218" s="19" t="s">
        <v>8278</v>
      </c>
      <c r="D1218" s="53">
        <v>29000</v>
      </c>
      <c r="E1218" s="20">
        <f>+D1218/1936.27</f>
        <v>14.977250073595108</v>
      </c>
      <c r="F1218" s="21">
        <v>14.98</v>
      </c>
    </row>
    <row r="1219" spans="1:6" ht="27" customHeight="1">
      <c r="A1219" s="95" t="s">
        <v>4516</v>
      </c>
      <c r="B1219" s="13"/>
      <c r="C1219" s="19" t="s">
        <v>2794</v>
      </c>
      <c r="D1219" s="53" t="s">
        <v>4516</v>
      </c>
      <c r="F1219" s="18"/>
    </row>
    <row r="1220" spans="1:6" ht="27" customHeight="1">
      <c r="A1220" s="95" t="s">
        <v>4516</v>
      </c>
      <c r="B1220" s="13"/>
      <c r="C1220" s="19" t="s">
        <v>2795</v>
      </c>
      <c r="D1220" s="53" t="s">
        <v>4516</v>
      </c>
      <c r="F1220" s="18"/>
    </row>
    <row r="1221" spans="1:6" ht="27" customHeight="1">
      <c r="A1221" s="95" t="s">
        <v>5968</v>
      </c>
      <c r="B1221" s="13"/>
      <c r="C1221" s="19" t="s">
        <v>8280</v>
      </c>
      <c r="D1221" s="53">
        <v>39000</v>
      </c>
      <c r="E1221" s="20">
        <f>+D1221/1936.27</f>
        <v>20.141819064489972</v>
      </c>
      <c r="F1221" s="21">
        <v>20.14</v>
      </c>
    </row>
    <row r="1222" spans="1:6" ht="27" customHeight="1">
      <c r="A1222" s="95" t="s">
        <v>4516</v>
      </c>
      <c r="B1222" s="13"/>
      <c r="C1222" s="19" t="s">
        <v>2796</v>
      </c>
      <c r="D1222" s="53" t="s">
        <v>4516</v>
      </c>
      <c r="F1222" s="18"/>
    </row>
    <row r="1223" spans="1:6" ht="27" customHeight="1">
      <c r="A1223" s="95" t="s">
        <v>4516</v>
      </c>
      <c r="B1223" s="13"/>
      <c r="C1223" s="19" t="s">
        <v>2797</v>
      </c>
      <c r="D1223" s="53" t="s">
        <v>4516</v>
      </c>
      <c r="F1223" s="18"/>
    </row>
    <row r="1224" spans="1:6" ht="27" customHeight="1">
      <c r="A1224" s="95" t="s">
        <v>5969</v>
      </c>
      <c r="B1224" s="13"/>
      <c r="C1224" s="19" t="s">
        <v>8282</v>
      </c>
      <c r="D1224" s="53">
        <v>57000</v>
      </c>
      <c r="E1224" s="20">
        <f>+D1224/1936.27</f>
        <v>29.43804324810073</v>
      </c>
      <c r="F1224" s="21">
        <v>29.44</v>
      </c>
    </row>
    <row r="1225" spans="1:6" ht="27" customHeight="1">
      <c r="A1225" s="95" t="s">
        <v>4516</v>
      </c>
      <c r="B1225" s="13"/>
      <c r="C1225" s="19" t="s">
        <v>2798</v>
      </c>
      <c r="D1225" s="53" t="s">
        <v>4516</v>
      </c>
      <c r="F1225" s="18"/>
    </row>
    <row r="1226" spans="1:6" ht="27" customHeight="1">
      <c r="A1226" s="95" t="s">
        <v>4516</v>
      </c>
      <c r="B1226" s="13"/>
      <c r="C1226" s="19" t="s">
        <v>2799</v>
      </c>
      <c r="D1226" s="53" t="s">
        <v>4516</v>
      </c>
      <c r="F1226" s="18"/>
    </row>
    <row r="1227" spans="1:6" ht="27" customHeight="1">
      <c r="A1227" s="95" t="s">
        <v>6835</v>
      </c>
      <c r="B1227" s="13"/>
      <c r="C1227" s="19" t="s">
        <v>3552</v>
      </c>
      <c r="D1227" s="53">
        <v>503000</v>
      </c>
      <c r="E1227" s="20">
        <f>+D1227/1936.27</f>
        <v>259.77782024201173</v>
      </c>
      <c r="F1227" s="21">
        <v>259.77999999999997</v>
      </c>
    </row>
    <row r="1228" spans="1:6" ht="27" customHeight="1">
      <c r="A1228" s="95" t="s">
        <v>4516</v>
      </c>
      <c r="B1228" s="13"/>
      <c r="C1228" s="19" t="s">
        <v>2800</v>
      </c>
      <c r="D1228" s="53" t="s">
        <v>4516</v>
      </c>
      <c r="F1228" s="18"/>
    </row>
    <row r="1229" spans="1:6" ht="27" customHeight="1">
      <c r="A1229" s="95" t="s">
        <v>6837</v>
      </c>
      <c r="B1229" s="13"/>
      <c r="C1229" s="56" t="s">
        <v>867</v>
      </c>
      <c r="D1229" s="53">
        <v>747000</v>
      </c>
      <c r="E1229" s="20">
        <f>+D1229/1936.27</f>
        <v>385.79330361984643</v>
      </c>
      <c r="F1229" s="21">
        <v>385.79</v>
      </c>
    </row>
    <row r="1230" spans="1:6" ht="27" customHeight="1">
      <c r="A1230" s="95" t="s">
        <v>4516</v>
      </c>
      <c r="B1230" s="13"/>
      <c r="C1230" s="19" t="s">
        <v>2800</v>
      </c>
      <c r="D1230" s="53" t="s">
        <v>4516</v>
      </c>
      <c r="F1230" s="18"/>
    </row>
    <row r="1231" spans="1:6" ht="27" customHeight="1">
      <c r="A1231" s="95" t="s">
        <v>6838</v>
      </c>
      <c r="B1231" s="13"/>
      <c r="C1231" s="19" t="s">
        <v>2023</v>
      </c>
      <c r="D1231" s="53">
        <v>362000</v>
      </c>
      <c r="E1231" s="20">
        <f>+D1231/1936.27</f>
        <v>186.95739747039411</v>
      </c>
      <c r="F1231" s="21">
        <v>186.96</v>
      </c>
    </row>
    <row r="1232" spans="1:6" ht="27" customHeight="1">
      <c r="A1232" s="95" t="s">
        <v>4516</v>
      </c>
      <c r="B1232" s="13"/>
      <c r="C1232" s="19" t="s">
        <v>2801</v>
      </c>
      <c r="D1232" s="53" t="s">
        <v>4516</v>
      </c>
      <c r="F1232" s="18"/>
    </row>
    <row r="1233" spans="1:6" ht="27" customHeight="1">
      <c r="A1233" s="95" t="s">
        <v>4516</v>
      </c>
      <c r="B1233" s="13"/>
      <c r="C1233" s="19" t="s">
        <v>2800</v>
      </c>
      <c r="D1233" s="53" t="s">
        <v>4516</v>
      </c>
      <c r="F1233" s="18"/>
    </row>
    <row r="1234" spans="1:6" ht="27" customHeight="1">
      <c r="A1234" s="95" t="s">
        <v>6839</v>
      </c>
      <c r="B1234" s="13"/>
      <c r="C1234" s="19" t="s">
        <v>1942</v>
      </c>
      <c r="D1234" s="53">
        <v>565000</v>
      </c>
      <c r="E1234" s="20">
        <f>+D1234/1936.27</f>
        <v>291.79814798555986</v>
      </c>
      <c r="F1234" s="21">
        <v>291.8</v>
      </c>
    </row>
    <row r="1235" spans="1:6" ht="27" customHeight="1">
      <c r="A1235" s="95" t="s">
        <v>4516</v>
      </c>
      <c r="B1235" s="13"/>
      <c r="C1235" s="19" t="s">
        <v>2801</v>
      </c>
      <c r="D1235" s="53" t="s">
        <v>4516</v>
      </c>
      <c r="F1235" s="18"/>
    </row>
    <row r="1236" spans="1:6" ht="27" customHeight="1">
      <c r="A1236" s="95" t="s">
        <v>4516</v>
      </c>
      <c r="B1236" s="13"/>
      <c r="C1236" s="19" t="s">
        <v>2800</v>
      </c>
      <c r="D1236" s="53" t="s">
        <v>4516</v>
      </c>
      <c r="F1236" s="18"/>
    </row>
    <row r="1237" spans="1:6" ht="27" customHeight="1">
      <c r="A1237" s="95" t="s">
        <v>6840</v>
      </c>
      <c r="B1237" s="13"/>
      <c r="C1237" s="19" t="s">
        <v>1944</v>
      </c>
      <c r="D1237" s="53">
        <v>558000</v>
      </c>
      <c r="E1237" s="20">
        <f>+D1237/1936.27</f>
        <v>288.18294969193346</v>
      </c>
      <c r="F1237" s="21">
        <v>288.18</v>
      </c>
    </row>
    <row r="1238" spans="1:6" ht="27" customHeight="1">
      <c r="A1238" s="95" t="s">
        <v>6841</v>
      </c>
      <c r="B1238" s="13"/>
      <c r="C1238" s="19" t="s">
        <v>1946</v>
      </c>
      <c r="D1238" s="53">
        <v>362000</v>
      </c>
      <c r="E1238" s="20">
        <f>+D1238/1936.27</f>
        <v>186.95739747039411</v>
      </c>
      <c r="F1238" s="21">
        <v>186.96</v>
      </c>
    </row>
    <row r="1239" spans="1:6" ht="27" customHeight="1">
      <c r="A1239" s="95" t="s">
        <v>4516</v>
      </c>
      <c r="B1239" s="13"/>
      <c r="C1239" s="19" t="s">
        <v>2802</v>
      </c>
      <c r="D1239" s="53" t="s">
        <v>4516</v>
      </c>
      <c r="F1239" s="18"/>
    </row>
    <row r="1240" spans="1:6" ht="27" customHeight="1">
      <c r="A1240" s="95" t="s">
        <v>4516</v>
      </c>
      <c r="B1240" s="13"/>
      <c r="C1240" s="19" t="s">
        <v>2800</v>
      </c>
      <c r="D1240" s="53" t="s">
        <v>4516</v>
      </c>
      <c r="F1240" s="18"/>
    </row>
    <row r="1241" spans="1:6" ht="27" customHeight="1">
      <c r="A1241" s="95" t="s">
        <v>6842</v>
      </c>
      <c r="B1241" s="13"/>
      <c r="C1241" s="19" t="s">
        <v>1098</v>
      </c>
      <c r="D1241" s="53">
        <v>565000</v>
      </c>
      <c r="E1241" s="20">
        <f>+D1241/1936.27</f>
        <v>291.79814798555986</v>
      </c>
      <c r="F1241" s="21">
        <v>291.8</v>
      </c>
    </row>
    <row r="1242" spans="1:6" ht="27" customHeight="1">
      <c r="A1242" s="95" t="s">
        <v>4516</v>
      </c>
      <c r="B1242" s="13"/>
      <c r="C1242" s="19" t="s">
        <v>2802</v>
      </c>
      <c r="D1242" s="53" t="s">
        <v>4516</v>
      </c>
      <c r="F1242" s="18"/>
    </row>
    <row r="1243" spans="1:6" ht="27" customHeight="1">
      <c r="A1243" s="95" t="s">
        <v>4516</v>
      </c>
      <c r="B1243" s="13"/>
      <c r="C1243" s="19" t="s">
        <v>2800</v>
      </c>
      <c r="D1243" s="53" t="s">
        <v>4516</v>
      </c>
      <c r="F1243" s="18"/>
    </row>
    <row r="1244" spans="1:6" ht="27" customHeight="1">
      <c r="A1244" s="95" t="s">
        <v>6843</v>
      </c>
      <c r="B1244" s="13"/>
      <c r="C1244" s="19" t="s">
        <v>1100</v>
      </c>
      <c r="D1244" s="53">
        <v>558000</v>
      </c>
      <c r="E1244" s="20">
        <f>+D1244/1936.27</f>
        <v>288.18294969193346</v>
      </c>
      <c r="F1244" s="21">
        <v>288.18</v>
      </c>
    </row>
    <row r="1245" spans="1:6" ht="27" customHeight="1">
      <c r="A1245" s="95" t="s">
        <v>5414</v>
      </c>
      <c r="B1245" s="13"/>
      <c r="C1245" s="19" t="s">
        <v>2803</v>
      </c>
      <c r="D1245" s="53">
        <v>349000</v>
      </c>
      <c r="E1245" s="20">
        <f>+D1245/1936.27</f>
        <v>180.24345778223079</v>
      </c>
      <c r="F1245" s="21">
        <v>180.24</v>
      </c>
    </row>
    <row r="1246" spans="1:6" ht="27" customHeight="1">
      <c r="A1246" s="95" t="s">
        <v>4516</v>
      </c>
      <c r="B1246" s="13"/>
      <c r="C1246" s="19" t="s">
        <v>1987</v>
      </c>
      <c r="D1246" s="53" t="s">
        <v>4516</v>
      </c>
      <c r="F1246" s="18"/>
    </row>
    <row r="1247" spans="1:6" ht="27" customHeight="1">
      <c r="A1247" s="95" t="s">
        <v>4516</v>
      </c>
      <c r="B1247" s="13"/>
      <c r="C1247" s="19" t="s">
        <v>2800</v>
      </c>
      <c r="D1247" s="53" t="s">
        <v>4516</v>
      </c>
      <c r="F1247" s="18"/>
    </row>
    <row r="1248" spans="1:6" ht="27" customHeight="1">
      <c r="A1248" s="95" t="s">
        <v>5415</v>
      </c>
      <c r="B1248" s="13"/>
      <c r="C1248" s="19" t="s">
        <v>4434</v>
      </c>
      <c r="D1248" s="53">
        <v>547000</v>
      </c>
      <c r="E1248" s="20">
        <f>+D1248/1936.27</f>
        <v>282.50192380194909</v>
      </c>
      <c r="F1248" s="21">
        <v>282.5</v>
      </c>
    </row>
    <row r="1249" spans="1:6" ht="27" customHeight="1">
      <c r="A1249" s="95" t="s">
        <v>4516</v>
      </c>
      <c r="B1249" s="13"/>
      <c r="C1249" s="19" t="s">
        <v>1987</v>
      </c>
      <c r="D1249" s="53" t="s">
        <v>4516</v>
      </c>
      <c r="F1249" s="18"/>
    </row>
    <row r="1250" spans="1:6" ht="27" customHeight="1">
      <c r="A1250" s="95" t="s">
        <v>4516</v>
      </c>
      <c r="B1250" s="13"/>
      <c r="C1250" s="19" t="s">
        <v>2800</v>
      </c>
      <c r="D1250" s="53" t="s">
        <v>4516</v>
      </c>
      <c r="F1250" s="18"/>
    </row>
    <row r="1251" spans="1:6" ht="27" customHeight="1">
      <c r="A1251" s="95" t="s">
        <v>5416</v>
      </c>
      <c r="B1251" s="13"/>
      <c r="C1251" s="19" t="s">
        <v>7177</v>
      </c>
      <c r="D1251" s="53">
        <v>558000</v>
      </c>
      <c r="E1251" s="20">
        <f>+D1251/1936.27</f>
        <v>288.18294969193346</v>
      </c>
      <c r="F1251" s="21">
        <v>288.18</v>
      </c>
    </row>
    <row r="1252" spans="1:6" ht="27" customHeight="1">
      <c r="A1252" s="95" t="s">
        <v>5417</v>
      </c>
      <c r="B1252" s="13"/>
      <c r="C1252" s="19" t="s">
        <v>1988</v>
      </c>
      <c r="D1252" s="53">
        <v>362000</v>
      </c>
      <c r="E1252" s="20">
        <f>+D1252/1936.27</f>
        <v>186.95739747039411</v>
      </c>
      <c r="F1252" s="21">
        <v>186.96</v>
      </c>
    </row>
    <row r="1253" spans="1:6" ht="27" customHeight="1">
      <c r="A1253" s="95" t="s">
        <v>5418</v>
      </c>
      <c r="B1253" s="13"/>
      <c r="C1253" s="19" t="s">
        <v>1989</v>
      </c>
      <c r="D1253" s="53">
        <v>565000</v>
      </c>
      <c r="E1253" s="20">
        <f>+D1253/1936.27</f>
        <v>291.79814798555986</v>
      </c>
      <c r="F1253" s="21">
        <v>291.8</v>
      </c>
    </row>
    <row r="1254" spans="1:6" ht="27" customHeight="1">
      <c r="A1254" s="95" t="s">
        <v>5419</v>
      </c>
      <c r="B1254" s="13"/>
      <c r="C1254" s="19" t="s">
        <v>1166</v>
      </c>
      <c r="D1254" s="53">
        <v>703000</v>
      </c>
      <c r="E1254" s="20">
        <f>+D1254/1936.27</f>
        <v>363.06920005990901</v>
      </c>
      <c r="F1254" s="21">
        <v>363.07</v>
      </c>
    </row>
    <row r="1255" spans="1:6" ht="27" customHeight="1">
      <c r="A1255" s="95" t="s">
        <v>5420</v>
      </c>
      <c r="B1255" s="59"/>
      <c r="C1255" s="19" t="s">
        <v>6124</v>
      </c>
      <c r="D1255" s="53">
        <v>335000</v>
      </c>
      <c r="E1255" s="20">
        <f>+D1255/1936.27</f>
        <v>173.01306119497798</v>
      </c>
      <c r="F1255" s="21">
        <v>173.01</v>
      </c>
    </row>
    <row r="1256" spans="1:6" ht="27" customHeight="1">
      <c r="A1256" s="95" t="s">
        <v>4516</v>
      </c>
      <c r="B1256" s="59"/>
      <c r="C1256" s="19" t="s">
        <v>7980</v>
      </c>
      <c r="D1256" s="53" t="s">
        <v>4516</v>
      </c>
      <c r="F1256" s="18"/>
    </row>
    <row r="1257" spans="1:6" ht="27" customHeight="1">
      <c r="A1257" s="95" t="s">
        <v>5421</v>
      </c>
      <c r="B1257" s="59"/>
      <c r="C1257" s="19" t="s">
        <v>3518</v>
      </c>
      <c r="D1257" s="53">
        <v>530000</v>
      </c>
      <c r="E1257" s="20">
        <f>+D1257/1936.27</f>
        <v>273.72215651742783</v>
      </c>
      <c r="F1257" s="21">
        <v>273.72000000000003</v>
      </c>
    </row>
    <row r="1258" spans="1:6" ht="27" customHeight="1">
      <c r="A1258" s="95" t="s">
        <v>4516</v>
      </c>
      <c r="B1258" s="59"/>
      <c r="C1258" s="19" t="s">
        <v>7980</v>
      </c>
      <c r="D1258" s="53" t="s">
        <v>4516</v>
      </c>
      <c r="F1258" s="18"/>
    </row>
    <row r="1259" spans="1:6" ht="27" customHeight="1">
      <c r="A1259" s="95" t="s">
        <v>5422</v>
      </c>
      <c r="B1259" s="59"/>
      <c r="C1259" s="19" t="s">
        <v>6124</v>
      </c>
      <c r="D1259" s="53">
        <v>362000</v>
      </c>
      <c r="E1259" s="20">
        <f>+D1259/1936.27</f>
        <v>186.95739747039411</v>
      </c>
      <c r="F1259" s="21">
        <v>186.96</v>
      </c>
    </row>
    <row r="1260" spans="1:6" ht="27" customHeight="1">
      <c r="A1260" s="95" t="s">
        <v>4516</v>
      </c>
      <c r="B1260" s="59"/>
      <c r="C1260" s="19" t="s">
        <v>7434</v>
      </c>
      <c r="D1260" s="53" t="s">
        <v>4516</v>
      </c>
      <c r="F1260" s="18"/>
    </row>
    <row r="1261" spans="1:6" ht="27" customHeight="1">
      <c r="A1261" s="95" t="s">
        <v>5423</v>
      </c>
      <c r="B1261" s="59"/>
      <c r="C1261" s="19" t="s">
        <v>3518</v>
      </c>
      <c r="D1261" s="53">
        <v>565000</v>
      </c>
      <c r="E1261" s="20">
        <f>+D1261/1936.27</f>
        <v>291.79814798555986</v>
      </c>
      <c r="F1261" s="21">
        <v>291.8</v>
      </c>
    </row>
    <row r="1262" spans="1:6" ht="27" customHeight="1">
      <c r="A1262" s="95" t="s">
        <v>4516</v>
      </c>
      <c r="B1262" s="59"/>
      <c r="C1262" s="19" t="s">
        <v>7434</v>
      </c>
      <c r="D1262" s="53" t="s">
        <v>4516</v>
      </c>
      <c r="F1262" s="18"/>
    </row>
    <row r="1263" spans="1:6" ht="27" customHeight="1">
      <c r="A1263" s="95" t="s">
        <v>5424</v>
      </c>
      <c r="B1263" s="59"/>
      <c r="C1263" s="19" t="s">
        <v>3522</v>
      </c>
      <c r="D1263" s="53">
        <v>349000</v>
      </c>
      <c r="E1263" s="20">
        <f>+D1263/1936.27</f>
        <v>180.24345778223079</v>
      </c>
      <c r="F1263" s="21">
        <v>180.24</v>
      </c>
    </row>
    <row r="1264" spans="1:6" ht="27" customHeight="1">
      <c r="A1264" s="95" t="s">
        <v>4516</v>
      </c>
      <c r="B1264" s="59"/>
      <c r="C1264" s="19" t="s">
        <v>1167</v>
      </c>
      <c r="D1264" s="53" t="s">
        <v>4516</v>
      </c>
      <c r="F1264" s="18"/>
    </row>
    <row r="1265" spans="1:6" ht="27" customHeight="1">
      <c r="A1265" s="95" t="s">
        <v>5425</v>
      </c>
      <c r="B1265" s="59"/>
      <c r="C1265" s="19" t="s">
        <v>3524</v>
      </c>
      <c r="D1265" s="53">
        <v>547000</v>
      </c>
      <c r="E1265" s="20">
        <f>+D1265/1936.27</f>
        <v>282.50192380194909</v>
      </c>
      <c r="F1265" s="21">
        <v>282.5</v>
      </c>
    </row>
    <row r="1266" spans="1:6" ht="27" customHeight="1">
      <c r="A1266" s="95" t="s">
        <v>4516</v>
      </c>
      <c r="B1266" s="59"/>
      <c r="C1266" s="19" t="s">
        <v>1167</v>
      </c>
      <c r="D1266" s="53" t="s">
        <v>4516</v>
      </c>
      <c r="F1266" s="18"/>
    </row>
    <row r="1267" spans="1:6" ht="27" customHeight="1">
      <c r="A1267" s="95" t="s">
        <v>6040</v>
      </c>
      <c r="B1267" s="59"/>
      <c r="C1267" s="19" t="s">
        <v>1102</v>
      </c>
      <c r="D1267" s="53">
        <v>402000</v>
      </c>
      <c r="E1267" s="20">
        <f>+D1267/1936.27</f>
        <v>207.61567343397357</v>
      </c>
      <c r="F1267" s="21">
        <v>207.62</v>
      </c>
    </row>
    <row r="1268" spans="1:6" ht="27" customHeight="1">
      <c r="A1268" s="95" t="s">
        <v>4516</v>
      </c>
      <c r="B1268" s="59"/>
      <c r="C1268" s="19" t="s">
        <v>1168</v>
      </c>
      <c r="D1268" s="53" t="s">
        <v>4516</v>
      </c>
      <c r="F1268" s="18"/>
    </row>
    <row r="1269" spans="1:6" ht="27" customHeight="1">
      <c r="A1269" s="95" t="s">
        <v>4516</v>
      </c>
      <c r="B1269" s="59"/>
      <c r="C1269" s="19" t="s">
        <v>1169</v>
      </c>
      <c r="D1269" s="53" t="s">
        <v>4516</v>
      </c>
      <c r="F1269" s="18"/>
    </row>
    <row r="1270" spans="1:6" ht="27" customHeight="1">
      <c r="A1270" s="95" t="s">
        <v>4516</v>
      </c>
      <c r="B1270" s="41"/>
      <c r="C1270" s="19" t="s">
        <v>4298</v>
      </c>
      <c r="D1270" s="53" t="s">
        <v>4516</v>
      </c>
      <c r="F1270" s="18"/>
    </row>
    <row r="1271" spans="1:6" ht="27" customHeight="1">
      <c r="A1271" s="95" t="s">
        <v>4516</v>
      </c>
      <c r="B1271" s="59"/>
      <c r="C1271" s="19" t="s">
        <v>4299</v>
      </c>
      <c r="D1271" s="53" t="s">
        <v>4516</v>
      </c>
      <c r="F1271" s="18"/>
    </row>
    <row r="1272" spans="1:6" ht="27" customHeight="1">
      <c r="A1272" s="95" t="s">
        <v>4516</v>
      </c>
      <c r="B1272" s="41"/>
      <c r="C1272" s="19" t="s">
        <v>4300</v>
      </c>
      <c r="D1272" s="53" t="s">
        <v>4516</v>
      </c>
      <c r="F1272" s="18"/>
    </row>
    <row r="1273" spans="1:6" ht="27" customHeight="1">
      <c r="A1273" s="95" t="s">
        <v>4516</v>
      </c>
      <c r="B1273" s="59"/>
      <c r="C1273" s="19" t="s">
        <v>4301</v>
      </c>
      <c r="D1273" s="53" t="s">
        <v>4516</v>
      </c>
      <c r="F1273" s="18"/>
    </row>
    <row r="1274" spans="1:6" ht="27" customHeight="1">
      <c r="A1274" s="95" t="s">
        <v>4516</v>
      </c>
      <c r="B1274" s="41"/>
      <c r="C1274" s="19" t="s">
        <v>4302</v>
      </c>
      <c r="D1274" s="53" t="s">
        <v>4516</v>
      </c>
      <c r="F1274" s="18"/>
    </row>
    <row r="1275" spans="1:6" ht="27" customHeight="1">
      <c r="A1275" s="95" t="s">
        <v>4516</v>
      </c>
      <c r="B1275" s="59"/>
      <c r="C1275" s="19" t="s">
        <v>4181</v>
      </c>
      <c r="D1275" s="53" t="s">
        <v>4516</v>
      </c>
      <c r="F1275" s="18"/>
    </row>
    <row r="1276" spans="1:6" ht="27" customHeight="1">
      <c r="A1276" s="95" t="s">
        <v>6041</v>
      </c>
      <c r="B1276" s="59"/>
      <c r="C1276" s="19" t="s">
        <v>1104</v>
      </c>
      <c r="D1276" s="53">
        <v>616000</v>
      </c>
      <c r="E1276" s="20">
        <f>+D1276/1936.27</f>
        <v>318.13744983912369</v>
      </c>
      <c r="F1276" s="21">
        <v>318.14</v>
      </c>
    </row>
    <row r="1277" spans="1:6" ht="27" customHeight="1">
      <c r="A1277" s="95" t="s">
        <v>4516</v>
      </c>
      <c r="B1277" s="59"/>
      <c r="C1277" s="19" t="s">
        <v>1168</v>
      </c>
      <c r="D1277" s="53" t="s">
        <v>4516</v>
      </c>
      <c r="F1277" s="18"/>
    </row>
    <row r="1278" spans="1:6" ht="27" customHeight="1">
      <c r="A1278" s="95" t="s">
        <v>4516</v>
      </c>
      <c r="B1278" s="59"/>
      <c r="C1278" s="19" t="s">
        <v>1169</v>
      </c>
      <c r="D1278" s="53" t="s">
        <v>4516</v>
      </c>
      <c r="F1278" s="18"/>
    </row>
    <row r="1279" spans="1:6" ht="27" customHeight="1">
      <c r="A1279" s="95" t="s">
        <v>4516</v>
      </c>
      <c r="B1279" s="13"/>
      <c r="C1279" s="19" t="s">
        <v>4298</v>
      </c>
      <c r="D1279" s="15" t="s">
        <v>4516</v>
      </c>
      <c r="F1279" s="18"/>
    </row>
    <row r="1280" spans="1:6" ht="27" customHeight="1">
      <c r="A1280" s="95" t="s">
        <v>4516</v>
      </c>
      <c r="B1280" s="13"/>
      <c r="C1280" s="19" t="s">
        <v>4299</v>
      </c>
      <c r="D1280" s="15" t="s">
        <v>4516</v>
      </c>
      <c r="F1280" s="18"/>
    </row>
    <row r="1281" spans="1:6" ht="27" customHeight="1">
      <c r="A1281" s="95" t="s">
        <v>4516</v>
      </c>
      <c r="B1281" s="13"/>
      <c r="C1281" s="19" t="s">
        <v>4300</v>
      </c>
      <c r="D1281" s="15" t="s">
        <v>4516</v>
      </c>
      <c r="F1281" s="18"/>
    </row>
    <row r="1282" spans="1:6" ht="27" customHeight="1">
      <c r="A1282" s="95" t="s">
        <v>4516</v>
      </c>
      <c r="B1282" s="13"/>
      <c r="C1282" s="19" t="s">
        <v>4301</v>
      </c>
      <c r="D1282" s="15" t="s">
        <v>4516</v>
      </c>
      <c r="F1282" s="18"/>
    </row>
    <row r="1283" spans="1:6" ht="27" customHeight="1">
      <c r="A1283" s="95" t="s">
        <v>4516</v>
      </c>
      <c r="B1283" s="13"/>
      <c r="C1283" s="19" t="s">
        <v>4302</v>
      </c>
      <c r="D1283" s="15" t="s">
        <v>4516</v>
      </c>
      <c r="F1283" s="18"/>
    </row>
    <row r="1284" spans="1:6" ht="27" customHeight="1">
      <c r="A1284" s="95" t="s">
        <v>4516</v>
      </c>
      <c r="B1284" s="13"/>
      <c r="C1284" s="19" t="s">
        <v>4181</v>
      </c>
      <c r="D1284" s="15" t="s">
        <v>4516</v>
      </c>
      <c r="F1284" s="18"/>
    </row>
    <row r="1285" spans="1:6" ht="27" customHeight="1">
      <c r="A1285" s="95" t="s">
        <v>6042</v>
      </c>
      <c r="B1285" s="13"/>
      <c r="C1285" s="48" t="s">
        <v>1106</v>
      </c>
      <c r="D1285" s="15">
        <v>558000</v>
      </c>
      <c r="E1285" s="20">
        <f>+D1285/1936.27</f>
        <v>288.18294969193346</v>
      </c>
      <c r="F1285" s="21">
        <v>288.18</v>
      </c>
    </row>
    <row r="1286" spans="1:6" ht="27" customHeight="1">
      <c r="A1286" s="95" t="s">
        <v>946</v>
      </c>
      <c r="B1286" s="13"/>
      <c r="C1286" s="19" t="s">
        <v>4163</v>
      </c>
      <c r="D1286" s="15">
        <v>362000</v>
      </c>
      <c r="E1286" s="20">
        <f>+D1286/1936.27</f>
        <v>186.95739747039411</v>
      </c>
      <c r="F1286" s="21">
        <v>186.96</v>
      </c>
    </row>
    <row r="1287" spans="1:6" ht="27" customHeight="1">
      <c r="A1287" s="95" t="s">
        <v>4516</v>
      </c>
      <c r="B1287" s="13"/>
      <c r="C1287" s="19" t="s">
        <v>4182</v>
      </c>
      <c r="D1287" s="15" t="s">
        <v>4516</v>
      </c>
      <c r="F1287" s="18"/>
    </row>
    <row r="1288" spans="1:6" ht="27" customHeight="1">
      <c r="A1288" s="95" t="s">
        <v>4516</v>
      </c>
      <c r="B1288" s="13"/>
      <c r="C1288" s="19" t="s">
        <v>4183</v>
      </c>
      <c r="D1288" s="15" t="s">
        <v>4516</v>
      </c>
      <c r="F1288" s="18"/>
    </row>
    <row r="1289" spans="1:6" ht="27" customHeight="1">
      <c r="A1289" s="95" t="s">
        <v>947</v>
      </c>
      <c r="B1289" s="13"/>
      <c r="C1289" s="19" t="s">
        <v>4165</v>
      </c>
      <c r="D1289" s="15">
        <v>565000</v>
      </c>
      <c r="E1289" s="20">
        <f>+D1289/1936.27</f>
        <v>291.79814798555986</v>
      </c>
      <c r="F1289" s="21">
        <v>291.8</v>
      </c>
    </row>
    <row r="1290" spans="1:6" ht="27" customHeight="1">
      <c r="A1290" s="95" t="s">
        <v>4516</v>
      </c>
      <c r="B1290" s="13"/>
      <c r="C1290" s="19" t="s">
        <v>4182</v>
      </c>
      <c r="D1290" s="15" t="s">
        <v>4516</v>
      </c>
      <c r="F1290" s="18"/>
    </row>
    <row r="1291" spans="1:6" ht="27" customHeight="1">
      <c r="A1291" s="95" t="s">
        <v>4516</v>
      </c>
      <c r="B1291" s="13"/>
      <c r="C1291" s="19" t="s">
        <v>4183</v>
      </c>
      <c r="D1291" s="15" t="s">
        <v>4516</v>
      </c>
      <c r="F1291" s="18"/>
    </row>
    <row r="1292" spans="1:6" ht="27" customHeight="1">
      <c r="A1292" s="95" t="s">
        <v>948</v>
      </c>
      <c r="B1292" s="13"/>
      <c r="C1292" s="19" t="s">
        <v>4167</v>
      </c>
      <c r="D1292" s="15">
        <v>558000</v>
      </c>
      <c r="E1292" s="20">
        <f>+D1292/1936.27</f>
        <v>288.18294969193346</v>
      </c>
      <c r="F1292" s="21">
        <v>288.18</v>
      </c>
    </row>
    <row r="1293" spans="1:6" ht="27" customHeight="1">
      <c r="A1293" s="95" t="s">
        <v>949</v>
      </c>
      <c r="B1293" s="13"/>
      <c r="C1293" s="19" t="s">
        <v>4169</v>
      </c>
      <c r="D1293" s="15">
        <v>362000</v>
      </c>
      <c r="E1293" s="20">
        <f>+D1293/1936.27</f>
        <v>186.95739747039411</v>
      </c>
      <c r="F1293" s="21">
        <v>186.96</v>
      </c>
    </row>
    <row r="1294" spans="1:6" ht="27" customHeight="1">
      <c r="A1294" s="95" t="s">
        <v>4516</v>
      </c>
      <c r="B1294" s="13"/>
      <c r="C1294" s="19" t="s">
        <v>4345</v>
      </c>
      <c r="D1294" s="15" t="s">
        <v>4516</v>
      </c>
      <c r="F1294" s="18"/>
    </row>
    <row r="1295" spans="1:6" ht="27" customHeight="1">
      <c r="A1295" s="95" t="s">
        <v>4516</v>
      </c>
      <c r="B1295" s="13"/>
      <c r="C1295" s="19" t="s">
        <v>2800</v>
      </c>
      <c r="D1295" s="15" t="s">
        <v>4516</v>
      </c>
      <c r="F1295" s="18"/>
    </row>
    <row r="1296" spans="1:6" ht="27" customHeight="1">
      <c r="A1296" s="95" t="s">
        <v>950</v>
      </c>
      <c r="B1296" s="13"/>
      <c r="C1296" s="56" t="s">
        <v>4171</v>
      </c>
      <c r="D1296" s="15">
        <v>565000</v>
      </c>
      <c r="E1296" s="20">
        <f>+D1296/1936.27</f>
        <v>291.79814798555986</v>
      </c>
      <c r="F1296" s="21">
        <v>291.8</v>
      </c>
    </row>
    <row r="1297" spans="1:6" ht="27" customHeight="1">
      <c r="A1297" s="95" t="s">
        <v>4516</v>
      </c>
      <c r="B1297" s="13"/>
      <c r="C1297" s="19" t="s">
        <v>4345</v>
      </c>
      <c r="D1297" s="15" t="s">
        <v>4516</v>
      </c>
      <c r="F1297" s="18"/>
    </row>
    <row r="1298" spans="1:6" ht="27" customHeight="1">
      <c r="A1298" s="95" t="s">
        <v>4516</v>
      </c>
      <c r="B1298" s="13"/>
      <c r="C1298" s="19" t="s">
        <v>2800</v>
      </c>
      <c r="D1298" s="15" t="s">
        <v>4516</v>
      </c>
      <c r="F1298" s="18"/>
    </row>
    <row r="1299" spans="1:6" ht="27" customHeight="1">
      <c r="A1299" s="95" t="s">
        <v>951</v>
      </c>
      <c r="B1299" s="13"/>
      <c r="C1299" s="19" t="s">
        <v>5442</v>
      </c>
      <c r="D1299" s="15">
        <v>558000</v>
      </c>
      <c r="E1299" s="20">
        <f>+D1299/1936.27</f>
        <v>288.18294969193346</v>
      </c>
      <c r="F1299" s="21">
        <v>288.18</v>
      </c>
    </row>
    <row r="1300" spans="1:6" ht="27" customHeight="1">
      <c r="A1300" s="95" t="s">
        <v>952</v>
      </c>
      <c r="B1300" s="13"/>
      <c r="C1300" s="19" t="s">
        <v>5444</v>
      </c>
      <c r="D1300" s="15">
        <v>41000</v>
      </c>
      <c r="E1300" s="20">
        <f>+D1300/1936.27</f>
        <v>21.174732862668947</v>
      </c>
      <c r="F1300" s="21">
        <v>21.17</v>
      </c>
    </row>
    <row r="1301" spans="1:6" ht="27" customHeight="1">
      <c r="A1301" s="95" t="s">
        <v>4516</v>
      </c>
      <c r="B1301" s="13"/>
      <c r="C1301" s="19" t="s">
        <v>4346</v>
      </c>
      <c r="D1301" s="15" t="s">
        <v>4516</v>
      </c>
      <c r="F1301" s="18"/>
    </row>
    <row r="1302" spans="1:6" ht="27" customHeight="1">
      <c r="A1302" s="95" t="s">
        <v>953</v>
      </c>
      <c r="B1302" s="13"/>
      <c r="C1302" s="19" t="s">
        <v>3472</v>
      </c>
      <c r="D1302" s="15">
        <v>84000</v>
      </c>
      <c r="E1302" s="20">
        <f>+D1302/1936.27</f>
        <v>43.382379523516867</v>
      </c>
      <c r="F1302" s="21">
        <v>43.38</v>
      </c>
    </row>
    <row r="1303" spans="1:6" ht="27" customHeight="1">
      <c r="A1303" s="95" t="s">
        <v>4516</v>
      </c>
      <c r="B1303" s="13"/>
      <c r="C1303" s="19" t="s">
        <v>4347</v>
      </c>
      <c r="D1303" s="15" t="s">
        <v>4516</v>
      </c>
      <c r="F1303" s="18"/>
    </row>
    <row r="1304" spans="1:6" ht="27" customHeight="1">
      <c r="A1304" s="95" t="s">
        <v>954</v>
      </c>
      <c r="B1304" s="13"/>
      <c r="C1304" s="19" t="s">
        <v>3472</v>
      </c>
      <c r="D1304" s="15">
        <v>116000</v>
      </c>
      <c r="E1304" s="20">
        <f>+D1304/1936.27</f>
        <v>59.909000294380434</v>
      </c>
      <c r="F1304" s="21">
        <v>59.91</v>
      </c>
    </row>
    <row r="1305" spans="1:6" ht="27" customHeight="1">
      <c r="A1305" s="95" t="s">
        <v>4516</v>
      </c>
      <c r="B1305" s="13"/>
      <c r="C1305" s="19" t="s">
        <v>4348</v>
      </c>
      <c r="D1305" s="15" t="s">
        <v>4516</v>
      </c>
      <c r="F1305" s="18"/>
    </row>
    <row r="1306" spans="1:6" ht="27" customHeight="1">
      <c r="A1306" s="95" t="s">
        <v>955</v>
      </c>
      <c r="B1306" s="13"/>
      <c r="C1306" s="19" t="s">
        <v>3475</v>
      </c>
      <c r="D1306" s="15">
        <v>206000</v>
      </c>
      <c r="E1306" s="20">
        <f>+D1306/1936.27</f>
        <v>106.39012121243422</v>
      </c>
      <c r="F1306" s="21">
        <v>106.39</v>
      </c>
    </row>
    <row r="1307" spans="1:6" ht="27" customHeight="1">
      <c r="A1307" s="95" t="s">
        <v>4516</v>
      </c>
      <c r="B1307" s="13"/>
      <c r="C1307" s="19" t="s">
        <v>4349</v>
      </c>
      <c r="D1307" s="15" t="s">
        <v>4516</v>
      </c>
      <c r="F1307" s="18"/>
    </row>
    <row r="1308" spans="1:6" ht="27" customHeight="1">
      <c r="A1308" s="95" t="s">
        <v>956</v>
      </c>
      <c r="B1308" s="13"/>
      <c r="C1308" s="19" t="s">
        <v>3444</v>
      </c>
      <c r="D1308" s="15">
        <v>34000</v>
      </c>
      <c r="E1308" s="20">
        <f>+D1308/1936.27</f>
        <v>17.55953456904254</v>
      </c>
      <c r="F1308" s="21">
        <v>17.559999999999999</v>
      </c>
    </row>
    <row r="1309" spans="1:6" ht="27" customHeight="1">
      <c r="A1309" s="95" t="s">
        <v>2094</v>
      </c>
      <c r="B1309" s="13"/>
      <c r="C1309" s="17" t="s">
        <v>2095</v>
      </c>
      <c r="D1309" s="15" t="s">
        <v>4516</v>
      </c>
      <c r="F1309" s="18"/>
    </row>
    <row r="1310" spans="1:6" ht="27" customHeight="1">
      <c r="A1310" s="95" t="s">
        <v>4516</v>
      </c>
      <c r="B1310" s="26"/>
      <c r="C1310" s="19" t="s">
        <v>2096</v>
      </c>
      <c r="D1310" s="60" t="s">
        <v>4516</v>
      </c>
      <c r="F1310" s="18"/>
    </row>
    <row r="1311" spans="1:6" ht="27" customHeight="1">
      <c r="A1311" s="95" t="s">
        <v>957</v>
      </c>
      <c r="B1311" s="13" t="s">
        <v>4519</v>
      </c>
      <c r="C1311" s="19" t="s">
        <v>5748</v>
      </c>
      <c r="D1311" s="15">
        <v>25000</v>
      </c>
      <c r="E1311" s="20">
        <f>+D1311/1936.27</f>
        <v>12.911422477237162</v>
      </c>
      <c r="F1311" s="21">
        <v>12.91</v>
      </c>
    </row>
    <row r="1312" spans="1:6" ht="27" customHeight="1">
      <c r="A1312" s="95" t="s">
        <v>4516</v>
      </c>
      <c r="B1312" s="13"/>
      <c r="C1312" s="19" t="s">
        <v>866</v>
      </c>
      <c r="D1312" s="15" t="s">
        <v>4516</v>
      </c>
      <c r="F1312" s="18"/>
    </row>
    <row r="1313" spans="1:6" ht="27" customHeight="1">
      <c r="A1313" s="95" t="s">
        <v>4516</v>
      </c>
      <c r="B1313" s="13"/>
      <c r="C1313" s="19" t="s">
        <v>4328</v>
      </c>
      <c r="D1313" s="15" t="s">
        <v>4516</v>
      </c>
      <c r="F1313" s="18"/>
    </row>
    <row r="1314" spans="1:6" ht="27" customHeight="1">
      <c r="A1314" s="95" t="s">
        <v>4516</v>
      </c>
      <c r="B1314" s="13"/>
      <c r="C1314" s="19" t="s">
        <v>2810</v>
      </c>
      <c r="D1314" s="15" t="s">
        <v>4516</v>
      </c>
      <c r="F1314" s="18"/>
    </row>
    <row r="1315" spans="1:6" ht="27" customHeight="1">
      <c r="A1315" s="95" t="s">
        <v>4516</v>
      </c>
      <c r="B1315" s="13"/>
      <c r="C1315" s="19" t="s">
        <v>4340</v>
      </c>
      <c r="D1315" s="15" t="s">
        <v>4516</v>
      </c>
      <c r="F1315" s="18"/>
    </row>
    <row r="1316" spans="1:6" ht="27" customHeight="1">
      <c r="A1316" s="95" t="s">
        <v>4516</v>
      </c>
      <c r="B1316" s="13"/>
      <c r="C1316" s="19" t="s">
        <v>4341</v>
      </c>
      <c r="D1316" s="15" t="s">
        <v>4516</v>
      </c>
      <c r="F1316" s="18"/>
    </row>
    <row r="1317" spans="1:6" ht="27" customHeight="1">
      <c r="A1317" s="95" t="s">
        <v>4516</v>
      </c>
      <c r="B1317" s="13"/>
      <c r="C1317" s="19" t="s">
        <v>4342</v>
      </c>
      <c r="D1317" s="15" t="s">
        <v>4516</v>
      </c>
      <c r="F1317" s="18"/>
    </row>
    <row r="1318" spans="1:6" ht="27" customHeight="1">
      <c r="A1318" s="95" t="s">
        <v>4516</v>
      </c>
      <c r="B1318" s="13"/>
      <c r="C1318" s="19" t="s">
        <v>4343</v>
      </c>
      <c r="D1318" s="15" t="s">
        <v>4516</v>
      </c>
      <c r="F1318" s="18"/>
    </row>
    <row r="1319" spans="1:6" ht="27" customHeight="1">
      <c r="A1319" s="95" t="s">
        <v>4516</v>
      </c>
      <c r="B1319" s="13"/>
      <c r="C1319" s="19" t="s">
        <v>2557</v>
      </c>
      <c r="D1319" s="15" t="s">
        <v>4516</v>
      </c>
      <c r="F1319" s="18"/>
    </row>
    <row r="1320" spans="1:6" ht="27" customHeight="1">
      <c r="A1320" s="95" t="s">
        <v>5798</v>
      </c>
      <c r="B1320" s="13" t="s">
        <v>4519</v>
      </c>
      <c r="C1320" s="19" t="s">
        <v>5750</v>
      </c>
      <c r="D1320" s="15">
        <v>32000</v>
      </c>
      <c r="E1320" s="20">
        <f>+D1320/1936.27</f>
        <v>16.526620770863566</v>
      </c>
      <c r="F1320" s="21">
        <v>16.53</v>
      </c>
    </row>
    <row r="1321" spans="1:6" ht="27" customHeight="1">
      <c r="A1321" s="95" t="s">
        <v>4516</v>
      </c>
      <c r="B1321" s="13"/>
      <c r="C1321" s="19" t="s">
        <v>2558</v>
      </c>
      <c r="D1321" s="15" t="s">
        <v>4516</v>
      </c>
      <c r="F1321" s="18"/>
    </row>
    <row r="1322" spans="1:6" ht="27" customHeight="1">
      <c r="A1322" s="95" t="s">
        <v>4516</v>
      </c>
      <c r="B1322" s="13"/>
      <c r="C1322" s="19" t="s">
        <v>2559</v>
      </c>
      <c r="D1322" s="15" t="s">
        <v>4516</v>
      </c>
      <c r="F1322" s="18"/>
    </row>
    <row r="1323" spans="1:6" ht="27" customHeight="1">
      <c r="A1323" s="95" t="s">
        <v>4516</v>
      </c>
      <c r="B1323" s="13"/>
      <c r="C1323" s="19" t="s">
        <v>2560</v>
      </c>
      <c r="D1323" s="15" t="s">
        <v>4516</v>
      </c>
      <c r="F1323" s="18"/>
    </row>
    <row r="1324" spans="1:6" ht="27" customHeight="1">
      <c r="A1324" s="95" t="s">
        <v>4516</v>
      </c>
      <c r="B1324" s="13"/>
      <c r="C1324" s="19" t="s">
        <v>2561</v>
      </c>
      <c r="D1324" s="15" t="s">
        <v>4516</v>
      </c>
      <c r="F1324" s="18"/>
    </row>
    <row r="1325" spans="1:6" ht="27" customHeight="1">
      <c r="A1325" s="95" t="s">
        <v>4516</v>
      </c>
      <c r="B1325" s="13"/>
      <c r="C1325" s="19" t="s">
        <v>2562</v>
      </c>
      <c r="D1325" s="15" t="s">
        <v>4516</v>
      </c>
      <c r="F1325" s="18"/>
    </row>
    <row r="1326" spans="1:6" ht="27" customHeight="1">
      <c r="A1326" s="95" t="s">
        <v>4516</v>
      </c>
      <c r="B1326" s="13"/>
      <c r="C1326" s="19" t="s">
        <v>2563</v>
      </c>
      <c r="D1326" s="15" t="s">
        <v>4516</v>
      </c>
      <c r="F1326" s="18"/>
    </row>
    <row r="1327" spans="1:6" ht="27" customHeight="1">
      <c r="A1327" s="95" t="s">
        <v>5799</v>
      </c>
      <c r="B1327" s="13"/>
      <c r="C1327" s="19" t="s">
        <v>4484</v>
      </c>
      <c r="D1327" s="15">
        <v>90000</v>
      </c>
      <c r="E1327" s="20">
        <f>+D1327/1936.27</f>
        <v>46.481120918053783</v>
      </c>
      <c r="F1327" s="21">
        <v>46.48</v>
      </c>
    </row>
    <row r="1328" spans="1:6" ht="27" customHeight="1">
      <c r="A1328" s="95" t="s">
        <v>4516</v>
      </c>
      <c r="B1328" s="13"/>
      <c r="C1328" s="19" t="s">
        <v>2564</v>
      </c>
      <c r="D1328" s="15" t="s">
        <v>4516</v>
      </c>
      <c r="F1328" s="18"/>
    </row>
    <row r="1329" spans="1:6" ht="27" customHeight="1">
      <c r="A1329" s="95" t="s">
        <v>2565</v>
      </c>
      <c r="B1329" s="13"/>
      <c r="C1329" s="17" t="s">
        <v>2566</v>
      </c>
      <c r="D1329" s="15" t="s">
        <v>4516</v>
      </c>
      <c r="F1329" s="18"/>
    </row>
    <row r="1330" spans="1:6" ht="27" customHeight="1">
      <c r="A1330" s="95" t="s">
        <v>4516</v>
      </c>
      <c r="B1330" s="13"/>
      <c r="C1330" s="31" t="s">
        <v>2567</v>
      </c>
      <c r="D1330" s="15" t="s">
        <v>4516</v>
      </c>
      <c r="F1330" s="18"/>
    </row>
    <row r="1331" spans="1:6" ht="27" customHeight="1">
      <c r="A1331" s="95" t="s">
        <v>4516</v>
      </c>
      <c r="B1331" s="13"/>
      <c r="C1331" s="31" t="s">
        <v>2568</v>
      </c>
      <c r="D1331" s="15" t="s">
        <v>4516</v>
      </c>
      <c r="F1331" s="18"/>
    </row>
    <row r="1332" spans="1:6" ht="27" customHeight="1">
      <c r="A1332" s="95" t="s">
        <v>4516</v>
      </c>
      <c r="B1332" s="13"/>
      <c r="C1332" s="31" t="s">
        <v>2570</v>
      </c>
      <c r="D1332" s="15" t="s">
        <v>4516</v>
      </c>
      <c r="F1332" s="18"/>
    </row>
    <row r="1333" spans="1:6" ht="27" customHeight="1">
      <c r="A1333" s="95" t="s">
        <v>5800</v>
      </c>
      <c r="B1333" s="13"/>
      <c r="C1333" s="31" t="s">
        <v>5305</v>
      </c>
      <c r="D1333" s="15">
        <v>27000</v>
      </c>
      <c r="E1333" s="20">
        <f>+D1333/1936.27</f>
        <v>13.944336275416136</v>
      </c>
      <c r="F1333" s="21">
        <v>13.94</v>
      </c>
    </row>
    <row r="1334" spans="1:6" ht="27" customHeight="1">
      <c r="A1334" s="95" t="s">
        <v>5801</v>
      </c>
      <c r="B1334" s="13"/>
      <c r="C1334" s="19" t="s">
        <v>5307</v>
      </c>
      <c r="D1334" s="15">
        <v>27000</v>
      </c>
      <c r="E1334" s="20">
        <f>+D1334/1936.27</f>
        <v>13.944336275416136</v>
      </c>
      <c r="F1334" s="21">
        <v>13.94</v>
      </c>
    </row>
    <row r="1335" spans="1:6" ht="27" customHeight="1">
      <c r="A1335" s="95" t="s">
        <v>4516</v>
      </c>
      <c r="B1335" s="13"/>
      <c r="C1335" s="19" t="s">
        <v>2571</v>
      </c>
      <c r="D1335" s="15" t="s">
        <v>4516</v>
      </c>
      <c r="F1335" s="18"/>
    </row>
    <row r="1336" spans="1:6" ht="27" customHeight="1">
      <c r="A1336" s="95" t="s">
        <v>5802</v>
      </c>
      <c r="B1336" s="13"/>
      <c r="C1336" s="19" t="s">
        <v>3877</v>
      </c>
      <c r="D1336" s="15">
        <v>32000</v>
      </c>
      <c r="E1336" s="20">
        <f>+D1336/1936.27</f>
        <v>16.526620770863566</v>
      </c>
      <c r="F1336" s="21">
        <v>16.53</v>
      </c>
    </row>
    <row r="1337" spans="1:6" ht="27" customHeight="1">
      <c r="A1337" s="95" t="s">
        <v>5803</v>
      </c>
      <c r="B1337" s="13"/>
      <c r="C1337" s="19" t="s">
        <v>3879</v>
      </c>
      <c r="D1337" s="15">
        <v>45000</v>
      </c>
      <c r="E1337" s="20">
        <f>+D1337/1936.27</f>
        <v>23.240560459026891</v>
      </c>
      <c r="F1337" s="21">
        <v>23.24</v>
      </c>
    </row>
    <row r="1338" spans="1:6" ht="27" customHeight="1">
      <c r="A1338" s="95" t="s">
        <v>4516</v>
      </c>
      <c r="B1338" s="13"/>
      <c r="C1338" s="19" t="s">
        <v>2572</v>
      </c>
      <c r="D1338" s="15" t="s">
        <v>4516</v>
      </c>
      <c r="F1338" s="18"/>
    </row>
    <row r="1339" spans="1:6" ht="27" customHeight="1">
      <c r="A1339" s="95" t="s">
        <v>4516</v>
      </c>
      <c r="B1339" s="13"/>
      <c r="C1339" s="19" t="s">
        <v>2573</v>
      </c>
      <c r="D1339" s="15" t="s">
        <v>4516</v>
      </c>
      <c r="F1339" s="18"/>
    </row>
    <row r="1340" spans="1:6" ht="27" customHeight="1">
      <c r="A1340" s="95" t="s">
        <v>4516</v>
      </c>
      <c r="B1340" s="13"/>
      <c r="C1340" s="19" t="s">
        <v>2574</v>
      </c>
      <c r="D1340" s="15" t="s">
        <v>4516</v>
      </c>
      <c r="F1340" s="18"/>
    </row>
    <row r="1341" spans="1:6" ht="27" customHeight="1">
      <c r="A1341" s="95" t="s">
        <v>5805</v>
      </c>
      <c r="B1341" s="13"/>
      <c r="C1341" s="19" t="s">
        <v>3881</v>
      </c>
      <c r="D1341" s="15">
        <v>67000</v>
      </c>
      <c r="E1341" s="20">
        <f>+D1341/1936.27</f>
        <v>34.602612238995597</v>
      </c>
      <c r="F1341" s="21">
        <v>34.6</v>
      </c>
    </row>
    <row r="1342" spans="1:6" ht="27" customHeight="1">
      <c r="A1342" s="95" t="s">
        <v>5806</v>
      </c>
      <c r="B1342" s="13"/>
      <c r="C1342" s="19" t="s">
        <v>2575</v>
      </c>
      <c r="D1342" s="15">
        <v>67000</v>
      </c>
      <c r="E1342" s="20">
        <f>+D1342/1936.27</f>
        <v>34.602612238995597</v>
      </c>
      <c r="F1342" s="21">
        <v>34.6</v>
      </c>
    </row>
    <row r="1343" spans="1:6" ht="27" customHeight="1">
      <c r="A1343" s="95" t="s">
        <v>5807</v>
      </c>
      <c r="B1343" s="13"/>
      <c r="C1343" s="19" t="s">
        <v>2576</v>
      </c>
      <c r="D1343" s="15">
        <v>126000</v>
      </c>
      <c r="E1343" s="20">
        <f>+D1343/1936.27</f>
        <v>65.073569285275298</v>
      </c>
      <c r="F1343" s="21">
        <v>65.069999999999993</v>
      </c>
    </row>
    <row r="1344" spans="1:6" ht="27" customHeight="1">
      <c r="A1344" s="95" t="s">
        <v>5808</v>
      </c>
      <c r="B1344" s="13"/>
      <c r="C1344" s="19" t="s">
        <v>3887</v>
      </c>
      <c r="D1344" s="15">
        <v>67000</v>
      </c>
      <c r="E1344" s="20">
        <f>+D1344/1936.27</f>
        <v>34.602612238995597</v>
      </c>
      <c r="F1344" s="21">
        <v>34.6</v>
      </c>
    </row>
    <row r="1345" spans="1:6" ht="27" customHeight="1">
      <c r="A1345" s="95" t="s">
        <v>5809</v>
      </c>
      <c r="B1345" s="13"/>
      <c r="C1345" s="19" t="s">
        <v>3214</v>
      </c>
      <c r="D1345" s="15">
        <v>67000</v>
      </c>
      <c r="E1345" s="20">
        <f>+D1345/1936.27</f>
        <v>34.602612238995597</v>
      </c>
      <c r="F1345" s="21">
        <v>34.6</v>
      </c>
    </row>
    <row r="1346" spans="1:6" ht="27" customHeight="1">
      <c r="A1346" s="95" t="s">
        <v>4516</v>
      </c>
      <c r="B1346" s="13"/>
      <c r="C1346" s="19" t="s">
        <v>2577</v>
      </c>
      <c r="D1346" s="15" t="s">
        <v>4516</v>
      </c>
      <c r="F1346" s="18"/>
    </row>
    <row r="1347" spans="1:6" ht="27" customHeight="1">
      <c r="A1347" s="95" t="s">
        <v>5810</v>
      </c>
      <c r="B1347" s="13"/>
      <c r="C1347" s="19" t="s">
        <v>2578</v>
      </c>
      <c r="D1347" s="15">
        <v>45000</v>
      </c>
      <c r="E1347" s="20">
        <f>+D1347/1936.27</f>
        <v>23.240560459026891</v>
      </c>
      <c r="F1347" s="21">
        <v>23.24</v>
      </c>
    </row>
    <row r="1348" spans="1:6" ht="27" customHeight="1">
      <c r="A1348" s="95" t="s">
        <v>5812</v>
      </c>
      <c r="B1348" s="13"/>
      <c r="C1348" s="19" t="s">
        <v>6757</v>
      </c>
      <c r="D1348" s="15">
        <v>132000</v>
      </c>
      <c r="E1348" s="20">
        <f>+D1348/1936.27</f>
        <v>68.172310679812213</v>
      </c>
      <c r="F1348" s="21">
        <v>68.17</v>
      </c>
    </row>
    <row r="1349" spans="1:6" ht="27" customHeight="1">
      <c r="A1349" s="95" t="s">
        <v>4516</v>
      </c>
      <c r="B1349" s="13"/>
      <c r="C1349" s="19" t="s">
        <v>2579</v>
      </c>
      <c r="D1349" s="15" t="s">
        <v>4516</v>
      </c>
      <c r="F1349" s="18"/>
    </row>
    <row r="1350" spans="1:6" ht="27" customHeight="1">
      <c r="A1350" s="95" t="s">
        <v>4516</v>
      </c>
      <c r="B1350" s="13"/>
      <c r="C1350" s="19" t="s">
        <v>1078</v>
      </c>
      <c r="D1350" s="15" t="s">
        <v>4516</v>
      </c>
      <c r="F1350" s="18"/>
    </row>
    <row r="1351" spans="1:6" ht="27" customHeight="1">
      <c r="A1351" s="95" t="s">
        <v>5202</v>
      </c>
      <c r="B1351" s="13"/>
      <c r="C1351" s="19" t="s">
        <v>6759</v>
      </c>
      <c r="D1351" s="15">
        <v>67000</v>
      </c>
      <c r="E1351" s="20">
        <f>+D1351/1936.27</f>
        <v>34.602612238995597</v>
      </c>
      <c r="F1351" s="21">
        <v>34.6</v>
      </c>
    </row>
    <row r="1352" spans="1:6" ht="27" customHeight="1">
      <c r="A1352" s="95" t="s">
        <v>4516</v>
      </c>
      <c r="B1352" s="13"/>
      <c r="C1352" s="19" t="s">
        <v>1079</v>
      </c>
      <c r="D1352" s="15" t="s">
        <v>4516</v>
      </c>
      <c r="F1352" s="18"/>
    </row>
    <row r="1353" spans="1:6" ht="27" customHeight="1">
      <c r="A1353" s="95" t="s">
        <v>4516</v>
      </c>
      <c r="B1353" s="13"/>
      <c r="C1353" s="19" t="s">
        <v>1078</v>
      </c>
      <c r="D1353" s="15" t="s">
        <v>4516</v>
      </c>
      <c r="F1353" s="18"/>
    </row>
    <row r="1354" spans="1:6" ht="27" customHeight="1">
      <c r="A1354" s="95" t="s">
        <v>5203</v>
      </c>
      <c r="B1354" s="13"/>
      <c r="C1354" s="19" t="s">
        <v>6761</v>
      </c>
      <c r="D1354" s="15">
        <v>67000</v>
      </c>
      <c r="E1354" s="20">
        <f>+D1354/1936.27</f>
        <v>34.602612238995597</v>
      </c>
      <c r="F1354" s="21">
        <v>34.6</v>
      </c>
    </row>
    <row r="1355" spans="1:6" ht="27" customHeight="1">
      <c r="A1355" s="95" t="s">
        <v>4516</v>
      </c>
      <c r="B1355" s="13"/>
      <c r="C1355" s="19" t="s">
        <v>1080</v>
      </c>
      <c r="D1355" s="15" t="s">
        <v>4516</v>
      </c>
      <c r="F1355" s="18"/>
    </row>
    <row r="1356" spans="1:6" ht="27" customHeight="1">
      <c r="A1356" s="95" t="s">
        <v>4516</v>
      </c>
      <c r="B1356" s="13"/>
      <c r="C1356" s="19" t="s">
        <v>1078</v>
      </c>
      <c r="D1356" s="15" t="s">
        <v>4516</v>
      </c>
      <c r="F1356" s="18"/>
    </row>
    <row r="1357" spans="1:6" ht="27" customHeight="1">
      <c r="A1357" s="95" t="s">
        <v>5204</v>
      </c>
      <c r="B1357" s="13" t="s">
        <v>4519</v>
      </c>
      <c r="C1357" s="19" t="s">
        <v>5728</v>
      </c>
      <c r="D1357" s="15">
        <v>151000</v>
      </c>
      <c r="E1357" s="20">
        <f>+D1357/1936.27</f>
        <v>77.984991762512465</v>
      </c>
      <c r="F1357" s="21">
        <v>77.98</v>
      </c>
    </row>
    <row r="1358" spans="1:6" ht="27" customHeight="1">
      <c r="A1358" s="95" t="s">
        <v>4516</v>
      </c>
      <c r="B1358" s="13"/>
      <c r="C1358" s="19" t="s">
        <v>1081</v>
      </c>
      <c r="D1358" s="15" t="s">
        <v>4516</v>
      </c>
      <c r="F1358" s="18"/>
    </row>
    <row r="1359" spans="1:6" ht="27" customHeight="1">
      <c r="A1359" s="95" t="s">
        <v>4516</v>
      </c>
      <c r="B1359" s="13"/>
      <c r="C1359" s="19" t="s">
        <v>1082</v>
      </c>
      <c r="D1359" s="15" t="s">
        <v>4516</v>
      </c>
      <c r="F1359" s="18"/>
    </row>
    <row r="1360" spans="1:6" ht="27" customHeight="1">
      <c r="A1360" s="95" t="s">
        <v>5205</v>
      </c>
      <c r="B1360" s="13"/>
      <c r="C1360" s="19" t="s">
        <v>5730</v>
      </c>
      <c r="D1360" s="15">
        <v>126000</v>
      </c>
      <c r="E1360" s="20">
        <f>+D1360/1936.27</f>
        <v>65.073569285275298</v>
      </c>
      <c r="F1360" s="21">
        <v>65.069999999999993</v>
      </c>
    </row>
    <row r="1361" spans="1:6" ht="27" customHeight="1">
      <c r="A1361" s="95" t="s">
        <v>4516</v>
      </c>
      <c r="B1361" s="13"/>
      <c r="C1361" s="19" t="s">
        <v>1083</v>
      </c>
      <c r="D1361" s="15" t="s">
        <v>4516</v>
      </c>
      <c r="F1361" s="18"/>
    </row>
    <row r="1362" spans="1:6" ht="27" customHeight="1">
      <c r="A1362" s="95" t="s">
        <v>5206</v>
      </c>
      <c r="B1362" s="13"/>
      <c r="C1362" s="19" t="s">
        <v>5732</v>
      </c>
      <c r="D1362" s="15">
        <v>126000</v>
      </c>
      <c r="E1362" s="20">
        <f>+D1362/1936.27</f>
        <v>65.073569285275298</v>
      </c>
      <c r="F1362" s="21">
        <v>65.069999999999993</v>
      </c>
    </row>
    <row r="1363" spans="1:6" ht="27" customHeight="1">
      <c r="A1363" s="95" t="s">
        <v>4516</v>
      </c>
      <c r="B1363" s="13"/>
      <c r="C1363" s="19" t="s">
        <v>1083</v>
      </c>
      <c r="D1363" s="15" t="s">
        <v>4516</v>
      </c>
      <c r="F1363" s="18"/>
    </row>
    <row r="1364" spans="1:6" ht="27" customHeight="1">
      <c r="A1364" s="95" t="s">
        <v>5207</v>
      </c>
      <c r="B1364" s="13"/>
      <c r="C1364" s="19" t="s">
        <v>7168</v>
      </c>
      <c r="D1364" s="15">
        <v>113000</v>
      </c>
      <c r="E1364" s="20">
        <f>+D1364/1936.27</f>
        <v>58.359629597111976</v>
      </c>
      <c r="F1364" s="21">
        <v>58.36</v>
      </c>
    </row>
    <row r="1365" spans="1:6" ht="27" customHeight="1">
      <c r="A1365" s="95" t="s">
        <v>4516</v>
      </c>
      <c r="B1365" s="13"/>
      <c r="C1365" s="19" t="s">
        <v>1084</v>
      </c>
      <c r="D1365" s="15" t="s">
        <v>4516</v>
      </c>
      <c r="F1365" s="18"/>
    </row>
    <row r="1366" spans="1:6" ht="27" customHeight="1">
      <c r="A1366" s="95" t="s">
        <v>5208</v>
      </c>
      <c r="B1366" s="13"/>
      <c r="C1366" s="19" t="s">
        <v>7168</v>
      </c>
      <c r="D1366" s="15">
        <v>252000</v>
      </c>
      <c r="E1366" s="20">
        <f>+D1366/1936.27</f>
        <v>130.1471385705506</v>
      </c>
      <c r="F1366" s="21">
        <v>130.15</v>
      </c>
    </row>
    <row r="1367" spans="1:6" ht="27" customHeight="1">
      <c r="A1367" s="95" t="s">
        <v>4516</v>
      </c>
      <c r="B1367" s="13"/>
      <c r="C1367" s="19" t="s">
        <v>1085</v>
      </c>
      <c r="D1367" s="15" t="s">
        <v>4516</v>
      </c>
      <c r="F1367" s="18"/>
    </row>
    <row r="1368" spans="1:6" ht="27" customHeight="1">
      <c r="A1368" s="95" t="s">
        <v>5209</v>
      </c>
      <c r="B1368" s="13"/>
      <c r="C1368" s="19" t="s">
        <v>7171</v>
      </c>
      <c r="D1368" s="15">
        <v>378000</v>
      </c>
      <c r="E1368" s="20">
        <f>+D1368/1936.27</f>
        <v>195.22070785582591</v>
      </c>
      <c r="F1368" s="21">
        <v>195.22</v>
      </c>
    </row>
    <row r="1369" spans="1:6" ht="27" customHeight="1">
      <c r="A1369" s="95" t="s">
        <v>4516</v>
      </c>
      <c r="B1369" s="13"/>
      <c r="C1369" s="19" t="s">
        <v>1086</v>
      </c>
      <c r="D1369" s="15" t="s">
        <v>4516</v>
      </c>
      <c r="F1369" s="18"/>
    </row>
    <row r="1370" spans="1:6" ht="27" customHeight="1">
      <c r="A1370" s="95" t="s">
        <v>2259</v>
      </c>
      <c r="B1370" s="13"/>
      <c r="C1370" s="19" t="s">
        <v>7173</v>
      </c>
      <c r="D1370" s="15">
        <v>378000</v>
      </c>
      <c r="E1370" s="20">
        <f>+D1370/1936.27</f>
        <v>195.22070785582591</v>
      </c>
      <c r="F1370" s="21">
        <v>195.22</v>
      </c>
    </row>
    <row r="1371" spans="1:6" ht="27" customHeight="1">
      <c r="A1371" s="95" t="s">
        <v>2260</v>
      </c>
      <c r="B1371" s="13"/>
      <c r="C1371" s="19" t="s">
        <v>8639</v>
      </c>
      <c r="D1371" s="15">
        <v>378000</v>
      </c>
      <c r="E1371" s="20">
        <f>+D1371/1936.27</f>
        <v>195.22070785582591</v>
      </c>
      <c r="F1371" s="21">
        <v>195.22</v>
      </c>
    </row>
    <row r="1372" spans="1:6" ht="27" customHeight="1">
      <c r="A1372" s="95" t="s">
        <v>2261</v>
      </c>
      <c r="B1372" s="13"/>
      <c r="C1372" s="19" t="s">
        <v>8641</v>
      </c>
      <c r="D1372" s="15">
        <v>54000</v>
      </c>
      <c r="E1372" s="20">
        <f>+D1372/1936.27</f>
        <v>27.888672550832272</v>
      </c>
      <c r="F1372" s="21">
        <v>27.89</v>
      </c>
    </row>
    <row r="1373" spans="1:6" ht="27" customHeight="1">
      <c r="A1373" s="95" t="s">
        <v>2262</v>
      </c>
      <c r="B1373" s="13"/>
      <c r="C1373" s="19" t="s">
        <v>8643</v>
      </c>
      <c r="D1373" s="15">
        <v>138000</v>
      </c>
      <c r="E1373" s="20">
        <f>+D1373/1936.27</f>
        <v>71.271052074349143</v>
      </c>
      <c r="F1373" s="21">
        <v>71.27</v>
      </c>
    </row>
    <row r="1374" spans="1:6" ht="27" customHeight="1">
      <c r="A1374" s="95" t="s">
        <v>2263</v>
      </c>
      <c r="B1374" s="13" t="s">
        <v>3916</v>
      </c>
      <c r="C1374" s="19" t="s">
        <v>3915</v>
      </c>
      <c r="D1374" s="15">
        <v>45000</v>
      </c>
      <c r="E1374" s="20">
        <f>+D1374/1936.27</f>
        <v>23.240560459026891</v>
      </c>
      <c r="F1374" s="21">
        <v>23.24</v>
      </c>
    </row>
    <row r="1375" spans="1:6" ht="27" customHeight="1">
      <c r="A1375" s="95" t="s">
        <v>1087</v>
      </c>
      <c r="B1375" s="13"/>
      <c r="C1375" s="17" t="s">
        <v>2566</v>
      </c>
      <c r="D1375" s="15" t="s">
        <v>4516</v>
      </c>
      <c r="F1375" s="18"/>
    </row>
    <row r="1376" spans="1:6" ht="27" customHeight="1">
      <c r="A1376" s="95" t="s">
        <v>4516</v>
      </c>
      <c r="B1376" s="13"/>
      <c r="C1376" s="19" t="s">
        <v>1088</v>
      </c>
      <c r="D1376" s="15" t="s">
        <v>4516</v>
      </c>
      <c r="F1376" s="18"/>
    </row>
    <row r="1377" spans="1:6" ht="27" customHeight="1">
      <c r="A1377" s="95" t="s">
        <v>4516</v>
      </c>
      <c r="B1377" s="13"/>
      <c r="C1377" s="19" t="s">
        <v>2919</v>
      </c>
      <c r="D1377" s="15" t="s">
        <v>4516</v>
      </c>
      <c r="F1377" s="18"/>
    </row>
    <row r="1378" spans="1:6" ht="27" customHeight="1">
      <c r="A1378" s="95" t="s">
        <v>4516</v>
      </c>
      <c r="B1378" s="13"/>
      <c r="C1378" s="19" t="s">
        <v>2920</v>
      </c>
      <c r="D1378" s="15" t="s">
        <v>4516</v>
      </c>
      <c r="F1378" s="18"/>
    </row>
    <row r="1379" spans="1:6" ht="27" customHeight="1">
      <c r="A1379" s="95" t="s">
        <v>2264</v>
      </c>
      <c r="B1379" s="13"/>
      <c r="C1379" s="19" t="s">
        <v>5430</v>
      </c>
      <c r="D1379" s="15">
        <v>151000</v>
      </c>
      <c r="E1379" s="20">
        <f>+D1379/1936.27</f>
        <v>77.984991762512465</v>
      </c>
      <c r="F1379" s="21">
        <v>77.98</v>
      </c>
    </row>
    <row r="1380" spans="1:6" ht="27" customHeight="1">
      <c r="A1380" s="95" t="s">
        <v>4516</v>
      </c>
      <c r="B1380" s="13"/>
      <c r="C1380" s="19" t="s">
        <v>2921</v>
      </c>
      <c r="D1380" s="15" t="s">
        <v>4516</v>
      </c>
      <c r="F1380" s="18"/>
    </row>
    <row r="1381" spans="1:6" ht="27" customHeight="1">
      <c r="A1381" s="95" t="s">
        <v>2265</v>
      </c>
      <c r="B1381" s="41"/>
      <c r="C1381" s="31" t="s">
        <v>5432</v>
      </c>
      <c r="D1381" s="15">
        <v>45000</v>
      </c>
      <c r="E1381" s="20">
        <f>+D1381/1936.27</f>
        <v>23.240560459026891</v>
      </c>
      <c r="F1381" s="21">
        <v>23.24</v>
      </c>
    </row>
    <row r="1382" spans="1:6" ht="27" customHeight="1">
      <c r="A1382" s="95" t="s">
        <v>2266</v>
      </c>
      <c r="B1382" s="41"/>
      <c r="C1382" s="31" t="s">
        <v>5434</v>
      </c>
      <c r="D1382" s="15">
        <v>22000</v>
      </c>
      <c r="E1382" s="20">
        <f>+D1382/1936.27</f>
        <v>11.362051779968702</v>
      </c>
      <c r="F1382" s="21">
        <v>11.36</v>
      </c>
    </row>
    <row r="1383" spans="1:6" ht="27" customHeight="1">
      <c r="A1383" s="95" t="s">
        <v>2267</v>
      </c>
      <c r="B1383" s="13"/>
      <c r="C1383" s="19" t="s">
        <v>5436</v>
      </c>
      <c r="D1383" s="15">
        <v>22000</v>
      </c>
      <c r="E1383" s="20">
        <f>+D1383/1936.27</f>
        <v>11.362051779968702</v>
      </c>
      <c r="F1383" s="21">
        <v>11.36</v>
      </c>
    </row>
    <row r="1384" spans="1:6" ht="27" customHeight="1">
      <c r="A1384" s="95" t="s">
        <v>2268</v>
      </c>
      <c r="B1384" s="13"/>
      <c r="C1384" s="19" t="s">
        <v>694</v>
      </c>
      <c r="D1384" s="15">
        <v>32000</v>
      </c>
      <c r="E1384" s="20">
        <f>+D1384/1936.27</f>
        <v>16.526620770863566</v>
      </c>
      <c r="F1384" s="21">
        <v>16.53</v>
      </c>
    </row>
    <row r="1385" spans="1:6" ht="27" customHeight="1">
      <c r="A1385" s="95" t="s">
        <v>4516</v>
      </c>
      <c r="B1385" s="13"/>
      <c r="C1385" s="19" t="s">
        <v>2922</v>
      </c>
      <c r="D1385" s="15" t="s">
        <v>4516</v>
      </c>
      <c r="F1385" s="18"/>
    </row>
    <row r="1386" spans="1:6" ht="27" customHeight="1">
      <c r="A1386" s="95" t="s">
        <v>2923</v>
      </c>
      <c r="B1386" s="13"/>
      <c r="C1386" s="17" t="s">
        <v>2924</v>
      </c>
      <c r="D1386" s="15" t="s">
        <v>4516</v>
      </c>
      <c r="F1386" s="18"/>
    </row>
    <row r="1387" spans="1:6" ht="27" customHeight="1">
      <c r="A1387" s="95" t="s">
        <v>4516</v>
      </c>
      <c r="B1387" s="13"/>
      <c r="C1387" s="19" t="s">
        <v>4790</v>
      </c>
      <c r="D1387" s="15" t="s">
        <v>4516</v>
      </c>
      <c r="F1387" s="18"/>
    </row>
    <row r="1388" spans="1:6" ht="27" customHeight="1">
      <c r="A1388" s="95" t="s">
        <v>4516</v>
      </c>
      <c r="B1388" s="13"/>
      <c r="C1388" s="19" t="s">
        <v>2920</v>
      </c>
      <c r="D1388" s="15" t="s">
        <v>4516</v>
      </c>
      <c r="F1388" s="18"/>
    </row>
    <row r="1389" spans="1:6" ht="27" customHeight="1">
      <c r="A1389" s="95" t="s">
        <v>2269</v>
      </c>
      <c r="B1389" s="13"/>
      <c r="C1389" s="19" t="s">
        <v>3306</v>
      </c>
      <c r="D1389" s="15">
        <v>139000</v>
      </c>
      <c r="E1389" s="20">
        <f t="shared" ref="E1389:E1394" si="3">+D1389/1936.27</f>
        <v>71.787508973438619</v>
      </c>
      <c r="F1389" s="21">
        <v>71.790000000000006</v>
      </c>
    </row>
    <row r="1390" spans="1:6" ht="27" customHeight="1">
      <c r="A1390" s="95" t="s">
        <v>2270</v>
      </c>
      <c r="B1390" s="13"/>
      <c r="C1390" s="19" t="s">
        <v>3308</v>
      </c>
      <c r="D1390" s="15">
        <v>192000</v>
      </c>
      <c r="E1390" s="20">
        <f t="shared" si="3"/>
        <v>99.159724625181411</v>
      </c>
      <c r="F1390" s="21">
        <v>99.16</v>
      </c>
    </row>
    <row r="1391" spans="1:6" ht="27" customHeight="1">
      <c r="A1391" s="95" t="s">
        <v>2271</v>
      </c>
      <c r="B1391" s="13"/>
      <c r="C1391" s="19" t="s">
        <v>6653</v>
      </c>
      <c r="D1391" s="15">
        <v>45000</v>
      </c>
      <c r="E1391" s="20">
        <f t="shared" si="3"/>
        <v>23.240560459026891</v>
      </c>
      <c r="F1391" s="21">
        <v>23.24</v>
      </c>
    </row>
    <row r="1392" spans="1:6" ht="27" customHeight="1">
      <c r="A1392" s="95" t="s">
        <v>2272</v>
      </c>
      <c r="B1392" s="13"/>
      <c r="C1392" s="19" t="s">
        <v>2914</v>
      </c>
      <c r="D1392" s="15">
        <v>100000</v>
      </c>
      <c r="E1392" s="20">
        <f t="shared" si="3"/>
        <v>51.645689908948647</v>
      </c>
      <c r="F1392" s="21">
        <v>51.65</v>
      </c>
    </row>
    <row r="1393" spans="1:6" ht="27" customHeight="1">
      <c r="A1393" s="95" t="s">
        <v>2273</v>
      </c>
      <c r="B1393" s="13"/>
      <c r="C1393" s="19" t="s">
        <v>2223</v>
      </c>
      <c r="D1393" s="15">
        <v>126000</v>
      </c>
      <c r="E1393" s="20">
        <f t="shared" si="3"/>
        <v>65.073569285275298</v>
      </c>
      <c r="F1393" s="21">
        <v>65.069999999999993</v>
      </c>
    </row>
    <row r="1394" spans="1:6" ht="27" customHeight="1">
      <c r="A1394" s="95" t="s">
        <v>2274</v>
      </c>
      <c r="B1394" s="13"/>
      <c r="C1394" s="22" t="s">
        <v>2225</v>
      </c>
      <c r="D1394" s="15">
        <v>100000</v>
      </c>
      <c r="E1394" s="20">
        <f t="shared" si="3"/>
        <v>51.645689908948647</v>
      </c>
      <c r="F1394" s="21">
        <v>51.65</v>
      </c>
    </row>
    <row r="1395" spans="1:6" ht="27" customHeight="1">
      <c r="A1395" s="95" t="s">
        <v>4516</v>
      </c>
      <c r="B1395" s="13"/>
      <c r="C1395" s="19" t="s">
        <v>6267</v>
      </c>
      <c r="D1395" s="15" t="s">
        <v>4516</v>
      </c>
      <c r="F1395" s="18"/>
    </row>
    <row r="1396" spans="1:6" ht="27" customHeight="1">
      <c r="A1396" s="95" t="s">
        <v>2275</v>
      </c>
      <c r="B1396" s="13"/>
      <c r="C1396" s="19" t="s">
        <v>2227</v>
      </c>
      <c r="D1396" s="15">
        <v>151000</v>
      </c>
      <c r="E1396" s="20">
        <f>+D1396/1936.27</f>
        <v>77.984991762512465</v>
      </c>
      <c r="F1396" s="21">
        <v>77.98</v>
      </c>
    </row>
    <row r="1397" spans="1:6" ht="27" customHeight="1">
      <c r="A1397" s="95" t="s">
        <v>4516</v>
      </c>
      <c r="B1397" s="13"/>
      <c r="C1397" s="19" t="s">
        <v>6268</v>
      </c>
      <c r="D1397" s="15" t="s">
        <v>4516</v>
      </c>
      <c r="F1397" s="18"/>
    </row>
    <row r="1398" spans="1:6" ht="27" customHeight="1">
      <c r="A1398" s="95" t="s">
        <v>4516</v>
      </c>
      <c r="B1398" s="13"/>
      <c r="C1398" s="19" t="s">
        <v>6269</v>
      </c>
      <c r="D1398" s="15" t="s">
        <v>4516</v>
      </c>
      <c r="F1398" s="18"/>
    </row>
    <row r="1399" spans="1:6" ht="27" customHeight="1">
      <c r="A1399" s="95" t="s">
        <v>2276</v>
      </c>
      <c r="B1399" s="13"/>
      <c r="C1399" s="19" t="s">
        <v>6270</v>
      </c>
      <c r="D1399" s="15">
        <v>126000</v>
      </c>
      <c r="E1399" s="20">
        <f>+D1399/1936.27</f>
        <v>65.073569285275298</v>
      </c>
      <c r="F1399" s="21">
        <v>65.069999999999993</v>
      </c>
    </row>
    <row r="1400" spans="1:6" ht="27" customHeight="1">
      <c r="A1400" s="95" t="s">
        <v>4516</v>
      </c>
      <c r="B1400" s="13"/>
      <c r="C1400" s="19" t="s">
        <v>6271</v>
      </c>
      <c r="D1400" s="15" t="s">
        <v>4516</v>
      </c>
      <c r="F1400" s="18"/>
    </row>
    <row r="1401" spans="1:6" ht="27" customHeight="1">
      <c r="A1401" s="95" t="s">
        <v>4516</v>
      </c>
      <c r="B1401" s="13"/>
      <c r="C1401" s="19" t="s">
        <v>6272</v>
      </c>
      <c r="D1401" s="15" t="s">
        <v>4516</v>
      </c>
      <c r="F1401" s="18"/>
    </row>
    <row r="1402" spans="1:6" ht="27" customHeight="1">
      <c r="A1402" s="95" t="s">
        <v>2277</v>
      </c>
      <c r="B1402" s="13"/>
      <c r="C1402" s="19" t="s">
        <v>6273</v>
      </c>
      <c r="D1402" s="15">
        <v>45000</v>
      </c>
      <c r="E1402" s="20">
        <f>+D1402/1936.27</f>
        <v>23.240560459026891</v>
      </c>
      <c r="F1402" s="21">
        <v>23.24</v>
      </c>
    </row>
    <row r="1403" spans="1:6" ht="27" customHeight="1">
      <c r="A1403" s="95" t="s">
        <v>4516</v>
      </c>
      <c r="B1403" s="13"/>
      <c r="C1403" s="19" t="s">
        <v>6274</v>
      </c>
      <c r="D1403" s="15" t="s">
        <v>4516</v>
      </c>
      <c r="F1403" s="18"/>
    </row>
    <row r="1404" spans="1:6" ht="27" customHeight="1">
      <c r="A1404" s="95" t="s">
        <v>2278</v>
      </c>
      <c r="B1404" s="13"/>
      <c r="C1404" s="19" t="s">
        <v>5170</v>
      </c>
      <c r="D1404" s="15">
        <v>45000</v>
      </c>
      <c r="E1404" s="20">
        <f t="shared" ref="E1404:E1409" si="4">+D1404/1936.27</f>
        <v>23.240560459026891</v>
      </c>
      <c r="F1404" s="21">
        <v>23.24</v>
      </c>
    </row>
    <row r="1405" spans="1:6" ht="27" customHeight="1">
      <c r="A1405" s="95" t="s">
        <v>2279</v>
      </c>
      <c r="B1405" s="13"/>
      <c r="C1405" s="19" t="s">
        <v>5172</v>
      </c>
      <c r="D1405" s="15">
        <v>45000</v>
      </c>
      <c r="E1405" s="20">
        <f t="shared" si="4"/>
        <v>23.240560459026891</v>
      </c>
      <c r="F1405" s="21">
        <v>23.24</v>
      </c>
    </row>
    <row r="1406" spans="1:6" ht="27" customHeight="1">
      <c r="A1406" s="95" t="s">
        <v>2280</v>
      </c>
      <c r="B1406" s="13"/>
      <c r="C1406" s="19" t="s">
        <v>5174</v>
      </c>
      <c r="D1406" s="15">
        <v>126000</v>
      </c>
      <c r="E1406" s="20">
        <f t="shared" si="4"/>
        <v>65.073569285275298</v>
      </c>
      <c r="F1406" s="21">
        <v>65.069999999999993</v>
      </c>
    </row>
    <row r="1407" spans="1:6" ht="27" customHeight="1">
      <c r="A1407" s="95" t="s">
        <v>2281</v>
      </c>
      <c r="B1407" s="13"/>
      <c r="C1407" s="19" t="s">
        <v>2082</v>
      </c>
      <c r="D1407" s="15">
        <v>45000</v>
      </c>
      <c r="E1407" s="20">
        <f t="shared" si="4"/>
        <v>23.240560459026891</v>
      </c>
      <c r="F1407" s="21">
        <v>23.24</v>
      </c>
    </row>
    <row r="1408" spans="1:6" ht="27" customHeight="1">
      <c r="A1408" s="95" t="s">
        <v>2282</v>
      </c>
      <c r="B1408" s="13"/>
      <c r="C1408" s="19" t="s">
        <v>2084</v>
      </c>
      <c r="D1408" s="15">
        <v>189000</v>
      </c>
      <c r="E1408" s="20">
        <f t="shared" si="4"/>
        <v>97.610353927912954</v>
      </c>
      <c r="F1408" s="21">
        <v>97.61</v>
      </c>
    </row>
    <row r="1409" spans="1:6" ht="27" customHeight="1">
      <c r="A1409" s="95" t="s">
        <v>2283</v>
      </c>
      <c r="B1409" s="13"/>
      <c r="C1409" s="19" t="s">
        <v>2086</v>
      </c>
      <c r="D1409" s="15">
        <v>126000</v>
      </c>
      <c r="E1409" s="20">
        <f t="shared" si="4"/>
        <v>65.073569285275298</v>
      </c>
      <c r="F1409" s="21">
        <v>65.069999999999993</v>
      </c>
    </row>
    <row r="1410" spans="1:6" ht="27" customHeight="1">
      <c r="A1410" s="95" t="s">
        <v>4516</v>
      </c>
      <c r="B1410" s="13"/>
      <c r="C1410" s="19" t="s">
        <v>6275</v>
      </c>
      <c r="D1410" s="15" t="s">
        <v>4516</v>
      </c>
      <c r="F1410" s="18"/>
    </row>
    <row r="1411" spans="1:6" ht="27" customHeight="1">
      <c r="A1411" s="95" t="s">
        <v>2284</v>
      </c>
      <c r="B1411" s="13"/>
      <c r="C1411" s="19" t="s">
        <v>2088</v>
      </c>
      <c r="D1411" s="15">
        <v>45000</v>
      </c>
      <c r="E1411" s="20">
        <f t="shared" ref="E1411:E1417" si="5">+D1411/1936.27</f>
        <v>23.240560459026891</v>
      </c>
      <c r="F1411" s="21">
        <v>23.24</v>
      </c>
    </row>
    <row r="1412" spans="1:6" ht="27" customHeight="1">
      <c r="A1412" s="95" t="s">
        <v>2285</v>
      </c>
      <c r="B1412" s="13"/>
      <c r="C1412" s="19" t="s">
        <v>2090</v>
      </c>
      <c r="D1412" s="15">
        <v>45000</v>
      </c>
      <c r="E1412" s="20">
        <f t="shared" si="5"/>
        <v>23.240560459026891</v>
      </c>
      <c r="F1412" s="21">
        <v>23.24</v>
      </c>
    </row>
    <row r="1413" spans="1:6" ht="27" customHeight="1">
      <c r="A1413" s="95" t="s">
        <v>2286</v>
      </c>
      <c r="B1413" s="13"/>
      <c r="C1413" s="19" t="s">
        <v>8653</v>
      </c>
      <c r="D1413" s="15">
        <v>13000</v>
      </c>
      <c r="E1413" s="20">
        <f t="shared" si="5"/>
        <v>6.7139396881633244</v>
      </c>
      <c r="F1413" s="21">
        <v>6.71</v>
      </c>
    </row>
    <row r="1414" spans="1:6" ht="27" customHeight="1">
      <c r="A1414" s="95" t="s">
        <v>2287</v>
      </c>
      <c r="B1414" s="13"/>
      <c r="C1414" s="19" t="s">
        <v>1486</v>
      </c>
      <c r="D1414" s="15">
        <v>13000</v>
      </c>
      <c r="E1414" s="20">
        <f t="shared" si="5"/>
        <v>6.7139396881633244</v>
      </c>
      <c r="F1414" s="21">
        <v>6.71</v>
      </c>
    </row>
    <row r="1415" spans="1:6" ht="27" customHeight="1">
      <c r="A1415" s="95" t="s">
        <v>2288</v>
      </c>
      <c r="B1415" s="13"/>
      <c r="C1415" s="19" t="s">
        <v>1488</v>
      </c>
      <c r="D1415" s="15">
        <v>36000</v>
      </c>
      <c r="E1415" s="20">
        <f t="shared" si="5"/>
        <v>18.592448367221515</v>
      </c>
      <c r="F1415" s="21">
        <v>18.59</v>
      </c>
    </row>
    <row r="1416" spans="1:6" ht="27" customHeight="1">
      <c r="A1416" s="95" t="s">
        <v>2289</v>
      </c>
      <c r="B1416" s="13" t="s">
        <v>4519</v>
      </c>
      <c r="C1416" s="19" t="s">
        <v>5309</v>
      </c>
      <c r="D1416" s="15">
        <v>18000</v>
      </c>
      <c r="E1416" s="20">
        <f t="shared" si="5"/>
        <v>9.2962241836107573</v>
      </c>
      <c r="F1416" s="21">
        <v>9.3000000000000007</v>
      </c>
    </row>
    <row r="1417" spans="1:6" ht="27" customHeight="1">
      <c r="A1417" s="95" t="s">
        <v>2290</v>
      </c>
      <c r="B1417" s="13"/>
      <c r="C1417" s="19" t="s">
        <v>4102</v>
      </c>
      <c r="D1417" s="15">
        <v>14000</v>
      </c>
      <c r="E1417" s="20">
        <f t="shared" si="5"/>
        <v>7.2303965872528106</v>
      </c>
      <c r="F1417" s="21">
        <v>7.23</v>
      </c>
    </row>
    <row r="1418" spans="1:6" ht="27" customHeight="1">
      <c r="A1418" s="95" t="s">
        <v>6276</v>
      </c>
      <c r="B1418" s="13"/>
      <c r="C1418" s="17" t="s">
        <v>6277</v>
      </c>
      <c r="D1418" s="15" t="s">
        <v>4516</v>
      </c>
      <c r="F1418" s="18"/>
    </row>
    <row r="1419" spans="1:6" ht="27" customHeight="1">
      <c r="A1419" s="95" t="s">
        <v>2291</v>
      </c>
      <c r="B1419" s="13"/>
      <c r="C1419" s="19" t="s">
        <v>8163</v>
      </c>
      <c r="D1419" s="15">
        <v>108000</v>
      </c>
      <c r="E1419" s="20">
        <f>+D1419/1936.27</f>
        <v>55.777345101664544</v>
      </c>
      <c r="F1419" s="21">
        <v>55.78</v>
      </c>
    </row>
    <row r="1420" spans="1:6" ht="27" customHeight="1">
      <c r="A1420" s="95" t="s">
        <v>4516</v>
      </c>
      <c r="B1420" s="13"/>
      <c r="C1420" s="19" t="s">
        <v>6278</v>
      </c>
      <c r="D1420" s="15" t="s">
        <v>4516</v>
      </c>
      <c r="F1420" s="18"/>
    </row>
    <row r="1421" spans="1:6" ht="27" customHeight="1">
      <c r="A1421" s="95" t="s">
        <v>2292</v>
      </c>
      <c r="B1421" s="13"/>
      <c r="C1421" s="19" t="s">
        <v>6343</v>
      </c>
      <c r="D1421" s="15">
        <v>36000</v>
      </c>
      <c r="E1421" s="20">
        <f>+D1421/1936.27</f>
        <v>18.592448367221515</v>
      </c>
      <c r="F1421" s="21">
        <v>18.59</v>
      </c>
    </row>
    <row r="1422" spans="1:6" ht="27" customHeight="1">
      <c r="A1422" s="95" t="s">
        <v>2293</v>
      </c>
      <c r="B1422" s="13"/>
      <c r="C1422" s="19" t="s">
        <v>6345</v>
      </c>
      <c r="D1422" s="15">
        <v>108000</v>
      </c>
      <c r="E1422" s="20">
        <f>+D1422/1936.27</f>
        <v>55.777345101664544</v>
      </c>
      <c r="F1422" s="21">
        <v>55.78</v>
      </c>
    </row>
    <row r="1423" spans="1:6" ht="27" customHeight="1">
      <c r="A1423" s="95" t="s">
        <v>4516</v>
      </c>
      <c r="B1423" s="13"/>
      <c r="C1423" s="19" t="s">
        <v>6278</v>
      </c>
      <c r="D1423" s="15" t="s">
        <v>4516</v>
      </c>
      <c r="F1423" s="18"/>
    </row>
    <row r="1424" spans="1:6" ht="27" customHeight="1">
      <c r="A1424" s="95" t="s">
        <v>2294</v>
      </c>
      <c r="B1424" s="13" t="s">
        <v>4519</v>
      </c>
      <c r="C1424" s="19" t="s">
        <v>6347</v>
      </c>
      <c r="D1424" s="15">
        <v>108000</v>
      </c>
      <c r="E1424" s="20">
        <f>+D1424/1936.27</f>
        <v>55.777345101664544</v>
      </c>
      <c r="F1424" s="21">
        <v>55.78</v>
      </c>
    </row>
    <row r="1425" spans="1:6" ht="27" customHeight="1">
      <c r="A1425" s="95" t="s">
        <v>4516</v>
      </c>
      <c r="B1425" s="13"/>
      <c r="C1425" s="19" t="s">
        <v>6279</v>
      </c>
      <c r="D1425" s="15" t="s">
        <v>4516</v>
      </c>
      <c r="F1425" s="18"/>
    </row>
    <row r="1426" spans="1:6" ht="27" customHeight="1">
      <c r="A1426" s="95" t="s">
        <v>4516</v>
      </c>
      <c r="B1426" s="13"/>
      <c r="C1426" s="19" t="s">
        <v>2655</v>
      </c>
      <c r="D1426" s="15" t="s">
        <v>4516</v>
      </c>
      <c r="F1426" s="18"/>
    </row>
    <row r="1427" spans="1:6" ht="27" customHeight="1">
      <c r="A1427" s="95" t="s">
        <v>2295</v>
      </c>
      <c r="B1427" s="13"/>
      <c r="C1427" s="19" t="s">
        <v>2656</v>
      </c>
      <c r="D1427" s="15">
        <v>226000</v>
      </c>
      <c r="E1427" s="20">
        <f>+D1427/1936.27</f>
        <v>116.71925919422395</v>
      </c>
      <c r="F1427" s="21">
        <v>116.72</v>
      </c>
    </row>
    <row r="1428" spans="1:6" ht="27" customHeight="1">
      <c r="A1428" s="95" t="s">
        <v>4516</v>
      </c>
      <c r="B1428" s="13"/>
      <c r="C1428" s="19" t="s">
        <v>2657</v>
      </c>
      <c r="D1428" s="15" t="s">
        <v>4516</v>
      </c>
      <c r="F1428" s="18"/>
    </row>
    <row r="1429" spans="1:6" ht="27" customHeight="1">
      <c r="A1429" s="95" t="s">
        <v>2296</v>
      </c>
      <c r="B1429" s="13"/>
      <c r="C1429" s="19" t="s">
        <v>7079</v>
      </c>
      <c r="D1429" s="15">
        <v>151000</v>
      </c>
      <c r="E1429" s="20">
        <f>+D1429/1936.27</f>
        <v>77.984991762512465</v>
      </c>
      <c r="F1429" s="21">
        <v>77.98</v>
      </c>
    </row>
    <row r="1430" spans="1:6" ht="27" customHeight="1">
      <c r="A1430" s="95" t="s">
        <v>3616</v>
      </c>
      <c r="B1430" s="13"/>
      <c r="C1430" s="19" t="s">
        <v>8398</v>
      </c>
      <c r="D1430" s="15">
        <v>45000</v>
      </c>
      <c r="E1430" s="20">
        <f>+D1430/1936.27</f>
        <v>23.240560459026891</v>
      </c>
      <c r="F1430" s="21">
        <v>23.24</v>
      </c>
    </row>
    <row r="1431" spans="1:6" ht="27" customHeight="1">
      <c r="A1431" s="95" t="s">
        <v>2658</v>
      </c>
      <c r="B1431" s="13"/>
      <c r="C1431" s="17" t="s">
        <v>2659</v>
      </c>
      <c r="D1431" s="15" t="s">
        <v>4516</v>
      </c>
      <c r="F1431" s="18"/>
    </row>
    <row r="1432" spans="1:6" ht="27" customHeight="1">
      <c r="A1432" s="95" t="s">
        <v>4516</v>
      </c>
      <c r="B1432" s="13"/>
      <c r="C1432" s="19" t="s">
        <v>2660</v>
      </c>
      <c r="D1432" s="15" t="s">
        <v>4516</v>
      </c>
      <c r="F1432" s="18"/>
    </row>
    <row r="1433" spans="1:6" ht="27" customHeight="1">
      <c r="A1433" s="95" t="s">
        <v>3617</v>
      </c>
      <c r="B1433" s="13"/>
      <c r="C1433" s="19" t="s">
        <v>1853</v>
      </c>
      <c r="D1433" s="15">
        <v>120000</v>
      </c>
      <c r="E1433" s="20">
        <f>+D1433/1936.27</f>
        <v>61.974827890738382</v>
      </c>
      <c r="F1433" s="21">
        <v>61.97</v>
      </c>
    </row>
    <row r="1434" spans="1:6" ht="27" customHeight="1">
      <c r="A1434" s="95" t="s">
        <v>4516</v>
      </c>
      <c r="B1434" s="13"/>
      <c r="C1434" s="19" t="s">
        <v>2661</v>
      </c>
      <c r="D1434" s="15" t="s">
        <v>4516</v>
      </c>
      <c r="F1434" s="18"/>
    </row>
    <row r="1435" spans="1:6" ht="27" customHeight="1">
      <c r="A1435" s="95" t="s">
        <v>3618</v>
      </c>
      <c r="B1435" s="13"/>
      <c r="C1435" s="19" t="s">
        <v>1855</v>
      </c>
      <c r="D1435" s="15">
        <v>22000</v>
      </c>
      <c r="E1435" s="20">
        <f>+D1435/1936.27</f>
        <v>11.362051779968702</v>
      </c>
      <c r="F1435" s="21">
        <v>11.36</v>
      </c>
    </row>
    <row r="1436" spans="1:6" ht="27" customHeight="1">
      <c r="A1436" s="95" t="s">
        <v>3619</v>
      </c>
      <c r="B1436" s="13"/>
      <c r="C1436" s="19" t="s">
        <v>1857</v>
      </c>
      <c r="D1436" s="15">
        <v>90000</v>
      </c>
      <c r="E1436" s="20">
        <f>+D1436/1936.27</f>
        <v>46.481120918053783</v>
      </c>
      <c r="F1436" s="21">
        <v>46.48</v>
      </c>
    </row>
    <row r="1437" spans="1:6" ht="27" customHeight="1">
      <c r="A1437" s="95" t="s">
        <v>4516</v>
      </c>
      <c r="B1437" s="13"/>
      <c r="C1437" s="19" t="s">
        <v>2662</v>
      </c>
      <c r="D1437" s="15" t="s">
        <v>4516</v>
      </c>
      <c r="F1437" s="18"/>
    </row>
    <row r="1438" spans="1:6" ht="27" customHeight="1">
      <c r="A1438" s="95" t="s">
        <v>4516</v>
      </c>
      <c r="B1438" s="13"/>
      <c r="C1438" s="19" t="s">
        <v>2663</v>
      </c>
      <c r="D1438" s="15" t="s">
        <v>4516</v>
      </c>
      <c r="F1438" s="18"/>
    </row>
    <row r="1439" spans="1:6" ht="27" customHeight="1">
      <c r="A1439" s="95" t="s">
        <v>4516</v>
      </c>
      <c r="B1439" s="13"/>
      <c r="C1439" s="61" t="s">
        <v>2664</v>
      </c>
      <c r="D1439" s="15" t="s">
        <v>4516</v>
      </c>
      <c r="F1439" s="18"/>
    </row>
    <row r="1440" spans="1:6" ht="27" customHeight="1">
      <c r="A1440" s="95" t="s">
        <v>3620</v>
      </c>
      <c r="B1440" s="62"/>
      <c r="C1440" s="61" t="s">
        <v>7320</v>
      </c>
      <c r="D1440" s="63">
        <v>36000</v>
      </c>
      <c r="E1440" s="20">
        <f>+D1440/1936.27</f>
        <v>18.592448367221515</v>
      </c>
      <c r="F1440" s="21">
        <v>18.59</v>
      </c>
    </row>
    <row r="1441" spans="1:6" ht="27" customHeight="1">
      <c r="A1441" s="95" t="s">
        <v>4516</v>
      </c>
      <c r="B1441" s="62"/>
      <c r="C1441" s="61" t="s">
        <v>8887</v>
      </c>
      <c r="D1441" s="15" t="s">
        <v>4516</v>
      </c>
      <c r="F1441" s="18"/>
    </row>
    <row r="1442" spans="1:6" ht="27" customHeight="1">
      <c r="A1442" s="95" t="s">
        <v>3621</v>
      </c>
      <c r="B1442" s="62"/>
      <c r="C1442" s="61" t="s">
        <v>7322</v>
      </c>
      <c r="D1442" s="15">
        <v>54000</v>
      </c>
      <c r="E1442" s="20">
        <f>+D1442/1936.27</f>
        <v>27.888672550832272</v>
      </c>
      <c r="F1442" s="21">
        <v>27.89</v>
      </c>
    </row>
    <row r="1443" spans="1:6" ht="27" customHeight="1">
      <c r="A1443" s="95" t="s">
        <v>4516</v>
      </c>
      <c r="B1443" s="62"/>
      <c r="C1443" s="61" t="s">
        <v>8887</v>
      </c>
      <c r="D1443" s="15" t="s">
        <v>4516</v>
      </c>
      <c r="F1443" s="18"/>
    </row>
    <row r="1444" spans="1:6" ht="27" customHeight="1">
      <c r="A1444" s="95" t="s">
        <v>3622</v>
      </c>
      <c r="B1444" s="62"/>
      <c r="C1444" s="61" t="s">
        <v>2665</v>
      </c>
      <c r="D1444" s="15">
        <v>36000</v>
      </c>
      <c r="E1444" s="20">
        <f>+D1444/1936.27</f>
        <v>18.592448367221515</v>
      </c>
      <c r="F1444" s="21">
        <v>18.59</v>
      </c>
    </row>
    <row r="1445" spans="1:6" ht="27" customHeight="1">
      <c r="A1445" s="95" t="s">
        <v>4516</v>
      </c>
      <c r="B1445" s="62"/>
      <c r="C1445" s="61" t="s">
        <v>2666</v>
      </c>
      <c r="D1445" s="15" t="s">
        <v>4516</v>
      </c>
      <c r="F1445" s="18"/>
    </row>
    <row r="1446" spans="1:6" ht="27" customHeight="1">
      <c r="A1446" s="95" t="s">
        <v>3623</v>
      </c>
      <c r="B1446" s="62"/>
      <c r="C1446" s="64" t="s">
        <v>7326</v>
      </c>
      <c r="D1446" s="63">
        <v>36000</v>
      </c>
      <c r="E1446" s="20">
        <f>+D1446/1936.27</f>
        <v>18.592448367221515</v>
      </c>
      <c r="F1446" s="21">
        <v>18.59</v>
      </c>
    </row>
    <row r="1447" spans="1:6" ht="27" customHeight="1">
      <c r="A1447" s="95" t="s">
        <v>4516</v>
      </c>
      <c r="B1447" s="62"/>
      <c r="C1447" s="61" t="s">
        <v>8887</v>
      </c>
      <c r="D1447" s="15" t="s">
        <v>4516</v>
      </c>
      <c r="F1447" s="18"/>
    </row>
    <row r="1448" spans="1:6" ht="27" customHeight="1">
      <c r="A1448" s="95" t="s">
        <v>4516</v>
      </c>
      <c r="B1448" s="62"/>
      <c r="C1448" s="61" t="s">
        <v>3411</v>
      </c>
      <c r="D1448" s="15" t="s">
        <v>4516</v>
      </c>
      <c r="F1448" s="18"/>
    </row>
    <row r="1449" spans="1:6" ht="27" customHeight="1">
      <c r="A1449" s="95" t="s">
        <v>3624</v>
      </c>
      <c r="B1449" s="62"/>
      <c r="C1449" s="61" t="s">
        <v>7328</v>
      </c>
      <c r="D1449" s="15">
        <v>54000</v>
      </c>
      <c r="E1449" s="20">
        <f>+D1449/1936.27</f>
        <v>27.888672550832272</v>
      </c>
      <c r="F1449" s="21">
        <v>27.89</v>
      </c>
    </row>
    <row r="1450" spans="1:6" ht="27" customHeight="1">
      <c r="A1450" s="95" t="s">
        <v>4516</v>
      </c>
      <c r="B1450" s="62"/>
      <c r="C1450" s="61" t="s">
        <v>8887</v>
      </c>
      <c r="D1450" s="15" t="s">
        <v>4516</v>
      </c>
      <c r="F1450" s="18"/>
    </row>
    <row r="1451" spans="1:6" ht="27" customHeight="1">
      <c r="A1451" s="95" t="s">
        <v>4516</v>
      </c>
      <c r="B1451" s="62"/>
      <c r="C1451" s="61" t="s">
        <v>3411</v>
      </c>
      <c r="D1451" s="15" t="s">
        <v>4516</v>
      </c>
      <c r="F1451" s="18"/>
    </row>
    <row r="1452" spans="1:6" ht="27" customHeight="1">
      <c r="A1452" s="95" t="s">
        <v>3625</v>
      </c>
      <c r="B1452" s="62"/>
      <c r="C1452" s="61" t="s">
        <v>7330</v>
      </c>
      <c r="D1452" s="63">
        <v>40000</v>
      </c>
      <c r="E1452" s="20">
        <f>+D1452/1936.27</f>
        <v>20.658275963579459</v>
      </c>
      <c r="F1452" s="21">
        <v>20.66</v>
      </c>
    </row>
    <row r="1453" spans="1:6" ht="27" customHeight="1">
      <c r="A1453" s="95" t="s">
        <v>4516</v>
      </c>
      <c r="B1453" s="62"/>
      <c r="C1453" s="61" t="s">
        <v>8887</v>
      </c>
      <c r="D1453" s="15" t="s">
        <v>4516</v>
      </c>
      <c r="F1453" s="18"/>
    </row>
    <row r="1454" spans="1:6" ht="27" customHeight="1">
      <c r="A1454" s="95" t="s">
        <v>3626</v>
      </c>
      <c r="B1454" s="62"/>
      <c r="C1454" s="61" t="s">
        <v>3412</v>
      </c>
      <c r="D1454" s="15">
        <v>36000</v>
      </c>
      <c r="E1454" s="20">
        <f>+D1454/1936.27</f>
        <v>18.592448367221515</v>
      </c>
      <c r="F1454" s="21">
        <v>18.59</v>
      </c>
    </row>
    <row r="1455" spans="1:6" ht="27" customHeight="1">
      <c r="A1455" s="95" t="s">
        <v>4516</v>
      </c>
      <c r="B1455" s="62"/>
      <c r="C1455" s="61" t="s">
        <v>2666</v>
      </c>
      <c r="D1455" s="63" t="s">
        <v>4516</v>
      </c>
      <c r="F1455" s="18"/>
    </row>
    <row r="1456" spans="1:6" ht="27" customHeight="1">
      <c r="A1456" s="95" t="s">
        <v>3627</v>
      </c>
      <c r="B1456" s="62"/>
      <c r="C1456" s="61" t="s">
        <v>7334</v>
      </c>
      <c r="D1456" s="15">
        <v>36000</v>
      </c>
      <c r="E1456" s="20">
        <f>+D1456/1936.27</f>
        <v>18.592448367221515</v>
      </c>
      <c r="F1456" s="21">
        <v>18.59</v>
      </c>
    </row>
    <row r="1457" spans="1:6" ht="27" customHeight="1">
      <c r="A1457" s="95" t="s">
        <v>3628</v>
      </c>
      <c r="B1457" s="62" t="s">
        <v>4519</v>
      </c>
      <c r="C1457" s="61" t="s">
        <v>7947</v>
      </c>
      <c r="D1457" s="15">
        <v>80000</v>
      </c>
      <c r="E1457" s="20">
        <f>+D1457/1936.27</f>
        <v>41.316551927158919</v>
      </c>
      <c r="F1457" s="21">
        <v>41.32</v>
      </c>
    </row>
    <row r="1458" spans="1:6" ht="27" customHeight="1">
      <c r="A1458" s="95" t="s">
        <v>4516</v>
      </c>
      <c r="B1458" s="62"/>
      <c r="C1458" s="61" t="s">
        <v>3414</v>
      </c>
      <c r="D1458" s="15" t="s">
        <v>4516</v>
      </c>
      <c r="F1458" s="18"/>
    </row>
    <row r="1459" spans="1:6" ht="27" customHeight="1">
      <c r="A1459" s="95" t="s">
        <v>4516</v>
      </c>
      <c r="B1459" s="62"/>
      <c r="C1459" s="61" t="s">
        <v>3415</v>
      </c>
      <c r="D1459" s="15" t="s">
        <v>4516</v>
      </c>
      <c r="F1459" s="18"/>
    </row>
    <row r="1460" spans="1:6" ht="27" customHeight="1">
      <c r="A1460" s="95" t="s">
        <v>3629</v>
      </c>
      <c r="B1460" s="62" t="s">
        <v>3916</v>
      </c>
      <c r="C1460" s="61" t="s">
        <v>7949</v>
      </c>
      <c r="D1460" s="63">
        <v>100000</v>
      </c>
      <c r="E1460" s="20">
        <f>+D1460/1936.27</f>
        <v>51.645689908948647</v>
      </c>
      <c r="F1460" s="21">
        <v>51.65</v>
      </c>
    </row>
    <row r="1461" spans="1:6" ht="27" customHeight="1">
      <c r="A1461" s="95" t="s">
        <v>3416</v>
      </c>
      <c r="B1461" s="62"/>
      <c r="C1461" s="65" t="s">
        <v>3033</v>
      </c>
      <c r="D1461" s="15" t="s">
        <v>4516</v>
      </c>
      <c r="F1461" s="18"/>
    </row>
    <row r="1462" spans="1:6" ht="27" customHeight="1">
      <c r="A1462" s="95" t="s">
        <v>4516</v>
      </c>
      <c r="B1462" s="62"/>
      <c r="C1462" s="61" t="s">
        <v>3034</v>
      </c>
      <c r="D1462" s="15" t="s">
        <v>4516</v>
      </c>
      <c r="F1462" s="18"/>
    </row>
    <row r="1463" spans="1:6" ht="27" customHeight="1">
      <c r="A1463" s="95" t="s">
        <v>3630</v>
      </c>
      <c r="B1463" s="62"/>
      <c r="C1463" s="61" t="s">
        <v>3035</v>
      </c>
      <c r="D1463" s="15">
        <v>80000</v>
      </c>
      <c r="E1463" s="20">
        <f>+D1463/1936.27</f>
        <v>41.316551927158919</v>
      </c>
      <c r="F1463" s="21">
        <v>41.32</v>
      </c>
    </row>
    <row r="1464" spans="1:6" ht="27" customHeight="1">
      <c r="A1464" s="95" t="s">
        <v>3631</v>
      </c>
      <c r="B1464" s="62"/>
      <c r="C1464" s="61" t="s">
        <v>7953</v>
      </c>
      <c r="D1464" s="15">
        <v>90000</v>
      </c>
      <c r="E1464" s="20">
        <f>+D1464/1936.27</f>
        <v>46.481120918053783</v>
      </c>
      <c r="F1464" s="21">
        <v>46.48</v>
      </c>
    </row>
    <row r="1465" spans="1:6" ht="27" customHeight="1">
      <c r="A1465" s="95" t="s">
        <v>3632</v>
      </c>
      <c r="B1465" s="62"/>
      <c r="C1465" s="61" t="s">
        <v>7077</v>
      </c>
      <c r="D1465" s="15">
        <v>27000</v>
      </c>
      <c r="E1465" s="20">
        <f>+D1465/1936.27</f>
        <v>13.944336275416136</v>
      </c>
      <c r="F1465" s="21">
        <v>13.94</v>
      </c>
    </row>
    <row r="1466" spans="1:6" ht="27" customHeight="1">
      <c r="A1466" s="95" t="s">
        <v>4516</v>
      </c>
      <c r="B1466" s="62"/>
      <c r="C1466" s="61" t="s">
        <v>3036</v>
      </c>
      <c r="D1466" s="63" t="s">
        <v>4516</v>
      </c>
      <c r="F1466" s="18"/>
    </row>
    <row r="1467" spans="1:6" ht="27" customHeight="1">
      <c r="A1467" s="95" t="s">
        <v>3633</v>
      </c>
      <c r="B1467" s="62"/>
      <c r="C1467" s="61" t="s">
        <v>3037</v>
      </c>
      <c r="D1467" s="15">
        <v>36000</v>
      </c>
      <c r="E1467" s="20">
        <f>+D1467/1936.27</f>
        <v>18.592448367221515</v>
      </c>
      <c r="F1467" s="21">
        <v>18.59</v>
      </c>
    </row>
    <row r="1468" spans="1:6" ht="27" customHeight="1">
      <c r="A1468" s="95" t="s">
        <v>4516</v>
      </c>
      <c r="B1468" s="62"/>
      <c r="C1468" s="61" t="s">
        <v>3038</v>
      </c>
      <c r="D1468" s="15" t="s">
        <v>4516</v>
      </c>
      <c r="F1468" s="18"/>
    </row>
    <row r="1469" spans="1:6" ht="27" customHeight="1">
      <c r="A1469" s="95" t="s">
        <v>3634</v>
      </c>
      <c r="B1469" s="62"/>
      <c r="C1469" s="61" t="s">
        <v>38</v>
      </c>
      <c r="D1469" s="15">
        <v>36000</v>
      </c>
      <c r="E1469" s="20">
        <f>+D1469/1936.27</f>
        <v>18.592448367221515</v>
      </c>
      <c r="F1469" s="21">
        <v>18.59</v>
      </c>
    </row>
    <row r="1470" spans="1:6" ht="27" customHeight="1">
      <c r="A1470" s="95" t="s">
        <v>4516</v>
      </c>
      <c r="B1470" s="62"/>
      <c r="C1470" s="61" t="s">
        <v>3039</v>
      </c>
      <c r="D1470" s="15" t="s">
        <v>4516</v>
      </c>
      <c r="F1470" s="18"/>
    </row>
    <row r="1471" spans="1:6" ht="27" customHeight="1">
      <c r="A1471" s="95" t="s">
        <v>3635</v>
      </c>
      <c r="B1471" s="62"/>
      <c r="C1471" s="61" t="s">
        <v>925</v>
      </c>
      <c r="D1471" s="15">
        <v>36000</v>
      </c>
      <c r="E1471" s="20">
        <f>+D1471/1936.27</f>
        <v>18.592448367221515</v>
      </c>
      <c r="F1471" s="21">
        <v>18.59</v>
      </c>
    </row>
    <row r="1472" spans="1:6" ht="27" customHeight="1">
      <c r="A1472" s="95" t="s">
        <v>3636</v>
      </c>
      <c r="B1472" s="62"/>
      <c r="C1472" s="61" t="s">
        <v>927</v>
      </c>
      <c r="D1472" s="15">
        <v>18000</v>
      </c>
      <c r="E1472" s="20">
        <f>+D1472/1936.27</f>
        <v>9.2962241836107573</v>
      </c>
      <c r="F1472" s="21">
        <v>9.3000000000000007</v>
      </c>
    </row>
    <row r="1473" spans="1:6" ht="27" customHeight="1">
      <c r="A1473" s="95" t="s">
        <v>3637</v>
      </c>
      <c r="B1473" s="62"/>
      <c r="C1473" s="61" t="s">
        <v>929</v>
      </c>
      <c r="D1473" s="15">
        <v>36000</v>
      </c>
      <c r="E1473" s="20">
        <f>+D1473/1936.27</f>
        <v>18.592448367221515</v>
      </c>
      <c r="F1473" s="21">
        <v>18.59</v>
      </c>
    </row>
    <row r="1474" spans="1:6" ht="27" customHeight="1">
      <c r="A1474" s="95" t="s">
        <v>3638</v>
      </c>
      <c r="B1474" s="62"/>
      <c r="C1474" s="61" t="s">
        <v>8363</v>
      </c>
      <c r="D1474" s="15">
        <v>36000</v>
      </c>
      <c r="E1474" s="20">
        <f>+D1474/1936.27</f>
        <v>18.592448367221515</v>
      </c>
      <c r="F1474" s="21">
        <v>18.59</v>
      </c>
    </row>
    <row r="1475" spans="1:6" ht="27" customHeight="1">
      <c r="A1475" s="95" t="s">
        <v>3639</v>
      </c>
      <c r="B1475" s="62"/>
      <c r="C1475" s="61" t="s">
        <v>4486</v>
      </c>
      <c r="D1475" s="63">
        <v>32000</v>
      </c>
      <c r="E1475" s="20">
        <f>+D1475/1936.27</f>
        <v>16.526620770863566</v>
      </c>
      <c r="F1475" s="21">
        <v>16.53</v>
      </c>
    </row>
    <row r="1476" spans="1:6" ht="27" customHeight="1">
      <c r="A1476" s="95" t="s">
        <v>4516</v>
      </c>
      <c r="B1476" s="62"/>
      <c r="C1476" s="61" t="s">
        <v>933</v>
      </c>
      <c r="D1476" s="15" t="s">
        <v>4516</v>
      </c>
      <c r="F1476" s="18"/>
    </row>
    <row r="1477" spans="1:6" ht="27" customHeight="1">
      <c r="A1477" s="95" t="s">
        <v>4516</v>
      </c>
      <c r="B1477" s="62"/>
      <c r="C1477" s="61" t="s">
        <v>1672</v>
      </c>
      <c r="D1477" s="15" t="s">
        <v>4516</v>
      </c>
      <c r="F1477" s="18"/>
    </row>
    <row r="1478" spans="1:6" ht="27" customHeight="1">
      <c r="A1478" s="95" t="s">
        <v>1673</v>
      </c>
      <c r="B1478" s="62"/>
      <c r="C1478" s="66" t="s">
        <v>1674</v>
      </c>
      <c r="D1478" s="15" t="s">
        <v>4516</v>
      </c>
      <c r="F1478" s="18"/>
    </row>
    <row r="1479" spans="1:6" ht="27" customHeight="1">
      <c r="A1479" s="95" t="s">
        <v>3645</v>
      </c>
      <c r="B1479" s="62" t="s">
        <v>3916</v>
      </c>
      <c r="C1479" s="67" t="s">
        <v>8930</v>
      </c>
      <c r="D1479" s="15">
        <v>50000</v>
      </c>
      <c r="E1479" s="20">
        <f t="shared" ref="E1479:E1517" si="6">+D1479/1936.27</f>
        <v>25.822844954474323</v>
      </c>
      <c r="F1479" s="21">
        <v>25.82</v>
      </c>
    </row>
    <row r="1480" spans="1:6" ht="27" customHeight="1">
      <c r="A1480" s="95" t="s">
        <v>3640</v>
      </c>
      <c r="B1480" s="62"/>
      <c r="C1480" s="61" t="s">
        <v>8920</v>
      </c>
      <c r="D1480" s="15">
        <v>32000</v>
      </c>
      <c r="E1480" s="20">
        <f t="shared" si="6"/>
        <v>16.526620770863566</v>
      </c>
      <c r="F1480" s="21">
        <v>16.53</v>
      </c>
    </row>
    <row r="1481" spans="1:6" ht="27" customHeight="1">
      <c r="A1481" s="95" t="s">
        <v>3641</v>
      </c>
      <c r="B1481" s="62"/>
      <c r="C1481" s="61" t="s">
        <v>8922</v>
      </c>
      <c r="D1481" s="15">
        <v>21000</v>
      </c>
      <c r="E1481" s="20">
        <f t="shared" si="6"/>
        <v>10.845594880879217</v>
      </c>
      <c r="F1481" s="21">
        <v>10.85</v>
      </c>
    </row>
    <row r="1482" spans="1:6" ht="27" customHeight="1">
      <c r="A1482" s="95" t="s">
        <v>3642</v>
      </c>
      <c r="B1482" s="62"/>
      <c r="C1482" s="61" t="s">
        <v>8924</v>
      </c>
      <c r="D1482" s="15">
        <v>21000</v>
      </c>
      <c r="E1482" s="20">
        <f t="shared" si="6"/>
        <v>10.845594880879217</v>
      </c>
      <c r="F1482" s="21">
        <v>10.85</v>
      </c>
    </row>
    <row r="1483" spans="1:6" ht="27" customHeight="1">
      <c r="A1483" s="95" t="s">
        <v>3643</v>
      </c>
      <c r="B1483" s="62"/>
      <c r="C1483" s="61" t="s">
        <v>8926</v>
      </c>
      <c r="D1483" s="15">
        <v>22000</v>
      </c>
      <c r="E1483" s="20">
        <f t="shared" si="6"/>
        <v>11.362051779968702</v>
      </c>
      <c r="F1483" s="21">
        <v>11.36</v>
      </c>
    </row>
    <row r="1484" spans="1:6" ht="27" customHeight="1">
      <c r="A1484" s="95" t="s">
        <v>3644</v>
      </c>
      <c r="B1484" s="62"/>
      <c r="C1484" s="64" t="s">
        <v>8928</v>
      </c>
      <c r="D1484" s="15">
        <v>18000</v>
      </c>
      <c r="E1484" s="20">
        <f t="shared" si="6"/>
        <v>9.2962241836107573</v>
      </c>
      <c r="F1484" s="21">
        <v>9.3000000000000007</v>
      </c>
    </row>
    <row r="1485" spans="1:6" ht="27" customHeight="1">
      <c r="A1485" s="95" t="s">
        <v>3646</v>
      </c>
      <c r="B1485" s="62"/>
      <c r="C1485" s="61" t="s">
        <v>6899</v>
      </c>
      <c r="D1485" s="15">
        <v>31000</v>
      </c>
      <c r="E1485" s="20">
        <f t="shared" si="6"/>
        <v>16.010163871774083</v>
      </c>
      <c r="F1485" s="21">
        <v>16.010000000000002</v>
      </c>
    </row>
    <row r="1486" spans="1:6" ht="27" customHeight="1">
      <c r="A1486" s="95" t="s">
        <v>3647</v>
      </c>
      <c r="B1486" s="62" t="s">
        <v>6902</v>
      </c>
      <c r="C1486" s="61" t="s">
        <v>1675</v>
      </c>
      <c r="D1486" s="15">
        <v>8000</v>
      </c>
      <c r="E1486" s="20">
        <f t="shared" si="6"/>
        <v>4.1316551927158915</v>
      </c>
      <c r="F1486" s="21">
        <v>4.13</v>
      </c>
    </row>
    <row r="1487" spans="1:6" ht="27" customHeight="1">
      <c r="A1487" s="95" t="s">
        <v>7678</v>
      </c>
      <c r="B1487" s="62"/>
      <c r="C1487" s="61" t="s">
        <v>6904</v>
      </c>
      <c r="D1487" s="15">
        <v>19000</v>
      </c>
      <c r="E1487" s="20">
        <f t="shared" si="6"/>
        <v>9.8126810827002426</v>
      </c>
      <c r="F1487" s="21">
        <v>9.81</v>
      </c>
    </row>
    <row r="1488" spans="1:6" ht="27" customHeight="1">
      <c r="A1488" s="95" t="s">
        <v>7679</v>
      </c>
      <c r="B1488" s="62"/>
      <c r="C1488" s="61" t="s">
        <v>6906</v>
      </c>
      <c r="D1488" s="63">
        <v>12000</v>
      </c>
      <c r="E1488" s="20">
        <f t="shared" si="6"/>
        <v>6.1974827890738382</v>
      </c>
      <c r="F1488" s="21">
        <v>6.2</v>
      </c>
    </row>
    <row r="1489" spans="1:6" ht="27" customHeight="1">
      <c r="A1489" s="95" t="s">
        <v>7680</v>
      </c>
      <c r="B1489" s="62"/>
      <c r="C1489" s="61" t="s">
        <v>6908</v>
      </c>
      <c r="D1489" s="15">
        <v>11000</v>
      </c>
      <c r="E1489" s="20">
        <f t="shared" si="6"/>
        <v>5.6810258899843511</v>
      </c>
      <c r="F1489" s="21">
        <v>5.68</v>
      </c>
    </row>
    <row r="1490" spans="1:6" ht="27" customHeight="1">
      <c r="A1490" s="95" t="s">
        <v>7681</v>
      </c>
      <c r="B1490" s="62"/>
      <c r="C1490" s="61" t="s">
        <v>6910</v>
      </c>
      <c r="D1490" s="15">
        <v>16000</v>
      </c>
      <c r="E1490" s="20">
        <f t="shared" si="6"/>
        <v>8.2633103854317831</v>
      </c>
      <c r="F1490" s="21">
        <v>8.26</v>
      </c>
    </row>
    <row r="1491" spans="1:6" ht="27" customHeight="1">
      <c r="A1491" s="95" t="s">
        <v>7682</v>
      </c>
      <c r="B1491" s="62"/>
      <c r="C1491" s="61" t="s">
        <v>6912</v>
      </c>
      <c r="D1491" s="15">
        <v>8000</v>
      </c>
      <c r="E1491" s="20">
        <f t="shared" si="6"/>
        <v>4.1316551927158915</v>
      </c>
      <c r="F1491" s="21">
        <v>4.13</v>
      </c>
    </row>
    <row r="1492" spans="1:6" ht="27" customHeight="1">
      <c r="A1492" s="95" t="s">
        <v>7683</v>
      </c>
      <c r="B1492" s="62" t="s">
        <v>6902</v>
      </c>
      <c r="C1492" s="61" t="s">
        <v>6914</v>
      </c>
      <c r="D1492" s="15">
        <v>27000</v>
      </c>
      <c r="E1492" s="20">
        <f t="shared" si="6"/>
        <v>13.944336275416136</v>
      </c>
      <c r="F1492" s="21">
        <v>13.94</v>
      </c>
    </row>
    <row r="1493" spans="1:6" ht="27" customHeight="1">
      <c r="A1493" s="95" t="s">
        <v>7684</v>
      </c>
      <c r="B1493" s="62"/>
      <c r="C1493" s="61" t="s">
        <v>6916</v>
      </c>
      <c r="D1493" s="15">
        <v>18000</v>
      </c>
      <c r="E1493" s="20">
        <f t="shared" si="6"/>
        <v>9.2962241836107573</v>
      </c>
      <c r="F1493" s="21">
        <v>9.3000000000000007</v>
      </c>
    </row>
    <row r="1494" spans="1:6" ht="27" customHeight="1">
      <c r="A1494" s="95" t="s">
        <v>7685</v>
      </c>
      <c r="B1494" s="62"/>
      <c r="C1494" s="61" t="s">
        <v>6918</v>
      </c>
      <c r="D1494" s="15">
        <v>40000</v>
      </c>
      <c r="E1494" s="20">
        <f t="shared" si="6"/>
        <v>20.658275963579459</v>
      </c>
      <c r="F1494" s="21">
        <v>20.66</v>
      </c>
    </row>
    <row r="1495" spans="1:6" ht="27" customHeight="1">
      <c r="A1495" s="95" t="s">
        <v>7686</v>
      </c>
      <c r="B1495" s="62" t="s">
        <v>6902</v>
      </c>
      <c r="C1495" s="61" t="s">
        <v>6920</v>
      </c>
      <c r="D1495" s="15">
        <v>18000</v>
      </c>
      <c r="E1495" s="20">
        <f t="shared" si="6"/>
        <v>9.2962241836107573</v>
      </c>
      <c r="F1495" s="21">
        <v>9.3000000000000007</v>
      </c>
    </row>
    <row r="1496" spans="1:6" ht="27" customHeight="1">
      <c r="A1496" s="95" t="s">
        <v>7687</v>
      </c>
      <c r="B1496" s="62"/>
      <c r="C1496" s="61" t="s">
        <v>650</v>
      </c>
      <c r="D1496" s="15">
        <v>45000</v>
      </c>
      <c r="E1496" s="20">
        <f t="shared" si="6"/>
        <v>23.240560459026891</v>
      </c>
      <c r="F1496" s="21">
        <v>23.24</v>
      </c>
    </row>
    <row r="1497" spans="1:6" ht="27" customHeight="1">
      <c r="A1497" s="95" t="s">
        <v>7688</v>
      </c>
      <c r="B1497" s="62"/>
      <c r="C1497" s="61" t="s">
        <v>7797</v>
      </c>
      <c r="D1497" s="15">
        <v>45000</v>
      </c>
      <c r="E1497" s="20">
        <f t="shared" si="6"/>
        <v>23.240560459026891</v>
      </c>
      <c r="F1497" s="21">
        <v>23.24</v>
      </c>
    </row>
    <row r="1498" spans="1:6" ht="27" customHeight="1">
      <c r="A1498" s="95" t="s">
        <v>7689</v>
      </c>
      <c r="B1498" s="62"/>
      <c r="C1498" s="61" t="s">
        <v>7799</v>
      </c>
      <c r="D1498" s="15">
        <v>11000</v>
      </c>
      <c r="E1498" s="20">
        <f t="shared" si="6"/>
        <v>5.6810258899843511</v>
      </c>
      <c r="F1498" s="21">
        <v>5.68</v>
      </c>
    </row>
    <row r="1499" spans="1:6" ht="27" customHeight="1">
      <c r="A1499" s="95" t="s">
        <v>7690</v>
      </c>
      <c r="B1499" s="62"/>
      <c r="C1499" s="61" t="s">
        <v>7801</v>
      </c>
      <c r="D1499" s="15">
        <v>3000</v>
      </c>
      <c r="E1499" s="20">
        <f t="shared" si="6"/>
        <v>1.5493706972684596</v>
      </c>
      <c r="F1499" s="21">
        <v>1.55</v>
      </c>
    </row>
    <row r="1500" spans="1:6" ht="27" customHeight="1">
      <c r="A1500" s="95" t="s">
        <v>7691</v>
      </c>
      <c r="B1500" s="62"/>
      <c r="C1500" s="68" t="s">
        <v>4895</v>
      </c>
      <c r="D1500" s="63">
        <v>5000</v>
      </c>
      <c r="E1500" s="20">
        <f t="shared" si="6"/>
        <v>2.5822844954474324</v>
      </c>
      <c r="F1500" s="21">
        <v>2.58</v>
      </c>
    </row>
    <row r="1501" spans="1:6" ht="27" customHeight="1">
      <c r="A1501" s="95" t="s">
        <v>7692</v>
      </c>
      <c r="B1501" s="62"/>
      <c r="C1501" s="61" t="s">
        <v>4897</v>
      </c>
      <c r="D1501" s="15">
        <v>6000</v>
      </c>
      <c r="E1501" s="20">
        <f t="shared" si="6"/>
        <v>3.0987413945369191</v>
      </c>
      <c r="F1501" s="21">
        <v>3.1</v>
      </c>
    </row>
    <row r="1502" spans="1:6" ht="27" customHeight="1">
      <c r="A1502" s="95" t="s">
        <v>7693</v>
      </c>
      <c r="B1502" s="62"/>
      <c r="C1502" s="61" t="s">
        <v>4899</v>
      </c>
      <c r="D1502" s="15">
        <v>29000</v>
      </c>
      <c r="E1502" s="20">
        <f t="shared" si="6"/>
        <v>14.977250073595108</v>
      </c>
      <c r="F1502" s="21">
        <v>14.98</v>
      </c>
    </row>
    <row r="1503" spans="1:6" ht="27" customHeight="1">
      <c r="A1503" s="95" t="s">
        <v>5768</v>
      </c>
      <c r="B1503" s="62"/>
      <c r="C1503" s="61" t="s">
        <v>4901</v>
      </c>
      <c r="D1503" s="15">
        <v>13000</v>
      </c>
      <c r="E1503" s="20">
        <f t="shared" si="6"/>
        <v>6.7139396881633244</v>
      </c>
      <c r="F1503" s="21">
        <v>6.71</v>
      </c>
    </row>
    <row r="1504" spans="1:6" ht="27" customHeight="1">
      <c r="A1504" s="95" t="s">
        <v>5769</v>
      </c>
      <c r="B1504" s="62"/>
      <c r="C1504" s="61" t="s">
        <v>4903</v>
      </c>
      <c r="D1504" s="15">
        <v>21000</v>
      </c>
      <c r="E1504" s="20">
        <f t="shared" si="6"/>
        <v>10.845594880879217</v>
      </c>
      <c r="F1504" s="21">
        <v>10.85</v>
      </c>
    </row>
    <row r="1505" spans="1:6" ht="27" customHeight="1">
      <c r="A1505" s="95" t="s">
        <v>5770</v>
      </c>
      <c r="B1505" s="62"/>
      <c r="C1505" s="61" t="s">
        <v>4905</v>
      </c>
      <c r="D1505" s="15">
        <v>15000</v>
      </c>
      <c r="E1505" s="20">
        <f t="shared" si="6"/>
        <v>7.7468534863422978</v>
      </c>
      <c r="F1505" s="21">
        <v>7.75</v>
      </c>
    </row>
    <row r="1506" spans="1:6" ht="27" customHeight="1">
      <c r="A1506" s="95" t="s">
        <v>5771</v>
      </c>
      <c r="B1506" s="62"/>
      <c r="C1506" s="61" t="s">
        <v>4907</v>
      </c>
      <c r="D1506" s="15">
        <v>21000</v>
      </c>
      <c r="E1506" s="20">
        <f t="shared" si="6"/>
        <v>10.845594880879217</v>
      </c>
      <c r="F1506" s="21">
        <v>10.85</v>
      </c>
    </row>
    <row r="1507" spans="1:6" ht="27" customHeight="1">
      <c r="A1507" s="95" t="s">
        <v>5772</v>
      </c>
      <c r="B1507" s="62"/>
      <c r="C1507" s="61" t="s">
        <v>3243</v>
      </c>
      <c r="D1507" s="15">
        <v>9000</v>
      </c>
      <c r="E1507" s="20">
        <f t="shared" si="6"/>
        <v>4.6481120918053787</v>
      </c>
      <c r="F1507" s="21">
        <v>4.6500000000000004</v>
      </c>
    </row>
    <row r="1508" spans="1:6" ht="27" customHeight="1">
      <c r="A1508" s="95" t="s">
        <v>5773</v>
      </c>
      <c r="B1508" s="62"/>
      <c r="C1508" s="61" t="s">
        <v>3245</v>
      </c>
      <c r="D1508" s="63">
        <v>5000</v>
      </c>
      <c r="E1508" s="20">
        <f t="shared" si="6"/>
        <v>2.5822844954474324</v>
      </c>
      <c r="F1508" s="21">
        <v>2.58</v>
      </c>
    </row>
    <row r="1509" spans="1:6" ht="27" customHeight="1">
      <c r="A1509" s="95" t="s">
        <v>5774</v>
      </c>
      <c r="B1509" s="62"/>
      <c r="C1509" s="61" t="s">
        <v>3247</v>
      </c>
      <c r="D1509" s="15">
        <v>11000</v>
      </c>
      <c r="E1509" s="20">
        <f t="shared" si="6"/>
        <v>5.6810258899843511</v>
      </c>
      <c r="F1509" s="21">
        <v>5.68</v>
      </c>
    </row>
    <row r="1510" spans="1:6" ht="27" customHeight="1">
      <c r="A1510" s="95" t="s">
        <v>5775</v>
      </c>
      <c r="B1510" s="62" t="s">
        <v>6902</v>
      </c>
      <c r="C1510" s="61" t="s">
        <v>3249</v>
      </c>
      <c r="D1510" s="15">
        <v>18000</v>
      </c>
      <c r="E1510" s="20">
        <f t="shared" si="6"/>
        <v>9.2962241836107573</v>
      </c>
      <c r="F1510" s="21">
        <v>9.3000000000000007</v>
      </c>
    </row>
    <row r="1511" spans="1:6" ht="27" customHeight="1">
      <c r="A1511" s="95" t="s">
        <v>5776</v>
      </c>
      <c r="B1511" s="62" t="s">
        <v>6902</v>
      </c>
      <c r="C1511" s="61" t="s">
        <v>6876</v>
      </c>
      <c r="D1511" s="63">
        <v>7000</v>
      </c>
      <c r="E1511" s="20">
        <f t="shared" si="6"/>
        <v>3.6151982936264053</v>
      </c>
      <c r="F1511" s="21">
        <v>3.62</v>
      </c>
    </row>
    <row r="1512" spans="1:6" ht="27" customHeight="1">
      <c r="A1512" s="95" t="s">
        <v>5777</v>
      </c>
      <c r="B1512" s="62" t="s">
        <v>6902</v>
      </c>
      <c r="C1512" s="68" t="s">
        <v>6878</v>
      </c>
      <c r="D1512" s="63">
        <v>25000</v>
      </c>
      <c r="E1512" s="20">
        <f t="shared" si="6"/>
        <v>12.911422477237162</v>
      </c>
      <c r="F1512" s="21">
        <v>12.91</v>
      </c>
    </row>
    <row r="1513" spans="1:6" ht="27" customHeight="1">
      <c r="A1513" s="95" t="s">
        <v>5778</v>
      </c>
      <c r="B1513" s="62"/>
      <c r="C1513" s="61" t="s">
        <v>6880</v>
      </c>
      <c r="D1513" s="15">
        <v>15000</v>
      </c>
      <c r="E1513" s="20">
        <f t="shared" si="6"/>
        <v>7.7468534863422978</v>
      </c>
      <c r="F1513" s="21">
        <v>7.75</v>
      </c>
    </row>
    <row r="1514" spans="1:6" ht="27" customHeight="1">
      <c r="A1514" s="95" t="s">
        <v>5779</v>
      </c>
      <c r="B1514" s="62"/>
      <c r="C1514" s="61" t="s">
        <v>6882</v>
      </c>
      <c r="D1514" s="15">
        <v>18000</v>
      </c>
      <c r="E1514" s="20">
        <f t="shared" si="6"/>
        <v>9.2962241836107573</v>
      </c>
      <c r="F1514" s="21">
        <v>9.3000000000000007</v>
      </c>
    </row>
    <row r="1515" spans="1:6" ht="27" customHeight="1">
      <c r="A1515" s="95" t="s">
        <v>5780</v>
      </c>
      <c r="B1515" s="62"/>
      <c r="C1515" s="61" t="s">
        <v>6884</v>
      </c>
      <c r="D1515" s="15">
        <v>25000</v>
      </c>
      <c r="E1515" s="20">
        <f t="shared" si="6"/>
        <v>12.911422477237162</v>
      </c>
      <c r="F1515" s="21">
        <v>12.91</v>
      </c>
    </row>
    <row r="1516" spans="1:6" ht="27" customHeight="1">
      <c r="A1516" s="95" t="s">
        <v>5781</v>
      </c>
      <c r="B1516" s="62"/>
      <c r="C1516" s="61" t="s">
        <v>8830</v>
      </c>
      <c r="D1516" s="15">
        <v>27000</v>
      </c>
      <c r="E1516" s="20">
        <f t="shared" si="6"/>
        <v>13.944336275416136</v>
      </c>
      <c r="F1516" s="21">
        <v>13.94</v>
      </c>
    </row>
    <row r="1517" spans="1:6" ht="27" customHeight="1">
      <c r="A1517" s="95" t="s">
        <v>5782</v>
      </c>
      <c r="B1517" s="62"/>
      <c r="C1517" s="61" t="s">
        <v>8832</v>
      </c>
      <c r="D1517" s="15">
        <v>15000</v>
      </c>
      <c r="E1517" s="20">
        <f t="shared" si="6"/>
        <v>7.7468534863422978</v>
      </c>
      <c r="F1517" s="21">
        <v>7.75</v>
      </c>
    </row>
    <row r="1518" spans="1:6" ht="27" customHeight="1">
      <c r="A1518" s="95" t="s">
        <v>4516</v>
      </c>
      <c r="B1518" s="62"/>
      <c r="C1518" s="61" t="s">
        <v>651</v>
      </c>
      <c r="D1518" s="15" t="s">
        <v>4516</v>
      </c>
      <c r="F1518" s="18"/>
    </row>
    <row r="1519" spans="1:6" ht="27" customHeight="1">
      <c r="A1519" s="95" t="s">
        <v>5783</v>
      </c>
      <c r="B1519" s="62"/>
      <c r="C1519" s="61" t="s">
        <v>8834</v>
      </c>
      <c r="D1519" s="15">
        <v>12000</v>
      </c>
      <c r="E1519" s="20">
        <f t="shared" ref="E1519:E1550" si="7">+D1519/1936.27</f>
        <v>6.1974827890738382</v>
      </c>
      <c r="F1519" s="21">
        <v>6.2</v>
      </c>
    </row>
    <row r="1520" spans="1:6" ht="27" customHeight="1">
      <c r="A1520" s="95" t="s">
        <v>5784</v>
      </c>
      <c r="B1520" s="62"/>
      <c r="C1520" s="61" t="s">
        <v>8836</v>
      </c>
      <c r="D1520" s="15">
        <v>12000</v>
      </c>
      <c r="E1520" s="20">
        <f t="shared" si="7"/>
        <v>6.1974827890738382</v>
      </c>
      <c r="F1520" s="21">
        <v>6.2</v>
      </c>
    </row>
    <row r="1521" spans="1:6" ht="27" customHeight="1">
      <c r="A1521" s="95" t="s">
        <v>5785</v>
      </c>
      <c r="B1521" s="62"/>
      <c r="C1521" s="61" t="s">
        <v>8838</v>
      </c>
      <c r="D1521" s="15">
        <v>9000</v>
      </c>
      <c r="E1521" s="20">
        <f t="shared" si="7"/>
        <v>4.6481120918053787</v>
      </c>
      <c r="F1521" s="21">
        <v>4.6500000000000004</v>
      </c>
    </row>
    <row r="1522" spans="1:6" ht="27" customHeight="1">
      <c r="A1522" s="95" t="s">
        <v>5786</v>
      </c>
      <c r="B1522" s="62"/>
      <c r="C1522" s="61" t="s">
        <v>8840</v>
      </c>
      <c r="D1522" s="63">
        <v>3000</v>
      </c>
      <c r="E1522" s="20">
        <f t="shared" si="7"/>
        <v>1.5493706972684596</v>
      </c>
      <c r="F1522" s="21">
        <v>1.55</v>
      </c>
    </row>
    <row r="1523" spans="1:6" ht="27" customHeight="1">
      <c r="A1523" s="95" t="s">
        <v>5787</v>
      </c>
      <c r="B1523" s="62"/>
      <c r="C1523" s="61" t="s">
        <v>8842</v>
      </c>
      <c r="D1523" s="15">
        <v>16000</v>
      </c>
      <c r="E1523" s="20">
        <f t="shared" si="7"/>
        <v>8.2633103854317831</v>
      </c>
      <c r="F1523" s="21">
        <v>8.26</v>
      </c>
    </row>
    <row r="1524" spans="1:6" ht="27" customHeight="1">
      <c r="A1524" s="95" t="s">
        <v>5788</v>
      </c>
      <c r="B1524" s="62"/>
      <c r="C1524" s="61" t="s">
        <v>8844</v>
      </c>
      <c r="D1524" s="15">
        <v>18000</v>
      </c>
      <c r="E1524" s="20">
        <f t="shared" si="7"/>
        <v>9.2962241836107573</v>
      </c>
      <c r="F1524" s="21">
        <v>9.3000000000000007</v>
      </c>
    </row>
    <row r="1525" spans="1:6" ht="27" customHeight="1">
      <c r="A1525" s="95" t="s">
        <v>5789</v>
      </c>
      <c r="B1525" s="62"/>
      <c r="C1525" s="61" t="s">
        <v>8846</v>
      </c>
      <c r="D1525" s="15">
        <v>18000</v>
      </c>
      <c r="E1525" s="20">
        <f t="shared" si="7"/>
        <v>9.2962241836107573</v>
      </c>
      <c r="F1525" s="21">
        <v>9.3000000000000007</v>
      </c>
    </row>
    <row r="1526" spans="1:6" ht="27" customHeight="1">
      <c r="A1526" s="95" t="s">
        <v>5790</v>
      </c>
      <c r="B1526" s="62"/>
      <c r="C1526" s="61" t="s">
        <v>8848</v>
      </c>
      <c r="D1526" s="15">
        <v>21000</v>
      </c>
      <c r="E1526" s="20">
        <f t="shared" si="7"/>
        <v>10.845594880879217</v>
      </c>
      <c r="F1526" s="21">
        <v>10.85</v>
      </c>
    </row>
    <row r="1527" spans="1:6" ht="27" customHeight="1">
      <c r="A1527" s="95" t="s">
        <v>5791</v>
      </c>
      <c r="B1527" s="62"/>
      <c r="C1527" s="61" t="s">
        <v>8850</v>
      </c>
      <c r="D1527" s="15">
        <v>2000</v>
      </c>
      <c r="E1527" s="20">
        <f t="shared" si="7"/>
        <v>1.0329137981789729</v>
      </c>
      <c r="F1527" s="21">
        <v>1.03</v>
      </c>
    </row>
    <row r="1528" spans="1:6" ht="27" customHeight="1">
      <c r="A1528" s="95" t="s">
        <v>5792</v>
      </c>
      <c r="B1528" s="62"/>
      <c r="C1528" s="68" t="s">
        <v>8852</v>
      </c>
      <c r="D1528" s="15">
        <v>2000</v>
      </c>
      <c r="E1528" s="20">
        <f t="shared" si="7"/>
        <v>1.0329137981789729</v>
      </c>
      <c r="F1528" s="21">
        <v>1.03</v>
      </c>
    </row>
    <row r="1529" spans="1:6" ht="27" customHeight="1">
      <c r="A1529" s="95" t="s">
        <v>5793</v>
      </c>
      <c r="B1529" s="62"/>
      <c r="C1529" s="61" t="s">
        <v>8854</v>
      </c>
      <c r="D1529" s="15">
        <v>3000</v>
      </c>
      <c r="E1529" s="20">
        <f t="shared" si="7"/>
        <v>1.5493706972684596</v>
      </c>
      <c r="F1529" s="21">
        <v>1.55</v>
      </c>
    </row>
    <row r="1530" spans="1:6" ht="27" customHeight="1">
      <c r="A1530" s="95" t="s">
        <v>5356</v>
      </c>
      <c r="B1530" s="62"/>
      <c r="C1530" s="64" t="s">
        <v>8856</v>
      </c>
      <c r="D1530" s="15">
        <v>3000</v>
      </c>
      <c r="E1530" s="20">
        <f t="shared" si="7"/>
        <v>1.5493706972684596</v>
      </c>
      <c r="F1530" s="21">
        <v>1.55</v>
      </c>
    </row>
    <row r="1531" spans="1:6" ht="27" customHeight="1">
      <c r="A1531" s="95" t="s">
        <v>5357</v>
      </c>
      <c r="B1531" s="62"/>
      <c r="C1531" s="64" t="s">
        <v>8858</v>
      </c>
      <c r="D1531" s="15">
        <v>23000</v>
      </c>
      <c r="E1531" s="20">
        <f t="shared" si="7"/>
        <v>11.878508679058189</v>
      </c>
      <c r="F1531" s="21">
        <v>11.88</v>
      </c>
    </row>
    <row r="1532" spans="1:6" ht="27" customHeight="1">
      <c r="A1532" s="95" t="s">
        <v>5358</v>
      </c>
      <c r="B1532" s="62"/>
      <c r="C1532" s="61" t="s">
        <v>8860</v>
      </c>
      <c r="D1532" s="15">
        <v>131000</v>
      </c>
      <c r="E1532" s="20">
        <f t="shared" si="7"/>
        <v>67.655853780722737</v>
      </c>
      <c r="F1532" s="21">
        <v>67.66</v>
      </c>
    </row>
    <row r="1533" spans="1:6" ht="27" customHeight="1">
      <c r="A1533" s="95" t="s">
        <v>5359</v>
      </c>
      <c r="B1533" s="62" t="s">
        <v>6902</v>
      </c>
      <c r="C1533" s="61" t="s">
        <v>8862</v>
      </c>
      <c r="D1533" s="15">
        <v>18000</v>
      </c>
      <c r="E1533" s="20">
        <f t="shared" si="7"/>
        <v>9.2962241836107573</v>
      </c>
      <c r="F1533" s="21">
        <v>9.3000000000000007</v>
      </c>
    </row>
    <row r="1534" spans="1:6" ht="27" customHeight="1">
      <c r="A1534" s="95" t="s">
        <v>5362</v>
      </c>
      <c r="B1534" s="62" t="s">
        <v>3916</v>
      </c>
      <c r="C1534" s="61" t="s">
        <v>8868</v>
      </c>
      <c r="D1534" s="15">
        <v>10000</v>
      </c>
      <c r="E1534" s="20">
        <f t="shared" si="7"/>
        <v>5.1645689908948649</v>
      </c>
      <c r="F1534" s="21">
        <v>5.16</v>
      </c>
    </row>
    <row r="1535" spans="1:6" ht="27" customHeight="1">
      <c r="A1535" s="95" t="s">
        <v>5360</v>
      </c>
      <c r="B1535" s="62"/>
      <c r="C1535" s="61" t="s">
        <v>8864</v>
      </c>
      <c r="D1535" s="15">
        <v>3000</v>
      </c>
      <c r="E1535" s="20">
        <f t="shared" si="7"/>
        <v>1.5493706972684596</v>
      </c>
      <c r="F1535" s="21">
        <v>1.55</v>
      </c>
    </row>
    <row r="1536" spans="1:6" ht="27" customHeight="1">
      <c r="A1536" s="95" t="s">
        <v>5361</v>
      </c>
      <c r="B1536" s="62"/>
      <c r="C1536" s="61" t="s">
        <v>652</v>
      </c>
      <c r="D1536" s="15">
        <v>29000</v>
      </c>
      <c r="E1536" s="20">
        <f t="shared" si="7"/>
        <v>14.977250073595108</v>
      </c>
      <c r="F1536" s="21">
        <v>14.98</v>
      </c>
    </row>
    <row r="1537" spans="1:6" ht="27" customHeight="1">
      <c r="A1537" s="95" t="s">
        <v>2244</v>
      </c>
      <c r="B1537" s="62"/>
      <c r="C1537" s="61" t="s">
        <v>8870</v>
      </c>
      <c r="D1537" s="15">
        <v>20000</v>
      </c>
      <c r="E1537" s="20">
        <f t="shared" si="7"/>
        <v>10.32913798178973</v>
      </c>
      <c r="F1537" s="21">
        <v>10.33</v>
      </c>
    </row>
    <row r="1538" spans="1:6" ht="27" customHeight="1">
      <c r="A1538" s="95" t="s">
        <v>2245</v>
      </c>
      <c r="B1538" s="62"/>
      <c r="C1538" s="61" t="s">
        <v>8872</v>
      </c>
      <c r="D1538" s="63">
        <v>11000</v>
      </c>
      <c r="E1538" s="20">
        <f t="shared" si="7"/>
        <v>5.6810258899843511</v>
      </c>
      <c r="F1538" s="21">
        <v>5.68</v>
      </c>
    </row>
    <row r="1539" spans="1:6" ht="27" customHeight="1">
      <c r="A1539" s="95" t="s">
        <v>2246</v>
      </c>
      <c r="B1539" s="62"/>
      <c r="C1539" s="61" t="s">
        <v>8874</v>
      </c>
      <c r="D1539" s="15">
        <v>26000</v>
      </c>
      <c r="E1539" s="20">
        <f t="shared" si="7"/>
        <v>13.427879376326649</v>
      </c>
      <c r="F1539" s="21">
        <v>13.43</v>
      </c>
    </row>
    <row r="1540" spans="1:6" ht="27" customHeight="1">
      <c r="A1540" s="95" t="s">
        <v>2247</v>
      </c>
      <c r="B1540" s="62"/>
      <c r="C1540" s="61" t="s">
        <v>8876</v>
      </c>
      <c r="D1540" s="15">
        <v>25000</v>
      </c>
      <c r="E1540" s="20">
        <f t="shared" si="7"/>
        <v>12.911422477237162</v>
      </c>
      <c r="F1540" s="21">
        <v>12.91</v>
      </c>
    </row>
    <row r="1541" spans="1:6" ht="27" customHeight="1">
      <c r="A1541" s="95" t="s">
        <v>2249</v>
      </c>
      <c r="B1541" s="62" t="s">
        <v>3916</v>
      </c>
      <c r="C1541" s="61" t="s">
        <v>8880</v>
      </c>
      <c r="D1541" s="15">
        <v>15000</v>
      </c>
      <c r="E1541" s="20">
        <f t="shared" si="7"/>
        <v>7.7468534863422978</v>
      </c>
      <c r="F1541" s="21">
        <v>7.75</v>
      </c>
    </row>
    <row r="1542" spans="1:6" ht="27" customHeight="1">
      <c r="A1542" s="95" t="s">
        <v>2248</v>
      </c>
      <c r="B1542" s="62"/>
      <c r="C1542" s="61" t="s">
        <v>8878</v>
      </c>
      <c r="D1542" s="15">
        <v>11000</v>
      </c>
      <c r="E1542" s="20">
        <f t="shared" si="7"/>
        <v>5.6810258899843511</v>
      </c>
      <c r="F1542" s="21">
        <v>5.68</v>
      </c>
    </row>
    <row r="1543" spans="1:6" ht="27" customHeight="1">
      <c r="A1543" s="95" t="s">
        <v>2250</v>
      </c>
      <c r="B1543" s="62"/>
      <c r="C1543" s="61" t="s">
        <v>8882</v>
      </c>
      <c r="D1543" s="15">
        <v>11000</v>
      </c>
      <c r="E1543" s="20">
        <f t="shared" si="7"/>
        <v>5.6810258899843511</v>
      </c>
      <c r="F1543" s="21">
        <v>5.68</v>
      </c>
    </row>
    <row r="1544" spans="1:6" ht="27" customHeight="1">
      <c r="A1544" s="95" t="s">
        <v>2251</v>
      </c>
      <c r="B1544" s="62"/>
      <c r="C1544" s="69" t="s">
        <v>8884</v>
      </c>
      <c r="D1544" s="15">
        <v>32000</v>
      </c>
      <c r="E1544" s="20">
        <f t="shared" si="7"/>
        <v>16.526620770863566</v>
      </c>
      <c r="F1544" s="21">
        <v>16.53</v>
      </c>
    </row>
    <row r="1545" spans="1:6" ht="27" customHeight="1">
      <c r="A1545" s="95" t="s">
        <v>2252</v>
      </c>
      <c r="B1545" s="62"/>
      <c r="C1545" s="61" t="s">
        <v>8676</v>
      </c>
      <c r="D1545" s="15">
        <v>3000</v>
      </c>
      <c r="E1545" s="20">
        <f t="shared" si="7"/>
        <v>1.5493706972684596</v>
      </c>
      <c r="F1545" s="21">
        <v>1.55</v>
      </c>
    </row>
    <row r="1546" spans="1:6" ht="27" customHeight="1">
      <c r="A1546" s="95" t="s">
        <v>2253</v>
      </c>
      <c r="B1546" s="62"/>
      <c r="C1546" s="64" t="s">
        <v>8678</v>
      </c>
      <c r="D1546" s="15">
        <v>17000</v>
      </c>
      <c r="E1546" s="20">
        <f t="shared" si="7"/>
        <v>8.7797672845212702</v>
      </c>
      <c r="F1546" s="21">
        <v>8.7799999999999994</v>
      </c>
    </row>
    <row r="1547" spans="1:6" ht="27" customHeight="1">
      <c r="A1547" s="95" t="s">
        <v>2254</v>
      </c>
      <c r="B1547" s="62"/>
      <c r="C1547" s="61" t="s">
        <v>8680</v>
      </c>
      <c r="D1547" s="15">
        <v>18000</v>
      </c>
      <c r="E1547" s="20">
        <f t="shared" si="7"/>
        <v>9.2962241836107573</v>
      </c>
      <c r="F1547" s="21">
        <v>9.3000000000000007</v>
      </c>
    </row>
    <row r="1548" spans="1:6" ht="27" customHeight="1">
      <c r="A1548" s="95" t="s">
        <v>2255</v>
      </c>
      <c r="B1548" s="62"/>
      <c r="C1548" s="68" t="s">
        <v>8682</v>
      </c>
      <c r="D1548" s="15">
        <v>4000</v>
      </c>
      <c r="E1548" s="20">
        <f t="shared" si="7"/>
        <v>2.0658275963579458</v>
      </c>
      <c r="F1548" s="21">
        <v>2.0699999999999998</v>
      </c>
    </row>
    <row r="1549" spans="1:6" ht="27" customHeight="1">
      <c r="A1549" s="95" t="s">
        <v>2256</v>
      </c>
      <c r="B1549" s="62"/>
      <c r="C1549" s="61" t="s">
        <v>8684</v>
      </c>
      <c r="D1549" s="15">
        <v>2000</v>
      </c>
      <c r="E1549" s="20">
        <f t="shared" si="7"/>
        <v>1.0329137981789729</v>
      </c>
      <c r="F1549" s="21">
        <v>1.03</v>
      </c>
    </row>
    <row r="1550" spans="1:6" ht="27" customHeight="1">
      <c r="A1550" s="95" t="s">
        <v>2257</v>
      </c>
      <c r="B1550" s="62"/>
      <c r="C1550" s="68" t="s">
        <v>653</v>
      </c>
      <c r="D1550" s="63">
        <v>3000</v>
      </c>
      <c r="E1550" s="20">
        <f t="shared" si="7"/>
        <v>1.5493706972684596</v>
      </c>
      <c r="F1550" s="21">
        <v>1.55</v>
      </c>
    </row>
    <row r="1551" spans="1:6" ht="27" customHeight="1">
      <c r="A1551" s="95" t="s">
        <v>2258</v>
      </c>
      <c r="B1551" s="62"/>
      <c r="C1551" s="61" t="s">
        <v>1427</v>
      </c>
      <c r="D1551" s="15">
        <v>3000</v>
      </c>
      <c r="E1551" s="20">
        <f t="shared" ref="E1551:E1572" si="8">+D1551/1936.27</f>
        <v>1.5493706972684596</v>
      </c>
      <c r="F1551" s="21">
        <v>1.55</v>
      </c>
    </row>
    <row r="1552" spans="1:6" ht="27" customHeight="1">
      <c r="A1552" s="95" t="s">
        <v>3132</v>
      </c>
      <c r="B1552" s="62"/>
      <c r="C1552" s="61" t="s">
        <v>654</v>
      </c>
      <c r="D1552" s="15">
        <v>13000</v>
      </c>
      <c r="E1552" s="20">
        <f t="shared" si="8"/>
        <v>6.7139396881633244</v>
      </c>
      <c r="F1552" s="21">
        <v>6.71</v>
      </c>
    </row>
    <row r="1553" spans="1:6" ht="27" customHeight="1">
      <c r="A1553" s="95" t="s">
        <v>3133</v>
      </c>
      <c r="B1553" s="62"/>
      <c r="C1553" s="61" t="s">
        <v>3450</v>
      </c>
      <c r="D1553" s="15">
        <v>2000</v>
      </c>
      <c r="E1553" s="20">
        <f t="shared" si="8"/>
        <v>1.0329137981789729</v>
      </c>
      <c r="F1553" s="21">
        <v>1.03</v>
      </c>
    </row>
    <row r="1554" spans="1:6" ht="27" customHeight="1">
      <c r="A1554" s="95" t="s">
        <v>3134</v>
      </c>
      <c r="B1554" s="62"/>
      <c r="C1554" s="61" t="s">
        <v>655</v>
      </c>
      <c r="D1554" s="15">
        <v>40000</v>
      </c>
      <c r="E1554" s="20">
        <f t="shared" si="8"/>
        <v>20.658275963579459</v>
      </c>
      <c r="F1554" s="21">
        <v>20.66</v>
      </c>
    </row>
    <row r="1555" spans="1:6" ht="27" customHeight="1">
      <c r="A1555" s="95" t="s">
        <v>3135</v>
      </c>
      <c r="B1555" s="62"/>
      <c r="C1555" s="61" t="s">
        <v>3454</v>
      </c>
      <c r="D1555" s="15">
        <v>21000</v>
      </c>
      <c r="E1555" s="20">
        <f t="shared" si="8"/>
        <v>10.845594880879217</v>
      </c>
      <c r="F1555" s="21">
        <v>10.85</v>
      </c>
    </row>
    <row r="1556" spans="1:6" ht="27" customHeight="1">
      <c r="A1556" s="95" t="s">
        <v>1355</v>
      </c>
      <c r="B1556" s="62"/>
      <c r="C1556" s="61" t="s">
        <v>3456</v>
      </c>
      <c r="D1556" s="15">
        <v>4000</v>
      </c>
      <c r="E1556" s="20">
        <f t="shared" si="8"/>
        <v>2.0658275963579458</v>
      </c>
      <c r="F1556" s="21">
        <v>2.0699999999999998</v>
      </c>
    </row>
    <row r="1557" spans="1:6" ht="27" customHeight="1">
      <c r="A1557" s="95" t="s">
        <v>1356</v>
      </c>
      <c r="B1557" s="62"/>
      <c r="C1557" s="61" t="s">
        <v>3458</v>
      </c>
      <c r="D1557" s="15">
        <v>8000</v>
      </c>
      <c r="E1557" s="20">
        <f t="shared" si="8"/>
        <v>4.1316551927158915</v>
      </c>
      <c r="F1557" s="21">
        <v>4.13</v>
      </c>
    </row>
    <row r="1558" spans="1:6" ht="27" customHeight="1">
      <c r="A1558" s="95" t="s">
        <v>1357</v>
      </c>
      <c r="B1558" s="62"/>
      <c r="C1558" s="61" t="s">
        <v>656</v>
      </c>
      <c r="D1558" s="15">
        <v>6000</v>
      </c>
      <c r="E1558" s="20">
        <f t="shared" si="8"/>
        <v>3.0987413945369191</v>
      </c>
      <c r="F1558" s="21">
        <v>3.1</v>
      </c>
    </row>
    <row r="1559" spans="1:6" ht="27" customHeight="1">
      <c r="A1559" s="95" t="s">
        <v>1358</v>
      </c>
      <c r="B1559" s="62"/>
      <c r="C1559" s="61" t="s">
        <v>3462</v>
      </c>
      <c r="D1559" s="15">
        <v>25000</v>
      </c>
      <c r="E1559" s="20">
        <f t="shared" si="8"/>
        <v>12.911422477237162</v>
      </c>
      <c r="F1559" s="21">
        <v>12.91</v>
      </c>
    </row>
    <row r="1560" spans="1:6" ht="27" customHeight="1">
      <c r="A1560" s="95" t="s">
        <v>1359</v>
      </c>
      <c r="B1560" s="62"/>
      <c r="C1560" s="61" t="s">
        <v>8284</v>
      </c>
      <c r="D1560" s="15">
        <v>3000</v>
      </c>
      <c r="E1560" s="20">
        <f t="shared" si="8"/>
        <v>1.5493706972684596</v>
      </c>
      <c r="F1560" s="21">
        <v>1.55</v>
      </c>
    </row>
    <row r="1561" spans="1:6" ht="27" customHeight="1">
      <c r="A1561" s="95" t="s">
        <v>1360</v>
      </c>
      <c r="B1561" s="62"/>
      <c r="C1561" s="61" t="s">
        <v>8286</v>
      </c>
      <c r="D1561" s="15">
        <v>4000</v>
      </c>
      <c r="E1561" s="20">
        <f t="shared" si="8"/>
        <v>2.0658275963579458</v>
      </c>
      <c r="F1561" s="21">
        <v>2.0699999999999998</v>
      </c>
    </row>
    <row r="1562" spans="1:6" ht="27" customHeight="1">
      <c r="A1562" s="95" t="s">
        <v>1361</v>
      </c>
      <c r="B1562" s="62" t="s">
        <v>6902</v>
      </c>
      <c r="C1562" s="61" t="s">
        <v>8288</v>
      </c>
      <c r="D1562" s="15">
        <v>18000</v>
      </c>
      <c r="E1562" s="20">
        <f t="shared" si="8"/>
        <v>9.2962241836107573</v>
      </c>
      <c r="F1562" s="21">
        <v>9.3000000000000007</v>
      </c>
    </row>
    <row r="1563" spans="1:6" ht="27" customHeight="1">
      <c r="A1563" s="95" t="s">
        <v>241</v>
      </c>
      <c r="B1563" s="62" t="s">
        <v>3916</v>
      </c>
      <c r="C1563" s="61" t="s">
        <v>8290</v>
      </c>
      <c r="D1563" s="15">
        <v>25000</v>
      </c>
      <c r="E1563" s="20">
        <f t="shared" si="8"/>
        <v>12.911422477237162</v>
      </c>
      <c r="F1563" s="21">
        <v>12.91</v>
      </c>
    </row>
    <row r="1564" spans="1:6" ht="27" customHeight="1">
      <c r="A1564" s="95" t="s">
        <v>242</v>
      </c>
      <c r="B1564" s="62"/>
      <c r="C1564" s="61" t="s">
        <v>657</v>
      </c>
      <c r="D1564" s="15">
        <v>21000</v>
      </c>
      <c r="E1564" s="20">
        <f t="shared" si="8"/>
        <v>10.845594880879217</v>
      </c>
      <c r="F1564" s="21">
        <v>10.85</v>
      </c>
    </row>
    <row r="1565" spans="1:6" ht="27" customHeight="1">
      <c r="A1565" s="95" t="s">
        <v>243</v>
      </c>
      <c r="B1565" s="62"/>
      <c r="C1565" s="61" t="s">
        <v>870</v>
      </c>
      <c r="D1565" s="15">
        <v>30000</v>
      </c>
      <c r="E1565" s="20">
        <f t="shared" si="8"/>
        <v>15.493706972684596</v>
      </c>
      <c r="F1565" s="21">
        <v>15.49</v>
      </c>
    </row>
    <row r="1566" spans="1:6" ht="27" customHeight="1">
      <c r="A1566" s="95" t="s">
        <v>244</v>
      </c>
      <c r="B1566" s="62"/>
      <c r="C1566" s="61" t="s">
        <v>872</v>
      </c>
      <c r="D1566" s="15">
        <v>19000</v>
      </c>
      <c r="E1566" s="20">
        <f t="shared" si="8"/>
        <v>9.8126810827002426</v>
      </c>
      <c r="F1566" s="21">
        <v>9.81</v>
      </c>
    </row>
    <row r="1567" spans="1:6" ht="27" customHeight="1">
      <c r="A1567" s="95" t="s">
        <v>245</v>
      </c>
      <c r="B1567" s="62"/>
      <c r="C1567" s="61" t="s">
        <v>874</v>
      </c>
      <c r="D1567" s="15">
        <v>15000</v>
      </c>
      <c r="E1567" s="20">
        <f t="shared" si="8"/>
        <v>7.7468534863422978</v>
      </c>
      <c r="F1567" s="21">
        <v>7.75</v>
      </c>
    </row>
    <row r="1568" spans="1:6" ht="27" customHeight="1">
      <c r="A1568" s="95" t="s">
        <v>247</v>
      </c>
      <c r="B1568" s="62" t="s">
        <v>3916</v>
      </c>
      <c r="C1568" s="61" t="s">
        <v>2047</v>
      </c>
      <c r="D1568" s="15">
        <v>35000</v>
      </c>
      <c r="E1568" s="20">
        <f t="shared" si="8"/>
        <v>18.075991468132028</v>
      </c>
      <c r="F1568" s="21">
        <v>18.079999999999998</v>
      </c>
    </row>
    <row r="1569" spans="1:6" ht="27" customHeight="1">
      <c r="A1569" s="95" t="s">
        <v>246</v>
      </c>
      <c r="B1569" s="62"/>
      <c r="C1569" s="61" t="s">
        <v>658</v>
      </c>
      <c r="D1569" s="15">
        <v>45000</v>
      </c>
      <c r="E1569" s="20">
        <f t="shared" si="8"/>
        <v>23.240560459026891</v>
      </c>
      <c r="F1569" s="21">
        <v>23.24</v>
      </c>
    </row>
    <row r="1570" spans="1:6" ht="27" customHeight="1">
      <c r="A1570" s="95" t="s">
        <v>248</v>
      </c>
      <c r="B1570" s="62"/>
      <c r="C1570" s="61" t="s">
        <v>659</v>
      </c>
      <c r="D1570" s="63">
        <v>26000</v>
      </c>
      <c r="E1570" s="20">
        <f t="shared" si="8"/>
        <v>13.427879376326649</v>
      </c>
      <c r="F1570" s="21">
        <v>13.43</v>
      </c>
    </row>
    <row r="1571" spans="1:6" ht="27" customHeight="1">
      <c r="A1571" s="95" t="s">
        <v>249</v>
      </c>
      <c r="B1571" s="62"/>
      <c r="C1571" s="61" t="s">
        <v>2051</v>
      </c>
      <c r="D1571" s="63">
        <v>15000</v>
      </c>
      <c r="E1571" s="20">
        <f t="shared" si="8"/>
        <v>7.7468534863422978</v>
      </c>
      <c r="F1571" s="21">
        <v>7.75</v>
      </c>
    </row>
    <row r="1572" spans="1:6" ht="27" customHeight="1">
      <c r="A1572" s="95" t="s">
        <v>250</v>
      </c>
      <c r="B1572" s="62"/>
      <c r="C1572" s="61" t="s">
        <v>2053</v>
      </c>
      <c r="D1572" s="63">
        <v>12000</v>
      </c>
      <c r="E1572" s="20">
        <f t="shared" si="8"/>
        <v>6.1974827890738382</v>
      </c>
      <c r="F1572" s="21">
        <v>6.2</v>
      </c>
    </row>
    <row r="1573" spans="1:6" ht="27" customHeight="1">
      <c r="A1573" s="95" t="s">
        <v>4516</v>
      </c>
      <c r="B1573" s="62"/>
      <c r="C1573" s="61" t="s">
        <v>406</v>
      </c>
      <c r="D1573" s="15" t="s">
        <v>4516</v>
      </c>
      <c r="E1573" s="20" t="s">
        <v>4757</v>
      </c>
      <c r="F1573" s="21" t="s">
        <v>4757</v>
      </c>
    </row>
    <row r="1574" spans="1:6" ht="27" customHeight="1">
      <c r="A1574" s="95" t="s">
        <v>4516</v>
      </c>
      <c r="B1574" s="62"/>
      <c r="C1574" s="61" t="s">
        <v>407</v>
      </c>
      <c r="D1574" s="15" t="s">
        <v>4516</v>
      </c>
      <c r="F1574" s="18"/>
    </row>
    <row r="1575" spans="1:6" ht="27" customHeight="1">
      <c r="A1575" s="95" t="s">
        <v>251</v>
      </c>
      <c r="B1575" s="62"/>
      <c r="C1575" s="61" t="s">
        <v>408</v>
      </c>
      <c r="D1575" s="15">
        <v>36000</v>
      </c>
      <c r="E1575" s="20">
        <f t="shared" ref="E1575:E1584" si="9">+D1575/1936.27</f>
        <v>18.592448367221515</v>
      </c>
      <c r="F1575" s="21">
        <v>18.59</v>
      </c>
    </row>
    <row r="1576" spans="1:6" ht="27" customHeight="1">
      <c r="A1576" s="95" t="s">
        <v>252</v>
      </c>
      <c r="B1576" s="62" t="s">
        <v>6902</v>
      </c>
      <c r="C1576" s="61" t="s">
        <v>2057</v>
      </c>
      <c r="D1576" s="15">
        <v>35000</v>
      </c>
      <c r="E1576" s="20">
        <f t="shared" si="9"/>
        <v>18.075991468132028</v>
      </c>
      <c r="F1576" s="21">
        <v>18.079999999999998</v>
      </c>
    </row>
    <row r="1577" spans="1:6" ht="27" customHeight="1">
      <c r="A1577" s="95" t="s">
        <v>253</v>
      </c>
      <c r="B1577" s="62"/>
      <c r="C1577" s="61" t="s">
        <v>7989</v>
      </c>
      <c r="D1577" s="15">
        <v>11000</v>
      </c>
      <c r="E1577" s="20">
        <f t="shared" si="9"/>
        <v>5.6810258899843511</v>
      </c>
      <c r="F1577" s="21">
        <v>5.68</v>
      </c>
    </row>
    <row r="1578" spans="1:6" ht="27" customHeight="1">
      <c r="A1578" s="95" t="s">
        <v>254</v>
      </c>
      <c r="B1578" s="62"/>
      <c r="C1578" s="61" t="s">
        <v>7991</v>
      </c>
      <c r="D1578" s="15">
        <v>26000</v>
      </c>
      <c r="E1578" s="20">
        <f t="shared" si="9"/>
        <v>13.427879376326649</v>
      </c>
      <c r="F1578" s="21">
        <v>13.43</v>
      </c>
    </row>
    <row r="1579" spans="1:6" ht="27" customHeight="1">
      <c r="A1579" s="95" t="s">
        <v>255</v>
      </c>
      <c r="B1579" s="62"/>
      <c r="C1579" s="61" t="s">
        <v>7993</v>
      </c>
      <c r="D1579" s="15">
        <v>15000</v>
      </c>
      <c r="E1579" s="20">
        <f t="shared" si="9"/>
        <v>7.7468534863422978</v>
      </c>
      <c r="F1579" s="21">
        <v>7.75</v>
      </c>
    </row>
    <row r="1580" spans="1:6" ht="27" customHeight="1">
      <c r="A1580" s="95" t="s">
        <v>256</v>
      </c>
      <c r="B1580" s="62"/>
      <c r="C1580" s="61" t="s">
        <v>409</v>
      </c>
      <c r="D1580" s="15">
        <v>18000</v>
      </c>
      <c r="E1580" s="20">
        <f t="shared" si="9"/>
        <v>9.2962241836107573</v>
      </c>
      <c r="F1580" s="21">
        <v>9.3000000000000007</v>
      </c>
    </row>
    <row r="1581" spans="1:6" ht="27" customHeight="1">
      <c r="A1581" s="95" t="s">
        <v>257</v>
      </c>
      <c r="B1581" s="62"/>
      <c r="C1581" s="61" t="s">
        <v>1847</v>
      </c>
      <c r="D1581" s="15">
        <v>30000</v>
      </c>
      <c r="E1581" s="20">
        <f t="shared" si="9"/>
        <v>15.493706972684596</v>
      </c>
      <c r="F1581" s="21">
        <v>15.49</v>
      </c>
    </row>
    <row r="1582" spans="1:6" ht="27" customHeight="1">
      <c r="A1582" s="95" t="s">
        <v>258</v>
      </c>
      <c r="B1582" s="62"/>
      <c r="C1582" s="61" t="s">
        <v>1849</v>
      </c>
      <c r="D1582" s="15">
        <v>12000</v>
      </c>
      <c r="E1582" s="20">
        <f t="shared" si="9"/>
        <v>6.1974827890738382</v>
      </c>
      <c r="F1582" s="21">
        <v>6.2</v>
      </c>
    </row>
    <row r="1583" spans="1:6" ht="27" customHeight="1">
      <c r="A1583" s="95" t="s">
        <v>259</v>
      </c>
      <c r="B1583" s="62"/>
      <c r="C1583" s="61" t="s">
        <v>7998</v>
      </c>
      <c r="D1583" s="15">
        <v>18000</v>
      </c>
      <c r="E1583" s="20">
        <f t="shared" si="9"/>
        <v>9.2962241836107573</v>
      </c>
      <c r="F1583" s="21">
        <v>9.3000000000000007</v>
      </c>
    </row>
    <row r="1584" spans="1:6" ht="27" customHeight="1">
      <c r="A1584" s="95" t="s">
        <v>260</v>
      </c>
      <c r="B1584" s="62"/>
      <c r="C1584" s="61" t="s">
        <v>8000</v>
      </c>
      <c r="D1584" s="15">
        <v>18000</v>
      </c>
      <c r="E1584" s="20">
        <f t="shared" si="9"/>
        <v>9.2962241836107573</v>
      </c>
      <c r="F1584" s="21">
        <v>9.3000000000000007</v>
      </c>
    </row>
    <row r="1585" spans="1:6" ht="27" customHeight="1">
      <c r="A1585" s="95" t="s">
        <v>4516</v>
      </c>
      <c r="B1585" s="62"/>
      <c r="C1585" s="61" t="s">
        <v>410</v>
      </c>
      <c r="D1585" s="15" t="s">
        <v>4516</v>
      </c>
      <c r="F1585" s="18"/>
    </row>
    <row r="1586" spans="1:6" ht="27" customHeight="1">
      <c r="A1586" s="95" t="s">
        <v>261</v>
      </c>
      <c r="B1586" s="62"/>
      <c r="C1586" s="61" t="s">
        <v>688</v>
      </c>
      <c r="D1586" s="15">
        <v>14000</v>
      </c>
      <c r="E1586" s="20">
        <f>+D1586/1936.27</f>
        <v>7.2303965872528106</v>
      </c>
      <c r="F1586" s="21">
        <v>7.23</v>
      </c>
    </row>
    <row r="1587" spans="1:6" ht="27" customHeight="1">
      <c r="A1587" s="95" t="s">
        <v>4516</v>
      </c>
      <c r="B1587" s="62"/>
      <c r="C1587" s="61" t="s">
        <v>411</v>
      </c>
      <c r="D1587" s="15" t="s">
        <v>4516</v>
      </c>
      <c r="F1587" s="18"/>
    </row>
    <row r="1588" spans="1:6" ht="27" customHeight="1">
      <c r="A1588" s="95" t="s">
        <v>262</v>
      </c>
      <c r="B1588" s="62"/>
      <c r="C1588" s="61" t="s">
        <v>460</v>
      </c>
      <c r="D1588" s="15">
        <v>19000</v>
      </c>
      <c r="E1588" s="20">
        <f>+D1588/1936.27</f>
        <v>9.8126810827002426</v>
      </c>
      <c r="F1588" s="21">
        <v>9.81</v>
      </c>
    </row>
    <row r="1589" spans="1:6" ht="27" customHeight="1">
      <c r="A1589" s="95" t="s">
        <v>4516</v>
      </c>
      <c r="B1589" s="62"/>
      <c r="C1589" s="61" t="s">
        <v>412</v>
      </c>
      <c r="D1589" s="15" t="s">
        <v>4516</v>
      </c>
      <c r="F1589" s="18"/>
    </row>
    <row r="1590" spans="1:6" ht="27" customHeight="1">
      <c r="A1590" s="95" t="s">
        <v>263</v>
      </c>
      <c r="B1590" s="62"/>
      <c r="C1590" s="61" t="s">
        <v>413</v>
      </c>
      <c r="D1590" s="15">
        <v>22000</v>
      </c>
      <c r="E1590" s="20">
        <f t="shared" ref="E1590:E1621" si="10">+D1590/1936.27</f>
        <v>11.362051779968702</v>
      </c>
      <c r="F1590" s="21">
        <v>11.36</v>
      </c>
    </row>
    <row r="1591" spans="1:6" ht="27" customHeight="1">
      <c r="A1591" s="95" t="s">
        <v>264</v>
      </c>
      <c r="B1591" s="62" t="s">
        <v>6902</v>
      </c>
      <c r="C1591" s="61" t="s">
        <v>3137</v>
      </c>
      <c r="D1591" s="15">
        <v>18000</v>
      </c>
      <c r="E1591" s="20">
        <f t="shared" si="10"/>
        <v>9.2962241836107573</v>
      </c>
      <c r="F1591" s="21">
        <v>9.3000000000000007</v>
      </c>
    </row>
    <row r="1592" spans="1:6" ht="27" customHeight="1">
      <c r="A1592" s="95" t="s">
        <v>265</v>
      </c>
      <c r="B1592" s="62"/>
      <c r="C1592" s="61" t="s">
        <v>970</v>
      </c>
      <c r="D1592" s="15">
        <v>10000</v>
      </c>
      <c r="E1592" s="20">
        <f t="shared" si="10"/>
        <v>5.1645689908948649</v>
      </c>
      <c r="F1592" s="21">
        <v>5.16</v>
      </c>
    </row>
    <row r="1593" spans="1:6" ht="27" customHeight="1">
      <c r="A1593" s="95" t="s">
        <v>266</v>
      </c>
      <c r="B1593" s="62"/>
      <c r="C1593" s="61" t="s">
        <v>3140</v>
      </c>
      <c r="D1593" s="15">
        <v>8000</v>
      </c>
      <c r="E1593" s="20">
        <f t="shared" si="10"/>
        <v>4.1316551927158915</v>
      </c>
      <c r="F1593" s="21">
        <v>4.13</v>
      </c>
    </row>
    <row r="1594" spans="1:6" ht="27" customHeight="1">
      <c r="A1594" s="95" t="s">
        <v>267</v>
      </c>
      <c r="B1594" s="62" t="s">
        <v>6902</v>
      </c>
      <c r="C1594" s="61" t="s">
        <v>3142</v>
      </c>
      <c r="D1594" s="15">
        <v>7000</v>
      </c>
      <c r="E1594" s="20">
        <f t="shared" si="10"/>
        <v>3.6151982936264053</v>
      </c>
      <c r="F1594" s="21">
        <v>3.62</v>
      </c>
    </row>
    <row r="1595" spans="1:6" ht="27" customHeight="1">
      <c r="A1595" s="95" t="s">
        <v>268</v>
      </c>
      <c r="B1595" s="62"/>
      <c r="C1595" s="61" t="s">
        <v>3074</v>
      </c>
      <c r="D1595" s="15">
        <v>21000</v>
      </c>
      <c r="E1595" s="20">
        <f t="shared" si="10"/>
        <v>10.845594880879217</v>
      </c>
      <c r="F1595" s="21">
        <v>10.85</v>
      </c>
    </row>
    <row r="1596" spans="1:6" ht="27" customHeight="1">
      <c r="A1596" s="95" t="s">
        <v>269</v>
      </c>
      <c r="B1596" s="62"/>
      <c r="C1596" s="68" t="s">
        <v>3076</v>
      </c>
      <c r="D1596" s="15">
        <v>7000</v>
      </c>
      <c r="E1596" s="20">
        <f t="shared" si="10"/>
        <v>3.6151982936264053</v>
      </c>
      <c r="F1596" s="21">
        <v>3.62</v>
      </c>
    </row>
    <row r="1597" spans="1:6" ht="27" customHeight="1">
      <c r="A1597" s="95" t="s">
        <v>270</v>
      </c>
      <c r="B1597" s="62"/>
      <c r="C1597" s="61" t="s">
        <v>3078</v>
      </c>
      <c r="D1597" s="15">
        <v>18000</v>
      </c>
      <c r="E1597" s="20">
        <f t="shared" si="10"/>
        <v>9.2962241836107573</v>
      </c>
      <c r="F1597" s="21">
        <v>9.3000000000000007</v>
      </c>
    </row>
    <row r="1598" spans="1:6" ht="27" customHeight="1">
      <c r="A1598" s="95" t="s">
        <v>271</v>
      </c>
      <c r="B1598" s="62"/>
      <c r="C1598" s="61" t="s">
        <v>3080</v>
      </c>
      <c r="D1598" s="63">
        <v>11000</v>
      </c>
      <c r="E1598" s="20">
        <f t="shared" si="10"/>
        <v>5.6810258899843511</v>
      </c>
      <c r="F1598" s="21">
        <v>5.68</v>
      </c>
    </row>
    <row r="1599" spans="1:6" ht="27" customHeight="1">
      <c r="A1599" s="95" t="s">
        <v>272</v>
      </c>
      <c r="B1599" s="62"/>
      <c r="C1599" s="61" t="s">
        <v>3082</v>
      </c>
      <c r="D1599" s="15">
        <v>3000</v>
      </c>
      <c r="E1599" s="20">
        <f t="shared" si="10"/>
        <v>1.5493706972684596</v>
      </c>
      <c r="F1599" s="21">
        <v>1.55</v>
      </c>
    </row>
    <row r="1600" spans="1:6" ht="27" customHeight="1">
      <c r="A1600" s="95" t="s">
        <v>273</v>
      </c>
      <c r="B1600" s="62" t="s">
        <v>6902</v>
      </c>
      <c r="C1600" s="61" t="s">
        <v>3084</v>
      </c>
      <c r="D1600" s="15">
        <v>13000</v>
      </c>
      <c r="E1600" s="20">
        <f t="shared" si="10"/>
        <v>6.7139396881633244</v>
      </c>
      <c r="F1600" s="21">
        <v>6.71</v>
      </c>
    </row>
    <row r="1601" spans="1:6" ht="27" customHeight="1">
      <c r="A1601" s="95" t="s">
        <v>274</v>
      </c>
      <c r="B1601" s="62"/>
      <c r="C1601" s="61" t="s">
        <v>3086</v>
      </c>
      <c r="D1601" s="15">
        <v>18000</v>
      </c>
      <c r="E1601" s="20">
        <f t="shared" si="10"/>
        <v>9.2962241836107573</v>
      </c>
      <c r="F1601" s="21">
        <v>9.3000000000000007</v>
      </c>
    </row>
    <row r="1602" spans="1:6" ht="27" customHeight="1">
      <c r="A1602" s="95" t="s">
        <v>275</v>
      </c>
      <c r="B1602" s="62"/>
      <c r="C1602" s="61" t="s">
        <v>3088</v>
      </c>
      <c r="D1602" s="15">
        <v>14000</v>
      </c>
      <c r="E1602" s="20">
        <f t="shared" si="10"/>
        <v>7.2303965872528106</v>
      </c>
      <c r="F1602" s="21">
        <v>7.23</v>
      </c>
    </row>
    <row r="1603" spans="1:6" ht="27" customHeight="1">
      <c r="A1603" s="95" t="s">
        <v>276</v>
      </c>
      <c r="B1603" s="62"/>
      <c r="C1603" s="61" t="s">
        <v>3090</v>
      </c>
      <c r="D1603" s="15">
        <v>4000</v>
      </c>
      <c r="E1603" s="20">
        <f t="shared" si="10"/>
        <v>2.0658275963579458</v>
      </c>
      <c r="F1603" s="21">
        <v>2.0699999999999998</v>
      </c>
    </row>
    <row r="1604" spans="1:6" ht="27" customHeight="1">
      <c r="A1604" s="95" t="s">
        <v>1403</v>
      </c>
      <c r="B1604" s="62"/>
      <c r="C1604" s="61" t="s">
        <v>3092</v>
      </c>
      <c r="D1604" s="15">
        <v>3000</v>
      </c>
      <c r="E1604" s="20">
        <f t="shared" si="10"/>
        <v>1.5493706972684596</v>
      </c>
      <c r="F1604" s="21">
        <v>1.55</v>
      </c>
    </row>
    <row r="1605" spans="1:6" ht="27" customHeight="1">
      <c r="A1605" s="95" t="s">
        <v>1404</v>
      </c>
      <c r="B1605" s="62"/>
      <c r="C1605" s="61" t="s">
        <v>3094</v>
      </c>
      <c r="D1605" s="15">
        <v>21000</v>
      </c>
      <c r="E1605" s="20">
        <f t="shared" si="10"/>
        <v>10.845594880879217</v>
      </c>
      <c r="F1605" s="21">
        <v>10.85</v>
      </c>
    </row>
    <row r="1606" spans="1:6" ht="27" customHeight="1">
      <c r="A1606" s="95" t="s">
        <v>1405</v>
      </c>
      <c r="B1606" s="62"/>
      <c r="C1606" s="61" t="s">
        <v>3096</v>
      </c>
      <c r="D1606" s="15">
        <v>22000</v>
      </c>
      <c r="E1606" s="20">
        <f t="shared" si="10"/>
        <v>11.362051779968702</v>
      </c>
      <c r="F1606" s="21">
        <v>11.36</v>
      </c>
    </row>
    <row r="1607" spans="1:6" ht="27" customHeight="1">
      <c r="A1607" s="95" t="s">
        <v>1406</v>
      </c>
      <c r="B1607" s="62"/>
      <c r="C1607" s="61" t="s">
        <v>3098</v>
      </c>
      <c r="D1607" s="15">
        <v>4000</v>
      </c>
      <c r="E1607" s="20">
        <f t="shared" si="10"/>
        <v>2.0658275963579458</v>
      </c>
      <c r="F1607" s="21">
        <v>2.0699999999999998</v>
      </c>
    </row>
    <row r="1608" spans="1:6" ht="27" customHeight="1">
      <c r="A1608" s="95" t="s">
        <v>1407</v>
      </c>
      <c r="B1608" s="62" t="s">
        <v>6902</v>
      </c>
      <c r="C1608" s="61" t="s">
        <v>3100</v>
      </c>
      <c r="D1608" s="15">
        <v>3000</v>
      </c>
      <c r="E1608" s="20">
        <f t="shared" si="10"/>
        <v>1.5493706972684596</v>
      </c>
      <c r="F1608" s="21">
        <v>1.55</v>
      </c>
    </row>
    <row r="1609" spans="1:6" ht="27" customHeight="1">
      <c r="A1609" s="95" t="s">
        <v>1408</v>
      </c>
      <c r="B1609" s="62"/>
      <c r="C1609" s="61" t="s">
        <v>3102</v>
      </c>
      <c r="D1609" s="15">
        <v>2000</v>
      </c>
      <c r="E1609" s="20">
        <f t="shared" si="10"/>
        <v>1.0329137981789729</v>
      </c>
      <c r="F1609" s="21">
        <v>1.03</v>
      </c>
    </row>
    <row r="1610" spans="1:6" ht="27" customHeight="1">
      <c r="A1610" s="95" t="s">
        <v>1409</v>
      </c>
      <c r="B1610" s="62" t="s">
        <v>6902</v>
      </c>
      <c r="C1610" s="61" t="s">
        <v>3104</v>
      </c>
      <c r="D1610" s="15">
        <v>7000</v>
      </c>
      <c r="E1610" s="20">
        <f t="shared" si="10"/>
        <v>3.6151982936264053</v>
      </c>
      <c r="F1610" s="21">
        <v>3.62</v>
      </c>
    </row>
    <row r="1611" spans="1:6" ht="27" customHeight="1">
      <c r="A1611" s="95" t="s">
        <v>1410</v>
      </c>
      <c r="B1611" s="62" t="s">
        <v>6902</v>
      </c>
      <c r="C1611" s="61" t="s">
        <v>3106</v>
      </c>
      <c r="D1611" s="15">
        <v>8000</v>
      </c>
      <c r="E1611" s="20">
        <f t="shared" si="10"/>
        <v>4.1316551927158915</v>
      </c>
      <c r="F1611" s="21">
        <v>4.13</v>
      </c>
    </row>
    <row r="1612" spans="1:6" ht="27" customHeight="1">
      <c r="A1612" s="95" t="s">
        <v>1411</v>
      </c>
      <c r="B1612" s="62"/>
      <c r="C1612" s="69" t="s">
        <v>3108</v>
      </c>
      <c r="D1612" s="15">
        <v>14000</v>
      </c>
      <c r="E1612" s="20">
        <f t="shared" si="10"/>
        <v>7.2303965872528106</v>
      </c>
      <c r="F1612" s="21">
        <v>7.23</v>
      </c>
    </row>
    <row r="1613" spans="1:6" ht="27" customHeight="1">
      <c r="A1613" s="95" t="s">
        <v>1412</v>
      </c>
      <c r="B1613" s="62"/>
      <c r="C1613" s="61" t="s">
        <v>3110</v>
      </c>
      <c r="D1613" s="15">
        <v>5000</v>
      </c>
      <c r="E1613" s="20">
        <f t="shared" si="10"/>
        <v>2.5822844954474324</v>
      </c>
      <c r="F1613" s="21">
        <v>2.58</v>
      </c>
    </row>
    <row r="1614" spans="1:6" ht="27" customHeight="1">
      <c r="A1614" s="95" t="s">
        <v>3465</v>
      </c>
      <c r="B1614" s="62" t="s">
        <v>3916</v>
      </c>
      <c r="C1614" s="61" t="s">
        <v>3114</v>
      </c>
      <c r="D1614" s="15">
        <v>20000</v>
      </c>
      <c r="E1614" s="20">
        <f t="shared" si="10"/>
        <v>10.32913798178973</v>
      </c>
      <c r="F1614" s="21">
        <v>10.33</v>
      </c>
    </row>
    <row r="1615" spans="1:6" ht="27" customHeight="1">
      <c r="A1615" s="95" t="s">
        <v>3464</v>
      </c>
      <c r="B1615" s="62"/>
      <c r="C1615" s="61" t="s">
        <v>3112</v>
      </c>
      <c r="D1615" s="63">
        <v>3000</v>
      </c>
      <c r="E1615" s="20">
        <f t="shared" si="10"/>
        <v>1.5493706972684596</v>
      </c>
      <c r="F1615" s="21">
        <v>1.55</v>
      </c>
    </row>
    <row r="1616" spans="1:6" ht="27" customHeight="1">
      <c r="A1616" s="95" t="s">
        <v>1362</v>
      </c>
      <c r="B1616" s="62"/>
      <c r="C1616" s="61" t="s">
        <v>3116</v>
      </c>
      <c r="D1616" s="15">
        <v>23000</v>
      </c>
      <c r="E1616" s="20">
        <f t="shared" si="10"/>
        <v>11.878508679058189</v>
      </c>
      <c r="F1616" s="21">
        <v>11.88</v>
      </c>
    </row>
    <row r="1617" spans="1:6" ht="27" customHeight="1">
      <c r="A1617" s="95" t="s">
        <v>1363</v>
      </c>
      <c r="B1617" s="62"/>
      <c r="C1617" s="61" t="s">
        <v>971</v>
      </c>
      <c r="D1617" s="15">
        <v>15000</v>
      </c>
      <c r="E1617" s="20">
        <f t="shared" si="10"/>
        <v>7.7468534863422978</v>
      </c>
      <c r="F1617" s="21">
        <v>7.75</v>
      </c>
    </row>
    <row r="1618" spans="1:6" ht="27" customHeight="1">
      <c r="A1618" s="95" t="s">
        <v>1364</v>
      </c>
      <c r="B1618" s="62"/>
      <c r="C1618" s="61" t="s">
        <v>3120</v>
      </c>
      <c r="D1618" s="63">
        <v>17000</v>
      </c>
      <c r="E1618" s="20">
        <f t="shared" si="10"/>
        <v>8.7797672845212702</v>
      </c>
      <c r="F1618" s="21">
        <v>8.7799999999999994</v>
      </c>
    </row>
    <row r="1619" spans="1:6" ht="27" customHeight="1">
      <c r="A1619" s="95" t="s">
        <v>1365</v>
      </c>
      <c r="B1619" s="62"/>
      <c r="C1619" s="61" t="s">
        <v>7776</v>
      </c>
      <c r="D1619" s="15">
        <v>5000</v>
      </c>
      <c r="E1619" s="20">
        <f t="shared" si="10"/>
        <v>2.5822844954474324</v>
      </c>
      <c r="F1619" s="21">
        <v>2.58</v>
      </c>
    </row>
    <row r="1620" spans="1:6" ht="27" customHeight="1">
      <c r="A1620" s="95" t="s">
        <v>1366</v>
      </c>
      <c r="B1620" s="62"/>
      <c r="C1620" s="61" t="s">
        <v>7778</v>
      </c>
      <c r="D1620" s="63">
        <v>10000</v>
      </c>
      <c r="E1620" s="20">
        <f t="shared" si="10"/>
        <v>5.1645689908948649</v>
      </c>
      <c r="F1620" s="21">
        <v>5.16</v>
      </c>
    </row>
    <row r="1621" spans="1:6" ht="27" customHeight="1">
      <c r="A1621" s="95" t="s">
        <v>1367</v>
      </c>
      <c r="B1621" s="62"/>
      <c r="C1621" s="61" t="s">
        <v>7780</v>
      </c>
      <c r="D1621" s="15">
        <v>3000</v>
      </c>
      <c r="E1621" s="20">
        <f t="shared" si="10"/>
        <v>1.5493706972684596</v>
      </c>
      <c r="F1621" s="21">
        <v>1.55</v>
      </c>
    </row>
    <row r="1622" spans="1:6" ht="27" customHeight="1">
      <c r="A1622" s="95" t="s">
        <v>1368</v>
      </c>
      <c r="B1622" s="62"/>
      <c r="C1622" s="61" t="s">
        <v>7782</v>
      </c>
      <c r="D1622" s="15">
        <v>18000</v>
      </c>
      <c r="E1622" s="20">
        <f t="shared" ref="E1622:E1653" si="11">+D1622/1936.27</f>
        <v>9.2962241836107573</v>
      </c>
      <c r="F1622" s="21">
        <v>9.3000000000000007</v>
      </c>
    </row>
    <row r="1623" spans="1:6" ht="27" customHeight="1">
      <c r="A1623" s="95" t="s">
        <v>1372</v>
      </c>
      <c r="B1623" s="62" t="s">
        <v>3916</v>
      </c>
      <c r="C1623" s="61" t="s">
        <v>5917</v>
      </c>
      <c r="D1623" s="15">
        <v>16000</v>
      </c>
      <c r="E1623" s="20">
        <f t="shared" si="11"/>
        <v>8.2633103854317831</v>
      </c>
      <c r="F1623" s="21">
        <v>8.26</v>
      </c>
    </row>
    <row r="1624" spans="1:6" ht="27" customHeight="1">
      <c r="A1624" s="95" t="s">
        <v>1369</v>
      </c>
      <c r="B1624" s="62"/>
      <c r="C1624" s="61" t="s">
        <v>5911</v>
      </c>
      <c r="D1624" s="15">
        <v>13000</v>
      </c>
      <c r="E1624" s="20">
        <f t="shared" si="11"/>
        <v>6.7139396881633244</v>
      </c>
      <c r="F1624" s="21">
        <v>6.71</v>
      </c>
    </row>
    <row r="1625" spans="1:6" ht="27" customHeight="1">
      <c r="A1625" s="95" t="s">
        <v>1370</v>
      </c>
      <c r="B1625" s="62"/>
      <c r="C1625" s="61" t="s">
        <v>5913</v>
      </c>
      <c r="D1625" s="15">
        <v>25000</v>
      </c>
      <c r="E1625" s="20">
        <f t="shared" si="11"/>
        <v>12.911422477237162</v>
      </c>
      <c r="F1625" s="21">
        <v>12.91</v>
      </c>
    </row>
    <row r="1626" spans="1:6" ht="27" customHeight="1">
      <c r="A1626" s="95" t="s">
        <v>1371</v>
      </c>
      <c r="B1626" s="62"/>
      <c r="C1626" s="61" t="s">
        <v>5915</v>
      </c>
      <c r="D1626" s="63">
        <v>28000</v>
      </c>
      <c r="E1626" s="20">
        <f t="shared" si="11"/>
        <v>14.460793174505621</v>
      </c>
      <c r="F1626" s="21">
        <v>14.46</v>
      </c>
    </row>
    <row r="1627" spans="1:6" ht="27" customHeight="1">
      <c r="A1627" s="95" t="s">
        <v>1373</v>
      </c>
      <c r="B1627" s="62"/>
      <c r="C1627" s="61" t="s">
        <v>5919</v>
      </c>
      <c r="D1627" s="15">
        <v>21000</v>
      </c>
      <c r="E1627" s="20">
        <f t="shared" si="11"/>
        <v>10.845594880879217</v>
      </c>
      <c r="F1627" s="21">
        <v>10.85</v>
      </c>
    </row>
    <row r="1628" spans="1:6" ht="27" customHeight="1">
      <c r="A1628" s="95" t="s">
        <v>1374</v>
      </c>
      <c r="B1628" s="62"/>
      <c r="C1628" s="61" t="s">
        <v>5921</v>
      </c>
      <c r="D1628" s="15">
        <v>35000</v>
      </c>
      <c r="E1628" s="20">
        <f t="shared" si="11"/>
        <v>18.075991468132028</v>
      </c>
      <c r="F1628" s="21">
        <v>18.079999999999998</v>
      </c>
    </row>
    <row r="1629" spans="1:6" ht="27" customHeight="1">
      <c r="A1629" s="95" t="s">
        <v>1375</v>
      </c>
      <c r="B1629" s="62"/>
      <c r="C1629" s="61" t="s">
        <v>5923</v>
      </c>
      <c r="D1629" s="63">
        <v>28000</v>
      </c>
      <c r="E1629" s="20">
        <f t="shared" si="11"/>
        <v>14.460793174505621</v>
      </c>
      <c r="F1629" s="21">
        <v>14.46</v>
      </c>
    </row>
    <row r="1630" spans="1:6" ht="27" customHeight="1">
      <c r="A1630" s="95" t="s">
        <v>1376</v>
      </c>
      <c r="B1630" s="62"/>
      <c r="C1630" s="61" t="s">
        <v>5925</v>
      </c>
      <c r="D1630" s="15">
        <v>18000</v>
      </c>
      <c r="E1630" s="20">
        <f t="shared" si="11"/>
        <v>9.2962241836107573</v>
      </c>
      <c r="F1630" s="21">
        <v>9.3000000000000007</v>
      </c>
    </row>
    <row r="1631" spans="1:6" ht="27" customHeight="1">
      <c r="A1631" s="95" t="s">
        <v>1377</v>
      </c>
      <c r="B1631" s="62"/>
      <c r="C1631" s="61" t="s">
        <v>5927</v>
      </c>
      <c r="D1631" s="15">
        <v>60000</v>
      </c>
      <c r="E1631" s="20">
        <f t="shared" si="11"/>
        <v>30.987413945369191</v>
      </c>
      <c r="F1631" s="21">
        <v>30.99</v>
      </c>
    </row>
    <row r="1632" spans="1:6" ht="27" customHeight="1">
      <c r="A1632" s="95" t="s">
        <v>1378</v>
      </c>
      <c r="B1632" s="62"/>
      <c r="C1632" s="61" t="s">
        <v>5929</v>
      </c>
      <c r="D1632" s="15">
        <v>19000</v>
      </c>
      <c r="E1632" s="20">
        <f t="shared" si="11"/>
        <v>9.8126810827002426</v>
      </c>
      <c r="F1632" s="21">
        <v>9.81</v>
      </c>
    </row>
    <row r="1633" spans="1:6" ht="27" customHeight="1">
      <c r="A1633" s="95" t="s">
        <v>1379</v>
      </c>
      <c r="B1633" s="62"/>
      <c r="C1633" s="61" t="s">
        <v>5931</v>
      </c>
      <c r="D1633" s="63">
        <v>3000</v>
      </c>
      <c r="E1633" s="20">
        <f t="shared" si="11"/>
        <v>1.5493706972684596</v>
      </c>
      <c r="F1633" s="21">
        <v>1.55</v>
      </c>
    </row>
    <row r="1634" spans="1:6" ht="27" customHeight="1">
      <c r="A1634" s="95" t="s">
        <v>1380</v>
      </c>
      <c r="B1634" s="62"/>
      <c r="C1634" s="64" t="s">
        <v>972</v>
      </c>
      <c r="D1634" s="15">
        <v>8000</v>
      </c>
      <c r="E1634" s="20">
        <f t="shared" si="11"/>
        <v>4.1316551927158915</v>
      </c>
      <c r="F1634" s="21">
        <v>4.13</v>
      </c>
    </row>
    <row r="1635" spans="1:6" ht="27" customHeight="1">
      <c r="A1635" s="95" t="s">
        <v>1381</v>
      </c>
      <c r="B1635" s="62"/>
      <c r="C1635" s="61" t="s">
        <v>977</v>
      </c>
      <c r="D1635" s="15">
        <v>5000</v>
      </c>
      <c r="E1635" s="20">
        <f t="shared" si="11"/>
        <v>2.5822844954474324</v>
      </c>
      <c r="F1635" s="21">
        <v>2.58</v>
      </c>
    </row>
    <row r="1636" spans="1:6" ht="27" customHeight="1">
      <c r="A1636" s="95" t="s">
        <v>1382</v>
      </c>
      <c r="B1636" s="62"/>
      <c r="C1636" s="61" t="s">
        <v>979</v>
      </c>
      <c r="D1636" s="15">
        <v>6000</v>
      </c>
      <c r="E1636" s="20">
        <f t="shared" si="11"/>
        <v>3.0987413945369191</v>
      </c>
      <c r="F1636" s="21">
        <v>3.1</v>
      </c>
    </row>
    <row r="1637" spans="1:6" ht="27" customHeight="1">
      <c r="A1637" s="95" t="s">
        <v>1383</v>
      </c>
      <c r="B1637" s="62"/>
      <c r="C1637" s="61" t="s">
        <v>981</v>
      </c>
      <c r="D1637" s="15">
        <v>15000</v>
      </c>
      <c r="E1637" s="20">
        <f t="shared" si="11"/>
        <v>7.7468534863422978</v>
      </c>
      <c r="F1637" s="21">
        <v>7.75</v>
      </c>
    </row>
    <row r="1638" spans="1:6" ht="27" customHeight="1">
      <c r="A1638" s="95" t="s">
        <v>1384</v>
      </c>
      <c r="B1638" s="62"/>
      <c r="C1638" s="61" t="s">
        <v>983</v>
      </c>
      <c r="D1638" s="15">
        <v>7000</v>
      </c>
      <c r="E1638" s="20">
        <f t="shared" si="11"/>
        <v>3.6151982936264053</v>
      </c>
      <c r="F1638" s="21">
        <v>3.62</v>
      </c>
    </row>
    <row r="1639" spans="1:6" ht="27" customHeight="1">
      <c r="A1639" s="95" t="s">
        <v>1385</v>
      </c>
      <c r="B1639" s="62"/>
      <c r="C1639" s="61" t="s">
        <v>985</v>
      </c>
      <c r="D1639" s="15">
        <v>27000</v>
      </c>
      <c r="E1639" s="20">
        <f t="shared" si="11"/>
        <v>13.944336275416136</v>
      </c>
      <c r="F1639" s="21">
        <v>13.94</v>
      </c>
    </row>
    <row r="1640" spans="1:6" ht="27" customHeight="1">
      <c r="A1640" s="95" t="s">
        <v>1386</v>
      </c>
      <c r="B1640" s="62"/>
      <c r="C1640" s="61" t="s">
        <v>934</v>
      </c>
      <c r="D1640" s="15">
        <v>8000</v>
      </c>
      <c r="E1640" s="20">
        <f t="shared" si="11"/>
        <v>4.1316551927158915</v>
      </c>
      <c r="F1640" s="21">
        <v>4.13</v>
      </c>
    </row>
    <row r="1641" spans="1:6" ht="27" customHeight="1">
      <c r="A1641" s="95" t="s">
        <v>1387</v>
      </c>
      <c r="B1641" s="62"/>
      <c r="C1641" s="61" t="s">
        <v>936</v>
      </c>
      <c r="D1641" s="15">
        <v>2000</v>
      </c>
      <c r="E1641" s="20">
        <f t="shared" si="11"/>
        <v>1.0329137981789729</v>
      </c>
      <c r="F1641" s="21">
        <v>1.03</v>
      </c>
    </row>
    <row r="1642" spans="1:6" ht="27" customHeight="1">
      <c r="A1642" s="95" t="s">
        <v>1388</v>
      </c>
      <c r="B1642" s="62"/>
      <c r="C1642" s="61" t="s">
        <v>938</v>
      </c>
      <c r="D1642" s="15">
        <v>22000</v>
      </c>
      <c r="E1642" s="20">
        <f t="shared" si="11"/>
        <v>11.362051779968702</v>
      </c>
      <c r="F1642" s="21">
        <v>11.36</v>
      </c>
    </row>
    <row r="1643" spans="1:6" ht="27" customHeight="1">
      <c r="A1643" s="95" t="s">
        <v>1389</v>
      </c>
      <c r="B1643" s="62"/>
      <c r="C1643" s="61" t="s">
        <v>940</v>
      </c>
      <c r="D1643" s="15">
        <v>35000</v>
      </c>
      <c r="E1643" s="20">
        <f t="shared" si="11"/>
        <v>18.075991468132028</v>
      </c>
      <c r="F1643" s="21">
        <v>18.079999999999998</v>
      </c>
    </row>
    <row r="1644" spans="1:6" ht="27" customHeight="1">
      <c r="A1644" s="95" t="s">
        <v>1390</v>
      </c>
      <c r="B1644" s="62"/>
      <c r="C1644" s="61" t="s">
        <v>942</v>
      </c>
      <c r="D1644" s="15">
        <v>2000</v>
      </c>
      <c r="E1644" s="20">
        <f t="shared" si="11"/>
        <v>1.0329137981789729</v>
      </c>
      <c r="F1644" s="21">
        <v>1.03</v>
      </c>
    </row>
    <row r="1645" spans="1:6" ht="27" customHeight="1">
      <c r="A1645" s="95" t="s">
        <v>1391</v>
      </c>
      <c r="B1645" s="62"/>
      <c r="C1645" s="61" t="s">
        <v>3021</v>
      </c>
      <c r="D1645" s="15">
        <v>9000</v>
      </c>
      <c r="E1645" s="20">
        <f t="shared" si="11"/>
        <v>4.6481120918053787</v>
      </c>
      <c r="F1645" s="21">
        <v>4.6500000000000004</v>
      </c>
    </row>
    <row r="1646" spans="1:6" ht="27" customHeight="1">
      <c r="A1646" s="95" t="s">
        <v>1392</v>
      </c>
      <c r="B1646" s="62"/>
      <c r="C1646" s="61" t="s">
        <v>3023</v>
      </c>
      <c r="D1646" s="15">
        <v>15000</v>
      </c>
      <c r="E1646" s="20">
        <f t="shared" si="11"/>
        <v>7.7468534863422978</v>
      </c>
      <c r="F1646" s="21">
        <v>7.75</v>
      </c>
    </row>
    <row r="1647" spans="1:6" ht="27" customHeight="1">
      <c r="A1647" s="95" t="s">
        <v>1393</v>
      </c>
      <c r="B1647" s="62"/>
      <c r="C1647" s="61" t="s">
        <v>3025</v>
      </c>
      <c r="D1647" s="15">
        <v>5000</v>
      </c>
      <c r="E1647" s="20">
        <f t="shared" si="11"/>
        <v>2.5822844954474324</v>
      </c>
      <c r="F1647" s="21">
        <v>2.58</v>
      </c>
    </row>
    <row r="1648" spans="1:6" ht="27" customHeight="1">
      <c r="A1648" s="95" t="s">
        <v>4875</v>
      </c>
      <c r="B1648" s="62" t="s">
        <v>3916</v>
      </c>
      <c r="C1648" s="61" t="s">
        <v>2197</v>
      </c>
      <c r="D1648" s="15">
        <v>5000</v>
      </c>
      <c r="E1648" s="20">
        <f t="shared" si="11"/>
        <v>2.5822844954474324</v>
      </c>
      <c r="F1648" s="21">
        <v>2.58</v>
      </c>
    </row>
    <row r="1649" spans="1:6" ht="27" customHeight="1">
      <c r="A1649" s="95" t="s">
        <v>1394</v>
      </c>
      <c r="B1649" s="62"/>
      <c r="C1649" s="69" t="s">
        <v>3027</v>
      </c>
      <c r="D1649" s="63">
        <v>8000</v>
      </c>
      <c r="E1649" s="20">
        <f t="shared" si="11"/>
        <v>4.1316551927158915</v>
      </c>
      <c r="F1649" s="21">
        <v>4.13</v>
      </c>
    </row>
    <row r="1650" spans="1:6" ht="27" customHeight="1">
      <c r="A1650" s="95" t="s">
        <v>4872</v>
      </c>
      <c r="B1650" s="62"/>
      <c r="C1650" s="61" t="s">
        <v>3029</v>
      </c>
      <c r="D1650" s="15">
        <v>20000</v>
      </c>
      <c r="E1650" s="20">
        <f t="shared" si="11"/>
        <v>10.32913798178973</v>
      </c>
      <c r="F1650" s="21">
        <v>10.33</v>
      </c>
    </row>
    <row r="1651" spans="1:6" ht="27" customHeight="1">
      <c r="A1651" s="95" t="s">
        <v>4873</v>
      </c>
      <c r="B1651" s="62"/>
      <c r="C1651" s="61" t="s">
        <v>973</v>
      </c>
      <c r="D1651" s="15">
        <v>152000</v>
      </c>
      <c r="E1651" s="20">
        <f t="shared" si="11"/>
        <v>78.501448661601941</v>
      </c>
      <c r="F1651" s="21">
        <v>78.5</v>
      </c>
    </row>
    <row r="1652" spans="1:6" ht="27" customHeight="1">
      <c r="A1652" s="95" t="s">
        <v>4874</v>
      </c>
      <c r="B1652" s="62"/>
      <c r="C1652" s="61" t="s">
        <v>958</v>
      </c>
      <c r="D1652" s="15">
        <v>4000</v>
      </c>
      <c r="E1652" s="20">
        <f t="shared" si="11"/>
        <v>2.0658275963579458</v>
      </c>
      <c r="F1652" s="21">
        <v>2.0699999999999998</v>
      </c>
    </row>
    <row r="1653" spans="1:6" ht="27" customHeight="1">
      <c r="A1653" s="95" t="s">
        <v>4876</v>
      </c>
      <c r="B1653" s="62" t="s">
        <v>6902</v>
      </c>
      <c r="C1653" s="61" t="s">
        <v>2199</v>
      </c>
      <c r="D1653" s="15">
        <v>13000</v>
      </c>
      <c r="E1653" s="20">
        <f t="shared" si="11"/>
        <v>6.7139396881633244</v>
      </c>
      <c r="F1653" s="21">
        <v>6.71</v>
      </c>
    </row>
    <row r="1654" spans="1:6" ht="27" customHeight="1">
      <c r="A1654" s="95" t="s">
        <v>4877</v>
      </c>
      <c r="B1654" s="62"/>
      <c r="C1654" s="61" t="s">
        <v>2201</v>
      </c>
      <c r="D1654" s="63">
        <v>15000</v>
      </c>
      <c r="E1654" s="20">
        <f t="shared" ref="E1654:E1667" si="12">+D1654/1936.27</f>
        <v>7.7468534863422978</v>
      </c>
      <c r="F1654" s="21">
        <v>7.75</v>
      </c>
    </row>
    <row r="1655" spans="1:6" ht="27" customHeight="1">
      <c r="A1655" s="95" t="s">
        <v>4878</v>
      </c>
      <c r="B1655" s="62" t="s">
        <v>6902</v>
      </c>
      <c r="C1655" s="61" t="s">
        <v>2203</v>
      </c>
      <c r="D1655" s="15">
        <v>18000</v>
      </c>
      <c r="E1655" s="20">
        <f t="shared" si="12"/>
        <v>9.2962241836107573</v>
      </c>
      <c r="F1655" s="21">
        <v>9.3000000000000007</v>
      </c>
    </row>
    <row r="1656" spans="1:6" ht="27" customHeight="1">
      <c r="A1656" s="95" t="s">
        <v>4879</v>
      </c>
      <c r="B1656" s="62"/>
      <c r="C1656" s="61" t="s">
        <v>2205</v>
      </c>
      <c r="D1656" s="15">
        <v>9000</v>
      </c>
      <c r="E1656" s="20">
        <f t="shared" si="12"/>
        <v>4.6481120918053787</v>
      </c>
      <c r="F1656" s="21">
        <v>4.6500000000000004</v>
      </c>
    </row>
    <row r="1657" spans="1:6" ht="27" customHeight="1">
      <c r="A1657" s="95" t="s">
        <v>4880</v>
      </c>
      <c r="B1657" s="62"/>
      <c r="C1657" s="68" t="s">
        <v>2207</v>
      </c>
      <c r="D1657" s="63">
        <v>15000</v>
      </c>
      <c r="E1657" s="20">
        <f t="shared" si="12"/>
        <v>7.7468534863422978</v>
      </c>
      <c r="F1657" s="21">
        <v>7.75</v>
      </c>
    </row>
    <row r="1658" spans="1:6" ht="27" customHeight="1">
      <c r="A1658" s="95" t="s">
        <v>4881</v>
      </c>
      <c r="B1658" s="62" t="s">
        <v>3916</v>
      </c>
      <c r="C1658" s="68" t="s">
        <v>8099</v>
      </c>
      <c r="D1658" s="63">
        <v>10000</v>
      </c>
      <c r="E1658" s="20">
        <f t="shared" si="12"/>
        <v>5.1645689908948649</v>
      </c>
      <c r="F1658" s="21">
        <v>5.16</v>
      </c>
    </row>
    <row r="1659" spans="1:6" ht="27" customHeight="1">
      <c r="A1659" s="95" t="s">
        <v>4882</v>
      </c>
      <c r="B1659" s="62" t="s">
        <v>3916</v>
      </c>
      <c r="C1659" s="68" t="s">
        <v>8101</v>
      </c>
      <c r="D1659" s="63">
        <v>50000</v>
      </c>
      <c r="E1659" s="20">
        <f t="shared" si="12"/>
        <v>25.822844954474323</v>
      </c>
      <c r="F1659" s="21">
        <v>25.82</v>
      </c>
    </row>
    <row r="1660" spans="1:6" ht="27" customHeight="1">
      <c r="A1660" s="95" t="s">
        <v>4883</v>
      </c>
      <c r="B1660" s="62"/>
      <c r="C1660" s="61" t="s">
        <v>8103</v>
      </c>
      <c r="D1660" s="15">
        <v>22000</v>
      </c>
      <c r="E1660" s="20">
        <f t="shared" si="12"/>
        <v>11.362051779968702</v>
      </c>
      <c r="F1660" s="21">
        <v>11.36</v>
      </c>
    </row>
    <row r="1661" spans="1:6" ht="27" customHeight="1">
      <c r="A1661" s="95" t="s">
        <v>4884</v>
      </c>
      <c r="B1661" s="62" t="s">
        <v>6902</v>
      </c>
      <c r="C1661" s="61" t="s">
        <v>3759</v>
      </c>
      <c r="D1661" s="15">
        <v>20000</v>
      </c>
      <c r="E1661" s="20">
        <f t="shared" si="12"/>
        <v>10.32913798178973</v>
      </c>
      <c r="F1661" s="21">
        <v>10.33</v>
      </c>
    </row>
    <row r="1662" spans="1:6" ht="27" customHeight="1">
      <c r="A1662" s="95" t="s">
        <v>4885</v>
      </c>
      <c r="B1662" s="62"/>
      <c r="C1662" s="61" t="s">
        <v>3761</v>
      </c>
      <c r="D1662" s="63">
        <v>11000</v>
      </c>
      <c r="E1662" s="20">
        <f t="shared" si="12"/>
        <v>5.6810258899843511</v>
      </c>
      <c r="F1662" s="21">
        <v>5.68</v>
      </c>
    </row>
    <row r="1663" spans="1:6" ht="27" customHeight="1">
      <c r="A1663" s="95" t="s">
        <v>4886</v>
      </c>
      <c r="B1663" s="62" t="s">
        <v>6902</v>
      </c>
      <c r="C1663" s="61" t="s">
        <v>3763</v>
      </c>
      <c r="D1663" s="15">
        <v>14000</v>
      </c>
      <c r="E1663" s="20">
        <f t="shared" si="12"/>
        <v>7.2303965872528106</v>
      </c>
      <c r="F1663" s="21">
        <v>7.23</v>
      </c>
    </row>
    <row r="1664" spans="1:6" ht="27" customHeight="1">
      <c r="A1664" s="95" t="s">
        <v>4888</v>
      </c>
      <c r="B1664" s="62" t="s">
        <v>3916</v>
      </c>
      <c r="C1664" s="61" t="s">
        <v>974</v>
      </c>
      <c r="D1664" s="15">
        <v>50000</v>
      </c>
      <c r="E1664" s="20">
        <f t="shared" si="12"/>
        <v>25.822844954474323</v>
      </c>
      <c r="F1664" s="21">
        <v>25.82</v>
      </c>
    </row>
    <row r="1665" spans="1:6" ht="27" customHeight="1">
      <c r="A1665" s="95" t="s">
        <v>4887</v>
      </c>
      <c r="B1665" s="62"/>
      <c r="C1665" s="61" t="s">
        <v>3765</v>
      </c>
      <c r="D1665" s="15">
        <v>22000</v>
      </c>
      <c r="E1665" s="20">
        <f t="shared" si="12"/>
        <v>11.362051779968702</v>
      </c>
      <c r="F1665" s="21">
        <v>11.36</v>
      </c>
    </row>
    <row r="1666" spans="1:6" ht="27" customHeight="1">
      <c r="A1666" s="95" t="s">
        <v>5210</v>
      </c>
      <c r="B1666" s="62"/>
      <c r="C1666" s="61" t="s">
        <v>4562</v>
      </c>
      <c r="D1666" s="15">
        <v>21000</v>
      </c>
      <c r="E1666" s="20">
        <f t="shared" si="12"/>
        <v>10.845594880879217</v>
      </c>
      <c r="F1666" s="21">
        <v>10.85</v>
      </c>
    </row>
    <row r="1667" spans="1:6" ht="27" customHeight="1">
      <c r="A1667" s="95" t="s">
        <v>5211</v>
      </c>
      <c r="B1667" s="62"/>
      <c r="C1667" s="61" t="s">
        <v>447</v>
      </c>
      <c r="D1667" s="15">
        <v>64000</v>
      </c>
      <c r="E1667" s="20">
        <f t="shared" si="12"/>
        <v>33.053241541727132</v>
      </c>
      <c r="F1667" s="21">
        <v>33.049999999999997</v>
      </c>
    </row>
    <row r="1668" spans="1:6" ht="27" customHeight="1">
      <c r="A1668" s="95" t="s">
        <v>4516</v>
      </c>
      <c r="B1668" s="62"/>
      <c r="C1668" s="68" t="s">
        <v>448</v>
      </c>
      <c r="D1668" s="15" t="s">
        <v>4516</v>
      </c>
      <c r="F1668" s="18"/>
    </row>
    <row r="1669" spans="1:6" ht="27" customHeight="1">
      <c r="A1669" s="95" t="s">
        <v>5212</v>
      </c>
      <c r="B1669" s="62"/>
      <c r="C1669" s="61" t="s">
        <v>4566</v>
      </c>
      <c r="D1669" s="15">
        <v>18000</v>
      </c>
      <c r="E1669" s="20">
        <f t="shared" ref="E1669:E1688" si="13">+D1669/1936.27</f>
        <v>9.2962241836107573</v>
      </c>
      <c r="F1669" s="21">
        <v>9.3000000000000007</v>
      </c>
    </row>
    <row r="1670" spans="1:6" ht="27" customHeight="1">
      <c r="A1670" s="95" t="s">
        <v>5213</v>
      </c>
      <c r="B1670" s="62"/>
      <c r="C1670" s="61" t="s">
        <v>4568</v>
      </c>
      <c r="D1670" s="63">
        <v>50000</v>
      </c>
      <c r="E1670" s="20">
        <f t="shared" si="13"/>
        <v>25.822844954474323</v>
      </c>
      <c r="F1670" s="21">
        <v>25.82</v>
      </c>
    </row>
    <row r="1671" spans="1:6" ht="27" customHeight="1">
      <c r="A1671" s="95" t="s">
        <v>5214</v>
      </c>
      <c r="B1671" s="62"/>
      <c r="C1671" s="61" t="s">
        <v>4570</v>
      </c>
      <c r="D1671" s="15">
        <v>41000</v>
      </c>
      <c r="E1671" s="20">
        <f t="shared" si="13"/>
        <v>21.174732862668947</v>
      </c>
      <c r="F1671" s="21">
        <v>21.17</v>
      </c>
    </row>
    <row r="1672" spans="1:6" ht="27" customHeight="1">
      <c r="A1672" s="95" t="s">
        <v>5215</v>
      </c>
      <c r="B1672" s="62"/>
      <c r="C1672" s="61" t="s">
        <v>4572</v>
      </c>
      <c r="D1672" s="15">
        <v>13000</v>
      </c>
      <c r="E1672" s="20">
        <f t="shared" si="13"/>
        <v>6.7139396881633244</v>
      </c>
      <c r="F1672" s="21">
        <v>6.71</v>
      </c>
    </row>
    <row r="1673" spans="1:6" ht="27" customHeight="1">
      <c r="A1673" s="95" t="s">
        <v>5216</v>
      </c>
      <c r="B1673" s="62"/>
      <c r="C1673" s="61" t="s">
        <v>4574</v>
      </c>
      <c r="D1673" s="15">
        <v>15000</v>
      </c>
      <c r="E1673" s="20">
        <f t="shared" si="13"/>
        <v>7.7468534863422978</v>
      </c>
      <c r="F1673" s="21">
        <v>7.75</v>
      </c>
    </row>
    <row r="1674" spans="1:6" ht="27" customHeight="1">
      <c r="A1674" s="95" t="s">
        <v>5217</v>
      </c>
      <c r="B1674" s="62"/>
      <c r="C1674" s="64" t="s">
        <v>4576</v>
      </c>
      <c r="D1674" s="15">
        <v>40000</v>
      </c>
      <c r="E1674" s="20">
        <f t="shared" si="13"/>
        <v>20.658275963579459</v>
      </c>
      <c r="F1674" s="21">
        <v>20.66</v>
      </c>
    </row>
    <row r="1675" spans="1:6" ht="27" customHeight="1">
      <c r="A1675" s="95" t="s">
        <v>5220</v>
      </c>
      <c r="B1675" s="62" t="s">
        <v>3916</v>
      </c>
      <c r="C1675" s="61" t="s">
        <v>4509</v>
      </c>
      <c r="D1675" s="15">
        <v>35000</v>
      </c>
      <c r="E1675" s="20">
        <f t="shared" si="13"/>
        <v>18.075991468132028</v>
      </c>
      <c r="F1675" s="21">
        <v>18.079999999999998</v>
      </c>
    </row>
    <row r="1676" spans="1:6" ht="27" customHeight="1">
      <c r="A1676" s="95" t="s">
        <v>5221</v>
      </c>
      <c r="B1676" s="62" t="s">
        <v>3916</v>
      </c>
      <c r="C1676" s="61" t="s">
        <v>4511</v>
      </c>
      <c r="D1676" s="15">
        <v>36000</v>
      </c>
      <c r="E1676" s="20">
        <f t="shared" si="13"/>
        <v>18.592448367221515</v>
      </c>
      <c r="F1676" s="21">
        <v>18.59</v>
      </c>
    </row>
    <row r="1677" spans="1:6" ht="27" customHeight="1">
      <c r="A1677" s="95" t="s">
        <v>5218</v>
      </c>
      <c r="B1677" s="62"/>
      <c r="C1677" s="61" t="s">
        <v>4513</v>
      </c>
      <c r="D1677" s="15">
        <v>16000</v>
      </c>
      <c r="E1677" s="20">
        <f t="shared" si="13"/>
        <v>8.2633103854317831</v>
      </c>
      <c r="F1677" s="21">
        <v>8.26</v>
      </c>
    </row>
    <row r="1678" spans="1:6" ht="27" customHeight="1">
      <c r="A1678" s="95" t="s">
        <v>5219</v>
      </c>
      <c r="B1678" s="62"/>
      <c r="C1678" s="61" t="s">
        <v>4507</v>
      </c>
      <c r="D1678" s="15">
        <v>13000</v>
      </c>
      <c r="E1678" s="20">
        <f t="shared" si="13"/>
        <v>6.7139396881633244</v>
      </c>
      <c r="F1678" s="21">
        <v>6.71</v>
      </c>
    </row>
    <row r="1679" spans="1:6" ht="27" customHeight="1">
      <c r="A1679" s="95" t="s">
        <v>5222</v>
      </c>
      <c r="B1679" s="62"/>
      <c r="C1679" s="61" t="s">
        <v>6209</v>
      </c>
      <c r="D1679" s="15">
        <v>26000</v>
      </c>
      <c r="E1679" s="20">
        <f t="shared" si="13"/>
        <v>13.427879376326649</v>
      </c>
      <c r="F1679" s="21">
        <v>13.43</v>
      </c>
    </row>
    <row r="1680" spans="1:6" ht="27" customHeight="1">
      <c r="A1680" s="95" t="s">
        <v>5223</v>
      </c>
      <c r="B1680" s="62"/>
      <c r="C1680" s="61" t="s">
        <v>2900</v>
      </c>
      <c r="D1680" s="15">
        <v>12000</v>
      </c>
      <c r="E1680" s="20">
        <f t="shared" si="13"/>
        <v>6.1974827890738382</v>
      </c>
      <c r="F1680" s="21">
        <v>6.2</v>
      </c>
    </row>
    <row r="1681" spans="1:6" ht="27" customHeight="1">
      <c r="A1681" s="95" t="s">
        <v>5224</v>
      </c>
      <c r="B1681" s="62"/>
      <c r="C1681" s="61" t="s">
        <v>4450</v>
      </c>
      <c r="D1681" s="15">
        <v>6000</v>
      </c>
      <c r="E1681" s="20">
        <f t="shared" si="13"/>
        <v>3.0987413945369191</v>
      </c>
      <c r="F1681" s="21">
        <v>3.1</v>
      </c>
    </row>
    <row r="1682" spans="1:6" ht="27" customHeight="1">
      <c r="A1682" s="95" t="s">
        <v>5225</v>
      </c>
      <c r="B1682" s="62"/>
      <c r="C1682" s="61" t="s">
        <v>4452</v>
      </c>
      <c r="D1682" s="15">
        <v>3000</v>
      </c>
      <c r="E1682" s="20">
        <f t="shared" si="13"/>
        <v>1.5493706972684596</v>
      </c>
      <c r="F1682" s="21">
        <v>1.55</v>
      </c>
    </row>
    <row r="1683" spans="1:6" ht="27" customHeight="1">
      <c r="A1683" s="95" t="s">
        <v>5227</v>
      </c>
      <c r="B1683" s="62" t="s">
        <v>3916</v>
      </c>
      <c r="C1683" s="61" t="s">
        <v>8085</v>
      </c>
      <c r="D1683" s="15">
        <v>12000</v>
      </c>
      <c r="E1683" s="20">
        <f t="shared" si="13"/>
        <v>6.1974827890738382</v>
      </c>
      <c r="F1683" s="21">
        <v>6.2</v>
      </c>
    </row>
    <row r="1684" spans="1:6" ht="27" customHeight="1">
      <c r="A1684" s="95" t="s">
        <v>5226</v>
      </c>
      <c r="B1684" s="62"/>
      <c r="C1684" s="61" t="s">
        <v>4454</v>
      </c>
      <c r="D1684" s="63">
        <v>18000</v>
      </c>
      <c r="E1684" s="20">
        <f t="shared" si="13"/>
        <v>9.2962241836107573</v>
      </c>
      <c r="F1684" s="21">
        <v>9.3000000000000007</v>
      </c>
    </row>
    <row r="1685" spans="1:6" ht="27" customHeight="1">
      <c r="A1685" s="95" t="s">
        <v>5228</v>
      </c>
      <c r="B1685" s="62"/>
      <c r="C1685" s="61" t="s">
        <v>8087</v>
      </c>
      <c r="D1685" s="63">
        <v>25000</v>
      </c>
      <c r="E1685" s="20">
        <f t="shared" si="13"/>
        <v>12.911422477237162</v>
      </c>
      <c r="F1685" s="21">
        <v>12.91</v>
      </c>
    </row>
    <row r="1686" spans="1:6" ht="27" customHeight="1">
      <c r="A1686" s="95" t="s">
        <v>5229</v>
      </c>
      <c r="B1686" s="62"/>
      <c r="C1686" s="61" t="s">
        <v>8089</v>
      </c>
      <c r="D1686" s="15">
        <v>19000</v>
      </c>
      <c r="E1686" s="20">
        <f t="shared" si="13"/>
        <v>9.8126810827002426</v>
      </c>
      <c r="F1686" s="21">
        <v>9.81</v>
      </c>
    </row>
    <row r="1687" spans="1:6" ht="27" customHeight="1">
      <c r="A1687" s="95" t="s">
        <v>5230</v>
      </c>
      <c r="B1687" s="62"/>
      <c r="C1687" s="61" t="s">
        <v>8091</v>
      </c>
      <c r="D1687" s="15">
        <v>55000</v>
      </c>
      <c r="E1687" s="20">
        <f t="shared" si="13"/>
        <v>28.405129449921755</v>
      </c>
      <c r="F1687" s="21">
        <v>28.41</v>
      </c>
    </row>
    <row r="1688" spans="1:6" ht="27" customHeight="1">
      <c r="A1688" s="95" t="s">
        <v>5231</v>
      </c>
      <c r="B1688" s="62"/>
      <c r="C1688" s="61" t="s">
        <v>8093</v>
      </c>
      <c r="D1688" s="63">
        <v>9000</v>
      </c>
      <c r="E1688" s="20">
        <f t="shared" si="13"/>
        <v>4.6481120918053787</v>
      </c>
      <c r="F1688" s="21">
        <v>4.6500000000000004</v>
      </c>
    </row>
    <row r="1689" spans="1:6" ht="27" customHeight="1">
      <c r="A1689" s="95" t="s">
        <v>4516</v>
      </c>
      <c r="B1689" s="62"/>
      <c r="C1689" s="61" t="s">
        <v>449</v>
      </c>
      <c r="D1689" s="15" t="s">
        <v>4516</v>
      </c>
      <c r="F1689" s="18"/>
    </row>
    <row r="1690" spans="1:6" ht="27" customHeight="1">
      <c r="A1690" s="95" t="s">
        <v>5232</v>
      </c>
      <c r="B1690" s="62"/>
      <c r="C1690" s="68" t="s">
        <v>7584</v>
      </c>
      <c r="D1690" s="63">
        <v>3000</v>
      </c>
      <c r="E1690" s="20">
        <f>+D1690/1936.27</f>
        <v>1.5493706972684596</v>
      </c>
      <c r="F1690" s="21">
        <v>1.55</v>
      </c>
    </row>
    <row r="1691" spans="1:6" ht="27" customHeight="1">
      <c r="A1691" s="95" t="s">
        <v>5233</v>
      </c>
      <c r="B1691" s="62"/>
      <c r="C1691" s="61" t="s">
        <v>7377</v>
      </c>
      <c r="D1691" s="63">
        <v>9000</v>
      </c>
      <c r="E1691" s="20">
        <f>+D1691/1936.27</f>
        <v>4.6481120918053787</v>
      </c>
      <c r="F1691" s="21">
        <v>4.6500000000000004</v>
      </c>
    </row>
    <row r="1692" spans="1:6" ht="27" customHeight="1">
      <c r="A1692" s="95" t="s">
        <v>4516</v>
      </c>
      <c r="B1692" s="62"/>
      <c r="C1692" s="68" t="s">
        <v>449</v>
      </c>
      <c r="D1692" s="63" t="s">
        <v>4516</v>
      </c>
      <c r="F1692" s="18"/>
    </row>
    <row r="1693" spans="1:6" ht="27" customHeight="1">
      <c r="A1693" s="95" t="s">
        <v>5234</v>
      </c>
      <c r="B1693" s="62"/>
      <c r="C1693" s="68" t="s">
        <v>7379</v>
      </c>
      <c r="D1693" s="15">
        <v>15000</v>
      </c>
      <c r="E1693" s="20">
        <f t="shared" ref="E1693:E1716" si="14">+D1693/1936.27</f>
        <v>7.7468534863422978</v>
      </c>
      <c r="F1693" s="21">
        <v>7.75</v>
      </c>
    </row>
    <row r="1694" spans="1:6" ht="27" customHeight="1">
      <c r="A1694" s="95" t="s">
        <v>5235</v>
      </c>
      <c r="B1694" s="62" t="s">
        <v>6902</v>
      </c>
      <c r="C1694" s="61" t="s">
        <v>7381</v>
      </c>
      <c r="D1694" s="15">
        <v>21000</v>
      </c>
      <c r="E1694" s="20">
        <f t="shared" si="14"/>
        <v>10.845594880879217</v>
      </c>
      <c r="F1694" s="21">
        <v>10.85</v>
      </c>
    </row>
    <row r="1695" spans="1:6" ht="27" customHeight="1">
      <c r="A1695" s="95" t="s">
        <v>5236</v>
      </c>
      <c r="B1695" s="62" t="s">
        <v>6902</v>
      </c>
      <c r="C1695" s="61" t="s">
        <v>7931</v>
      </c>
      <c r="D1695" s="63">
        <v>10000</v>
      </c>
      <c r="E1695" s="20">
        <f t="shared" si="14"/>
        <v>5.1645689908948649</v>
      </c>
      <c r="F1695" s="21">
        <v>5.16</v>
      </c>
    </row>
    <row r="1696" spans="1:6" ht="27" customHeight="1">
      <c r="A1696" s="95" t="s">
        <v>5237</v>
      </c>
      <c r="B1696" s="62"/>
      <c r="C1696" s="61" t="s">
        <v>7933</v>
      </c>
      <c r="D1696" s="63">
        <v>41000</v>
      </c>
      <c r="E1696" s="20">
        <f t="shared" si="14"/>
        <v>21.174732862668947</v>
      </c>
      <c r="F1696" s="21">
        <v>21.17</v>
      </c>
    </row>
    <row r="1697" spans="1:6" ht="27" customHeight="1">
      <c r="A1697" s="95" t="s">
        <v>5238</v>
      </c>
      <c r="B1697" s="62"/>
      <c r="C1697" s="61" t="s">
        <v>7935</v>
      </c>
      <c r="D1697" s="15">
        <v>34000</v>
      </c>
      <c r="E1697" s="20">
        <f t="shared" si="14"/>
        <v>17.55953456904254</v>
      </c>
      <c r="F1697" s="21">
        <v>17.559999999999999</v>
      </c>
    </row>
    <row r="1698" spans="1:6" ht="27" customHeight="1">
      <c r="A1698" s="95" t="s">
        <v>5239</v>
      </c>
      <c r="B1698" s="62"/>
      <c r="C1698" s="61" t="s">
        <v>7937</v>
      </c>
      <c r="D1698" s="63">
        <v>50000</v>
      </c>
      <c r="E1698" s="20">
        <f t="shared" si="14"/>
        <v>25.822844954474323</v>
      </c>
      <c r="F1698" s="21">
        <v>25.82</v>
      </c>
    </row>
    <row r="1699" spans="1:6" ht="27" customHeight="1">
      <c r="A1699" s="95" t="s">
        <v>5240</v>
      </c>
      <c r="B1699" s="62" t="s">
        <v>6902</v>
      </c>
      <c r="C1699" s="61" t="s">
        <v>7939</v>
      </c>
      <c r="D1699" s="15">
        <v>14000</v>
      </c>
      <c r="E1699" s="20">
        <f t="shared" si="14"/>
        <v>7.2303965872528106</v>
      </c>
      <c r="F1699" s="21">
        <v>7.23</v>
      </c>
    </row>
    <row r="1700" spans="1:6" ht="27" customHeight="1">
      <c r="A1700" s="95" t="s">
        <v>5241</v>
      </c>
      <c r="B1700" s="62"/>
      <c r="C1700" s="61" t="s">
        <v>7941</v>
      </c>
      <c r="D1700" s="63">
        <v>3000</v>
      </c>
      <c r="E1700" s="20">
        <f t="shared" si="14"/>
        <v>1.5493706972684596</v>
      </c>
      <c r="F1700" s="21">
        <v>1.55</v>
      </c>
    </row>
    <row r="1701" spans="1:6" ht="27" customHeight="1">
      <c r="A1701" s="95" t="s">
        <v>5242</v>
      </c>
      <c r="B1701" s="62"/>
      <c r="C1701" s="64" t="s">
        <v>6037</v>
      </c>
      <c r="D1701" s="15">
        <v>9000</v>
      </c>
      <c r="E1701" s="20">
        <f t="shared" si="14"/>
        <v>4.6481120918053787</v>
      </c>
      <c r="F1701" s="21">
        <v>4.6500000000000004</v>
      </c>
    </row>
    <row r="1702" spans="1:6" ht="27" customHeight="1">
      <c r="A1702" s="95" t="s">
        <v>5243</v>
      </c>
      <c r="B1702" s="62" t="s">
        <v>3916</v>
      </c>
      <c r="C1702" s="61" t="s">
        <v>6039</v>
      </c>
      <c r="D1702" s="15">
        <v>45000</v>
      </c>
      <c r="E1702" s="20">
        <f t="shared" si="14"/>
        <v>23.240560459026891</v>
      </c>
      <c r="F1702" s="21">
        <v>23.24</v>
      </c>
    </row>
    <row r="1703" spans="1:6" ht="27" customHeight="1">
      <c r="A1703" s="95" t="s">
        <v>5244</v>
      </c>
      <c r="B1703" s="62"/>
      <c r="C1703" s="61" t="s">
        <v>390</v>
      </c>
      <c r="D1703" s="15">
        <v>2000</v>
      </c>
      <c r="E1703" s="20">
        <f t="shared" si="14"/>
        <v>1.0329137981789729</v>
      </c>
      <c r="F1703" s="21">
        <v>1.03</v>
      </c>
    </row>
    <row r="1704" spans="1:6" ht="27" customHeight="1">
      <c r="A1704" s="95" t="s">
        <v>5249</v>
      </c>
      <c r="B1704" s="62" t="s">
        <v>3916</v>
      </c>
      <c r="C1704" s="61" t="s">
        <v>400</v>
      </c>
      <c r="D1704" s="15">
        <v>60000</v>
      </c>
      <c r="E1704" s="20">
        <f t="shared" si="14"/>
        <v>30.987413945369191</v>
      </c>
      <c r="F1704" s="21">
        <v>30.99</v>
      </c>
    </row>
    <row r="1705" spans="1:6" ht="27" customHeight="1">
      <c r="A1705" s="95" t="s">
        <v>5250</v>
      </c>
      <c r="B1705" s="62" t="s">
        <v>3916</v>
      </c>
      <c r="C1705" s="61" t="s">
        <v>402</v>
      </c>
      <c r="D1705" s="15">
        <v>35000</v>
      </c>
      <c r="E1705" s="20">
        <f t="shared" si="14"/>
        <v>18.075991468132028</v>
      </c>
      <c r="F1705" s="21">
        <v>18.079999999999998</v>
      </c>
    </row>
    <row r="1706" spans="1:6" ht="27" customHeight="1">
      <c r="A1706" s="95" t="s">
        <v>5245</v>
      </c>
      <c r="B1706" s="62"/>
      <c r="C1706" s="64" t="s">
        <v>392</v>
      </c>
      <c r="D1706" s="15">
        <v>22000</v>
      </c>
      <c r="E1706" s="20">
        <f t="shared" si="14"/>
        <v>11.362051779968702</v>
      </c>
      <c r="F1706" s="21">
        <v>11.36</v>
      </c>
    </row>
    <row r="1707" spans="1:6" ht="27" customHeight="1">
      <c r="A1707" s="95" t="s">
        <v>5246</v>
      </c>
      <c r="B1707" s="62"/>
      <c r="C1707" s="68" t="s">
        <v>394</v>
      </c>
      <c r="D1707" s="63">
        <v>24000</v>
      </c>
      <c r="E1707" s="20">
        <f t="shared" si="14"/>
        <v>12.394965578147676</v>
      </c>
      <c r="F1707" s="21">
        <v>12.39</v>
      </c>
    </row>
    <row r="1708" spans="1:6" ht="27" customHeight="1">
      <c r="A1708" s="95" t="s">
        <v>5247</v>
      </c>
      <c r="B1708" s="62"/>
      <c r="C1708" s="61" t="s">
        <v>396</v>
      </c>
      <c r="D1708" s="63">
        <v>31000</v>
      </c>
      <c r="E1708" s="20">
        <f t="shared" si="14"/>
        <v>16.010163871774083</v>
      </c>
      <c r="F1708" s="21">
        <v>16.010000000000002</v>
      </c>
    </row>
    <row r="1709" spans="1:6" ht="27" customHeight="1">
      <c r="A1709" s="95" t="s">
        <v>5248</v>
      </c>
      <c r="B1709" s="62"/>
      <c r="C1709" s="61" t="s">
        <v>398</v>
      </c>
      <c r="D1709" s="15">
        <v>31000</v>
      </c>
      <c r="E1709" s="20">
        <f t="shared" si="14"/>
        <v>16.010163871774083</v>
      </c>
      <c r="F1709" s="21">
        <v>16.010000000000002</v>
      </c>
    </row>
    <row r="1710" spans="1:6" ht="27" customHeight="1">
      <c r="A1710" s="95" t="s">
        <v>5251</v>
      </c>
      <c r="B1710" s="62"/>
      <c r="C1710" s="61" t="s">
        <v>404</v>
      </c>
      <c r="D1710" s="15">
        <v>16000</v>
      </c>
      <c r="E1710" s="20">
        <f t="shared" si="14"/>
        <v>8.2633103854317831</v>
      </c>
      <c r="F1710" s="21">
        <v>8.26</v>
      </c>
    </row>
    <row r="1711" spans="1:6" ht="27" customHeight="1">
      <c r="A1711" s="95" t="s">
        <v>5252</v>
      </c>
      <c r="B1711" s="62"/>
      <c r="C1711" s="61" t="s">
        <v>450</v>
      </c>
      <c r="D1711" s="15">
        <v>45000</v>
      </c>
      <c r="E1711" s="20">
        <f t="shared" si="14"/>
        <v>23.240560459026891</v>
      </c>
      <c r="F1711" s="21">
        <v>23.24</v>
      </c>
    </row>
    <row r="1712" spans="1:6" ht="27" customHeight="1">
      <c r="A1712" s="95" t="s">
        <v>5253</v>
      </c>
      <c r="B1712" s="62"/>
      <c r="C1712" s="61" t="s">
        <v>7818</v>
      </c>
      <c r="D1712" s="15">
        <v>18000</v>
      </c>
      <c r="E1712" s="20">
        <f t="shared" si="14"/>
        <v>9.2962241836107573</v>
      </c>
      <c r="F1712" s="21">
        <v>9.3000000000000007</v>
      </c>
    </row>
    <row r="1713" spans="1:6" ht="27" customHeight="1">
      <c r="A1713" s="95" t="s">
        <v>5254</v>
      </c>
      <c r="B1713" s="62"/>
      <c r="C1713" s="61" t="s">
        <v>6212</v>
      </c>
      <c r="D1713" s="15">
        <v>8000</v>
      </c>
      <c r="E1713" s="20">
        <f t="shared" si="14"/>
        <v>4.1316551927158915</v>
      </c>
      <c r="F1713" s="21">
        <v>4.13</v>
      </c>
    </row>
    <row r="1714" spans="1:6" ht="27" customHeight="1">
      <c r="A1714" s="95" t="s">
        <v>5255</v>
      </c>
      <c r="B1714" s="62"/>
      <c r="C1714" s="61" t="s">
        <v>6214</v>
      </c>
      <c r="D1714" s="15">
        <v>10000</v>
      </c>
      <c r="E1714" s="20">
        <f t="shared" si="14"/>
        <v>5.1645689908948649</v>
      </c>
      <c r="F1714" s="21">
        <v>5.16</v>
      </c>
    </row>
    <row r="1715" spans="1:6" ht="27" customHeight="1">
      <c r="A1715" s="95" t="s">
        <v>5256</v>
      </c>
      <c r="B1715" s="62" t="s">
        <v>3916</v>
      </c>
      <c r="C1715" s="61" t="s">
        <v>6216</v>
      </c>
      <c r="D1715" s="15">
        <v>21000</v>
      </c>
      <c r="E1715" s="20">
        <f t="shared" si="14"/>
        <v>10.845594880879217</v>
      </c>
      <c r="F1715" s="21">
        <v>10.85</v>
      </c>
    </row>
    <row r="1716" spans="1:6" ht="27" customHeight="1">
      <c r="A1716" s="95" t="s">
        <v>5257</v>
      </c>
      <c r="B1716" s="62"/>
      <c r="C1716" s="61" t="s">
        <v>6218</v>
      </c>
      <c r="D1716" s="15">
        <v>39000</v>
      </c>
      <c r="E1716" s="20">
        <f t="shared" si="14"/>
        <v>20.141819064489972</v>
      </c>
      <c r="F1716" s="21">
        <v>20.14</v>
      </c>
    </row>
    <row r="1717" spans="1:6" ht="27" customHeight="1">
      <c r="A1717" s="95" t="s">
        <v>4516</v>
      </c>
      <c r="B1717" s="62"/>
      <c r="C1717" s="61" t="s">
        <v>451</v>
      </c>
      <c r="D1717" s="63" t="s">
        <v>4516</v>
      </c>
      <c r="F1717" s="18"/>
    </row>
    <row r="1718" spans="1:6" ht="27" customHeight="1">
      <c r="A1718" s="95" t="s">
        <v>5258</v>
      </c>
      <c r="B1718" s="62"/>
      <c r="C1718" s="61" t="s">
        <v>6220</v>
      </c>
      <c r="D1718" s="15">
        <v>3000</v>
      </c>
      <c r="E1718" s="20">
        <f t="shared" ref="E1718:E1749" si="15">+D1718/1936.27</f>
        <v>1.5493706972684596</v>
      </c>
      <c r="F1718" s="21">
        <v>1.55</v>
      </c>
    </row>
    <row r="1719" spans="1:6" ht="27" customHeight="1">
      <c r="A1719" s="95" t="s">
        <v>5259</v>
      </c>
      <c r="B1719" s="62"/>
      <c r="C1719" s="61" t="s">
        <v>6222</v>
      </c>
      <c r="D1719" s="15">
        <v>18000</v>
      </c>
      <c r="E1719" s="20">
        <f t="shared" si="15"/>
        <v>9.2962241836107573</v>
      </c>
      <c r="F1719" s="21">
        <v>9.3000000000000007</v>
      </c>
    </row>
    <row r="1720" spans="1:6" ht="27" customHeight="1">
      <c r="A1720" s="95" t="s">
        <v>5260</v>
      </c>
      <c r="B1720" s="62"/>
      <c r="C1720" s="61" t="s">
        <v>8729</v>
      </c>
      <c r="D1720" s="15">
        <v>21000</v>
      </c>
      <c r="E1720" s="20">
        <f t="shared" si="15"/>
        <v>10.845594880879217</v>
      </c>
      <c r="F1720" s="21">
        <v>10.85</v>
      </c>
    </row>
    <row r="1721" spans="1:6" ht="27" customHeight="1">
      <c r="A1721" s="95" t="s">
        <v>5262</v>
      </c>
      <c r="B1721" s="62" t="s">
        <v>3916</v>
      </c>
      <c r="C1721" s="61" t="s">
        <v>8733</v>
      </c>
      <c r="D1721" s="15">
        <v>32000</v>
      </c>
      <c r="E1721" s="20">
        <f t="shared" si="15"/>
        <v>16.526620770863566</v>
      </c>
      <c r="F1721" s="21">
        <v>16.53</v>
      </c>
    </row>
    <row r="1722" spans="1:6" ht="27" customHeight="1">
      <c r="A1722" s="95" t="s">
        <v>5261</v>
      </c>
      <c r="B1722" s="62"/>
      <c r="C1722" s="61" t="s">
        <v>8731</v>
      </c>
      <c r="D1722" s="15">
        <v>3000</v>
      </c>
      <c r="E1722" s="20">
        <f t="shared" si="15"/>
        <v>1.5493706972684596</v>
      </c>
      <c r="F1722" s="21">
        <v>1.55</v>
      </c>
    </row>
    <row r="1723" spans="1:6" ht="27" customHeight="1">
      <c r="A1723" s="95" t="s">
        <v>5263</v>
      </c>
      <c r="B1723" s="62"/>
      <c r="C1723" s="61" t="s">
        <v>8735</v>
      </c>
      <c r="D1723" s="15">
        <v>3000</v>
      </c>
      <c r="E1723" s="20">
        <f t="shared" si="15"/>
        <v>1.5493706972684596</v>
      </c>
      <c r="F1723" s="21">
        <v>1.55</v>
      </c>
    </row>
    <row r="1724" spans="1:6" ht="27" customHeight="1">
      <c r="A1724" s="95" t="s">
        <v>5264</v>
      </c>
      <c r="B1724" s="62"/>
      <c r="C1724" s="61" t="s">
        <v>8737</v>
      </c>
      <c r="D1724" s="15">
        <v>8000</v>
      </c>
      <c r="E1724" s="20">
        <f t="shared" si="15"/>
        <v>4.1316551927158915</v>
      </c>
      <c r="F1724" s="21">
        <v>4.13</v>
      </c>
    </row>
    <row r="1725" spans="1:6" ht="27" customHeight="1">
      <c r="A1725" s="95" t="s">
        <v>5265</v>
      </c>
      <c r="B1725" s="62"/>
      <c r="C1725" s="61" t="s">
        <v>8739</v>
      </c>
      <c r="D1725" s="15">
        <v>4000</v>
      </c>
      <c r="E1725" s="20">
        <f t="shared" si="15"/>
        <v>2.0658275963579458</v>
      </c>
      <c r="F1725" s="21">
        <v>2.0699999999999998</v>
      </c>
    </row>
    <row r="1726" spans="1:6" ht="27" customHeight="1">
      <c r="A1726" s="95" t="s">
        <v>5266</v>
      </c>
      <c r="B1726" s="62"/>
      <c r="C1726" s="61" t="s">
        <v>8125</v>
      </c>
      <c r="D1726" s="15">
        <v>2000</v>
      </c>
      <c r="E1726" s="20">
        <f t="shared" si="15"/>
        <v>1.0329137981789729</v>
      </c>
      <c r="F1726" s="21">
        <v>1.03</v>
      </c>
    </row>
    <row r="1727" spans="1:6" ht="27" customHeight="1">
      <c r="A1727" s="95" t="s">
        <v>5267</v>
      </c>
      <c r="B1727" s="62"/>
      <c r="C1727" s="61" t="s">
        <v>8127</v>
      </c>
      <c r="D1727" s="15">
        <v>32000</v>
      </c>
      <c r="E1727" s="20">
        <f t="shared" si="15"/>
        <v>16.526620770863566</v>
      </c>
      <c r="F1727" s="21">
        <v>16.53</v>
      </c>
    </row>
    <row r="1728" spans="1:6" ht="27" customHeight="1">
      <c r="A1728" s="95" t="s">
        <v>5268</v>
      </c>
      <c r="B1728" s="62" t="s">
        <v>6902</v>
      </c>
      <c r="C1728" s="68" t="s">
        <v>7620</v>
      </c>
      <c r="D1728" s="15">
        <v>21000</v>
      </c>
      <c r="E1728" s="20">
        <f t="shared" si="15"/>
        <v>10.845594880879217</v>
      </c>
      <c r="F1728" s="21">
        <v>10.85</v>
      </c>
    </row>
    <row r="1729" spans="1:6" ht="27" customHeight="1">
      <c r="A1729" s="95" t="s">
        <v>5269</v>
      </c>
      <c r="B1729" s="62" t="s">
        <v>6902</v>
      </c>
      <c r="C1729" s="61" t="s">
        <v>8193</v>
      </c>
      <c r="D1729" s="15">
        <v>21000</v>
      </c>
      <c r="E1729" s="20">
        <f t="shared" si="15"/>
        <v>10.845594880879217</v>
      </c>
      <c r="F1729" s="21">
        <v>10.85</v>
      </c>
    </row>
    <row r="1730" spans="1:6" ht="27" customHeight="1">
      <c r="A1730" s="95" t="s">
        <v>5270</v>
      </c>
      <c r="B1730" s="62"/>
      <c r="C1730" s="61" t="s">
        <v>8195</v>
      </c>
      <c r="D1730" s="15">
        <v>12000</v>
      </c>
      <c r="E1730" s="20">
        <f t="shared" si="15"/>
        <v>6.1974827890738382</v>
      </c>
      <c r="F1730" s="21">
        <v>6.2</v>
      </c>
    </row>
    <row r="1731" spans="1:6" ht="27" customHeight="1">
      <c r="A1731" s="95" t="s">
        <v>5271</v>
      </c>
      <c r="B1731" s="62"/>
      <c r="C1731" s="61" t="s">
        <v>8197</v>
      </c>
      <c r="D1731" s="15">
        <v>13000</v>
      </c>
      <c r="E1731" s="20">
        <f t="shared" si="15"/>
        <v>6.7139396881633244</v>
      </c>
      <c r="F1731" s="21">
        <v>6.71</v>
      </c>
    </row>
    <row r="1732" spans="1:6" ht="27" customHeight="1">
      <c r="A1732" s="95" t="s">
        <v>4175</v>
      </c>
      <c r="B1732" s="62"/>
      <c r="C1732" s="61" t="s">
        <v>8199</v>
      </c>
      <c r="D1732" s="15">
        <v>17000</v>
      </c>
      <c r="E1732" s="20">
        <f t="shared" si="15"/>
        <v>8.7797672845212702</v>
      </c>
      <c r="F1732" s="21">
        <v>8.7799999999999994</v>
      </c>
    </row>
    <row r="1733" spans="1:6" ht="27" customHeight="1">
      <c r="A1733" s="95" t="s">
        <v>4176</v>
      </c>
      <c r="B1733" s="62"/>
      <c r="C1733" s="61" t="s">
        <v>8201</v>
      </c>
      <c r="D1733" s="15">
        <v>15000</v>
      </c>
      <c r="E1733" s="20">
        <f t="shared" si="15"/>
        <v>7.7468534863422978</v>
      </c>
      <c r="F1733" s="21">
        <v>7.75</v>
      </c>
    </row>
    <row r="1734" spans="1:6" ht="27" customHeight="1">
      <c r="A1734" s="95" t="s">
        <v>4177</v>
      </c>
      <c r="B1734" s="62" t="s">
        <v>2976</v>
      </c>
      <c r="C1734" s="70" t="s">
        <v>8203</v>
      </c>
      <c r="D1734" s="15">
        <v>17000</v>
      </c>
      <c r="E1734" s="20">
        <f t="shared" si="15"/>
        <v>8.7797672845212702</v>
      </c>
      <c r="F1734" s="21">
        <v>8.7799999999999994</v>
      </c>
    </row>
    <row r="1735" spans="1:6" ht="27" customHeight="1">
      <c r="A1735" s="95" t="s">
        <v>4178</v>
      </c>
      <c r="B1735" s="62"/>
      <c r="C1735" s="61" t="s">
        <v>8205</v>
      </c>
      <c r="D1735" s="15">
        <v>9000</v>
      </c>
      <c r="E1735" s="20">
        <f t="shared" si="15"/>
        <v>4.6481120918053787</v>
      </c>
      <c r="F1735" s="21">
        <v>4.6500000000000004</v>
      </c>
    </row>
    <row r="1736" spans="1:6" ht="27" customHeight="1">
      <c r="A1736" s="95" t="s">
        <v>4179</v>
      </c>
      <c r="B1736" s="62"/>
      <c r="C1736" s="61" t="s">
        <v>8207</v>
      </c>
      <c r="D1736" s="15">
        <v>9000</v>
      </c>
      <c r="E1736" s="20">
        <f t="shared" si="15"/>
        <v>4.6481120918053787</v>
      </c>
      <c r="F1736" s="21">
        <v>4.6500000000000004</v>
      </c>
    </row>
    <row r="1737" spans="1:6" ht="27" customHeight="1">
      <c r="A1737" s="95" t="s">
        <v>4180</v>
      </c>
      <c r="B1737" s="62"/>
      <c r="C1737" s="61" t="s">
        <v>8209</v>
      </c>
      <c r="D1737" s="15">
        <v>9000</v>
      </c>
      <c r="E1737" s="20">
        <f t="shared" si="15"/>
        <v>4.6481120918053787</v>
      </c>
      <c r="F1737" s="21">
        <v>4.6500000000000004</v>
      </c>
    </row>
    <row r="1738" spans="1:6" ht="27" customHeight="1">
      <c r="A1738" s="95" t="s">
        <v>4218</v>
      </c>
      <c r="B1738" s="62"/>
      <c r="C1738" s="61" t="s">
        <v>6978</v>
      </c>
      <c r="D1738" s="15">
        <v>26000</v>
      </c>
      <c r="E1738" s="20">
        <f t="shared" si="15"/>
        <v>13.427879376326649</v>
      </c>
      <c r="F1738" s="21">
        <v>13.43</v>
      </c>
    </row>
    <row r="1739" spans="1:6" ht="27" customHeight="1">
      <c r="A1739" s="95" t="s">
        <v>4219</v>
      </c>
      <c r="B1739" s="62" t="s">
        <v>6902</v>
      </c>
      <c r="C1739" s="61" t="s">
        <v>6980</v>
      </c>
      <c r="D1739" s="15">
        <v>23000</v>
      </c>
      <c r="E1739" s="20">
        <f t="shared" si="15"/>
        <v>11.878508679058189</v>
      </c>
      <c r="F1739" s="21">
        <v>11.88</v>
      </c>
    </row>
    <row r="1740" spans="1:6" ht="27" customHeight="1">
      <c r="A1740" s="95" t="s">
        <v>4220</v>
      </c>
      <c r="B1740" s="62"/>
      <c r="C1740" s="61" t="s">
        <v>6982</v>
      </c>
      <c r="D1740" s="15">
        <v>25000</v>
      </c>
      <c r="E1740" s="20">
        <f t="shared" si="15"/>
        <v>12.911422477237162</v>
      </c>
      <c r="F1740" s="21">
        <v>12.91</v>
      </c>
    </row>
    <row r="1741" spans="1:6" ht="27" customHeight="1">
      <c r="A1741" s="95" t="s">
        <v>4221</v>
      </c>
      <c r="B1741" s="62"/>
      <c r="C1741" s="61" t="s">
        <v>6984</v>
      </c>
      <c r="D1741" s="15">
        <v>17000</v>
      </c>
      <c r="E1741" s="20">
        <f t="shared" si="15"/>
        <v>8.7797672845212702</v>
      </c>
      <c r="F1741" s="21">
        <v>8.7799999999999994</v>
      </c>
    </row>
    <row r="1742" spans="1:6" ht="27" customHeight="1">
      <c r="A1742" s="95" t="s">
        <v>4228</v>
      </c>
      <c r="B1742" s="62" t="s">
        <v>3916</v>
      </c>
      <c r="C1742" s="61" t="s">
        <v>6998</v>
      </c>
      <c r="D1742" s="15">
        <v>25000</v>
      </c>
      <c r="E1742" s="20">
        <f t="shared" si="15"/>
        <v>12.911422477237162</v>
      </c>
      <c r="F1742" s="21">
        <v>12.91</v>
      </c>
    </row>
    <row r="1743" spans="1:6" ht="27" customHeight="1">
      <c r="A1743" s="95" t="s">
        <v>4222</v>
      </c>
      <c r="B1743" s="62"/>
      <c r="C1743" s="61" t="s">
        <v>6986</v>
      </c>
      <c r="D1743" s="15">
        <v>23000</v>
      </c>
      <c r="E1743" s="20">
        <f t="shared" si="15"/>
        <v>11.878508679058189</v>
      </c>
      <c r="F1743" s="21">
        <v>11.88</v>
      </c>
    </row>
    <row r="1744" spans="1:6" ht="27" customHeight="1">
      <c r="A1744" s="95" t="s">
        <v>4223</v>
      </c>
      <c r="B1744" s="62"/>
      <c r="C1744" s="61" t="s">
        <v>6988</v>
      </c>
      <c r="D1744" s="15">
        <v>23000</v>
      </c>
      <c r="E1744" s="20">
        <f t="shared" si="15"/>
        <v>11.878508679058189</v>
      </c>
      <c r="F1744" s="21">
        <v>11.88</v>
      </c>
    </row>
    <row r="1745" spans="1:6" ht="27" customHeight="1">
      <c r="A1745" s="95" t="s">
        <v>4226</v>
      </c>
      <c r="B1745" s="62" t="s">
        <v>3916</v>
      </c>
      <c r="C1745" s="61" t="s">
        <v>6994</v>
      </c>
      <c r="D1745" s="15">
        <v>23000</v>
      </c>
      <c r="E1745" s="20">
        <f t="shared" si="15"/>
        <v>11.878508679058189</v>
      </c>
      <c r="F1745" s="21">
        <v>11.88</v>
      </c>
    </row>
    <row r="1746" spans="1:6" ht="27" customHeight="1">
      <c r="A1746" s="95" t="s">
        <v>4227</v>
      </c>
      <c r="B1746" s="62" t="s">
        <v>3916</v>
      </c>
      <c r="C1746" s="61" t="s">
        <v>6996</v>
      </c>
      <c r="D1746" s="15">
        <v>26000</v>
      </c>
      <c r="E1746" s="20">
        <f t="shared" si="15"/>
        <v>13.427879376326649</v>
      </c>
      <c r="F1746" s="21">
        <v>13.43</v>
      </c>
    </row>
    <row r="1747" spans="1:6" ht="27" customHeight="1">
      <c r="A1747" s="95" t="s">
        <v>4224</v>
      </c>
      <c r="B1747" s="62"/>
      <c r="C1747" s="61" t="s">
        <v>452</v>
      </c>
      <c r="D1747" s="15">
        <v>4000</v>
      </c>
      <c r="E1747" s="20">
        <f t="shared" si="15"/>
        <v>2.0658275963579458</v>
      </c>
      <c r="F1747" s="21">
        <v>2.0699999999999998</v>
      </c>
    </row>
    <row r="1748" spans="1:6" ht="27" customHeight="1">
      <c r="A1748" s="95" t="s">
        <v>4225</v>
      </c>
      <c r="B1748" s="62"/>
      <c r="C1748" s="61" t="s">
        <v>6992</v>
      </c>
      <c r="D1748" s="15">
        <v>17000</v>
      </c>
      <c r="E1748" s="20">
        <f t="shared" si="15"/>
        <v>8.7797672845212702</v>
      </c>
      <c r="F1748" s="21">
        <v>8.7799999999999994</v>
      </c>
    </row>
    <row r="1749" spans="1:6" ht="27" customHeight="1">
      <c r="A1749" s="95" t="s">
        <v>4229</v>
      </c>
      <c r="B1749" s="62"/>
      <c r="C1749" s="61" t="s">
        <v>453</v>
      </c>
      <c r="D1749" s="15">
        <v>37000</v>
      </c>
      <c r="E1749" s="20">
        <f t="shared" si="15"/>
        <v>19.108905266311002</v>
      </c>
      <c r="F1749" s="21">
        <v>19.11</v>
      </c>
    </row>
    <row r="1750" spans="1:6" ht="27" customHeight="1">
      <c r="A1750" s="95" t="s">
        <v>4230</v>
      </c>
      <c r="B1750" s="62"/>
      <c r="C1750" s="68" t="s">
        <v>7002</v>
      </c>
      <c r="D1750" s="63">
        <v>47000</v>
      </c>
      <c r="E1750" s="20">
        <f t="shared" ref="E1750:E1781" si="16">+D1750/1936.27</f>
        <v>24.273474257205866</v>
      </c>
      <c r="F1750" s="21">
        <v>24.27</v>
      </c>
    </row>
    <row r="1751" spans="1:6" ht="27" customHeight="1">
      <c r="A1751" s="95" t="s">
        <v>4231</v>
      </c>
      <c r="B1751" s="62"/>
      <c r="C1751" s="61" t="s">
        <v>8688</v>
      </c>
      <c r="D1751" s="15">
        <v>18000</v>
      </c>
      <c r="E1751" s="20">
        <f t="shared" si="16"/>
        <v>9.2962241836107573</v>
      </c>
      <c r="F1751" s="21">
        <v>9.3000000000000007</v>
      </c>
    </row>
    <row r="1752" spans="1:6" ht="27" customHeight="1">
      <c r="A1752" s="95" t="s">
        <v>4232</v>
      </c>
      <c r="B1752" s="62"/>
      <c r="C1752" s="61" t="s">
        <v>8690</v>
      </c>
      <c r="D1752" s="15">
        <v>23000</v>
      </c>
      <c r="E1752" s="20">
        <f t="shared" si="16"/>
        <v>11.878508679058189</v>
      </c>
      <c r="F1752" s="21">
        <v>11.88</v>
      </c>
    </row>
    <row r="1753" spans="1:6" ht="27" customHeight="1">
      <c r="A1753" s="95" t="s">
        <v>4234</v>
      </c>
      <c r="B1753" s="62" t="s">
        <v>3916</v>
      </c>
      <c r="C1753" s="61" t="s">
        <v>2842</v>
      </c>
      <c r="D1753" s="15">
        <v>24000</v>
      </c>
      <c r="E1753" s="20">
        <f t="shared" si="16"/>
        <v>12.394965578147676</v>
      </c>
      <c r="F1753" s="21">
        <v>12.39</v>
      </c>
    </row>
    <row r="1754" spans="1:6" ht="27" customHeight="1">
      <c r="A1754" s="95" t="s">
        <v>4233</v>
      </c>
      <c r="B1754" s="62"/>
      <c r="C1754" s="61" t="s">
        <v>2840</v>
      </c>
      <c r="D1754" s="15">
        <v>23000</v>
      </c>
      <c r="E1754" s="20">
        <f t="shared" si="16"/>
        <v>11.878508679058189</v>
      </c>
      <c r="F1754" s="21">
        <v>11.88</v>
      </c>
    </row>
    <row r="1755" spans="1:6" ht="27" customHeight="1">
      <c r="A1755" s="95" t="s">
        <v>4235</v>
      </c>
      <c r="B1755" s="62" t="s">
        <v>3916</v>
      </c>
      <c r="C1755" s="61" t="s">
        <v>2844</v>
      </c>
      <c r="D1755" s="15">
        <v>26000</v>
      </c>
      <c r="E1755" s="20">
        <f t="shared" si="16"/>
        <v>13.427879376326649</v>
      </c>
      <c r="F1755" s="21">
        <v>13.43</v>
      </c>
    </row>
    <row r="1756" spans="1:6" ht="27" customHeight="1">
      <c r="A1756" s="95" t="s">
        <v>4236</v>
      </c>
      <c r="B1756" s="62" t="s">
        <v>6902</v>
      </c>
      <c r="C1756" s="61" t="s">
        <v>6622</v>
      </c>
      <c r="D1756" s="63">
        <v>98000</v>
      </c>
      <c r="E1756" s="20">
        <f t="shared" si="16"/>
        <v>50.612776110769673</v>
      </c>
      <c r="F1756" s="21">
        <v>50.61</v>
      </c>
    </row>
    <row r="1757" spans="1:6" ht="27" customHeight="1">
      <c r="A1757" s="95" t="s">
        <v>4237</v>
      </c>
      <c r="B1757" s="62" t="s">
        <v>6902</v>
      </c>
      <c r="C1757" s="64" t="s">
        <v>6624</v>
      </c>
      <c r="D1757" s="15">
        <v>98000</v>
      </c>
      <c r="E1757" s="20">
        <f t="shared" si="16"/>
        <v>50.612776110769673</v>
      </c>
      <c r="F1757" s="21">
        <v>50.61</v>
      </c>
    </row>
    <row r="1758" spans="1:6" ht="27" customHeight="1">
      <c r="A1758" s="95" t="s">
        <v>4238</v>
      </c>
      <c r="B1758" s="62" t="s">
        <v>6902</v>
      </c>
      <c r="C1758" s="68" t="s">
        <v>6626</v>
      </c>
      <c r="D1758" s="63">
        <v>41000</v>
      </c>
      <c r="E1758" s="20">
        <f t="shared" si="16"/>
        <v>21.174732862668947</v>
      </c>
      <c r="F1758" s="21">
        <v>21.17</v>
      </c>
    </row>
    <row r="1759" spans="1:6" ht="27" customHeight="1">
      <c r="A1759" s="95" t="s">
        <v>4239</v>
      </c>
      <c r="B1759" s="62" t="s">
        <v>6902</v>
      </c>
      <c r="C1759" s="61" t="s">
        <v>7945</v>
      </c>
      <c r="D1759" s="15">
        <v>37000</v>
      </c>
      <c r="E1759" s="20">
        <f t="shared" si="16"/>
        <v>19.108905266311002</v>
      </c>
      <c r="F1759" s="21">
        <v>19.11</v>
      </c>
    </row>
    <row r="1760" spans="1:6" ht="27" customHeight="1">
      <c r="A1760" s="95" t="s">
        <v>4240</v>
      </c>
      <c r="B1760" s="62"/>
      <c r="C1760" s="61" t="s">
        <v>2131</v>
      </c>
      <c r="D1760" s="15">
        <v>17000</v>
      </c>
      <c r="E1760" s="20">
        <f t="shared" si="16"/>
        <v>8.7797672845212702</v>
      </c>
      <c r="F1760" s="21">
        <v>8.7799999999999994</v>
      </c>
    </row>
    <row r="1761" spans="1:6" ht="27" customHeight="1">
      <c r="A1761" s="95" t="s">
        <v>4241</v>
      </c>
      <c r="B1761" s="62"/>
      <c r="C1761" s="68" t="s">
        <v>2133</v>
      </c>
      <c r="D1761" s="15">
        <v>24000</v>
      </c>
      <c r="E1761" s="20">
        <f t="shared" si="16"/>
        <v>12.394965578147676</v>
      </c>
      <c r="F1761" s="21">
        <v>12.39</v>
      </c>
    </row>
    <row r="1762" spans="1:6" ht="27" customHeight="1">
      <c r="A1762" s="95" t="s">
        <v>4246</v>
      </c>
      <c r="B1762" s="62" t="s">
        <v>3916</v>
      </c>
      <c r="C1762" s="68" t="s">
        <v>2143</v>
      </c>
      <c r="D1762" s="15">
        <v>26000</v>
      </c>
      <c r="E1762" s="20">
        <f t="shared" si="16"/>
        <v>13.427879376326649</v>
      </c>
      <c r="F1762" s="21">
        <v>13.43</v>
      </c>
    </row>
    <row r="1763" spans="1:6" ht="27" customHeight="1">
      <c r="A1763" s="95" t="s">
        <v>4247</v>
      </c>
      <c r="B1763" s="62" t="s">
        <v>3916</v>
      </c>
      <c r="C1763" s="68" t="s">
        <v>2145</v>
      </c>
      <c r="D1763" s="15">
        <v>26000</v>
      </c>
      <c r="E1763" s="20">
        <f t="shared" si="16"/>
        <v>13.427879376326649</v>
      </c>
      <c r="F1763" s="21">
        <v>13.43</v>
      </c>
    </row>
    <row r="1764" spans="1:6" ht="27" customHeight="1">
      <c r="A1764" s="95" t="s">
        <v>4242</v>
      </c>
      <c r="B1764" s="62"/>
      <c r="C1764" s="68" t="s">
        <v>454</v>
      </c>
      <c r="D1764" s="15">
        <v>114000</v>
      </c>
      <c r="E1764" s="20">
        <f t="shared" si="16"/>
        <v>58.876086496201459</v>
      </c>
      <c r="F1764" s="21">
        <v>58.88</v>
      </c>
    </row>
    <row r="1765" spans="1:6" ht="27" customHeight="1">
      <c r="A1765" s="95" t="s">
        <v>4243</v>
      </c>
      <c r="B1765" s="62" t="s">
        <v>6902</v>
      </c>
      <c r="C1765" s="61" t="s">
        <v>2137</v>
      </c>
      <c r="D1765" s="15">
        <v>23000</v>
      </c>
      <c r="E1765" s="20">
        <f t="shared" si="16"/>
        <v>11.878508679058189</v>
      </c>
      <c r="F1765" s="21">
        <v>11.88</v>
      </c>
    </row>
    <row r="1766" spans="1:6" ht="27" customHeight="1">
      <c r="A1766" s="95" t="s">
        <v>4244</v>
      </c>
      <c r="B1766" s="62"/>
      <c r="C1766" s="61" t="s">
        <v>2139</v>
      </c>
      <c r="D1766" s="15">
        <v>23000</v>
      </c>
      <c r="E1766" s="20">
        <f t="shared" si="16"/>
        <v>11.878508679058189</v>
      </c>
      <c r="F1766" s="21">
        <v>11.88</v>
      </c>
    </row>
    <row r="1767" spans="1:6" ht="27" customHeight="1">
      <c r="A1767" s="95" t="s">
        <v>4245</v>
      </c>
      <c r="B1767" s="62"/>
      <c r="C1767" s="61" t="s">
        <v>2141</v>
      </c>
      <c r="D1767" s="15">
        <v>16000</v>
      </c>
      <c r="E1767" s="20">
        <f t="shared" si="16"/>
        <v>8.2633103854317831</v>
      </c>
      <c r="F1767" s="21">
        <v>8.26</v>
      </c>
    </row>
    <row r="1768" spans="1:6" ht="27" customHeight="1">
      <c r="A1768" s="95" t="s">
        <v>4248</v>
      </c>
      <c r="B1768" s="62"/>
      <c r="C1768" s="68" t="s">
        <v>2147</v>
      </c>
      <c r="D1768" s="15">
        <v>19000</v>
      </c>
      <c r="E1768" s="20">
        <f t="shared" si="16"/>
        <v>9.8126810827002426</v>
      </c>
      <c r="F1768" s="21">
        <v>9.81</v>
      </c>
    </row>
    <row r="1769" spans="1:6" ht="27" customHeight="1">
      <c r="A1769" s="95" t="s">
        <v>4253</v>
      </c>
      <c r="B1769" s="62" t="s">
        <v>3916</v>
      </c>
      <c r="C1769" s="68" t="s">
        <v>5866</v>
      </c>
      <c r="D1769" s="15">
        <v>26000</v>
      </c>
      <c r="E1769" s="20">
        <f t="shared" si="16"/>
        <v>13.427879376326649</v>
      </c>
      <c r="F1769" s="21">
        <v>13.43</v>
      </c>
    </row>
    <row r="1770" spans="1:6" ht="27" customHeight="1">
      <c r="A1770" s="95" t="s">
        <v>4249</v>
      </c>
      <c r="B1770" s="62"/>
      <c r="C1770" s="61" t="s">
        <v>2149</v>
      </c>
      <c r="D1770" s="15">
        <v>15000</v>
      </c>
      <c r="E1770" s="20">
        <f t="shared" si="16"/>
        <v>7.7468534863422978</v>
      </c>
      <c r="F1770" s="21">
        <v>7.75</v>
      </c>
    </row>
    <row r="1771" spans="1:6" ht="27" customHeight="1">
      <c r="A1771" s="95" t="s">
        <v>4250</v>
      </c>
      <c r="B1771" s="62"/>
      <c r="C1771" s="61" t="s">
        <v>2151</v>
      </c>
      <c r="D1771" s="15">
        <v>15000</v>
      </c>
      <c r="E1771" s="20">
        <f t="shared" si="16"/>
        <v>7.7468534863422978</v>
      </c>
      <c r="F1771" s="21">
        <v>7.75</v>
      </c>
    </row>
    <row r="1772" spans="1:6" ht="27" customHeight="1">
      <c r="A1772" s="95" t="s">
        <v>4251</v>
      </c>
      <c r="B1772" s="62"/>
      <c r="C1772" s="61" t="s">
        <v>2153</v>
      </c>
      <c r="D1772" s="63">
        <v>19000</v>
      </c>
      <c r="E1772" s="20">
        <f t="shared" si="16"/>
        <v>9.8126810827002426</v>
      </c>
      <c r="F1772" s="21">
        <v>9.81</v>
      </c>
    </row>
    <row r="1773" spans="1:6" ht="27" customHeight="1">
      <c r="A1773" s="95" t="s">
        <v>4252</v>
      </c>
      <c r="B1773" s="62"/>
      <c r="C1773" s="61" t="s">
        <v>2155</v>
      </c>
      <c r="D1773" s="63">
        <v>29000</v>
      </c>
      <c r="E1773" s="20">
        <f t="shared" si="16"/>
        <v>14.977250073595108</v>
      </c>
      <c r="F1773" s="21">
        <v>14.98</v>
      </c>
    </row>
    <row r="1774" spans="1:6" ht="27" customHeight="1">
      <c r="A1774" s="95" t="s">
        <v>4254</v>
      </c>
      <c r="B1774" s="62"/>
      <c r="C1774" s="61" t="s">
        <v>2892</v>
      </c>
      <c r="D1774" s="15">
        <v>15000</v>
      </c>
      <c r="E1774" s="20">
        <f t="shared" si="16"/>
        <v>7.7468534863422978</v>
      </c>
      <c r="F1774" s="21">
        <v>7.75</v>
      </c>
    </row>
    <row r="1775" spans="1:6" ht="27" customHeight="1">
      <c r="A1775" s="95" t="s">
        <v>4259</v>
      </c>
      <c r="B1775" s="62" t="s">
        <v>3916</v>
      </c>
      <c r="C1775" s="61" t="s">
        <v>7768</v>
      </c>
      <c r="D1775" s="15">
        <v>50000</v>
      </c>
      <c r="E1775" s="20">
        <f t="shared" si="16"/>
        <v>25.822844954474323</v>
      </c>
      <c r="F1775" s="21">
        <v>25.82</v>
      </c>
    </row>
    <row r="1776" spans="1:6" ht="27" customHeight="1">
      <c r="A1776" s="95" t="s">
        <v>4260</v>
      </c>
      <c r="B1776" s="62" t="s">
        <v>3916</v>
      </c>
      <c r="C1776" s="61" t="s">
        <v>343</v>
      </c>
      <c r="D1776" s="15">
        <v>26000</v>
      </c>
      <c r="E1776" s="20">
        <f t="shared" si="16"/>
        <v>13.427879376326649</v>
      </c>
      <c r="F1776" s="21">
        <v>13.43</v>
      </c>
    </row>
    <row r="1777" spans="1:6" ht="27" customHeight="1">
      <c r="A1777" s="95" t="s">
        <v>4255</v>
      </c>
      <c r="B1777" s="62"/>
      <c r="C1777" s="61" t="s">
        <v>7760</v>
      </c>
      <c r="D1777" s="15">
        <v>117000</v>
      </c>
      <c r="E1777" s="20">
        <f t="shared" si="16"/>
        <v>60.425457193469917</v>
      </c>
      <c r="F1777" s="21">
        <v>60.43</v>
      </c>
    </row>
    <row r="1778" spans="1:6" ht="27" customHeight="1">
      <c r="A1778" s="95" t="s">
        <v>4256</v>
      </c>
      <c r="B1778" s="62"/>
      <c r="C1778" s="61" t="s">
        <v>7762</v>
      </c>
      <c r="D1778" s="15">
        <v>240000</v>
      </c>
      <c r="E1778" s="20">
        <f t="shared" si="16"/>
        <v>123.94965578147676</v>
      </c>
      <c r="F1778" s="21">
        <v>123.95</v>
      </c>
    </row>
    <row r="1779" spans="1:6" ht="27" customHeight="1">
      <c r="A1779" s="95" t="s">
        <v>4257</v>
      </c>
      <c r="B1779" s="62"/>
      <c r="C1779" s="61" t="s">
        <v>7764</v>
      </c>
      <c r="D1779" s="63">
        <v>49000</v>
      </c>
      <c r="E1779" s="20">
        <f t="shared" si="16"/>
        <v>25.306388055384836</v>
      </c>
      <c r="F1779" s="21">
        <v>25.31</v>
      </c>
    </row>
    <row r="1780" spans="1:6" ht="27" customHeight="1">
      <c r="A1780" s="95" t="s">
        <v>4258</v>
      </c>
      <c r="B1780" s="62"/>
      <c r="C1780" s="61" t="s">
        <v>7766</v>
      </c>
      <c r="D1780" s="15">
        <v>49000</v>
      </c>
      <c r="E1780" s="20">
        <f t="shared" si="16"/>
        <v>25.306388055384836</v>
      </c>
      <c r="F1780" s="21">
        <v>25.31</v>
      </c>
    </row>
    <row r="1781" spans="1:6" ht="27" customHeight="1">
      <c r="A1781" s="95" t="s">
        <v>1517</v>
      </c>
      <c r="B1781" s="62" t="s">
        <v>3916</v>
      </c>
      <c r="C1781" s="61" t="s">
        <v>349</v>
      </c>
      <c r="D1781" s="15">
        <v>26000</v>
      </c>
      <c r="E1781" s="20">
        <f t="shared" si="16"/>
        <v>13.427879376326649</v>
      </c>
      <c r="F1781" s="21">
        <v>13.43</v>
      </c>
    </row>
    <row r="1782" spans="1:6" ht="27" customHeight="1">
      <c r="A1782" s="95" t="s">
        <v>1518</v>
      </c>
      <c r="B1782" s="62" t="s">
        <v>3916</v>
      </c>
      <c r="C1782" s="61" t="s">
        <v>351</v>
      </c>
      <c r="D1782" s="15">
        <v>26000</v>
      </c>
      <c r="E1782" s="20">
        <f t="shared" ref="E1782:E1813" si="17">+D1782/1936.27</f>
        <v>13.427879376326649</v>
      </c>
      <c r="F1782" s="21">
        <v>13.43</v>
      </c>
    </row>
    <row r="1783" spans="1:6" ht="27" customHeight="1">
      <c r="A1783" s="95" t="s">
        <v>1515</v>
      </c>
      <c r="B1783" s="62" t="s">
        <v>3916</v>
      </c>
      <c r="C1783" s="61" t="s">
        <v>345</v>
      </c>
      <c r="D1783" s="15">
        <v>26000</v>
      </c>
      <c r="E1783" s="20">
        <f t="shared" si="17"/>
        <v>13.427879376326649</v>
      </c>
      <c r="F1783" s="21">
        <v>13.43</v>
      </c>
    </row>
    <row r="1784" spans="1:6" ht="27" customHeight="1">
      <c r="A1784" s="95" t="s">
        <v>1516</v>
      </c>
      <c r="B1784" s="62" t="s">
        <v>3916</v>
      </c>
      <c r="C1784" s="61" t="s">
        <v>347</v>
      </c>
      <c r="D1784" s="15">
        <v>26000</v>
      </c>
      <c r="E1784" s="20">
        <f t="shared" si="17"/>
        <v>13.427879376326649</v>
      </c>
      <c r="F1784" s="21">
        <v>13.43</v>
      </c>
    </row>
    <row r="1785" spans="1:6" ht="27" customHeight="1">
      <c r="A1785" s="95" t="s">
        <v>1519</v>
      </c>
      <c r="B1785" s="62"/>
      <c r="C1785" s="61" t="s">
        <v>353</v>
      </c>
      <c r="D1785" s="15">
        <v>17000</v>
      </c>
      <c r="E1785" s="20">
        <f t="shared" si="17"/>
        <v>8.7797672845212702</v>
      </c>
      <c r="F1785" s="21">
        <v>8.7799999999999994</v>
      </c>
    </row>
    <row r="1786" spans="1:6" ht="27" customHeight="1">
      <c r="A1786" s="95" t="s">
        <v>1520</v>
      </c>
      <c r="B1786" s="62"/>
      <c r="C1786" s="61" t="s">
        <v>355</v>
      </c>
      <c r="D1786" s="15">
        <v>17000</v>
      </c>
      <c r="E1786" s="20">
        <f t="shared" si="17"/>
        <v>8.7797672845212702</v>
      </c>
      <c r="F1786" s="21">
        <v>8.7799999999999994</v>
      </c>
    </row>
    <row r="1787" spans="1:6" ht="27" customHeight="1">
      <c r="A1787" s="95" t="s">
        <v>1541</v>
      </c>
      <c r="B1787" s="62" t="s">
        <v>3916</v>
      </c>
      <c r="C1787" s="61" t="s">
        <v>2867</v>
      </c>
      <c r="D1787" s="15">
        <v>26000</v>
      </c>
      <c r="E1787" s="20">
        <f t="shared" si="17"/>
        <v>13.427879376326649</v>
      </c>
      <c r="F1787" s="21">
        <v>13.43</v>
      </c>
    </row>
    <row r="1788" spans="1:6" ht="27" customHeight="1">
      <c r="A1788" s="95" t="s">
        <v>1542</v>
      </c>
      <c r="B1788" s="62" t="s">
        <v>3916</v>
      </c>
      <c r="C1788" s="61" t="s">
        <v>2869</v>
      </c>
      <c r="D1788" s="15">
        <v>26000</v>
      </c>
      <c r="E1788" s="20">
        <f t="shared" si="17"/>
        <v>13.427879376326649</v>
      </c>
      <c r="F1788" s="21">
        <v>13.43</v>
      </c>
    </row>
    <row r="1789" spans="1:6" ht="27" customHeight="1">
      <c r="A1789" s="95" t="s">
        <v>1521</v>
      </c>
      <c r="B1789" s="62"/>
      <c r="C1789" s="68" t="s">
        <v>357</v>
      </c>
      <c r="D1789" s="63">
        <v>15000</v>
      </c>
      <c r="E1789" s="20">
        <f t="shared" si="17"/>
        <v>7.7468534863422978</v>
      </c>
      <c r="F1789" s="21">
        <v>7.75</v>
      </c>
    </row>
    <row r="1790" spans="1:6" ht="27" customHeight="1">
      <c r="A1790" s="95" t="s">
        <v>1522</v>
      </c>
      <c r="B1790" s="62"/>
      <c r="C1790" s="61" t="s">
        <v>359</v>
      </c>
      <c r="D1790" s="15">
        <v>25000</v>
      </c>
      <c r="E1790" s="20">
        <f t="shared" si="17"/>
        <v>12.911422477237162</v>
      </c>
      <c r="F1790" s="21">
        <v>12.91</v>
      </c>
    </row>
    <row r="1791" spans="1:6" ht="27" customHeight="1">
      <c r="A1791" s="95" t="s">
        <v>1540</v>
      </c>
      <c r="B1791" s="62"/>
      <c r="C1791" s="61" t="s">
        <v>2865</v>
      </c>
      <c r="D1791" s="15">
        <v>14000</v>
      </c>
      <c r="E1791" s="20">
        <f t="shared" si="17"/>
        <v>7.2303965872528106</v>
      </c>
      <c r="F1791" s="21">
        <v>7.23</v>
      </c>
    </row>
    <row r="1792" spans="1:6" ht="27" customHeight="1">
      <c r="A1792" s="95" t="s">
        <v>1543</v>
      </c>
      <c r="B1792" s="62"/>
      <c r="C1792" s="64" t="s">
        <v>7578</v>
      </c>
      <c r="D1792" s="15">
        <v>36000</v>
      </c>
      <c r="E1792" s="20">
        <f t="shared" si="17"/>
        <v>18.592448367221515</v>
      </c>
      <c r="F1792" s="21">
        <v>18.59</v>
      </c>
    </row>
    <row r="1793" spans="1:6" ht="27" customHeight="1">
      <c r="A1793" s="95" t="s">
        <v>1544</v>
      </c>
      <c r="B1793" s="62"/>
      <c r="C1793" s="61" t="s">
        <v>7580</v>
      </c>
      <c r="D1793" s="15">
        <v>35000</v>
      </c>
      <c r="E1793" s="20">
        <f t="shared" si="17"/>
        <v>18.075991468132028</v>
      </c>
      <c r="F1793" s="21">
        <v>18.079999999999998</v>
      </c>
    </row>
    <row r="1794" spans="1:6" ht="27" customHeight="1">
      <c r="A1794" s="95" t="s">
        <v>1545</v>
      </c>
      <c r="B1794" s="62"/>
      <c r="C1794" s="61" t="s">
        <v>7582</v>
      </c>
      <c r="D1794" s="15">
        <v>32000</v>
      </c>
      <c r="E1794" s="20">
        <f t="shared" si="17"/>
        <v>16.526620770863566</v>
      </c>
      <c r="F1794" s="21">
        <v>16.53</v>
      </c>
    </row>
    <row r="1795" spans="1:6" ht="27" customHeight="1">
      <c r="A1795" s="95" t="s">
        <v>1546</v>
      </c>
      <c r="B1795" s="62"/>
      <c r="C1795" s="64" t="s">
        <v>8600</v>
      </c>
      <c r="D1795" s="15">
        <v>30000</v>
      </c>
      <c r="E1795" s="20">
        <f t="shared" si="17"/>
        <v>15.493706972684596</v>
      </c>
      <c r="F1795" s="21">
        <v>15.49</v>
      </c>
    </row>
    <row r="1796" spans="1:6" ht="27" customHeight="1">
      <c r="A1796" s="95" t="s">
        <v>1547</v>
      </c>
      <c r="B1796" s="62"/>
      <c r="C1796" s="61" t="s">
        <v>7353</v>
      </c>
      <c r="D1796" s="15">
        <v>30000</v>
      </c>
      <c r="E1796" s="20">
        <f t="shared" si="17"/>
        <v>15.493706972684596</v>
      </c>
      <c r="F1796" s="21">
        <v>15.49</v>
      </c>
    </row>
    <row r="1797" spans="1:6" ht="27" customHeight="1">
      <c r="A1797" s="95" t="s">
        <v>1548</v>
      </c>
      <c r="B1797" s="62"/>
      <c r="C1797" s="64" t="s">
        <v>7355</v>
      </c>
      <c r="D1797" s="15">
        <v>36000</v>
      </c>
      <c r="E1797" s="20">
        <f t="shared" si="17"/>
        <v>18.592448367221515</v>
      </c>
      <c r="F1797" s="21">
        <v>18.59</v>
      </c>
    </row>
    <row r="1798" spans="1:6" ht="27" customHeight="1">
      <c r="A1798" s="95" t="s">
        <v>1549</v>
      </c>
      <c r="B1798" s="62"/>
      <c r="C1798" s="69" t="s">
        <v>7357</v>
      </c>
      <c r="D1798" s="15">
        <v>24000</v>
      </c>
      <c r="E1798" s="20">
        <f t="shared" si="17"/>
        <v>12.394965578147676</v>
      </c>
      <c r="F1798" s="21">
        <v>12.39</v>
      </c>
    </row>
    <row r="1799" spans="1:6" ht="27" customHeight="1">
      <c r="A1799" s="95" t="s">
        <v>1550</v>
      </c>
      <c r="B1799" s="62"/>
      <c r="C1799" s="61" t="s">
        <v>7359</v>
      </c>
      <c r="D1799" s="15">
        <v>21000</v>
      </c>
      <c r="E1799" s="20">
        <f t="shared" si="17"/>
        <v>10.845594880879217</v>
      </c>
      <c r="F1799" s="21">
        <v>10.85</v>
      </c>
    </row>
    <row r="1800" spans="1:6" ht="27" customHeight="1">
      <c r="A1800" s="95" t="s">
        <v>1551</v>
      </c>
      <c r="B1800" s="62"/>
      <c r="C1800" s="61" t="s">
        <v>7361</v>
      </c>
      <c r="D1800" s="15">
        <v>36000</v>
      </c>
      <c r="E1800" s="20">
        <f t="shared" si="17"/>
        <v>18.592448367221515</v>
      </c>
      <c r="F1800" s="21">
        <v>18.59</v>
      </c>
    </row>
    <row r="1801" spans="1:6" ht="27" customHeight="1">
      <c r="A1801" s="95" t="s">
        <v>1552</v>
      </c>
      <c r="B1801" s="62"/>
      <c r="C1801" s="64" t="s">
        <v>7363</v>
      </c>
      <c r="D1801" s="15">
        <v>21000</v>
      </c>
      <c r="E1801" s="20">
        <f t="shared" si="17"/>
        <v>10.845594880879217</v>
      </c>
      <c r="F1801" s="21">
        <v>10.85</v>
      </c>
    </row>
    <row r="1802" spans="1:6" ht="27" customHeight="1">
      <c r="A1802" s="95" t="s">
        <v>1553</v>
      </c>
      <c r="B1802" s="62" t="s">
        <v>3916</v>
      </c>
      <c r="C1802" s="61" t="s">
        <v>7364</v>
      </c>
      <c r="D1802" s="15">
        <v>24000</v>
      </c>
      <c r="E1802" s="20">
        <f t="shared" si="17"/>
        <v>12.394965578147676</v>
      </c>
      <c r="F1802" s="21">
        <v>12.39</v>
      </c>
    </row>
    <row r="1803" spans="1:6" ht="27" customHeight="1">
      <c r="A1803" s="95" t="s">
        <v>1554</v>
      </c>
      <c r="B1803" s="62"/>
      <c r="C1803" s="61" t="s">
        <v>7366</v>
      </c>
      <c r="D1803" s="15">
        <v>43000</v>
      </c>
      <c r="E1803" s="20">
        <f t="shared" si="17"/>
        <v>22.207646660847921</v>
      </c>
      <c r="F1803" s="21">
        <v>22.21</v>
      </c>
    </row>
    <row r="1804" spans="1:6" ht="27" customHeight="1">
      <c r="A1804" s="95" t="s">
        <v>1555</v>
      </c>
      <c r="B1804" s="62" t="s">
        <v>6902</v>
      </c>
      <c r="C1804" s="61" t="s">
        <v>7368</v>
      </c>
      <c r="D1804" s="15">
        <v>34000</v>
      </c>
      <c r="E1804" s="20">
        <f t="shared" si="17"/>
        <v>17.55953456904254</v>
      </c>
      <c r="F1804" s="21">
        <v>17.559999999999999</v>
      </c>
    </row>
    <row r="1805" spans="1:6" ht="27" customHeight="1">
      <c r="A1805" s="95" t="s">
        <v>1556</v>
      </c>
      <c r="B1805" s="62"/>
      <c r="C1805" s="68" t="s">
        <v>455</v>
      </c>
      <c r="D1805" s="63">
        <v>34000</v>
      </c>
      <c r="E1805" s="20">
        <f t="shared" si="17"/>
        <v>17.55953456904254</v>
      </c>
      <c r="F1805" s="21">
        <v>17.559999999999999</v>
      </c>
    </row>
    <row r="1806" spans="1:6" ht="27" customHeight="1">
      <c r="A1806" s="95" t="s">
        <v>1557</v>
      </c>
      <c r="B1806" s="62"/>
      <c r="C1806" s="64" t="s">
        <v>7372</v>
      </c>
      <c r="D1806" s="15">
        <v>115000</v>
      </c>
      <c r="E1806" s="20">
        <f t="shared" si="17"/>
        <v>59.39254339529095</v>
      </c>
      <c r="F1806" s="21">
        <v>59.39</v>
      </c>
    </row>
    <row r="1807" spans="1:6" ht="27" customHeight="1">
      <c r="A1807" s="95" t="s">
        <v>1558</v>
      </c>
      <c r="B1807" s="62"/>
      <c r="C1807" s="64" t="s">
        <v>6401</v>
      </c>
      <c r="D1807" s="15">
        <v>6000</v>
      </c>
      <c r="E1807" s="20">
        <f t="shared" si="17"/>
        <v>3.0987413945369191</v>
      </c>
      <c r="F1807" s="21">
        <v>3.1</v>
      </c>
    </row>
    <row r="1808" spans="1:6" ht="27" customHeight="1">
      <c r="A1808" s="95" t="s">
        <v>1559</v>
      </c>
      <c r="B1808" s="62"/>
      <c r="C1808" s="61" t="s">
        <v>6403</v>
      </c>
      <c r="D1808" s="15">
        <v>36000</v>
      </c>
      <c r="E1808" s="20">
        <f t="shared" si="17"/>
        <v>18.592448367221515</v>
      </c>
      <c r="F1808" s="21">
        <v>18.59</v>
      </c>
    </row>
    <row r="1809" spans="1:6" ht="27" customHeight="1">
      <c r="A1809" s="95" t="s">
        <v>1560</v>
      </c>
      <c r="B1809" s="62"/>
      <c r="C1809" s="61" t="s">
        <v>6405</v>
      </c>
      <c r="D1809" s="15">
        <v>14000</v>
      </c>
      <c r="E1809" s="20">
        <f t="shared" si="17"/>
        <v>7.2303965872528106</v>
      </c>
      <c r="F1809" s="21">
        <v>7.23</v>
      </c>
    </row>
    <row r="1810" spans="1:6" ht="27" customHeight="1">
      <c r="A1810" s="95" t="s">
        <v>1561</v>
      </c>
      <c r="B1810" s="62" t="s">
        <v>2976</v>
      </c>
      <c r="C1810" s="61" t="s">
        <v>6407</v>
      </c>
      <c r="D1810" s="63">
        <v>18000</v>
      </c>
      <c r="E1810" s="20">
        <f t="shared" si="17"/>
        <v>9.2962241836107573</v>
      </c>
      <c r="F1810" s="21">
        <v>9.3000000000000007</v>
      </c>
    </row>
    <row r="1811" spans="1:6" ht="27" customHeight="1">
      <c r="A1811" s="95" t="s">
        <v>1562</v>
      </c>
      <c r="B1811" s="62"/>
      <c r="C1811" s="61" t="s">
        <v>6517</v>
      </c>
      <c r="D1811" s="15">
        <v>8000</v>
      </c>
      <c r="E1811" s="20">
        <f t="shared" si="17"/>
        <v>4.1316551927158915</v>
      </c>
      <c r="F1811" s="21">
        <v>4.13</v>
      </c>
    </row>
    <row r="1812" spans="1:6" ht="27" customHeight="1">
      <c r="A1812" s="95" t="s">
        <v>1563</v>
      </c>
      <c r="B1812" s="62"/>
      <c r="C1812" s="61" t="s">
        <v>6519</v>
      </c>
      <c r="D1812" s="15">
        <v>48000</v>
      </c>
      <c r="E1812" s="20">
        <f t="shared" si="17"/>
        <v>24.789931156295353</v>
      </c>
      <c r="F1812" s="21">
        <v>24.79</v>
      </c>
    </row>
    <row r="1813" spans="1:6" ht="27" customHeight="1">
      <c r="A1813" s="95" t="s">
        <v>1564</v>
      </c>
      <c r="B1813" s="62"/>
      <c r="C1813" s="61" t="s">
        <v>6521</v>
      </c>
      <c r="D1813" s="63">
        <v>44000</v>
      </c>
      <c r="E1813" s="20">
        <f t="shared" si="17"/>
        <v>22.724103559937404</v>
      </c>
      <c r="F1813" s="21">
        <v>22.72</v>
      </c>
    </row>
    <row r="1814" spans="1:6" ht="27" customHeight="1">
      <c r="A1814" s="95" t="s">
        <v>1565</v>
      </c>
      <c r="B1814" s="62"/>
      <c r="C1814" s="61" t="s">
        <v>6523</v>
      </c>
      <c r="D1814" s="63">
        <v>44000</v>
      </c>
      <c r="E1814" s="20">
        <f>+D1814/1936.27</f>
        <v>22.724103559937404</v>
      </c>
      <c r="F1814" s="21">
        <v>22.72</v>
      </c>
    </row>
    <row r="1815" spans="1:6" ht="27" customHeight="1">
      <c r="A1815" s="95" t="s">
        <v>1566</v>
      </c>
      <c r="B1815" s="62"/>
      <c r="C1815" s="61" t="s">
        <v>6548</v>
      </c>
      <c r="D1815" s="63">
        <v>38000</v>
      </c>
      <c r="E1815" s="20">
        <f>+D1815/1936.27</f>
        <v>19.625362165400485</v>
      </c>
      <c r="F1815" s="21">
        <v>19.63</v>
      </c>
    </row>
    <row r="1816" spans="1:6" ht="27" customHeight="1">
      <c r="A1816" s="95" t="s">
        <v>1567</v>
      </c>
      <c r="B1816" s="62"/>
      <c r="C1816" s="61" t="s">
        <v>6527</v>
      </c>
      <c r="D1816" s="15">
        <v>255000</v>
      </c>
      <c r="E1816" s="20">
        <f>+D1816/1936.27</f>
        <v>131.69650926781907</v>
      </c>
      <c r="F1816" s="21">
        <v>131.69999999999999</v>
      </c>
    </row>
    <row r="1817" spans="1:6" ht="27" customHeight="1">
      <c r="A1817" s="95" t="s">
        <v>4757</v>
      </c>
      <c r="B1817" s="62"/>
      <c r="C1817" s="61" t="s">
        <v>6549</v>
      </c>
      <c r="D1817" s="15" t="s">
        <v>4516</v>
      </c>
      <c r="F1817" s="18"/>
    </row>
    <row r="1818" spans="1:6" ht="27" customHeight="1">
      <c r="A1818" s="95" t="s">
        <v>1568</v>
      </c>
      <c r="B1818" s="62"/>
      <c r="C1818" s="61" t="s">
        <v>6529</v>
      </c>
      <c r="D1818" s="15">
        <v>12000</v>
      </c>
      <c r="E1818" s="20">
        <f t="shared" ref="E1818:E1836" si="18">+D1818/1936.27</f>
        <v>6.1974827890738382</v>
      </c>
      <c r="F1818" s="21">
        <v>6.2</v>
      </c>
    </row>
    <row r="1819" spans="1:6" ht="27" customHeight="1">
      <c r="A1819" s="95" t="s">
        <v>1569</v>
      </c>
      <c r="B1819" s="62" t="s">
        <v>4519</v>
      </c>
      <c r="C1819" s="64" t="s">
        <v>5999</v>
      </c>
      <c r="D1819" s="15">
        <v>13000</v>
      </c>
      <c r="E1819" s="20">
        <f t="shared" si="18"/>
        <v>6.7139396881633244</v>
      </c>
      <c r="F1819" s="21">
        <v>6.71</v>
      </c>
    </row>
    <row r="1820" spans="1:6" ht="27" customHeight="1">
      <c r="A1820" s="95" t="s">
        <v>1570</v>
      </c>
      <c r="B1820" s="62" t="s">
        <v>6902</v>
      </c>
      <c r="C1820" s="61" t="s">
        <v>6542</v>
      </c>
      <c r="D1820" s="15">
        <v>980000</v>
      </c>
      <c r="E1820" s="20">
        <f t="shared" si="18"/>
        <v>506.12776110769676</v>
      </c>
      <c r="F1820" s="21">
        <v>506.13</v>
      </c>
    </row>
    <row r="1821" spans="1:6" ht="27" customHeight="1">
      <c r="A1821" s="95" t="s">
        <v>1571</v>
      </c>
      <c r="B1821" s="62" t="s">
        <v>6902</v>
      </c>
      <c r="C1821" s="61" t="s">
        <v>6544</v>
      </c>
      <c r="D1821" s="63">
        <v>5000</v>
      </c>
      <c r="E1821" s="20">
        <f t="shared" si="18"/>
        <v>2.5822844954474324</v>
      </c>
      <c r="F1821" s="21">
        <v>2.58</v>
      </c>
    </row>
    <row r="1822" spans="1:6" ht="27" customHeight="1">
      <c r="A1822" s="95" t="s">
        <v>1572</v>
      </c>
      <c r="B1822" s="62" t="s">
        <v>6902</v>
      </c>
      <c r="C1822" s="61" t="s">
        <v>6550</v>
      </c>
      <c r="D1822" s="15">
        <v>64000</v>
      </c>
      <c r="E1822" s="20">
        <f t="shared" si="18"/>
        <v>33.053241541727132</v>
      </c>
      <c r="F1822" s="21">
        <v>33.049999999999997</v>
      </c>
    </row>
    <row r="1823" spans="1:6" ht="27" customHeight="1">
      <c r="A1823" s="95" t="s">
        <v>1573</v>
      </c>
      <c r="B1823" s="62"/>
      <c r="C1823" s="61" t="s">
        <v>6551</v>
      </c>
      <c r="D1823" s="15">
        <v>4000</v>
      </c>
      <c r="E1823" s="20">
        <f t="shared" si="18"/>
        <v>2.0658275963579458</v>
      </c>
      <c r="F1823" s="21">
        <v>2.0699999999999998</v>
      </c>
    </row>
    <row r="1824" spans="1:6" ht="27" customHeight="1">
      <c r="A1824" s="95" t="s">
        <v>1574</v>
      </c>
      <c r="B1824" s="62"/>
      <c r="C1824" s="61" t="s">
        <v>6552</v>
      </c>
      <c r="D1824" s="15">
        <v>23000</v>
      </c>
      <c r="E1824" s="20">
        <f t="shared" si="18"/>
        <v>11.878508679058189</v>
      </c>
      <c r="F1824" s="21">
        <v>11.88</v>
      </c>
    </row>
    <row r="1825" spans="1:6" ht="27" customHeight="1">
      <c r="A1825" s="95" t="s">
        <v>1575</v>
      </c>
      <c r="B1825" s="62"/>
      <c r="C1825" s="68" t="s">
        <v>6707</v>
      </c>
      <c r="D1825" s="15">
        <v>41000</v>
      </c>
      <c r="E1825" s="20">
        <f t="shared" si="18"/>
        <v>21.174732862668947</v>
      </c>
      <c r="F1825" s="21">
        <v>21.17</v>
      </c>
    </row>
    <row r="1826" spans="1:6" ht="27" customHeight="1">
      <c r="A1826" s="95" t="s">
        <v>1576</v>
      </c>
      <c r="B1826" s="62"/>
      <c r="C1826" s="61" t="s">
        <v>6709</v>
      </c>
      <c r="D1826" s="15">
        <v>17000</v>
      </c>
      <c r="E1826" s="20">
        <f t="shared" si="18"/>
        <v>8.7797672845212702</v>
      </c>
      <c r="F1826" s="21">
        <v>8.7799999999999994</v>
      </c>
    </row>
    <row r="1827" spans="1:6" ht="27" customHeight="1">
      <c r="A1827" s="95" t="s">
        <v>1577</v>
      </c>
      <c r="B1827" s="62"/>
      <c r="C1827" s="61" t="s">
        <v>6711</v>
      </c>
      <c r="D1827" s="15">
        <v>14000</v>
      </c>
      <c r="E1827" s="20">
        <f t="shared" si="18"/>
        <v>7.2303965872528106</v>
      </c>
      <c r="F1827" s="21">
        <v>7.23</v>
      </c>
    </row>
    <row r="1828" spans="1:6" ht="27" customHeight="1">
      <c r="A1828" s="95" t="s">
        <v>1578</v>
      </c>
      <c r="B1828" s="62" t="s">
        <v>3916</v>
      </c>
      <c r="C1828" s="61" t="s">
        <v>7081</v>
      </c>
      <c r="D1828" s="15">
        <v>30000</v>
      </c>
      <c r="E1828" s="20">
        <f t="shared" si="18"/>
        <v>15.493706972684596</v>
      </c>
      <c r="F1828" s="21">
        <v>15.49</v>
      </c>
    </row>
    <row r="1829" spans="1:6" ht="27" customHeight="1">
      <c r="A1829" s="95" t="s">
        <v>1579</v>
      </c>
      <c r="B1829" s="62"/>
      <c r="C1829" s="61" t="s">
        <v>6870</v>
      </c>
      <c r="D1829" s="15">
        <v>2000</v>
      </c>
      <c r="E1829" s="20">
        <f t="shared" si="18"/>
        <v>1.0329137981789729</v>
      </c>
      <c r="F1829" s="21">
        <v>1.03</v>
      </c>
    </row>
    <row r="1830" spans="1:6" ht="27" customHeight="1">
      <c r="A1830" s="95" t="s">
        <v>1580</v>
      </c>
      <c r="B1830" s="62"/>
      <c r="C1830" s="68" t="s">
        <v>6872</v>
      </c>
      <c r="D1830" s="63">
        <v>7000</v>
      </c>
      <c r="E1830" s="20">
        <f t="shared" si="18"/>
        <v>3.6151982936264053</v>
      </c>
      <c r="F1830" s="21">
        <v>3.62</v>
      </c>
    </row>
    <row r="1831" spans="1:6" ht="27" customHeight="1">
      <c r="A1831" s="95" t="s">
        <v>1581</v>
      </c>
      <c r="B1831" s="62"/>
      <c r="C1831" s="61" t="s">
        <v>6874</v>
      </c>
      <c r="D1831" s="63">
        <v>24000</v>
      </c>
      <c r="E1831" s="20">
        <f t="shared" si="18"/>
        <v>12.394965578147676</v>
      </c>
      <c r="F1831" s="21">
        <v>12.39</v>
      </c>
    </row>
    <row r="1832" spans="1:6" ht="27" customHeight="1">
      <c r="A1832" s="95" t="s">
        <v>2404</v>
      </c>
      <c r="B1832" s="62"/>
      <c r="C1832" s="61" t="s">
        <v>5328</v>
      </c>
      <c r="D1832" s="63">
        <v>30000</v>
      </c>
      <c r="E1832" s="20">
        <f t="shared" si="18"/>
        <v>15.493706972684596</v>
      </c>
      <c r="F1832" s="21">
        <v>15.49</v>
      </c>
    </row>
    <row r="1833" spans="1:6" ht="27" customHeight="1">
      <c r="A1833" s="95" t="s">
        <v>2405</v>
      </c>
      <c r="B1833" s="62"/>
      <c r="C1833" s="61" t="s">
        <v>5330</v>
      </c>
      <c r="D1833" s="15">
        <v>5000</v>
      </c>
      <c r="E1833" s="20">
        <f t="shared" si="18"/>
        <v>2.5822844954474324</v>
      </c>
      <c r="F1833" s="21">
        <v>2.58</v>
      </c>
    </row>
    <row r="1834" spans="1:6" ht="27" customHeight="1">
      <c r="A1834" s="95" t="s">
        <v>2406</v>
      </c>
      <c r="B1834" s="62"/>
      <c r="C1834" s="61" t="s">
        <v>6553</v>
      </c>
      <c r="D1834" s="15">
        <v>22000</v>
      </c>
      <c r="E1834" s="20">
        <f t="shared" si="18"/>
        <v>11.362051779968702</v>
      </c>
      <c r="F1834" s="21">
        <v>11.36</v>
      </c>
    </row>
    <row r="1835" spans="1:6" ht="27" customHeight="1">
      <c r="A1835" s="95" t="s">
        <v>2407</v>
      </c>
      <c r="B1835" s="62"/>
      <c r="C1835" s="61" t="s">
        <v>8814</v>
      </c>
      <c r="D1835" s="15">
        <v>13000</v>
      </c>
      <c r="E1835" s="20">
        <f t="shared" si="18"/>
        <v>6.7139396881633244</v>
      </c>
      <c r="F1835" s="21">
        <v>6.71</v>
      </c>
    </row>
    <row r="1836" spans="1:6" ht="27" customHeight="1">
      <c r="A1836" s="95" t="s">
        <v>310</v>
      </c>
      <c r="B1836" s="62"/>
      <c r="C1836" s="61" t="s">
        <v>8816</v>
      </c>
      <c r="D1836" s="15">
        <v>41000</v>
      </c>
      <c r="E1836" s="20">
        <f t="shared" si="18"/>
        <v>21.174732862668947</v>
      </c>
      <c r="F1836" s="21">
        <v>21.17</v>
      </c>
    </row>
    <row r="1837" spans="1:6" ht="27" customHeight="1">
      <c r="A1837" s="95" t="s">
        <v>4516</v>
      </c>
      <c r="B1837" s="62"/>
      <c r="C1837" s="61" t="s">
        <v>6109</v>
      </c>
      <c r="D1837" s="15" t="s">
        <v>4516</v>
      </c>
      <c r="F1837" s="18"/>
    </row>
    <row r="1838" spans="1:6" ht="27" customHeight="1">
      <c r="A1838" s="95" t="s">
        <v>311</v>
      </c>
      <c r="B1838" s="62"/>
      <c r="C1838" s="61" t="s">
        <v>8818</v>
      </c>
      <c r="D1838" s="15">
        <v>8000</v>
      </c>
      <c r="E1838" s="20">
        <f>+D1838/1936.27</f>
        <v>4.1316551927158915</v>
      </c>
      <c r="F1838" s="21">
        <v>4.13</v>
      </c>
    </row>
    <row r="1839" spans="1:6" ht="27" customHeight="1">
      <c r="A1839" s="95" t="s">
        <v>4516</v>
      </c>
      <c r="B1839" s="62"/>
      <c r="C1839" s="61" t="s">
        <v>6109</v>
      </c>
      <c r="D1839" s="63" t="s">
        <v>4516</v>
      </c>
      <c r="F1839" s="18"/>
    </row>
    <row r="1840" spans="1:6" ht="27" customHeight="1">
      <c r="A1840" s="95" t="s">
        <v>312</v>
      </c>
      <c r="B1840" s="62"/>
      <c r="C1840" s="61" t="s">
        <v>3707</v>
      </c>
      <c r="D1840" s="15">
        <v>37000</v>
      </c>
      <c r="E1840" s="20">
        <f t="shared" ref="E1840:E1859" si="19">+D1840/1936.27</f>
        <v>19.108905266311002</v>
      </c>
      <c r="F1840" s="21">
        <v>19.11</v>
      </c>
    </row>
    <row r="1841" spans="1:6" ht="27" customHeight="1">
      <c r="A1841" s="95" t="s">
        <v>313</v>
      </c>
      <c r="B1841" s="62"/>
      <c r="C1841" s="64" t="s">
        <v>6110</v>
      </c>
      <c r="D1841" s="15">
        <v>47000</v>
      </c>
      <c r="E1841" s="20">
        <f t="shared" si="19"/>
        <v>24.273474257205866</v>
      </c>
      <c r="F1841" s="21">
        <v>24.27</v>
      </c>
    </row>
    <row r="1842" spans="1:6" ht="27" customHeight="1">
      <c r="A1842" s="95" t="s">
        <v>314</v>
      </c>
      <c r="B1842" s="62"/>
      <c r="C1842" s="64" t="s">
        <v>2347</v>
      </c>
      <c r="D1842" s="15">
        <v>10000</v>
      </c>
      <c r="E1842" s="20">
        <f t="shared" si="19"/>
        <v>5.1645689908948649</v>
      </c>
      <c r="F1842" s="21">
        <v>5.16</v>
      </c>
    </row>
    <row r="1843" spans="1:6" ht="27" customHeight="1">
      <c r="A1843" s="95" t="s">
        <v>315</v>
      </c>
      <c r="B1843" s="62"/>
      <c r="C1843" s="61" t="s">
        <v>4805</v>
      </c>
      <c r="D1843" s="15">
        <v>28000</v>
      </c>
      <c r="E1843" s="20">
        <f t="shared" si="19"/>
        <v>14.460793174505621</v>
      </c>
      <c r="F1843" s="21">
        <v>14.46</v>
      </c>
    </row>
    <row r="1844" spans="1:6" ht="27" customHeight="1">
      <c r="A1844" s="95" t="s">
        <v>316</v>
      </c>
      <c r="B1844" s="62" t="s">
        <v>3905</v>
      </c>
      <c r="C1844" s="61" t="s">
        <v>2351</v>
      </c>
      <c r="D1844" s="15">
        <v>21000</v>
      </c>
      <c r="E1844" s="20">
        <f t="shared" si="19"/>
        <v>10.845594880879217</v>
      </c>
      <c r="F1844" s="21">
        <v>10.85</v>
      </c>
    </row>
    <row r="1845" spans="1:6" ht="27" customHeight="1">
      <c r="A1845" s="95" t="s">
        <v>317</v>
      </c>
      <c r="B1845" s="62"/>
      <c r="C1845" s="61" t="s">
        <v>2353</v>
      </c>
      <c r="D1845" s="15">
        <v>27000</v>
      </c>
      <c r="E1845" s="20">
        <f t="shared" si="19"/>
        <v>13.944336275416136</v>
      </c>
      <c r="F1845" s="21">
        <v>13.94</v>
      </c>
    </row>
    <row r="1846" spans="1:6" ht="27" customHeight="1">
      <c r="A1846" s="95" t="s">
        <v>318</v>
      </c>
      <c r="B1846" s="62"/>
      <c r="C1846" s="68" t="s">
        <v>2355</v>
      </c>
      <c r="D1846" s="63">
        <v>6000</v>
      </c>
      <c r="E1846" s="20">
        <f t="shared" si="19"/>
        <v>3.0987413945369191</v>
      </c>
      <c r="F1846" s="21">
        <v>3.1</v>
      </c>
    </row>
    <row r="1847" spans="1:6" ht="27" customHeight="1">
      <c r="A1847" s="95" t="s">
        <v>4265</v>
      </c>
      <c r="B1847" s="62" t="s">
        <v>2976</v>
      </c>
      <c r="C1847" s="61" t="s">
        <v>2357</v>
      </c>
      <c r="D1847" s="15">
        <v>18000</v>
      </c>
      <c r="E1847" s="20">
        <f t="shared" si="19"/>
        <v>9.2962241836107573</v>
      </c>
      <c r="F1847" s="21">
        <v>9.3000000000000007</v>
      </c>
    </row>
    <row r="1848" spans="1:6" ht="27" customHeight="1">
      <c r="A1848" s="95" t="s">
        <v>4266</v>
      </c>
      <c r="B1848" s="62" t="s">
        <v>3905</v>
      </c>
      <c r="C1848" s="68" t="s">
        <v>3918</v>
      </c>
      <c r="D1848" s="63">
        <v>15000</v>
      </c>
      <c r="E1848" s="20">
        <f t="shared" si="19"/>
        <v>7.7468534863422978</v>
      </c>
      <c r="F1848" s="21">
        <v>7.75</v>
      </c>
    </row>
    <row r="1849" spans="1:6" ht="27" customHeight="1">
      <c r="A1849" s="95" t="s">
        <v>4267</v>
      </c>
      <c r="B1849" s="62" t="s">
        <v>3905</v>
      </c>
      <c r="C1849" s="64" t="s">
        <v>3920</v>
      </c>
      <c r="D1849" s="63">
        <v>10000</v>
      </c>
      <c r="E1849" s="20">
        <f t="shared" si="19"/>
        <v>5.1645689908948649</v>
      </c>
      <c r="F1849" s="21">
        <v>5.16</v>
      </c>
    </row>
    <row r="1850" spans="1:6" ht="27" customHeight="1">
      <c r="A1850" s="95" t="s">
        <v>4268</v>
      </c>
      <c r="B1850" s="62" t="s">
        <v>6902</v>
      </c>
      <c r="C1850" s="61" t="s">
        <v>3922</v>
      </c>
      <c r="D1850" s="63">
        <v>294000</v>
      </c>
      <c r="E1850" s="20">
        <f t="shared" si="19"/>
        <v>151.83832833230903</v>
      </c>
      <c r="F1850" s="21">
        <v>151.84</v>
      </c>
    </row>
    <row r="1851" spans="1:6" ht="27" customHeight="1">
      <c r="A1851" s="95" t="s">
        <v>4269</v>
      </c>
      <c r="B1851" s="62"/>
      <c r="C1851" s="61" t="s">
        <v>3924</v>
      </c>
      <c r="D1851" s="63">
        <v>4000</v>
      </c>
      <c r="E1851" s="20">
        <f t="shared" si="19"/>
        <v>2.0658275963579458</v>
      </c>
      <c r="F1851" s="21">
        <v>2.0699999999999998</v>
      </c>
    </row>
    <row r="1852" spans="1:6" ht="27" customHeight="1">
      <c r="A1852" s="95" t="s">
        <v>4270</v>
      </c>
      <c r="B1852" s="62"/>
      <c r="C1852" s="61" t="s">
        <v>3939</v>
      </c>
      <c r="D1852" s="15">
        <v>19000</v>
      </c>
      <c r="E1852" s="20">
        <f t="shared" si="19"/>
        <v>9.8126810827002426</v>
      </c>
      <c r="F1852" s="21">
        <v>9.81</v>
      </c>
    </row>
    <row r="1853" spans="1:6" ht="27" customHeight="1">
      <c r="A1853" s="95" t="s">
        <v>4271</v>
      </c>
      <c r="B1853" s="62"/>
      <c r="C1853" s="61" t="s">
        <v>3941</v>
      </c>
      <c r="D1853" s="15">
        <v>8000</v>
      </c>
      <c r="E1853" s="20">
        <f t="shared" si="19"/>
        <v>4.1316551927158915</v>
      </c>
      <c r="F1853" s="21">
        <v>4.13</v>
      </c>
    </row>
    <row r="1854" spans="1:6" ht="27" customHeight="1">
      <c r="A1854" s="95" t="s">
        <v>4273</v>
      </c>
      <c r="B1854" s="62" t="s">
        <v>3916</v>
      </c>
      <c r="C1854" s="61" t="s">
        <v>4806</v>
      </c>
      <c r="D1854" s="15">
        <v>4000</v>
      </c>
      <c r="E1854" s="20">
        <f t="shared" si="19"/>
        <v>2.0658275963579458</v>
      </c>
      <c r="F1854" s="21">
        <v>2.0699999999999998</v>
      </c>
    </row>
    <row r="1855" spans="1:6" ht="27" customHeight="1">
      <c r="A1855" s="95" t="s">
        <v>4272</v>
      </c>
      <c r="B1855" s="62"/>
      <c r="C1855" s="61" t="s">
        <v>3943</v>
      </c>
      <c r="D1855" s="15">
        <v>28000</v>
      </c>
      <c r="E1855" s="20">
        <f t="shared" si="19"/>
        <v>14.460793174505621</v>
      </c>
      <c r="F1855" s="21">
        <v>14.46</v>
      </c>
    </row>
    <row r="1856" spans="1:6" ht="27" customHeight="1">
      <c r="A1856" s="95" t="s">
        <v>4274</v>
      </c>
      <c r="B1856" s="62" t="s">
        <v>6902</v>
      </c>
      <c r="C1856" s="61" t="s">
        <v>4524</v>
      </c>
      <c r="D1856" s="15">
        <v>27000</v>
      </c>
      <c r="E1856" s="20">
        <f t="shared" si="19"/>
        <v>13.944336275416136</v>
      </c>
      <c r="F1856" s="21">
        <v>13.94</v>
      </c>
    </row>
    <row r="1857" spans="1:6" ht="27" customHeight="1">
      <c r="A1857" s="95" t="s">
        <v>4275</v>
      </c>
      <c r="B1857" s="62" t="s">
        <v>6902</v>
      </c>
      <c r="C1857" s="69" t="s">
        <v>4526</v>
      </c>
      <c r="D1857" s="63">
        <v>25000</v>
      </c>
      <c r="E1857" s="20">
        <f t="shared" si="19"/>
        <v>12.911422477237162</v>
      </c>
      <c r="F1857" s="21">
        <v>12.91</v>
      </c>
    </row>
    <row r="1858" spans="1:6" ht="27" customHeight="1">
      <c r="A1858" s="95" t="s">
        <v>4276</v>
      </c>
      <c r="B1858" s="62"/>
      <c r="C1858" s="61" t="s">
        <v>4528</v>
      </c>
      <c r="D1858" s="15">
        <v>4000</v>
      </c>
      <c r="E1858" s="20">
        <f t="shared" si="19"/>
        <v>2.0658275963579458</v>
      </c>
      <c r="F1858" s="21">
        <v>2.0699999999999998</v>
      </c>
    </row>
    <row r="1859" spans="1:6" ht="27" customHeight="1">
      <c r="A1859" s="95" t="s">
        <v>4277</v>
      </c>
      <c r="B1859" s="62" t="s">
        <v>6902</v>
      </c>
      <c r="C1859" s="61" t="s">
        <v>4530</v>
      </c>
      <c r="D1859" s="15">
        <v>236000</v>
      </c>
      <c r="E1859" s="20">
        <f t="shared" si="19"/>
        <v>121.88382818511882</v>
      </c>
      <c r="F1859" s="21">
        <v>121.88</v>
      </c>
    </row>
    <row r="1860" spans="1:6" ht="27" customHeight="1">
      <c r="A1860" s="95" t="s">
        <v>4516</v>
      </c>
      <c r="B1860" s="62"/>
      <c r="C1860" s="61" t="s">
        <v>4807</v>
      </c>
      <c r="D1860" s="15" t="s">
        <v>4516</v>
      </c>
      <c r="F1860" s="18"/>
    </row>
    <row r="1861" spans="1:6" ht="27" customHeight="1">
      <c r="A1861" s="95" t="s">
        <v>4278</v>
      </c>
      <c r="B1861" s="62"/>
      <c r="C1861" s="61" t="s">
        <v>4532</v>
      </c>
      <c r="D1861" s="15">
        <v>15000</v>
      </c>
      <c r="E1861" s="20">
        <f>+D1861/1936.27</f>
        <v>7.7468534863422978</v>
      </c>
      <c r="F1861" s="21">
        <v>7.75</v>
      </c>
    </row>
    <row r="1862" spans="1:6" ht="27" customHeight="1">
      <c r="A1862" s="95" t="s">
        <v>4279</v>
      </c>
      <c r="B1862" s="62" t="s">
        <v>4519</v>
      </c>
      <c r="C1862" s="61" t="s">
        <v>4534</v>
      </c>
      <c r="D1862" s="15">
        <v>17000</v>
      </c>
      <c r="E1862" s="20">
        <f>+D1862/1936.27</f>
        <v>8.7797672845212702</v>
      </c>
      <c r="F1862" s="21">
        <v>8.7799999999999994</v>
      </c>
    </row>
    <row r="1863" spans="1:6" ht="27" customHeight="1">
      <c r="A1863" s="95" t="s">
        <v>4516</v>
      </c>
      <c r="B1863" s="62"/>
      <c r="C1863" s="69" t="s">
        <v>4808</v>
      </c>
      <c r="D1863" s="15" t="s">
        <v>4516</v>
      </c>
      <c r="F1863" s="18"/>
    </row>
    <row r="1864" spans="1:6" ht="27" customHeight="1">
      <c r="A1864" s="95" t="s">
        <v>4280</v>
      </c>
      <c r="B1864" s="62"/>
      <c r="C1864" s="69" t="s">
        <v>4536</v>
      </c>
      <c r="D1864" s="63">
        <v>24000</v>
      </c>
      <c r="E1864" s="20">
        <f>+D1864/1936.27</f>
        <v>12.394965578147676</v>
      </c>
      <c r="F1864" s="21">
        <v>12.39</v>
      </c>
    </row>
    <row r="1865" spans="1:6" ht="27" customHeight="1">
      <c r="A1865" s="95" t="s">
        <v>4281</v>
      </c>
      <c r="B1865" s="62"/>
      <c r="C1865" s="61" t="s">
        <v>4538</v>
      </c>
      <c r="D1865" s="15">
        <v>22000</v>
      </c>
      <c r="E1865" s="20">
        <f>+D1865/1936.27</f>
        <v>11.362051779968702</v>
      </c>
      <c r="F1865" s="21">
        <v>11.36</v>
      </c>
    </row>
    <row r="1866" spans="1:6" ht="27" customHeight="1">
      <c r="A1866" s="95" t="s">
        <v>4282</v>
      </c>
      <c r="B1866" s="62" t="s">
        <v>4519</v>
      </c>
      <c r="C1866" s="61" t="s">
        <v>4738</v>
      </c>
      <c r="D1866" s="15">
        <v>30000</v>
      </c>
      <c r="E1866" s="20">
        <f>+D1866/1936.27</f>
        <v>15.493706972684596</v>
      </c>
      <c r="F1866" s="21">
        <v>15.49</v>
      </c>
    </row>
    <row r="1867" spans="1:6" ht="27" customHeight="1">
      <c r="A1867" s="95" t="s">
        <v>4283</v>
      </c>
      <c r="B1867" s="62"/>
      <c r="C1867" s="61" t="s">
        <v>4740</v>
      </c>
      <c r="D1867" s="15">
        <v>32000</v>
      </c>
      <c r="E1867" s="20">
        <f>+D1867/1936.27</f>
        <v>16.526620770863566</v>
      </c>
      <c r="F1867" s="21">
        <v>16.53</v>
      </c>
    </row>
    <row r="1868" spans="1:6" ht="27" customHeight="1">
      <c r="A1868" s="95" t="s">
        <v>4284</v>
      </c>
      <c r="B1868" s="62" t="s">
        <v>3916</v>
      </c>
      <c r="C1868" s="68" t="s">
        <v>5575</v>
      </c>
      <c r="D1868" s="63">
        <v>30000</v>
      </c>
      <c r="E1868" s="20">
        <f>+D1868/1936.27</f>
        <v>15.493706972684596</v>
      </c>
      <c r="F1868" s="21">
        <v>15.49</v>
      </c>
    </row>
    <row r="1869" spans="1:6" ht="27" customHeight="1">
      <c r="A1869" s="95" t="s">
        <v>4516</v>
      </c>
      <c r="B1869" s="62"/>
      <c r="C1869" s="61" t="s">
        <v>4809</v>
      </c>
      <c r="D1869" s="15" t="s">
        <v>4516</v>
      </c>
      <c r="F1869" s="18"/>
    </row>
    <row r="1870" spans="1:6" ht="27" customHeight="1">
      <c r="A1870" s="95" t="s">
        <v>4285</v>
      </c>
      <c r="B1870" s="62" t="s">
        <v>6902</v>
      </c>
      <c r="C1870" s="61" t="s">
        <v>5577</v>
      </c>
      <c r="D1870" s="15">
        <v>16000</v>
      </c>
      <c r="E1870" s="20">
        <f t="shared" ref="E1870:E1901" si="20">+D1870/1936.27</f>
        <v>8.2633103854317831</v>
      </c>
      <c r="F1870" s="21">
        <v>8.26</v>
      </c>
    </row>
    <row r="1871" spans="1:6" ht="27" customHeight="1">
      <c r="A1871" s="95" t="s">
        <v>4286</v>
      </c>
      <c r="B1871" s="62"/>
      <c r="C1871" s="61" t="s">
        <v>5579</v>
      </c>
      <c r="D1871" s="63">
        <v>58000</v>
      </c>
      <c r="E1871" s="20">
        <f t="shared" si="20"/>
        <v>29.954500147190217</v>
      </c>
      <c r="F1871" s="21">
        <v>29.95</v>
      </c>
    </row>
    <row r="1872" spans="1:6" ht="27" customHeight="1">
      <c r="A1872" s="95" t="s">
        <v>4287</v>
      </c>
      <c r="B1872" s="62"/>
      <c r="C1872" s="61" t="s">
        <v>3873</v>
      </c>
      <c r="D1872" s="15">
        <v>32000</v>
      </c>
      <c r="E1872" s="20">
        <f t="shared" si="20"/>
        <v>16.526620770863566</v>
      </c>
      <c r="F1872" s="21">
        <v>16.53</v>
      </c>
    </row>
    <row r="1873" spans="1:6" ht="27" customHeight="1">
      <c r="A1873" s="95" t="s">
        <v>2715</v>
      </c>
      <c r="B1873" s="62"/>
      <c r="C1873" s="61" t="s">
        <v>6314</v>
      </c>
      <c r="D1873" s="15">
        <v>12000</v>
      </c>
      <c r="E1873" s="20">
        <f t="shared" si="20"/>
        <v>6.1974827890738382</v>
      </c>
      <c r="F1873" s="21">
        <v>6.2</v>
      </c>
    </row>
    <row r="1874" spans="1:6" ht="27" customHeight="1">
      <c r="A1874" s="95" t="s">
        <v>4188</v>
      </c>
      <c r="B1874" s="62" t="s">
        <v>2976</v>
      </c>
      <c r="C1874" s="61" t="s">
        <v>6316</v>
      </c>
      <c r="D1874" s="63">
        <v>19000</v>
      </c>
      <c r="E1874" s="20">
        <f t="shared" si="20"/>
        <v>9.8126810827002426</v>
      </c>
      <c r="F1874" s="21">
        <v>9.81</v>
      </c>
    </row>
    <row r="1875" spans="1:6" ht="27" customHeight="1">
      <c r="A1875" s="95" t="s">
        <v>4189</v>
      </c>
      <c r="B1875" s="62" t="s">
        <v>6902</v>
      </c>
      <c r="C1875" s="61" t="s">
        <v>6318</v>
      </c>
      <c r="D1875" s="15">
        <v>45000</v>
      </c>
      <c r="E1875" s="20">
        <f t="shared" si="20"/>
        <v>23.240560459026891</v>
      </c>
      <c r="F1875" s="21">
        <v>23.24</v>
      </c>
    </row>
    <row r="1876" spans="1:6" ht="27" customHeight="1">
      <c r="A1876" s="95" t="s">
        <v>4190</v>
      </c>
      <c r="B1876" s="62" t="s">
        <v>6902</v>
      </c>
      <c r="C1876" s="61" t="s">
        <v>6320</v>
      </c>
      <c r="D1876" s="63">
        <v>38000</v>
      </c>
      <c r="E1876" s="20">
        <f t="shared" si="20"/>
        <v>19.625362165400485</v>
      </c>
      <c r="F1876" s="21">
        <v>19.63</v>
      </c>
    </row>
    <row r="1877" spans="1:6" ht="27" customHeight="1">
      <c r="A1877" s="95" t="s">
        <v>4191</v>
      </c>
      <c r="B1877" s="62"/>
      <c r="C1877" s="61" t="s">
        <v>6322</v>
      </c>
      <c r="D1877" s="15">
        <v>11000</v>
      </c>
      <c r="E1877" s="20">
        <f t="shared" si="20"/>
        <v>5.6810258899843511</v>
      </c>
      <c r="F1877" s="21">
        <v>5.68</v>
      </c>
    </row>
    <row r="1878" spans="1:6" ht="27" customHeight="1">
      <c r="A1878" s="95" t="s">
        <v>4192</v>
      </c>
      <c r="B1878" s="62"/>
      <c r="C1878" s="61" t="s">
        <v>6324</v>
      </c>
      <c r="D1878" s="63">
        <v>9000</v>
      </c>
      <c r="E1878" s="20">
        <f t="shared" si="20"/>
        <v>4.6481120918053787</v>
      </c>
      <c r="F1878" s="21">
        <v>4.6500000000000004</v>
      </c>
    </row>
    <row r="1879" spans="1:6" ht="27" customHeight="1">
      <c r="A1879" s="95" t="s">
        <v>4193</v>
      </c>
      <c r="B1879" s="62"/>
      <c r="C1879" s="61" t="s">
        <v>6326</v>
      </c>
      <c r="D1879" s="63">
        <v>2000</v>
      </c>
      <c r="E1879" s="20">
        <f t="shared" si="20"/>
        <v>1.0329137981789729</v>
      </c>
      <c r="F1879" s="21">
        <v>1.03</v>
      </c>
    </row>
    <row r="1880" spans="1:6" ht="27" customHeight="1">
      <c r="A1880" s="95" t="s">
        <v>4194</v>
      </c>
      <c r="B1880" s="62"/>
      <c r="C1880" s="61" t="s">
        <v>6328</v>
      </c>
      <c r="D1880" s="63">
        <v>6000</v>
      </c>
      <c r="E1880" s="20">
        <f t="shared" si="20"/>
        <v>3.0987413945369191</v>
      </c>
      <c r="F1880" s="21">
        <v>3.1</v>
      </c>
    </row>
    <row r="1881" spans="1:6" ht="27" customHeight="1">
      <c r="A1881" s="95" t="s">
        <v>4195</v>
      </c>
      <c r="B1881" s="62" t="s">
        <v>6902</v>
      </c>
      <c r="C1881" s="61" t="s">
        <v>1696</v>
      </c>
      <c r="D1881" s="63">
        <v>14000</v>
      </c>
      <c r="E1881" s="20">
        <f t="shared" si="20"/>
        <v>7.2303965872528106</v>
      </c>
      <c r="F1881" s="21">
        <v>7.23</v>
      </c>
    </row>
    <row r="1882" spans="1:6" ht="27" customHeight="1">
      <c r="A1882" s="95" t="s">
        <v>4196</v>
      </c>
      <c r="B1882" s="62"/>
      <c r="C1882" s="61" t="s">
        <v>1698</v>
      </c>
      <c r="D1882" s="63">
        <v>3000</v>
      </c>
      <c r="E1882" s="20">
        <f t="shared" si="20"/>
        <v>1.5493706972684596</v>
      </c>
      <c r="F1882" s="21">
        <v>1.55</v>
      </c>
    </row>
    <row r="1883" spans="1:6" ht="27" customHeight="1">
      <c r="A1883" s="95" t="s">
        <v>4197</v>
      </c>
      <c r="B1883" s="62"/>
      <c r="C1883" s="61" t="s">
        <v>1700</v>
      </c>
      <c r="D1883" s="63">
        <v>6000</v>
      </c>
      <c r="E1883" s="20">
        <f t="shared" si="20"/>
        <v>3.0987413945369191</v>
      </c>
      <c r="F1883" s="21">
        <v>3.1</v>
      </c>
    </row>
    <row r="1884" spans="1:6" ht="27" customHeight="1">
      <c r="A1884" s="95" t="s">
        <v>4198</v>
      </c>
      <c r="B1884" s="62" t="s">
        <v>6902</v>
      </c>
      <c r="C1884" s="61" t="s">
        <v>1702</v>
      </c>
      <c r="D1884" s="63">
        <v>23000</v>
      </c>
      <c r="E1884" s="20">
        <f t="shared" si="20"/>
        <v>11.878508679058189</v>
      </c>
      <c r="F1884" s="21">
        <v>11.88</v>
      </c>
    </row>
    <row r="1885" spans="1:6" ht="27" customHeight="1">
      <c r="A1885" s="95" t="s">
        <v>4199</v>
      </c>
      <c r="B1885" s="62"/>
      <c r="C1885" s="61" t="s">
        <v>1704</v>
      </c>
      <c r="D1885" s="63">
        <v>18000</v>
      </c>
      <c r="E1885" s="20">
        <f t="shared" si="20"/>
        <v>9.2962241836107573</v>
      </c>
      <c r="F1885" s="21">
        <v>9.3000000000000007</v>
      </c>
    </row>
    <row r="1886" spans="1:6" ht="27" customHeight="1">
      <c r="A1886" s="95" t="s">
        <v>4200</v>
      </c>
      <c r="B1886" s="62"/>
      <c r="C1886" s="61" t="s">
        <v>1706</v>
      </c>
      <c r="D1886" s="63">
        <v>18000</v>
      </c>
      <c r="E1886" s="20">
        <f t="shared" si="20"/>
        <v>9.2962241836107573</v>
      </c>
      <c r="F1886" s="21">
        <v>9.3000000000000007</v>
      </c>
    </row>
    <row r="1887" spans="1:6" ht="27" customHeight="1">
      <c r="A1887" s="95" t="s">
        <v>4201</v>
      </c>
      <c r="B1887" s="62"/>
      <c r="C1887" s="61" t="s">
        <v>1016</v>
      </c>
      <c r="D1887" s="63">
        <v>10000</v>
      </c>
      <c r="E1887" s="20">
        <f t="shared" si="20"/>
        <v>5.1645689908948649</v>
      </c>
      <c r="F1887" s="21">
        <v>5.16</v>
      </c>
    </row>
    <row r="1888" spans="1:6" ht="27" customHeight="1">
      <c r="A1888" s="95" t="s">
        <v>4202</v>
      </c>
      <c r="B1888" s="62"/>
      <c r="C1888" s="61" t="s">
        <v>3655</v>
      </c>
      <c r="D1888" s="63">
        <v>19000</v>
      </c>
      <c r="E1888" s="20">
        <f t="shared" si="20"/>
        <v>9.8126810827002426</v>
      </c>
      <c r="F1888" s="21">
        <v>9.81</v>
      </c>
    </row>
    <row r="1889" spans="1:6" ht="27" customHeight="1">
      <c r="A1889" s="95" t="s">
        <v>4203</v>
      </c>
      <c r="B1889" s="62"/>
      <c r="C1889" s="61" t="s">
        <v>3600</v>
      </c>
      <c r="D1889" s="63">
        <v>19000</v>
      </c>
      <c r="E1889" s="20">
        <f t="shared" si="20"/>
        <v>9.8126810827002426</v>
      </c>
      <c r="F1889" s="21">
        <v>9.81</v>
      </c>
    </row>
    <row r="1890" spans="1:6" ht="27" customHeight="1">
      <c r="A1890" s="95" t="s">
        <v>4204</v>
      </c>
      <c r="B1890" s="62" t="s">
        <v>6902</v>
      </c>
      <c r="C1890" s="61" t="s">
        <v>3602</v>
      </c>
      <c r="D1890" s="63">
        <v>9000</v>
      </c>
      <c r="E1890" s="20">
        <f t="shared" si="20"/>
        <v>4.6481120918053787</v>
      </c>
      <c r="F1890" s="21">
        <v>4.6500000000000004</v>
      </c>
    </row>
    <row r="1891" spans="1:6" ht="27" customHeight="1">
      <c r="A1891" s="95" t="s">
        <v>4205</v>
      </c>
      <c r="B1891" s="62" t="s">
        <v>3905</v>
      </c>
      <c r="C1891" s="64" t="s">
        <v>3604</v>
      </c>
      <c r="D1891" s="15">
        <v>17000</v>
      </c>
      <c r="E1891" s="20">
        <f t="shared" si="20"/>
        <v>8.7797672845212702</v>
      </c>
      <c r="F1891" s="21">
        <v>8.7799999999999994</v>
      </c>
    </row>
    <row r="1892" spans="1:6" ht="27" customHeight="1">
      <c r="A1892" s="95" t="s">
        <v>4206</v>
      </c>
      <c r="B1892" s="62" t="s">
        <v>6902</v>
      </c>
      <c r="C1892" s="69" t="s">
        <v>7714</v>
      </c>
      <c r="D1892" s="63">
        <v>12000</v>
      </c>
      <c r="E1892" s="20">
        <f t="shared" si="20"/>
        <v>6.1974827890738382</v>
      </c>
      <c r="F1892" s="21">
        <v>6.2</v>
      </c>
    </row>
    <row r="1893" spans="1:6" ht="27" customHeight="1">
      <c r="A1893" s="95" t="s">
        <v>4207</v>
      </c>
      <c r="B1893" s="62" t="s">
        <v>6902</v>
      </c>
      <c r="C1893" s="61" t="s">
        <v>7716</v>
      </c>
      <c r="D1893" s="63">
        <v>320000</v>
      </c>
      <c r="E1893" s="20">
        <f t="shared" si="20"/>
        <v>165.26620770863568</v>
      </c>
      <c r="F1893" s="21">
        <v>165.27</v>
      </c>
    </row>
    <row r="1894" spans="1:6" ht="27" customHeight="1">
      <c r="A1894" s="95" t="s">
        <v>4208</v>
      </c>
      <c r="B1894" s="62" t="s">
        <v>6902</v>
      </c>
      <c r="C1894" s="68" t="s">
        <v>4810</v>
      </c>
      <c r="D1894" s="63">
        <v>146000</v>
      </c>
      <c r="E1894" s="20">
        <f t="shared" si="20"/>
        <v>75.402707267065026</v>
      </c>
      <c r="F1894" s="21">
        <v>75.400000000000006</v>
      </c>
    </row>
    <row r="1895" spans="1:6" ht="27" customHeight="1">
      <c r="A1895" s="95" t="s">
        <v>4209</v>
      </c>
      <c r="B1895" s="62" t="s">
        <v>6902</v>
      </c>
      <c r="C1895" s="61" t="s">
        <v>7720</v>
      </c>
      <c r="D1895" s="15">
        <v>139000</v>
      </c>
      <c r="E1895" s="20">
        <f t="shared" si="20"/>
        <v>71.787508973438619</v>
      </c>
      <c r="F1895" s="21">
        <v>71.790000000000006</v>
      </c>
    </row>
    <row r="1896" spans="1:6" ht="27" customHeight="1">
      <c r="A1896" s="95" t="s">
        <v>4210</v>
      </c>
      <c r="B1896" s="62"/>
      <c r="C1896" s="61" t="s">
        <v>7722</v>
      </c>
      <c r="D1896" s="15">
        <v>6000</v>
      </c>
      <c r="E1896" s="20">
        <f t="shared" si="20"/>
        <v>3.0987413945369191</v>
      </c>
      <c r="F1896" s="21">
        <v>3.1</v>
      </c>
    </row>
    <row r="1897" spans="1:6" ht="27" customHeight="1">
      <c r="A1897" s="95" t="s">
        <v>4211</v>
      </c>
      <c r="B1897" s="62"/>
      <c r="C1897" s="68" t="s">
        <v>7724</v>
      </c>
      <c r="D1897" s="63">
        <v>9000</v>
      </c>
      <c r="E1897" s="20">
        <f t="shared" si="20"/>
        <v>4.6481120918053787</v>
      </c>
      <c r="F1897" s="21">
        <v>4.6500000000000004</v>
      </c>
    </row>
    <row r="1898" spans="1:6" ht="27" customHeight="1">
      <c r="A1898" s="95" t="s">
        <v>4212</v>
      </c>
      <c r="B1898" s="62"/>
      <c r="C1898" s="68" t="s">
        <v>7726</v>
      </c>
      <c r="D1898" s="63">
        <v>17000</v>
      </c>
      <c r="E1898" s="20">
        <f t="shared" si="20"/>
        <v>8.7797672845212702</v>
      </c>
      <c r="F1898" s="21">
        <v>8.7799999999999994</v>
      </c>
    </row>
    <row r="1899" spans="1:6" ht="27" customHeight="1">
      <c r="A1899" s="95" t="s">
        <v>4213</v>
      </c>
      <c r="B1899" s="62"/>
      <c r="C1899" s="61" t="s">
        <v>7604</v>
      </c>
      <c r="D1899" s="15">
        <v>11000</v>
      </c>
      <c r="E1899" s="20">
        <f t="shared" si="20"/>
        <v>5.6810258899843511</v>
      </c>
      <c r="F1899" s="21">
        <v>5.68</v>
      </c>
    </row>
    <row r="1900" spans="1:6" ht="27" customHeight="1">
      <c r="A1900" s="95" t="s">
        <v>4214</v>
      </c>
      <c r="B1900" s="62" t="s">
        <v>6902</v>
      </c>
      <c r="C1900" s="61" t="s">
        <v>7606</v>
      </c>
      <c r="D1900" s="15">
        <v>7000</v>
      </c>
      <c r="E1900" s="20">
        <f t="shared" si="20"/>
        <v>3.6151982936264053</v>
      </c>
      <c r="F1900" s="21">
        <v>3.62</v>
      </c>
    </row>
    <row r="1901" spans="1:6" ht="27" customHeight="1">
      <c r="A1901" s="95" t="s">
        <v>4215</v>
      </c>
      <c r="B1901" s="62"/>
      <c r="C1901" s="64" t="s">
        <v>5581</v>
      </c>
      <c r="D1901" s="15">
        <v>4000</v>
      </c>
      <c r="E1901" s="20">
        <f t="shared" si="20"/>
        <v>2.0658275963579458</v>
      </c>
      <c r="F1901" s="21">
        <v>2.0699999999999998</v>
      </c>
    </row>
    <row r="1902" spans="1:6" ht="27" customHeight="1">
      <c r="A1902" s="95" t="s">
        <v>4216</v>
      </c>
      <c r="B1902" s="62"/>
      <c r="C1902" s="61" t="s">
        <v>5583</v>
      </c>
      <c r="D1902" s="15">
        <v>4000</v>
      </c>
      <c r="E1902" s="20">
        <f t="shared" ref="E1902:E1933" si="21">+D1902/1936.27</f>
        <v>2.0658275963579458</v>
      </c>
      <c r="F1902" s="21">
        <v>2.0699999999999998</v>
      </c>
    </row>
    <row r="1903" spans="1:6" ht="27" customHeight="1">
      <c r="A1903" s="95" t="s">
        <v>4217</v>
      </c>
      <c r="B1903" s="62"/>
      <c r="C1903" s="61" t="s">
        <v>5585</v>
      </c>
      <c r="D1903" s="15">
        <v>5000</v>
      </c>
      <c r="E1903" s="20">
        <f t="shared" si="21"/>
        <v>2.5822844954474324</v>
      </c>
      <c r="F1903" s="21">
        <v>2.58</v>
      </c>
    </row>
    <row r="1904" spans="1:6" ht="27" customHeight="1">
      <c r="A1904" s="95" t="s">
        <v>4953</v>
      </c>
      <c r="B1904" s="62"/>
      <c r="C1904" s="61" t="s">
        <v>5587</v>
      </c>
      <c r="D1904" s="15">
        <v>6000</v>
      </c>
      <c r="E1904" s="20">
        <f t="shared" si="21"/>
        <v>3.0987413945369191</v>
      </c>
      <c r="F1904" s="21">
        <v>3.1</v>
      </c>
    </row>
    <row r="1905" spans="1:6" ht="27" customHeight="1">
      <c r="A1905" s="95" t="s">
        <v>4954</v>
      </c>
      <c r="B1905" s="62"/>
      <c r="C1905" s="61" t="s">
        <v>5589</v>
      </c>
      <c r="D1905" s="15">
        <v>5000</v>
      </c>
      <c r="E1905" s="20">
        <f t="shared" si="21"/>
        <v>2.5822844954474324</v>
      </c>
      <c r="F1905" s="21">
        <v>2.58</v>
      </c>
    </row>
    <row r="1906" spans="1:6" ht="27" customHeight="1">
      <c r="A1906" s="95" t="s">
        <v>4955</v>
      </c>
      <c r="B1906" s="62" t="s">
        <v>2976</v>
      </c>
      <c r="C1906" s="61" t="s">
        <v>2451</v>
      </c>
      <c r="D1906" s="15">
        <v>8000</v>
      </c>
      <c r="E1906" s="20">
        <f t="shared" si="21"/>
        <v>4.1316551927158915</v>
      </c>
      <c r="F1906" s="21">
        <v>4.13</v>
      </c>
    </row>
    <row r="1907" spans="1:6" ht="27" customHeight="1">
      <c r="A1907" s="95" t="s">
        <v>4956</v>
      </c>
      <c r="B1907" s="62"/>
      <c r="C1907" s="61" t="s">
        <v>2453</v>
      </c>
      <c r="D1907" s="15">
        <v>6000</v>
      </c>
      <c r="E1907" s="20">
        <f t="shared" si="21"/>
        <v>3.0987413945369191</v>
      </c>
      <c r="F1907" s="21">
        <v>3.1</v>
      </c>
    </row>
    <row r="1908" spans="1:6" ht="27" customHeight="1">
      <c r="A1908" s="95" t="s">
        <v>4957</v>
      </c>
      <c r="B1908" s="62"/>
      <c r="C1908" s="61" t="s">
        <v>4811</v>
      </c>
      <c r="D1908" s="15">
        <v>6000</v>
      </c>
      <c r="E1908" s="20">
        <f t="shared" si="21"/>
        <v>3.0987413945369191</v>
      </c>
      <c r="F1908" s="21">
        <v>3.1</v>
      </c>
    </row>
    <row r="1909" spans="1:6" ht="27" customHeight="1">
      <c r="A1909" s="95" t="s">
        <v>4958</v>
      </c>
      <c r="B1909" s="62"/>
      <c r="C1909" s="61" t="s">
        <v>2457</v>
      </c>
      <c r="D1909" s="15">
        <v>10000</v>
      </c>
      <c r="E1909" s="20">
        <f t="shared" si="21"/>
        <v>5.1645689908948649</v>
      </c>
      <c r="F1909" s="21">
        <v>5.16</v>
      </c>
    </row>
    <row r="1910" spans="1:6" ht="27" customHeight="1">
      <c r="A1910" s="95" t="s">
        <v>4959</v>
      </c>
      <c r="B1910" s="62"/>
      <c r="C1910" s="61" t="s">
        <v>2459</v>
      </c>
      <c r="D1910" s="15">
        <v>6000</v>
      </c>
      <c r="E1910" s="20">
        <f t="shared" si="21"/>
        <v>3.0987413945369191</v>
      </c>
      <c r="F1910" s="21">
        <v>3.1</v>
      </c>
    </row>
    <row r="1911" spans="1:6" ht="27" customHeight="1">
      <c r="A1911" s="95" t="s">
        <v>4960</v>
      </c>
      <c r="B1911" s="62" t="s">
        <v>2976</v>
      </c>
      <c r="C1911" s="61" t="s">
        <v>506</v>
      </c>
      <c r="D1911" s="15">
        <v>18000</v>
      </c>
      <c r="E1911" s="20">
        <f t="shared" si="21"/>
        <v>9.2962241836107573</v>
      </c>
      <c r="F1911" s="21">
        <v>9.3000000000000007</v>
      </c>
    </row>
    <row r="1912" spans="1:6" ht="27" customHeight="1">
      <c r="A1912" s="95" t="s">
        <v>4961</v>
      </c>
      <c r="B1912" s="62"/>
      <c r="C1912" s="61" t="s">
        <v>4812</v>
      </c>
      <c r="D1912" s="15">
        <v>99000</v>
      </c>
      <c r="E1912" s="20">
        <f t="shared" si="21"/>
        <v>51.129233009859163</v>
      </c>
      <c r="F1912" s="21">
        <v>51.13</v>
      </c>
    </row>
    <row r="1913" spans="1:6" ht="27" customHeight="1">
      <c r="A1913" s="95" t="s">
        <v>4962</v>
      </c>
      <c r="B1913" s="62"/>
      <c r="C1913" s="61" t="s">
        <v>4653</v>
      </c>
      <c r="D1913" s="15">
        <v>99000</v>
      </c>
      <c r="E1913" s="20">
        <f t="shared" si="21"/>
        <v>51.129233009859163</v>
      </c>
      <c r="F1913" s="21">
        <v>51.13</v>
      </c>
    </row>
    <row r="1914" spans="1:6" ht="27" customHeight="1">
      <c r="A1914" s="95" t="s">
        <v>4963</v>
      </c>
      <c r="B1914" s="71"/>
      <c r="C1914" s="61" t="s">
        <v>4655</v>
      </c>
      <c r="D1914" s="15">
        <v>1294000</v>
      </c>
      <c r="E1914" s="20">
        <f t="shared" si="21"/>
        <v>668.29522742179552</v>
      </c>
      <c r="F1914" s="21">
        <v>668.3</v>
      </c>
    </row>
    <row r="1915" spans="1:6" ht="27" customHeight="1">
      <c r="A1915" s="95" t="s">
        <v>4964</v>
      </c>
      <c r="B1915" s="62"/>
      <c r="C1915" s="61" t="s">
        <v>4657</v>
      </c>
      <c r="D1915" s="15">
        <v>7000</v>
      </c>
      <c r="E1915" s="20">
        <f t="shared" si="21"/>
        <v>3.6151982936264053</v>
      </c>
      <c r="F1915" s="21">
        <v>3.62</v>
      </c>
    </row>
    <row r="1916" spans="1:6" ht="27" customHeight="1">
      <c r="A1916" s="95" t="s">
        <v>4965</v>
      </c>
      <c r="B1916" s="62" t="s">
        <v>6902</v>
      </c>
      <c r="C1916" s="61" t="s">
        <v>4659</v>
      </c>
      <c r="D1916" s="15">
        <v>276000</v>
      </c>
      <c r="E1916" s="20">
        <f t="shared" si="21"/>
        <v>142.54210414869829</v>
      </c>
      <c r="F1916" s="21">
        <v>142.54</v>
      </c>
    </row>
    <row r="1917" spans="1:6" ht="27" customHeight="1">
      <c r="A1917" s="95" t="s">
        <v>4966</v>
      </c>
      <c r="B1917" s="62" t="s">
        <v>6902</v>
      </c>
      <c r="C1917" s="61" t="s">
        <v>4661</v>
      </c>
      <c r="D1917" s="15">
        <v>147000</v>
      </c>
      <c r="E1917" s="20">
        <f t="shared" si="21"/>
        <v>75.919164166154516</v>
      </c>
      <c r="F1917" s="21">
        <v>75.92</v>
      </c>
    </row>
    <row r="1918" spans="1:6" ht="27" customHeight="1">
      <c r="A1918" s="95" t="s">
        <v>4967</v>
      </c>
      <c r="B1918" s="62" t="s">
        <v>6902</v>
      </c>
      <c r="C1918" s="61" t="s">
        <v>4663</v>
      </c>
      <c r="D1918" s="15">
        <v>276000</v>
      </c>
      <c r="E1918" s="20">
        <f t="shared" si="21"/>
        <v>142.54210414869829</v>
      </c>
      <c r="F1918" s="21">
        <v>142.54</v>
      </c>
    </row>
    <row r="1919" spans="1:6" ht="27" customHeight="1">
      <c r="A1919" s="95" t="s">
        <v>4968</v>
      </c>
      <c r="B1919" s="62" t="s">
        <v>6902</v>
      </c>
      <c r="C1919" s="64" t="s">
        <v>513</v>
      </c>
      <c r="D1919" s="15">
        <v>147000</v>
      </c>
      <c r="E1919" s="20">
        <f t="shared" si="21"/>
        <v>75.919164166154516</v>
      </c>
      <c r="F1919" s="21">
        <v>75.92</v>
      </c>
    </row>
    <row r="1920" spans="1:6" ht="27" customHeight="1">
      <c r="A1920" s="95" t="s">
        <v>4969</v>
      </c>
      <c r="B1920" s="62" t="s">
        <v>6902</v>
      </c>
      <c r="C1920" s="61" t="s">
        <v>515</v>
      </c>
      <c r="D1920" s="15">
        <v>276000</v>
      </c>
      <c r="E1920" s="20">
        <f t="shared" si="21"/>
        <v>142.54210414869829</v>
      </c>
      <c r="F1920" s="21">
        <v>142.54</v>
      </c>
    </row>
    <row r="1921" spans="1:6" ht="27" customHeight="1">
      <c r="A1921" s="95" t="s">
        <v>4970</v>
      </c>
      <c r="B1921" s="62" t="s">
        <v>6902</v>
      </c>
      <c r="C1921" s="61" t="s">
        <v>517</v>
      </c>
      <c r="D1921" s="15">
        <v>147000</v>
      </c>
      <c r="E1921" s="20">
        <f t="shared" si="21"/>
        <v>75.919164166154516</v>
      </c>
      <c r="F1921" s="21">
        <v>75.92</v>
      </c>
    </row>
    <row r="1922" spans="1:6" ht="27" customHeight="1">
      <c r="A1922" s="95" t="s">
        <v>4971</v>
      </c>
      <c r="B1922" s="62" t="s">
        <v>6902</v>
      </c>
      <c r="C1922" s="61" t="s">
        <v>519</v>
      </c>
      <c r="D1922" s="15">
        <v>147000</v>
      </c>
      <c r="E1922" s="20">
        <f t="shared" si="21"/>
        <v>75.919164166154516</v>
      </c>
      <c r="F1922" s="21">
        <v>75.92</v>
      </c>
    </row>
    <row r="1923" spans="1:6" ht="27" customHeight="1">
      <c r="A1923" s="95" t="s">
        <v>4972</v>
      </c>
      <c r="B1923" s="62" t="s">
        <v>6902</v>
      </c>
      <c r="C1923" s="61" t="s">
        <v>4813</v>
      </c>
      <c r="D1923" s="15">
        <v>421000</v>
      </c>
      <c r="E1923" s="20">
        <f t="shared" si="21"/>
        <v>217.42835451667381</v>
      </c>
      <c r="F1923" s="21">
        <v>217.43</v>
      </c>
    </row>
    <row r="1924" spans="1:6" ht="27" customHeight="1">
      <c r="A1924" s="95" t="s">
        <v>4973</v>
      </c>
      <c r="B1924" s="62" t="s">
        <v>6902</v>
      </c>
      <c r="C1924" s="61" t="s">
        <v>4814</v>
      </c>
      <c r="D1924" s="15">
        <v>512000</v>
      </c>
      <c r="E1924" s="20">
        <f t="shared" si="21"/>
        <v>264.42593233381706</v>
      </c>
      <c r="F1924" s="21">
        <v>264.43</v>
      </c>
    </row>
    <row r="1925" spans="1:6" ht="27" customHeight="1">
      <c r="A1925" s="95" t="s">
        <v>4974</v>
      </c>
      <c r="B1925" s="62" t="s">
        <v>6902</v>
      </c>
      <c r="C1925" s="61" t="s">
        <v>525</v>
      </c>
      <c r="D1925" s="15">
        <v>147000</v>
      </c>
      <c r="E1925" s="20">
        <f t="shared" si="21"/>
        <v>75.919164166154516</v>
      </c>
      <c r="F1925" s="21">
        <v>75.92</v>
      </c>
    </row>
    <row r="1926" spans="1:6" ht="27" customHeight="1">
      <c r="A1926" s="95" t="s">
        <v>4975</v>
      </c>
      <c r="B1926" s="62" t="s">
        <v>6902</v>
      </c>
      <c r="C1926" s="61" t="s">
        <v>4815</v>
      </c>
      <c r="D1926" s="63">
        <v>484000</v>
      </c>
      <c r="E1926" s="20">
        <f t="shared" si="21"/>
        <v>249.96513915931146</v>
      </c>
      <c r="F1926" s="21">
        <v>249.97</v>
      </c>
    </row>
    <row r="1927" spans="1:6" ht="27" customHeight="1">
      <c r="A1927" s="95" t="s">
        <v>4976</v>
      </c>
      <c r="B1927" s="62" t="s">
        <v>6902</v>
      </c>
      <c r="C1927" s="61" t="s">
        <v>6386</v>
      </c>
      <c r="D1927" s="15">
        <v>296000</v>
      </c>
      <c r="E1927" s="20">
        <f t="shared" si="21"/>
        <v>152.87124213048801</v>
      </c>
      <c r="F1927" s="21">
        <v>152.87</v>
      </c>
    </row>
    <row r="1928" spans="1:6" ht="27" customHeight="1">
      <c r="A1928" s="95" t="s">
        <v>4977</v>
      </c>
      <c r="B1928" s="62" t="s">
        <v>6902</v>
      </c>
      <c r="C1928" s="61" t="s">
        <v>4816</v>
      </c>
      <c r="D1928" s="15">
        <v>484000</v>
      </c>
      <c r="E1928" s="20">
        <f t="shared" si="21"/>
        <v>249.96513915931146</v>
      </c>
      <c r="F1928" s="21">
        <v>249.97</v>
      </c>
    </row>
    <row r="1929" spans="1:6" ht="27" customHeight="1">
      <c r="A1929" s="95" t="s">
        <v>4978</v>
      </c>
      <c r="B1929" s="62" t="s">
        <v>6902</v>
      </c>
      <c r="C1929" s="61" t="s">
        <v>6390</v>
      </c>
      <c r="D1929" s="15">
        <v>147000</v>
      </c>
      <c r="E1929" s="20">
        <f t="shared" si="21"/>
        <v>75.919164166154516</v>
      </c>
      <c r="F1929" s="21">
        <v>75.92</v>
      </c>
    </row>
    <row r="1930" spans="1:6" ht="27" customHeight="1">
      <c r="A1930" s="95" t="s">
        <v>4979</v>
      </c>
      <c r="B1930" s="62" t="s">
        <v>6902</v>
      </c>
      <c r="C1930" s="61" t="s">
        <v>4817</v>
      </c>
      <c r="D1930" s="15">
        <v>579000</v>
      </c>
      <c r="E1930" s="20">
        <f t="shared" si="21"/>
        <v>299.02854457281268</v>
      </c>
      <c r="F1930" s="21">
        <v>299.02999999999997</v>
      </c>
    </row>
    <row r="1931" spans="1:6" ht="27" customHeight="1">
      <c r="A1931" s="95" t="s">
        <v>4980</v>
      </c>
      <c r="B1931" s="62" t="s">
        <v>6902</v>
      </c>
      <c r="C1931" s="61" t="s">
        <v>6540</v>
      </c>
      <c r="D1931" s="63">
        <v>845000</v>
      </c>
      <c r="E1931" s="20">
        <f t="shared" si="21"/>
        <v>436.40607973061611</v>
      </c>
      <c r="F1931" s="21">
        <v>436.41</v>
      </c>
    </row>
    <row r="1932" spans="1:6" ht="27" customHeight="1">
      <c r="A1932" s="95" t="s">
        <v>4981</v>
      </c>
      <c r="B1932" s="62" t="s">
        <v>6902</v>
      </c>
      <c r="C1932" s="61" t="s">
        <v>8618</v>
      </c>
      <c r="D1932" s="15">
        <v>405000</v>
      </c>
      <c r="E1932" s="20">
        <f t="shared" si="21"/>
        <v>209.16504413124204</v>
      </c>
      <c r="F1932" s="21">
        <v>209.17</v>
      </c>
    </row>
    <row r="1933" spans="1:6" ht="27" customHeight="1">
      <c r="A1933" s="95" t="s">
        <v>4982</v>
      </c>
      <c r="B1933" s="62" t="s">
        <v>6902</v>
      </c>
      <c r="C1933" s="61" t="s">
        <v>4734</v>
      </c>
      <c r="D1933" s="15">
        <v>431000</v>
      </c>
      <c r="E1933" s="20">
        <f t="shared" si="21"/>
        <v>222.59292350756868</v>
      </c>
      <c r="F1933" s="21">
        <v>222.59</v>
      </c>
    </row>
    <row r="1934" spans="1:6" ht="27" customHeight="1">
      <c r="A1934" s="95" t="s">
        <v>4983</v>
      </c>
      <c r="B1934" s="62" t="s">
        <v>6902</v>
      </c>
      <c r="C1934" s="61" t="s">
        <v>5517</v>
      </c>
      <c r="D1934" s="15">
        <v>34000</v>
      </c>
      <c r="E1934" s="20">
        <f t="shared" ref="E1934:E1944" si="22">+D1934/1936.27</f>
        <v>17.55953456904254</v>
      </c>
      <c r="F1934" s="21">
        <v>17.559999999999999</v>
      </c>
    </row>
    <row r="1935" spans="1:6" ht="27" customHeight="1">
      <c r="A1935" s="95" t="s">
        <v>4984</v>
      </c>
      <c r="B1935" s="62" t="s">
        <v>6902</v>
      </c>
      <c r="C1935" s="61" t="s">
        <v>5519</v>
      </c>
      <c r="D1935" s="15">
        <v>6000</v>
      </c>
      <c r="E1935" s="20">
        <f t="shared" si="22"/>
        <v>3.0987413945369191</v>
      </c>
      <c r="F1935" s="21">
        <v>3.1</v>
      </c>
    </row>
    <row r="1936" spans="1:6" ht="27" customHeight="1">
      <c r="A1936" s="95" t="s">
        <v>4985</v>
      </c>
      <c r="B1936" s="62" t="s">
        <v>2976</v>
      </c>
      <c r="C1936" s="61" t="s">
        <v>2943</v>
      </c>
      <c r="D1936" s="15">
        <v>11000</v>
      </c>
      <c r="E1936" s="20">
        <f t="shared" si="22"/>
        <v>5.6810258899843511</v>
      </c>
      <c r="F1936" s="21">
        <v>5.68</v>
      </c>
    </row>
    <row r="1937" spans="1:6" ht="27" customHeight="1">
      <c r="A1937" s="95" t="s">
        <v>4986</v>
      </c>
      <c r="B1937" s="62"/>
      <c r="C1937" s="61" t="s">
        <v>5523</v>
      </c>
      <c r="D1937" s="15">
        <v>32000</v>
      </c>
      <c r="E1937" s="20">
        <f t="shared" si="22"/>
        <v>16.526620770863566</v>
      </c>
      <c r="F1937" s="21">
        <v>16.53</v>
      </c>
    </row>
    <row r="1938" spans="1:6" ht="27" customHeight="1">
      <c r="A1938" s="95" t="s">
        <v>4987</v>
      </c>
      <c r="B1938" s="62"/>
      <c r="C1938" s="61" t="s">
        <v>5525</v>
      </c>
      <c r="D1938" s="15">
        <v>2000</v>
      </c>
      <c r="E1938" s="20">
        <f t="shared" si="22"/>
        <v>1.0329137981789729</v>
      </c>
      <c r="F1938" s="21">
        <v>1.03</v>
      </c>
    </row>
    <row r="1939" spans="1:6" ht="27" customHeight="1">
      <c r="A1939" s="95" t="s">
        <v>1039</v>
      </c>
      <c r="B1939" s="62"/>
      <c r="C1939" s="61" t="s">
        <v>5527</v>
      </c>
      <c r="D1939" s="15">
        <v>4000</v>
      </c>
      <c r="E1939" s="20">
        <f t="shared" si="22"/>
        <v>2.0658275963579458</v>
      </c>
      <c r="F1939" s="21">
        <v>2.0699999999999998</v>
      </c>
    </row>
    <row r="1940" spans="1:6" ht="27" customHeight="1">
      <c r="A1940" s="95" t="s">
        <v>1040</v>
      </c>
      <c r="B1940" s="62" t="s">
        <v>2976</v>
      </c>
      <c r="C1940" s="61" t="s">
        <v>5529</v>
      </c>
      <c r="D1940" s="15">
        <v>51000</v>
      </c>
      <c r="E1940" s="20">
        <f t="shared" si="22"/>
        <v>26.339301853563811</v>
      </c>
      <c r="F1940" s="21">
        <v>26.34</v>
      </c>
    </row>
    <row r="1941" spans="1:6" ht="27" customHeight="1">
      <c r="A1941" s="95" t="s">
        <v>1041</v>
      </c>
      <c r="B1941" s="62"/>
      <c r="C1941" s="61" t="s">
        <v>5531</v>
      </c>
      <c r="D1941" s="15">
        <v>12000</v>
      </c>
      <c r="E1941" s="20">
        <f t="shared" si="22"/>
        <v>6.1974827890738382</v>
      </c>
      <c r="F1941" s="21">
        <v>6.2</v>
      </c>
    </row>
    <row r="1942" spans="1:6" ht="27" customHeight="1">
      <c r="A1942" s="95" t="s">
        <v>1042</v>
      </c>
      <c r="B1942" s="62"/>
      <c r="C1942" s="61" t="s">
        <v>2944</v>
      </c>
      <c r="D1942" s="15">
        <v>17000</v>
      </c>
      <c r="E1942" s="20">
        <f t="shared" si="22"/>
        <v>8.7797672845212702</v>
      </c>
      <c r="F1942" s="21">
        <v>8.7799999999999994</v>
      </c>
    </row>
    <row r="1943" spans="1:6" ht="27" customHeight="1">
      <c r="A1943" s="95" t="s">
        <v>1045</v>
      </c>
      <c r="B1943" s="62" t="s">
        <v>3916</v>
      </c>
      <c r="C1943" s="61" t="s">
        <v>7336</v>
      </c>
      <c r="D1943" s="15">
        <v>50000</v>
      </c>
      <c r="E1943" s="20">
        <f t="shared" si="22"/>
        <v>25.822844954474323</v>
      </c>
      <c r="F1943" s="21">
        <v>25.82</v>
      </c>
    </row>
    <row r="1944" spans="1:6" ht="27" customHeight="1">
      <c r="A1944" s="95" t="s">
        <v>1043</v>
      </c>
      <c r="B1944" s="62" t="s">
        <v>6902</v>
      </c>
      <c r="C1944" s="61" t="s">
        <v>5535</v>
      </c>
      <c r="D1944" s="15">
        <v>163000</v>
      </c>
      <c r="E1944" s="20">
        <f t="shared" si="22"/>
        <v>84.182474551586296</v>
      </c>
      <c r="F1944" s="21">
        <v>84.18</v>
      </c>
    </row>
    <row r="1945" spans="1:6" ht="27" customHeight="1">
      <c r="A1945" s="95" t="s">
        <v>4516</v>
      </c>
      <c r="B1945" s="62"/>
      <c r="C1945" s="61" t="s">
        <v>2945</v>
      </c>
      <c r="D1945" s="15" t="s">
        <v>4516</v>
      </c>
      <c r="F1945" s="18"/>
    </row>
    <row r="1946" spans="1:6" ht="27" customHeight="1">
      <c r="A1946" s="95" t="s">
        <v>1044</v>
      </c>
      <c r="B1946" s="62" t="s">
        <v>4757</v>
      </c>
      <c r="C1946" s="61" t="s">
        <v>7210</v>
      </c>
      <c r="D1946" s="15">
        <v>93000</v>
      </c>
      <c r="E1946" s="20">
        <f t="shared" ref="E1946:E1955" si="23">+D1946/1936.27</f>
        <v>48.030491615322241</v>
      </c>
      <c r="F1946" s="21">
        <v>48.03</v>
      </c>
    </row>
    <row r="1947" spans="1:6" ht="27" customHeight="1">
      <c r="A1947" s="95" t="s">
        <v>1046</v>
      </c>
      <c r="B1947" s="62" t="s">
        <v>4519</v>
      </c>
      <c r="C1947" s="61" t="s">
        <v>8023</v>
      </c>
      <c r="D1947" s="15">
        <v>24000</v>
      </c>
      <c r="E1947" s="20">
        <f t="shared" si="23"/>
        <v>12.394965578147676</v>
      </c>
      <c r="F1947" s="21">
        <v>12.39</v>
      </c>
    </row>
    <row r="1948" spans="1:6" ht="27" customHeight="1">
      <c r="A1948" s="95" t="s">
        <v>1047</v>
      </c>
      <c r="B1948" s="62"/>
      <c r="C1948" s="61" t="s">
        <v>2946</v>
      </c>
      <c r="D1948" s="15">
        <v>16000</v>
      </c>
      <c r="E1948" s="20">
        <f t="shared" si="23"/>
        <v>8.2633103854317831</v>
      </c>
      <c r="F1948" s="21">
        <v>8.26</v>
      </c>
    </row>
    <row r="1949" spans="1:6" ht="27" customHeight="1">
      <c r="A1949" s="95" t="s">
        <v>1048</v>
      </c>
      <c r="B1949" s="62"/>
      <c r="C1949" s="61" t="s">
        <v>7996</v>
      </c>
      <c r="D1949" s="15">
        <v>23000</v>
      </c>
      <c r="E1949" s="20">
        <f t="shared" si="23"/>
        <v>11.878508679058189</v>
      </c>
      <c r="F1949" s="21">
        <v>11.88</v>
      </c>
    </row>
    <row r="1950" spans="1:6" ht="27" customHeight="1">
      <c r="A1950" s="95" t="s">
        <v>1049</v>
      </c>
      <c r="B1950" s="62"/>
      <c r="C1950" s="61" t="s">
        <v>7425</v>
      </c>
      <c r="D1950" s="15">
        <v>13000</v>
      </c>
      <c r="E1950" s="20">
        <f t="shared" si="23"/>
        <v>6.7139396881633244</v>
      </c>
      <c r="F1950" s="21">
        <v>6.71</v>
      </c>
    </row>
    <row r="1951" spans="1:6" ht="27" customHeight="1">
      <c r="A1951" s="95" t="s">
        <v>1050</v>
      </c>
      <c r="B1951" s="62"/>
      <c r="C1951" s="61" t="s">
        <v>7427</v>
      </c>
      <c r="D1951" s="15">
        <v>13000</v>
      </c>
      <c r="E1951" s="20">
        <f t="shared" si="23"/>
        <v>6.7139396881633244</v>
      </c>
      <c r="F1951" s="21">
        <v>6.71</v>
      </c>
    </row>
    <row r="1952" spans="1:6" ht="27" customHeight="1">
      <c r="A1952" s="95" t="s">
        <v>1051</v>
      </c>
      <c r="B1952" s="62" t="s">
        <v>4519</v>
      </c>
      <c r="C1952" s="61" t="s">
        <v>7429</v>
      </c>
      <c r="D1952" s="15">
        <v>13000</v>
      </c>
      <c r="E1952" s="20">
        <f t="shared" si="23"/>
        <v>6.7139396881633244</v>
      </c>
      <c r="F1952" s="21">
        <v>6.71</v>
      </c>
    </row>
    <row r="1953" spans="1:6" ht="27" customHeight="1">
      <c r="A1953" s="95" t="s">
        <v>1052</v>
      </c>
      <c r="B1953" s="62" t="s">
        <v>4519</v>
      </c>
      <c r="C1953" s="61" t="s">
        <v>7431</v>
      </c>
      <c r="D1953" s="15">
        <v>24000</v>
      </c>
      <c r="E1953" s="20">
        <f t="shared" si="23"/>
        <v>12.394965578147676</v>
      </c>
      <c r="F1953" s="21">
        <v>12.39</v>
      </c>
    </row>
    <row r="1954" spans="1:6" ht="27" customHeight="1">
      <c r="A1954" s="95" t="s">
        <v>1056</v>
      </c>
      <c r="B1954" s="62" t="s">
        <v>3916</v>
      </c>
      <c r="C1954" s="61" t="s">
        <v>8048</v>
      </c>
      <c r="D1954" s="15">
        <v>99000</v>
      </c>
      <c r="E1954" s="20">
        <f t="shared" si="23"/>
        <v>51.129233009859163</v>
      </c>
      <c r="F1954" s="21">
        <v>51.13</v>
      </c>
    </row>
    <row r="1955" spans="1:6" ht="27" customHeight="1">
      <c r="A1955" s="95" t="s">
        <v>1053</v>
      </c>
      <c r="B1955" s="62" t="s">
        <v>4519</v>
      </c>
      <c r="C1955" s="61" t="s">
        <v>1615</v>
      </c>
      <c r="D1955" s="15">
        <v>12000</v>
      </c>
      <c r="E1955" s="20">
        <f t="shared" si="23"/>
        <v>6.1974827890738382</v>
      </c>
      <c r="F1955" s="21">
        <v>6.2</v>
      </c>
    </row>
    <row r="1956" spans="1:6" ht="27" customHeight="1">
      <c r="A1956" s="95" t="s">
        <v>4516</v>
      </c>
      <c r="B1956" s="62"/>
      <c r="C1956" s="61" t="s">
        <v>1616</v>
      </c>
      <c r="D1956" s="15" t="s">
        <v>4516</v>
      </c>
      <c r="F1956" s="18"/>
    </row>
    <row r="1957" spans="1:6" ht="27" customHeight="1">
      <c r="A1957" s="95" t="s">
        <v>1054</v>
      </c>
      <c r="B1957" s="62"/>
      <c r="C1957" s="61" t="s">
        <v>1615</v>
      </c>
      <c r="D1957" s="63">
        <v>3000</v>
      </c>
      <c r="E1957" s="20">
        <f>+D1957/1936.27</f>
        <v>1.5493706972684596</v>
      </c>
      <c r="F1957" s="21">
        <v>1.55</v>
      </c>
    </row>
    <row r="1958" spans="1:6" ht="27" customHeight="1">
      <c r="A1958" s="95" t="s">
        <v>4516</v>
      </c>
      <c r="B1958" s="62"/>
      <c r="C1958" s="61" t="s">
        <v>4828</v>
      </c>
      <c r="D1958" s="15" t="s">
        <v>4516</v>
      </c>
      <c r="F1958" s="18"/>
    </row>
    <row r="1959" spans="1:6" ht="27" customHeight="1">
      <c r="A1959" s="95" t="s">
        <v>1055</v>
      </c>
      <c r="B1959" s="62"/>
      <c r="C1959" s="61" t="s">
        <v>1615</v>
      </c>
      <c r="D1959" s="15">
        <v>5000</v>
      </c>
      <c r="E1959" s="20">
        <f>+D1959/1936.27</f>
        <v>2.5822844954474324</v>
      </c>
      <c r="F1959" s="21">
        <v>2.58</v>
      </c>
    </row>
    <row r="1960" spans="1:6" ht="27" customHeight="1">
      <c r="A1960" s="95" t="s">
        <v>4516</v>
      </c>
      <c r="B1960" s="62"/>
      <c r="C1960" s="61" t="s">
        <v>4829</v>
      </c>
      <c r="D1960" s="15" t="s">
        <v>4516</v>
      </c>
      <c r="F1960" s="18"/>
    </row>
    <row r="1961" spans="1:6" ht="27" customHeight="1">
      <c r="A1961" s="95" t="s">
        <v>1057</v>
      </c>
      <c r="B1961" s="62"/>
      <c r="C1961" s="61" t="s">
        <v>8050</v>
      </c>
      <c r="D1961" s="15">
        <v>24000</v>
      </c>
      <c r="E1961" s="20">
        <f>+D1961/1936.27</f>
        <v>12.394965578147676</v>
      </c>
      <c r="F1961" s="21">
        <v>12.39</v>
      </c>
    </row>
    <row r="1962" spans="1:6" ht="27" customHeight="1">
      <c r="A1962" s="95" t="s">
        <v>1058</v>
      </c>
      <c r="B1962" s="62"/>
      <c r="C1962" s="61" t="s">
        <v>8052</v>
      </c>
      <c r="D1962" s="15">
        <v>14000</v>
      </c>
      <c r="E1962" s="20">
        <f>+D1962/1936.27</f>
        <v>7.2303965872528106</v>
      </c>
      <c r="F1962" s="21">
        <v>7.23</v>
      </c>
    </row>
    <row r="1963" spans="1:6" ht="27" customHeight="1">
      <c r="A1963" s="95" t="s">
        <v>1059</v>
      </c>
      <c r="B1963" s="62"/>
      <c r="C1963" s="61" t="s">
        <v>4830</v>
      </c>
      <c r="D1963" s="15">
        <v>8000</v>
      </c>
      <c r="E1963" s="20">
        <f>+D1963/1936.27</f>
        <v>4.1316551927158915</v>
      </c>
      <c r="F1963" s="21">
        <v>4.13</v>
      </c>
    </row>
    <row r="1964" spans="1:6" ht="27" customHeight="1">
      <c r="A1964" s="95" t="s">
        <v>4516</v>
      </c>
      <c r="B1964" s="62"/>
      <c r="C1964" s="61" t="s">
        <v>4831</v>
      </c>
      <c r="D1964" s="15" t="s">
        <v>4516</v>
      </c>
      <c r="F1964" s="18"/>
    </row>
    <row r="1965" spans="1:6" ht="27" customHeight="1">
      <c r="A1965" s="95" t="s">
        <v>1060</v>
      </c>
      <c r="B1965" s="62" t="s">
        <v>4519</v>
      </c>
      <c r="C1965" s="61" t="s">
        <v>1939</v>
      </c>
      <c r="D1965" s="15">
        <v>4000</v>
      </c>
      <c r="E1965" s="20">
        <f>+D1965/1936.27</f>
        <v>2.0658275963579458</v>
      </c>
      <c r="F1965" s="21">
        <v>2.0699999999999998</v>
      </c>
    </row>
    <row r="1966" spans="1:6" ht="27" customHeight="1">
      <c r="A1966" s="95" t="s">
        <v>4516</v>
      </c>
      <c r="B1966" s="62"/>
      <c r="C1966" s="61" t="s">
        <v>1940</v>
      </c>
      <c r="D1966" s="15" t="s">
        <v>4516</v>
      </c>
      <c r="F1966" s="18"/>
    </row>
    <row r="1967" spans="1:6" ht="27" customHeight="1">
      <c r="A1967" s="95" t="s">
        <v>1061</v>
      </c>
      <c r="B1967" s="62"/>
      <c r="C1967" s="61" t="s">
        <v>1939</v>
      </c>
      <c r="D1967" s="15">
        <v>5000</v>
      </c>
      <c r="E1967" s="20">
        <f>+D1967/1936.27</f>
        <v>2.5822844954474324</v>
      </c>
      <c r="F1967" s="21">
        <v>2.58</v>
      </c>
    </row>
    <row r="1968" spans="1:6" ht="27" customHeight="1">
      <c r="A1968" s="95" t="s">
        <v>4516</v>
      </c>
      <c r="B1968" s="62"/>
      <c r="C1968" s="61" t="s">
        <v>1941</v>
      </c>
      <c r="D1968" s="15" t="s">
        <v>4516</v>
      </c>
      <c r="F1968" s="18"/>
    </row>
    <row r="1969" spans="1:6" ht="27" customHeight="1">
      <c r="A1969" s="95" t="s">
        <v>1062</v>
      </c>
      <c r="B1969" s="62"/>
      <c r="C1969" s="61" t="s">
        <v>8059</v>
      </c>
      <c r="D1969" s="15">
        <v>9000</v>
      </c>
      <c r="E1969" s="20">
        <f>+D1969/1936.27</f>
        <v>4.6481120918053787</v>
      </c>
      <c r="F1969" s="21">
        <v>4.6500000000000004</v>
      </c>
    </row>
    <row r="1970" spans="1:6" ht="27" customHeight="1">
      <c r="A1970" s="95" t="s">
        <v>4516</v>
      </c>
      <c r="B1970" s="62"/>
      <c r="C1970" s="61" t="s">
        <v>2547</v>
      </c>
      <c r="D1970" s="15" t="s">
        <v>4516</v>
      </c>
      <c r="F1970" s="18"/>
    </row>
    <row r="1971" spans="1:6" ht="27" customHeight="1">
      <c r="A1971" s="95" t="s">
        <v>1063</v>
      </c>
      <c r="B1971" s="62"/>
      <c r="C1971" s="61" t="s">
        <v>2548</v>
      </c>
      <c r="D1971" s="15">
        <v>13000</v>
      </c>
      <c r="E1971" s="20">
        <f>+D1971/1936.27</f>
        <v>6.7139396881633244</v>
      </c>
      <c r="F1971" s="21">
        <v>6.71</v>
      </c>
    </row>
    <row r="1972" spans="1:6" ht="27" customHeight="1">
      <c r="A1972" s="95" t="s">
        <v>4516</v>
      </c>
      <c r="B1972" s="62"/>
      <c r="C1972" s="61" t="s">
        <v>2547</v>
      </c>
      <c r="D1972" s="15" t="s">
        <v>4516</v>
      </c>
      <c r="F1972" s="18"/>
    </row>
    <row r="1973" spans="1:6" ht="27" customHeight="1">
      <c r="A1973" s="95" t="s">
        <v>2365</v>
      </c>
      <c r="B1973" s="62"/>
      <c r="C1973" s="61" t="s">
        <v>7919</v>
      </c>
      <c r="D1973" s="15">
        <v>5000</v>
      </c>
      <c r="E1973" s="20">
        <f>+D1973/1936.27</f>
        <v>2.5822844954474324</v>
      </c>
      <c r="F1973" s="21">
        <v>2.58</v>
      </c>
    </row>
    <row r="1974" spans="1:6" ht="27" customHeight="1">
      <c r="A1974" s="95" t="s">
        <v>4516</v>
      </c>
      <c r="B1974" s="62"/>
      <c r="C1974" s="61" t="s">
        <v>6732</v>
      </c>
      <c r="D1974" s="15" t="s">
        <v>4516</v>
      </c>
      <c r="F1974" s="18"/>
    </row>
    <row r="1975" spans="1:6" ht="27" customHeight="1">
      <c r="A1975" s="95" t="s">
        <v>2366</v>
      </c>
      <c r="B1975" s="62"/>
      <c r="C1975" s="61" t="s">
        <v>7921</v>
      </c>
      <c r="D1975" s="15">
        <v>18000</v>
      </c>
      <c r="E1975" s="20">
        <f t="shared" ref="E1975:E2007" si="24">+D1975/1936.27</f>
        <v>9.2962241836107573</v>
      </c>
      <c r="F1975" s="21">
        <v>9.3000000000000007</v>
      </c>
    </row>
    <row r="1976" spans="1:6" ht="27" customHeight="1">
      <c r="A1976" s="95" t="s">
        <v>2367</v>
      </c>
      <c r="B1976" s="62"/>
      <c r="C1976" s="61" t="s">
        <v>6733</v>
      </c>
      <c r="D1976" s="15">
        <v>15000</v>
      </c>
      <c r="E1976" s="20">
        <f t="shared" si="24"/>
        <v>7.7468534863422978</v>
      </c>
      <c r="F1976" s="21">
        <v>7.75</v>
      </c>
    </row>
    <row r="1977" spans="1:6" ht="27" customHeight="1">
      <c r="A1977" s="95" t="s">
        <v>2368</v>
      </c>
      <c r="B1977" s="62" t="s">
        <v>3916</v>
      </c>
      <c r="C1977" s="61" t="s">
        <v>7175</v>
      </c>
      <c r="D1977" s="63">
        <v>16000</v>
      </c>
      <c r="E1977" s="20">
        <f t="shared" si="24"/>
        <v>8.2633103854317831</v>
      </c>
      <c r="F1977" s="21">
        <v>8.26</v>
      </c>
    </row>
    <row r="1978" spans="1:6" ht="27" customHeight="1">
      <c r="A1978" s="95" t="s">
        <v>2369</v>
      </c>
      <c r="B1978" s="62"/>
      <c r="C1978" s="61" t="s">
        <v>6659</v>
      </c>
      <c r="D1978" s="15">
        <v>25000</v>
      </c>
      <c r="E1978" s="20">
        <f t="shared" si="24"/>
        <v>12.911422477237162</v>
      </c>
      <c r="F1978" s="21">
        <v>12.91</v>
      </c>
    </row>
    <row r="1979" spans="1:6" ht="27" customHeight="1">
      <c r="A1979" s="95" t="s">
        <v>2370</v>
      </c>
      <c r="B1979" s="62"/>
      <c r="C1979" s="64" t="s">
        <v>6661</v>
      </c>
      <c r="D1979" s="15">
        <v>7000</v>
      </c>
      <c r="E1979" s="20">
        <f t="shared" si="24"/>
        <v>3.6151982936264053</v>
      </c>
      <c r="F1979" s="21">
        <v>3.62</v>
      </c>
    </row>
    <row r="1980" spans="1:6" ht="27" customHeight="1">
      <c r="A1980" s="95" t="s">
        <v>2371</v>
      </c>
      <c r="B1980" s="62"/>
      <c r="C1980" s="61" t="s">
        <v>6663</v>
      </c>
      <c r="D1980" s="15">
        <v>15000</v>
      </c>
      <c r="E1980" s="20">
        <f t="shared" si="24"/>
        <v>7.7468534863422978</v>
      </c>
      <c r="F1980" s="21">
        <v>7.75</v>
      </c>
    </row>
    <row r="1981" spans="1:6" ht="27" customHeight="1">
      <c r="A1981" s="95" t="s">
        <v>2372</v>
      </c>
      <c r="B1981" s="62"/>
      <c r="C1981" s="61" t="s">
        <v>6734</v>
      </c>
      <c r="D1981" s="15">
        <v>12000</v>
      </c>
      <c r="E1981" s="20">
        <f t="shared" si="24"/>
        <v>6.1974827890738382</v>
      </c>
      <c r="F1981" s="21">
        <v>6.2</v>
      </c>
    </row>
    <row r="1982" spans="1:6" ht="27" customHeight="1">
      <c r="A1982" s="95" t="s">
        <v>2373</v>
      </c>
      <c r="B1982" s="62" t="s">
        <v>4519</v>
      </c>
      <c r="C1982" s="61" t="s">
        <v>6667</v>
      </c>
      <c r="D1982" s="15">
        <v>10000</v>
      </c>
      <c r="E1982" s="20">
        <f t="shared" si="24"/>
        <v>5.1645689908948649</v>
      </c>
      <c r="F1982" s="21">
        <v>5.16</v>
      </c>
    </row>
    <row r="1983" spans="1:6" ht="27" customHeight="1">
      <c r="A1983" s="95" t="s">
        <v>2374</v>
      </c>
      <c r="B1983" s="62" t="s">
        <v>3916</v>
      </c>
      <c r="C1983" s="61" t="s">
        <v>6669</v>
      </c>
      <c r="D1983" s="15">
        <v>18000</v>
      </c>
      <c r="E1983" s="20">
        <f t="shared" si="24"/>
        <v>9.2962241836107573</v>
      </c>
      <c r="F1983" s="21">
        <v>9.3000000000000007</v>
      </c>
    </row>
    <row r="1984" spans="1:6" ht="27" customHeight="1">
      <c r="A1984" s="95" t="s">
        <v>2375</v>
      </c>
      <c r="B1984" s="62" t="s">
        <v>3916</v>
      </c>
      <c r="C1984" s="61" t="s">
        <v>6671</v>
      </c>
      <c r="D1984" s="15">
        <v>18000</v>
      </c>
      <c r="E1984" s="20">
        <f t="shared" si="24"/>
        <v>9.2962241836107573</v>
      </c>
      <c r="F1984" s="21">
        <v>9.3000000000000007</v>
      </c>
    </row>
    <row r="1985" spans="1:6" ht="27" customHeight="1">
      <c r="A1985" s="95" t="s">
        <v>2376</v>
      </c>
      <c r="B1985" s="62" t="s">
        <v>4519</v>
      </c>
      <c r="C1985" s="61" t="s">
        <v>6673</v>
      </c>
      <c r="D1985" s="63">
        <v>23000</v>
      </c>
      <c r="E1985" s="20">
        <f t="shared" si="24"/>
        <v>11.878508679058189</v>
      </c>
      <c r="F1985" s="21">
        <v>11.88</v>
      </c>
    </row>
    <row r="1986" spans="1:6" ht="27" customHeight="1">
      <c r="A1986" s="95" t="s">
        <v>2377</v>
      </c>
      <c r="B1986" s="62"/>
      <c r="C1986" s="61" t="s">
        <v>6675</v>
      </c>
      <c r="D1986" s="15">
        <v>11000</v>
      </c>
      <c r="E1986" s="20">
        <f t="shared" si="24"/>
        <v>5.6810258899843511</v>
      </c>
      <c r="F1986" s="21">
        <v>5.68</v>
      </c>
    </row>
    <row r="1987" spans="1:6" ht="27" customHeight="1">
      <c r="A1987" s="95" t="s">
        <v>2378</v>
      </c>
      <c r="B1987" s="62"/>
      <c r="C1987" s="61" t="s">
        <v>6677</v>
      </c>
      <c r="D1987" s="63">
        <v>7000</v>
      </c>
      <c r="E1987" s="20">
        <f t="shared" si="24"/>
        <v>3.6151982936264053</v>
      </c>
      <c r="F1987" s="21">
        <v>3.62</v>
      </c>
    </row>
    <row r="1988" spans="1:6" ht="27" customHeight="1">
      <c r="A1988" s="95" t="s">
        <v>2379</v>
      </c>
      <c r="B1988" s="62"/>
      <c r="C1988" s="61" t="s">
        <v>7508</v>
      </c>
      <c r="D1988" s="15">
        <v>7000</v>
      </c>
      <c r="E1988" s="20">
        <f t="shared" si="24"/>
        <v>3.6151982936264053</v>
      </c>
      <c r="F1988" s="21">
        <v>3.62</v>
      </c>
    </row>
    <row r="1989" spans="1:6" ht="27" customHeight="1">
      <c r="A1989" s="95" t="s">
        <v>2380</v>
      </c>
      <c r="B1989" s="62"/>
      <c r="C1989" s="61" t="s">
        <v>6735</v>
      </c>
      <c r="D1989" s="63">
        <v>49000</v>
      </c>
      <c r="E1989" s="20">
        <f t="shared" si="24"/>
        <v>25.306388055384836</v>
      </c>
      <c r="F1989" s="21">
        <v>25.31</v>
      </c>
    </row>
    <row r="1990" spans="1:6" ht="27" customHeight="1">
      <c r="A1990" s="95" t="s">
        <v>2381</v>
      </c>
      <c r="B1990" s="62"/>
      <c r="C1990" s="61" t="s">
        <v>7512</v>
      </c>
      <c r="D1990" s="15">
        <v>15000</v>
      </c>
      <c r="E1990" s="20">
        <f t="shared" si="24"/>
        <v>7.7468534863422978</v>
      </c>
      <c r="F1990" s="21">
        <v>7.75</v>
      </c>
    </row>
    <row r="1991" spans="1:6" ht="27" customHeight="1">
      <c r="A1991" s="95" t="s">
        <v>2382</v>
      </c>
      <c r="B1991" s="62"/>
      <c r="C1991" s="61" t="s">
        <v>7514</v>
      </c>
      <c r="D1991" s="15">
        <v>28000</v>
      </c>
      <c r="E1991" s="20">
        <f t="shared" si="24"/>
        <v>14.460793174505621</v>
      </c>
      <c r="F1991" s="21">
        <v>14.46</v>
      </c>
    </row>
    <row r="1992" spans="1:6" ht="27" customHeight="1">
      <c r="A1992" s="95" t="s">
        <v>2383</v>
      </c>
      <c r="B1992" s="62"/>
      <c r="C1992" s="61" t="s">
        <v>7516</v>
      </c>
      <c r="D1992" s="63">
        <v>52000</v>
      </c>
      <c r="E1992" s="20">
        <f t="shared" si="24"/>
        <v>26.855758752653298</v>
      </c>
      <c r="F1992" s="21">
        <v>26.86</v>
      </c>
    </row>
    <row r="1993" spans="1:6" ht="27" customHeight="1">
      <c r="A1993" s="95" t="s">
        <v>2384</v>
      </c>
      <c r="B1993" s="62"/>
      <c r="C1993" s="61" t="s">
        <v>5036</v>
      </c>
      <c r="D1993" s="15">
        <v>22000</v>
      </c>
      <c r="E1993" s="20">
        <f t="shared" si="24"/>
        <v>11.362051779968702</v>
      </c>
      <c r="F1993" s="21">
        <v>11.36</v>
      </c>
    </row>
    <row r="1994" spans="1:6" ht="27" customHeight="1">
      <c r="A1994" s="95" t="s">
        <v>2385</v>
      </c>
      <c r="B1994" s="62"/>
      <c r="C1994" s="61" t="s">
        <v>8033</v>
      </c>
      <c r="D1994" s="15">
        <v>23000</v>
      </c>
      <c r="E1994" s="20">
        <f t="shared" si="24"/>
        <v>11.878508679058189</v>
      </c>
      <c r="F1994" s="21">
        <v>11.88</v>
      </c>
    </row>
    <row r="1995" spans="1:6" ht="27" customHeight="1">
      <c r="A1995" s="95" t="s">
        <v>2386</v>
      </c>
      <c r="B1995" s="62"/>
      <c r="C1995" s="61" t="s">
        <v>5037</v>
      </c>
      <c r="D1995" s="63">
        <v>12000</v>
      </c>
      <c r="E1995" s="20">
        <f t="shared" si="24"/>
        <v>6.1974827890738382</v>
      </c>
      <c r="F1995" s="21">
        <v>6.2</v>
      </c>
    </row>
    <row r="1996" spans="1:6" ht="27" customHeight="1">
      <c r="A1996" s="95" t="s">
        <v>2387</v>
      </c>
      <c r="B1996" s="62"/>
      <c r="C1996" s="61" t="s">
        <v>8037</v>
      </c>
      <c r="D1996" s="63">
        <v>7000</v>
      </c>
      <c r="E1996" s="20">
        <f t="shared" si="24"/>
        <v>3.6151982936264053</v>
      </c>
      <c r="F1996" s="21">
        <v>3.62</v>
      </c>
    </row>
    <row r="1997" spans="1:6" ht="27" customHeight="1">
      <c r="A1997" s="95" t="s">
        <v>2388</v>
      </c>
      <c r="B1997" s="62"/>
      <c r="C1997" s="61" t="s">
        <v>8039</v>
      </c>
      <c r="D1997" s="15">
        <v>10000</v>
      </c>
      <c r="E1997" s="20">
        <f t="shared" si="24"/>
        <v>5.1645689908948649</v>
      </c>
      <c r="F1997" s="21">
        <v>5.16</v>
      </c>
    </row>
    <row r="1998" spans="1:6" ht="27" customHeight="1">
      <c r="A1998" s="95" t="s">
        <v>2389</v>
      </c>
      <c r="B1998" s="62"/>
      <c r="C1998" s="61" t="s">
        <v>2549</v>
      </c>
      <c r="D1998" s="15">
        <v>4000</v>
      </c>
      <c r="E1998" s="20">
        <f t="shared" si="24"/>
        <v>2.0658275963579458</v>
      </c>
      <c r="F1998" s="21">
        <v>2.0699999999999998</v>
      </c>
    </row>
    <row r="1999" spans="1:6" ht="27" customHeight="1">
      <c r="A1999" s="95" t="s">
        <v>2390</v>
      </c>
      <c r="B1999" s="62"/>
      <c r="C1999" s="61" t="s">
        <v>3610</v>
      </c>
      <c r="D1999" s="15">
        <v>16000</v>
      </c>
      <c r="E1999" s="20">
        <f t="shared" si="24"/>
        <v>8.2633103854317831</v>
      </c>
      <c r="F1999" s="21">
        <v>8.26</v>
      </c>
    </row>
    <row r="2000" spans="1:6" ht="27" customHeight="1">
      <c r="A2000" s="95" t="s">
        <v>2391</v>
      </c>
      <c r="B2000" s="62" t="s">
        <v>3916</v>
      </c>
      <c r="C2000" s="61" t="s">
        <v>3612</v>
      </c>
      <c r="D2000" s="15">
        <v>12000</v>
      </c>
      <c r="E2000" s="20">
        <f t="shared" si="24"/>
        <v>6.1974827890738382</v>
      </c>
      <c r="F2000" s="21">
        <v>6.2</v>
      </c>
    </row>
    <row r="2001" spans="1:6" ht="27" customHeight="1">
      <c r="A2001" s="95" t="s">
        <v>2392</v>
      </c>
      <c r="B2001" s="62"/>
      <c r="C2001" s="61" t="s">
        <v>660</v>
      </c>
      <c r="D2001" s="63">
        <v>12000</v>
      </c>
      <c r="E2001" s="20">
        <f t="shared" si="24"/>
        <v>6.1974827890738382</v>
      </c>
      <c r="F2001" s="21">
        <v>6.2</v>
      </c>
    </row>
    <row r="2002" spans="1:6" ht="27" customHeight="1">
      <c r="A2002" s="95" t="s">
        <v>2393</v>
      </c>
      <c r="B2002" s="62"/>
      <c r="C2002" s="61" t="s">
        <v>5446</v>
      </c>
      <c r="D2002" s="15">
        <v>15000</v>
      </c>
      <c r="E2002" s="20">
        <f t="shared" si="24"/>
        <v>7.7468534863422978</v>
      </c>
      <c r="F2002" s="21">
        <v>7.75</v>
      </c>
    </row>
    <row r="2003" spans="1:6" ht="27" customHeight="1">
      <c r="A2003" s="95" t="s">
        <v>2394</v>
      </c>
      <c r="B2003" s="62"/>
      <c r="C2003" s="61" t="s">
        <v>7281</v>
      </c>
      <c r="D2003" s="15">
        <v>16000</v>
      </c>
      <c r="E2003" s="20">
        <f t="shared" si="24"/>
        <v>8.2633103854317831</v>
      </c>
      <c r="F2003" s="21">
        <v>8.26</v>
      </c>
    </row>
    <row r="2004" spans="1:6" ht="27" customHeight="1">
      <c r="A2004" s="95" t="s">
        <v>2395</v>
      </c>
      <c r="B2004" s="62"/>
      <c r="C2004" s="64" t="s">
        <v>7283</v>
      </c>
      <c r="D2004" s="15">
        <v>31000</v>
      </c>
      <c r="E2004" s="20">
        <f t="shared" si="24"/>
        <v>16.010163871774083</v>
      </c>
      <c r="F2004" s="21">
        <v>16.010000000000002</v>
      </c>
    </row>
    <row r="2005" spans="1:6" ht="27" customHeight="1">
      <c r="A2005" s="95" t="s">
        <v>2396</v>
      </c>
      <c r="B2005" s="62"/>
      <c r="C2005" s="61" t="s">
        <v>661</v>
      </c>
      <c r="D2005" s="15">
        <v>12000</v>
      </c>
      <c r="E2005" s="20">
        <f t="shared" si="24"/>
        <v>6.1974827890738382</v>
      </c>
      <c r="F2005" s="21">
        <v>6.2</v>
      </c>
    </row>
    <row r="2006" spans="1:6" ht="27" customHeight="1">
      <c r="A2006" s="95" t="s">
        <v>319</v>
      </c>
      <c r="B2006" s="72"/>
      <c r="C2006" s="61" t="s">
        <v>4174</v>
      </c>
      <c r="D2006" s="15">
        <v>15000</v>
      </c>
      <c r="E2006" s="20">
        <f t="shared" si="24"/>
        <v>7.7468534863422978</v>
      </c>
      <c r="F2006" s="21">
        <v>7.75</v>
      </c>
    </row>
    <row r="2007" spans="1:6" ht="27" customHeight="1">
      <c r="A2007" s="95" t="s">
        <v>6862</v>
      </c>
      <c r="B2007" s="62"/>
      <c r="C2007" s="61" t="s">
        <v>662</v>
      </c>
      <c r="D2007" s="15">
        <v>6000</v>
      </c>
      <c r="E2007" s="20">
        <f t="shared" si="24"/>
        <v>3.0987413945369191</v>
      </c>
      <c r="F2007" s="21">
        <v>3.1</v>
      </c>
    </row>
    <row r="2008" spans="1:6" ht="27" customHeight="1">
      <c r="A2008" s="95" t="s">
        <v>4757</v>
      </c>
      <c r="B2008" s="62"/>
      <c r="C2008" s="61" t="s">
        <v>663</v>
      </c>
      <c r="D2008" s="15" t="s">
        <v>4516</v>
      </c>
      <c r="F2008" s="18"/>
    </row>
    <row r="2009" spans="1:6" ht="27" customHeight="1">
      <c r="A2009" s="95" t="s">
        <v>6863</v>
      </c>
      <c r="B2009" s="62"/>
      <c r="C2009" s="61" t="s">
        <v>676</v>
      </c>
      <c r="D2009" s="15">
        <v>13000</v>
      </c>
      <c r="E2009" s="20">
        <f>+D2009/1936.27</f>
        <v>6.7139396881633244</v>
      </c>
      <c r="F2009" s="21">
        <v>6.71</v>
      </c>
    </row>
    <row r="2010" spans="1:6" ht="27" customHeight="1">
      <c r="A2010" s="95" t="s">
        <v>4757</v>
      </c>
      <c r="B2010" s="62"/>
      <c r="C2010" s="61" t="s">
        <v>664</v>
      </c>
      <c r="D2010" s="15" t="s">
        <v>4516</v>
      </c>
      <c r="F2010" s="18"/>
    </row>
    <row r="2011" spans="1:6" ht="27" customHeight="1">
      <c r="A2011" s="95" t="s">
        <v>6864</v>
      </c>
      <c r="B2011" s="62" t="s">
        <v>4519</v>
      </c>
      <c r="C2011" s="61" t="s">
        <v>665</v>
      </c>
      <c r="D2011" s="15">
        <v>12000</v>
      </c>
      <c r="E2011" s="20">
        <f>+D2011/1936.27</f>
        <v>6.1974827890738382</v>
      </c>
      <c r="F2011" s="21">
        <v>6.2</v>
      </c>
    </row>
    <row r="2012" spans="1:6" ht="27" customHeight="1">
      <c r="A2012" s="95" t="s">
        <v>4516</v>
      </c>
      <c r="B2012" s="62"/>
      <c r="C2012" s="61" t="s">
        <v>664</v>
      </c>
      <c r="D2012" s="15" t="s">
        <v>4516</v>
      </c>
      <c r="F2012" s="18"/>
    </row>
    <row r="2013" spans="1:6" ht="27" customHeight="1">
      <c r="A2013" s="95" t="s">
        <v>4516</v>
      </c>
      <c r="B2013" s="62"/>
      <c r="C2013" s="61" t="s">
        <v>666</v>
      </c>
      <c r="D2013" s="15"/>
      <c r="F2013" s="18"/>
    </row>
    <row r="2014" spans="1:6" ht="27" customHeight="1">
      <c r="A2014" s="95" t="s">
        <v>6865</v>
      </c>
      <c r="B2014" s="62"/>
      <c r="C2014" s="61" t="s">
        <v>667</v>
      </c>
      <c r="D2014" s="15">
        <v>12000</v>
      </c>
      <c r="E2014" s="20">
        <f>+D2014/1936.27</f>
        <v>6.1974827890738382</v>
      </c>
      <c r="F2014" s="21">
        <v>6.2</v>
      </c>
    </row>
    <row r="2015" spans="1:6" ht="27" customHeight="1">
      <c r="A2015" s="95" t="s">
        <v>4516</v>
      </c>
      <c r="B2015" s="62"/>
      <c r="C2015" s="61" t="s">
        <v>668</v>
      </c>
      <c r="D2015" s="15" t="s">
        <v>4516</v>
      </c>
      <c r="F2015" s="18"/>
    </row>
    <row r="2016" spans="1:6" ht="27" customHeight="1">
      <c r="A2016" s="95" t="s">
        <v>4516</v>
      </c>
      <c r="B2016" s="62"/>
      <c r="C2016" s="61" t="s">
        <v>669</v>
      </c>
      <c r="D2016" s="15" t="s">
        <v>4516</v>
      </c>
      <c r="F2016" s="18"/>
    </row>
    <row r="2017" spans="1:6" ht="27" customHeight="1">
      <c r="A2017" s="95" t="s">
        <v>6866</v>
      </c>
      <c r="B2017" s="62"/>
      <c r="C2017" s="61" t="s">
        <v>670</v>
      </c>
      <c r="D2017" s="15">
        <v>52000</v>
      </c>
      <c r="E2017" s="20">
        <f>+D2017/1936.27</f>
        <v>26.855758752653298</v>
      </c>
      <c r="F2017" s="21">
        <v>26.86</v>
      </c>
    </row>
    <row r="2018" spans="1:6" ht="27" customHeight="1">
      <c r="A2018" s="95" t="s">
        <v>4516</v>
      </c>
      <c r="B2018" s="37"/>
      <c r="C2018" s="61" t="s">
        <v>2569</v>
      </c>
      <c r="D2018" s="15" t="s">
        <v>4516</v>
      </c>
      <c r="F2018" s="18"/>
    </row>
    <row r="2019" spans="1:6" ht="27" customHeight="1">
      <c r="A2019" s="95" t="s">
        <v>6867</v>
      </c>
      <c r="B2019" s="62"/>
      <c r="C2019" s="61" t="s">
        <v>684</v>
      </c>
      <c r="D2019" s="15">
        <v>17000</v>
      </c>
      <c r="E2019" s="20">
        <f>+D2019/1936.27</f>
        <v>8.7797672845212702</v>
      </c>
      <c r="F2019" s="21">
        <v>8.7799999999999994</v>
      </c>
    </row>
    <row r="2020" spans="1:6" ht="27" customHeight="1">
      <c r="A2020" s="95" t="s">
        <v>4516</v>
      </c>
      <c r="B2020" s="62"/>
      <c r="C2020" s="61" t="s">
        <v>5468</v>
      </c>
      <c r="D2020" s="15" t="s">
        <v>4516</v>
      </c>
      <c r="F2020" s="18"/>
    </row>
    <row r="2021" spans="1:6" ht="27" customHeight="1">
      <c r="A2021" s="95" t="s">
        <v>6868</v>
      </c>
      <c r="B2021" s="62"/>
      <c r="C2021" s="61" t="s">
        <v>686</v>
      </c>
      <c r="D2021" s="15">
        <v>19000</v>
      </c>
      <c r="E2021" s="20">
        <f>+D2021/1936.27</f>
        <v>9.8126810827002426</v>
      </c>
      <c r="F2021" s="21">
        <v>9.81</v>
      </c>
    </row>
    <row r="2022" spans="1:6" ht="27" customHeight="1">
      <c r="A2022" s="95" t="s">
        <v>4516</v>
      </c>
      <c r="B2022" s="62"/>
      <c r="C2022" s="61" t="s">
        <v>5469</v>
      </c>
      <c r="D2022" s="15" t="s">
        <v>4516</v>
      </c>
      <c r="F2022" s="18"/>
    </row>
    <row r="2023" spans="1:6" ht="27" customHeight="1">
      <c r="A2023" s="95" t="s">
        <v>4516</v>
      </c>
      <c r="B2023" s="62"/>
      <c r="C2023" s="61" t="s">
        <v>5470</v>
      </c>
      <c r="D2023" s="15" t="s">
        <v>4516</v>
      </c>
      <c r="F2023" s="18"/>
    </row>
    <row r="2024" spans="1:6" ht="27" customHeight="1">
      <c r="A2024" s="95" t="s">
        <v>362</v>
      </c>
      <c r="B2024" s="62" t="s">
        <v>3916</v>
      </c>
      <c r="C2024" s="73" t="s">
        <v>8893</v>
      </c>
      <c r="D2024" s="15">
        <v>72000</v>
      </c>
      <c r="E2024" s="20">
        <f>+D2024/1936.27</f>
        <v>37.184896734443029</v>
      </c>
      <c r="F2024" s="21">
        <v>37.18</v>
      </c>
    </row>
    <row r="2025" spans="1:6" ht="27" customHeight="1">
      <c r="A2025" s="95" t="s">
        <v>4516</v>
      </c>
      <c r="B2025" s="62"/>
      <c r="C2025" s="61" t="s">
        <v>5471</v>
      </c>
      <c r="D2025" s="15"/>
      <c r="F2025" s="18"/>
    </row>
    <row r="2026" spans="1:6" ht="27" customHeight="1">
      <c r="A2026" s="95" t="s">
        <v>4619</v>
      </c>
      <c r="B2026" s="62"/>
      <c r="C2026" s="61" t="s">
        <v>4377</v>
      </c>
      <c r="D2026" s="15">
        <v>16000</v>
      </c>
      <c r="E2026" s="20">
        <f t="shared" ref="E2026:E2058" si="25">+D2026/1936.27</f>
        <v>8.2633103854317831</v>
      </c>
      <c r="F2026" s="21">
        <v>8.26</v>
      </c>
    </row>
    <row r="2027" spans="1:6" ht="27" customHeight="1">
      <c r="A2027" s="95" t="s">
        <v>4620</v>
      </c>
      <c r="B2027" s="62"/>
      <c r="C2027" s="61" t="s">
        <v>5472</v>
      </c>
      <c r="D2027" s="15">
        <v>9000</v>
      </c>
      <c r="E2027" s="20">
        <f t="shared" si="25"/>
        <v>4.6481120918053787</v>
      </c>
      <c r="F2027" s="21">
        <v>4.6500000000000004</v>
      </c>
    </row>
    <row r="2028" spans="1:6" ht="27" customHeight="1">
      <c r="A2028" s="95" t="s">
        <v>4621</v>
      </c>
      <c r="B2028" s="62" t="s">
        <v>3916</v>
      </c>
      <c r="C2028" s="61" t="s">
        <v>4381</v>
      </c>
      <c r="D2028" s="15">
        <v>50000</v>
      </c>
      <c r="E2028" s="20">
        <f t="shared" si="25"/>
        <v>25.822844954474323</v>
      </c>
      <c r="F2028" s="21">
        <v>25.82</v>
      </c>
    </row>
    <row r="2029" spans="1:6" ht="27" customHeight="1">
      <c r="A2029" s="95" t="s">
        <v>4622</v>
      </c>
      <c r="B2029" s="62" t="s">
        <v>3916</v>
      </c>
      <c r="C2029" s="61" t="s">
        <v>4383</v>
      </c>
      <c r="D2029" s="15">
        <v>12000</v>
      </c>
      <c r="E2029" s="20">
        <f t="shared" si="25"/>
        <v>6.1974827890738382</v>
      </c>
      <c r="F2029" s="21">
        <v>6.2</v>
      </c>
    </row>
    <row r="2030" spans="1:6" ht="27" customHeight="1">
      <c r="A2030" s="95" t="s">
        <v>361</v>
      </c>
      <c r="B2030" s="62" t="s">
        <v>3916</v>
      </c>
      <c r="C2030" s="61" t="s">
        <v>4385</v>
      </c>
      <c r="D2030" s="15">
        <v>12000</v>
      </c>
      <c r="E2030" s="20">
        <f t="shared" si="25"/>
        <v>6.1974827890738382</v>
      </c>
      <c r="F2030" s="21">
        <v>6.2</v>
      </c>
    </row>
    <row r="2031" spans="1:6" ht="27" customHeight="1">
      <c r="A2031" s="95" t="s">
        <v>363</v>
      </c>
      <c r="B2031" s="62"/>
      <c r="C2031" s="61" t="s">
        <v>8895</v>
      </c>
      <c r="D2031" s="15">
        <v>12000</v>
      </c>
      <c r="E2031" s="20">
        <f t="shared" si="25"/>
        <v>6.1974827890738382</v>
      </c>
      <c r="F2031" s="21">
        <v>6.2</v>
      </c>
    </row>
    <row r="2032" spans="1:6" ht="27" customHeight="1">
      <c r="A2032" s="95" t="s">
        <v>364</v>
      </c>
      <c r="B2032" s="62"/>
      <c r="C2032" s="61" t="s">
        <v>8897</v>
      </c>
      <c r="D2032" s="15">
        <v>13000</v>
      </c>
      <c r="E2032" s="20">
        <f t="shared" si="25"/>
        <v>6.7139396881633244</v>
      </c>
      <c r="F2032" s="21">
        <v>6.71</v>
      </c>
    </row>
    <row r="2033" spans="1:6" ht="27" customHeight="1">
      <c r="A2033" s="95" t="s">
        <v>365</v>
      </c>
      <c r="B2033" s="62"/>
      <c r="C2033" s="61" t="s">
        <v>1710</v>
      </c>
      <c r="D2033" s="63">
        <v>36000</v>
      </c>
      <c r="E2033" s="20">
        <f t="shared" si="25"/>
        <v>18.592448367221515</v>
      </c>
      <c r="F2033" s="21">
        <v>18.59</v>
      </c>
    </row>
    <row r="2034" spans="1:6" ht="27" customHeight="1">
      <c r="A2034" s="95" t="s">
        <v>368</v>
      </c>
      <c r="B2034" s="62" t="s">
        <v>3916</v>
      </c>
      <c r="C2034" s="61" t="s">
        <v>8905</v>
      </c>
      <c r="D2034" s="63">
        <v>50000</v>
      </c>
      <c r="E2034" s="20">
        <f t="shared" si="25"/>
        <v>25.822844954474323</v>
      </c>
      <c r="F2034" s="21">
        <v>25.82</v>
      </c>
    </row>
    <row r="2035" spans="1:6" ht="27" customHeight="1">
      <c r="A2035" s="95" t="s">
        <v>366</v>
      </c>
      <c r="B2035" s="62"/>
      <c r="C2035" s="61" t="s">
        <v>8901</v>
      </c>
      <c r="D2035" s="15">
        <v>15000</v>
      </c>
      <c r="E2035" s="20">
        <f t="shared" si="25"/>
        <v>7.7468534863422978</v>
      </c>
      <c r="F2035" s="21">
        <v>7.75</v>
      </c>
    </row>
    <row r="2036" spans="1:6" ht="27" customHeight="1">
      <c r="A2036" s="95" t="s">
        <v>367</v>
      </c>
      <c r="B2036" s="62" t="s">
        <v>4519</v>
      </c>
      <c r="C2036" s="61" t="s">
        <v>8903</v>
      </c>
      <c r="D2036" s="15">
        <v>27000</v>
      </c>
      <c r="E2036" s="20">
        <f t="shared" si="25"/>
        <v>13.944336275416136</v>
      </c>
      <c r="F2036" s="21">
        <v>13.94</v>
      </c>
    </row>
    <row r="2037" spans="1:6" ht="27" customHeight="1">
      <c r="A2037" s="95" t="s">
        <v>369</v>
      </c>
      <c r="B2037" s="62" t="s">
        <v>4519</v>
      </c>
      <c r="C2037" s="61" t="s">
        <v>8907</v>
      </c>
      <c r="D2037" s="15">
        <v>21000</v>
      </c>
      <c r="E2037" s="20">
        <f t="shared" si="25"/>
        <v>10.845594880879217</v>
      </c>
      <c r="F2037" s="21">
        <v>10.85</v>
      </c>
    </row>
    <row r="2038" spans="1:6" ht="27" customHeight="1">
      <c r="A2038" s="95" t="s">
        <v>370</v>
      </c>
      <c r="B2038" s="62"/>
      <c r="C2038" s="61" t="s">
        <v>8909</v>
      </c>
      <c r="D2038" s="15">
        <v>8000</v>
      </c>
      <c r="E2038" s="20">
        <f t="shared" si="25"/>
        <v>4.1316551927158915</v>
      </c>
      <c r="F2038" s="21">
        <v>4.13</v>
      </c>
    </row>
    <row r="2039" spans="1:6" ht="27" customHeight="1">
      <c r="A2039" s="95" t="s">
        <v>7788</v>
      </c>
      <c r="B2039" s="62"/>
      <c r="C2039" s="61" t="s">
        <v>8911</v>
      </c>
      <c r="D2039" s="15">
        <v>27000</v>
      </c>
      <c r="E2039" s="20">
        <f t="shared" si="25"/>
        <v>13.944336275416136</v>
      </c>
      <c r="F2039" s="21">
        <v>13.94</v>
      </c>
    </row>
    <row r="2040" spans="1:6" ht="27" customHeight="1">
      <c r="A2040" s="95" t="s">
        <v>7789</v>
      </c>
      <c r="B2040" s="62"/>
      <c r="C2040" s="61" t="s">
        <v>8913</v>
      </c>
      <c r="D2040" s="15">
        <v>16000</v>
      </c>
      <c r="E2040" s="20">
        <f t="shared" si="25"/>
        <v>8.2633103854317831</v>
      </c>
      <c r="F2040" s="21">
        <v>8.26</v>
      </c>
    </row>
    <row r="2041" spans="1:6" ht="27" customHeight="1">
      <c r="A2041" s="95" t="s">
        <v>7790</v>
      </c>
      <c r="B2041" s="62"/>
      <c r="C2041" s="61" t="s">
        <v>2804</v>
      </c>
      <c r="D2041" s="63">
        <v>19000</v>
      </c>
      <c r="E2041" s="20">
        <f t="shared" si="25"/>
        <v>9.8126810827002426</v>
      </c>
      <c r="F2041" s="21">
        <v>9.81</v>
      </c>
    </row>
    <row r="2042" spans="1:6" ht="27" customHeight="1">
      <c r="A2042" s="95" t="s">
        <v>7791</v>
      </c>
      <c r="B2042" s="62"/>
      <c r="C2042" s="61" t="s">
        <v>2806</v>
      </c>
      <c r="D2042" s="15">
        <v>8000</v>
      </c>
      <c r="E2042" s="20">
        <f t="shared" si="25"/>
        <v>4.1316551927158915</v>
      </c>
      <c r="F2042" s="21">
        <v>4.13</v>
      </c>
    </row>
    <row r="2043" spans="1:6" ht="27" customHeight="1">
      <c r="A2043" s="95" t="s">
        <v>7792</v>
      </c>
      <c r="B2043" s="62" t="s">
        <v>2976</v>
      </c>
      <c r="C2043" s="61" t="s">
        <v>2808</v>
      </c>
      <c r="D2043" s="63">
        <v>22000</v>
      </c>
      <c r="E2043" s="20">
        <f t="shared" si="25"/>
        <v>11.362051779968702</v>
      </c>
      <c r="F2043" s="21">
        <v>11.36</v>
      </c>
    </row>
    <row r="2044" spans="1:6" ht="27" customHeight="1">
      <c r="A2044" s="95" t="s">
        <v>7793</v>
      </c>
      <c r="B2044" s="62" t="s">
        <v>2976</v>
      </c>
      <c r="C2044" s="61" t="s">
        <v>5816</v>
      </c>
      <c r="D2044" s="15">
        <v>21000</v>
      </c>
      <c r="E2044" s="20">
        <f t="shared" si="25"/>
        <v>10.845594880879217</v>
      </c>
      <c r="F2044" s="21">
        <v>10.85</v>
      </c>
    </row>
    <row r="2045" spans="1:6" ht="27" customHeight="1">
      <c r="A2045" s="95" t="s">
        <v>7794</v>
      </c>
      <c r="B2045" s="62"/>
      <c r="C2045" s="61" t="s">
        <v>5818</v>
      </c>
      <c r="D2045" s="63">
        <v>22000</v>
      </c>
      <c r="E2045" s="20">
        <f t="shared" si="25"/>
        <v>11.362051779968702</v>
      </c>
      <c r="F2045" s="21">
        <v>11.36</v>
      </c>
    </row>
    <row r="2046" spans="1:6" ht="27" customHeight="1">
      <c r="A2046" s="95" t="s">
        <v>7805</v>
      </c>
      <c r="B2046" s="62"/>
      <c r="C2046" s="61" t="s">
        <v>4989</v>
      </c>
      <c r="D2046" s="15">
        <v>12000</v>
      </c>
      <c r="E2046" s="20">
        <f t="shared" si="25"/>
        <v>6.1974827890738382</v>
      </c>
      <c r="F2046" s="21">
        <v>6.2</v>
      </c>
    </row>
    <row r="2047" spans="1:6" ht="27" customHeight="1">
      <c r="A2047" s="95" t="s">
        <v>7806</v>
      </c>
      <c r="B2047" s="62"/>
      <c r="C2047" s="61" t="s">
        <v>880</v>
      </c>
      <c r="D2047" s="15">
        <v>11000</v>
      </c>
      <c r="E2047" s="20">
        <f t="shared" si="25"/>
        <v>5.6810258899843511</v>
      </c>
      <c r="F2047" s="21">
        <v>5.68</v>
      </c>
    </row>
    <row r="2048" spans="1:6" ht="27" customHeight="1">
      <c r="A2048" s="95" t="s">
        <v>7811</v>
      </c>
      <c r="B2048" s="62" t="s">
        <v>3916</v>
      </c>
      <c r="C2048" s="61" t="s">
        <v>3130</v>
      </c>
      <c r="D2048" s="15">
        <v>39000</v>
      </c>
      <c r="E2048" s="20">
        <f t="shared" si="25"/>
        <v>20.141819064489972</v>
      </c>
      <c r="F2048" s="21">
        <v>20.14</v>
      </c>
    </row>
    <row r="2049" spans="1:6" ht="27" customHeight="1">
      <c r="A2049" s="95" t="s">
        <v>7807</v>
      </c>
      <c r="B2049" s="62"/>
      <c r="C2049" s="61" t="s">
        <v>3122</v>
      </c>
      <c r="D2049" s="15">
        <v>6000</v>
      </c>
      <c r="E2049" s="20">
        <f t="shared" si="25"/>
        <v>3.0987413945369191</v>
      </c>
      <c r="F2049" s="21">
        <v>3.1</v>
      </c>
    </row>
    <row r="2050" spans="1:6" ht="27" customHeight="1">
      <c r="A2050" s="95" t="s">
        <v>7808</v>
      </c>
      <c r="B2050" s="62"/>
      <c r="C2050" s="61" t="s">
        <v>3124</v>
      </c>
      <c r="D2050" s="63">
        <v>12000</v>
      </c>
      <c r="E2050" s="20">
        <f t="shared" si="25"/>
        <v>6.1974827890738382</v>
      </c>
      <c r="F2050" s="21">
        <v>6.2</v>
      </c>
    </row>
    <row r="2051" spans="1:6" ht="27" customHeight="1">
      <c r="A2051" s="95" t="s">
        <v>7809</v>
      </c>
      <c r="B2051" s="62"/>
      <c r="C2051" s="61" t="s">
        <v>3126</v>
      </c>
      <c r="D2051" s="15">
        <v>7000</v>
      </c>
      <c r="E2051" s="20">
        <f t="shared" si="25"/>
        <v>3.6151982936264053</v>
      </c>
      <c r="F2051" s="21">
        <v>3.62</v>
      </c>
    </row>
    <row r="2052" spans="1:6" ht="27" customHeight="1">
      <c r="A2052" s="95" t="s">
        <v>7810</v>
      </c>
      <c r="B2052" s="62"/>
      <c r="C2052" s="61" t="s">
        <v>3128</v>
      </c>
      <c r="D2052" s="15">
        <v>6000</v>
      </c>
      <c r="E2052" s="20">
        <f t="shared" si="25"/>
        <v>3.0987413945369191</v>
      </c>
      <c r="F2052" s="21">
        <v>3.1</v>
      </c>
    </row>
    <row r="2053" spans="1:6" ht="27" customHeight="1">
      <c r="A2053" s="95" t="s">
        <v>7812</v>
      </c>
      <c r="B2053" s="62"/>
      <c r="C2053" s="61" t="s">
        <v>1966</v>
      </c>
      <c r="D2053" s="15">
        <v>154000</v>
      </c>
      <c r="E2053" s="20">
        <f t="shared" si="25"/>
        <v>79.534362459780922</v>
      </c>
      <c r="F2053" s="21">
        <v>79.53</v>
      </c>
    </row>
    <row r="2054" spans="1:6" ht="27" customHeight="1">
      <c r="A2054" s="95" t="s">
        <v>7813</v>
      </c>
      <c r="B2054" s="62"/>
      <c r="C2054" s="61" t="s">
        <v>1968</v>
      </c>
      <c r="D2054" s="15">
        <v>21000</v>
      </c>
      <c r="E2054" s="20">
        <f t="shared" si="25"/>
        <v>10.845594880879217</v>
      </c>
      <c r="F2054" s="21">
        <v>10.85</v>
      </c>
    </row>
    <row r="2055" spans="1:6" ht="27" customHeight="1">
      <c r="A2055" s="95" t="s">
        <v>7814</v>
      </c>
      <c r="B2055" s="62"/>
      <c r="C2055" s="61" t="s">
        <v>1970</v>
      </c>
      <c r="D2055" s="15">
        <v>21000</v>
      </c>
      <c r="E2055" s="20">
        <f t="shared" si="25"/>
        <v>10.845594880879217</v>
      </c>
      <c r="F2055" s="21">
        <v>10.85</v>
      </c>
    </row>
    <row r="2056" spans="1:6" ht="27" customHeight="1">
      <c r="A2056" s="95" t="s">
        <v>7815</v>
      </c>
      <c r="B2056" s="62"/>
      <c r="C2056" s="61" t="s">
        <v>1972</v>
      </c>
      <c r="D2056" s="15">
        <v>30000</v>
      </c>
      <c r="E2056" s="20">
        <f t="shared" si="25"/>
        <v>15.493706972684596</v>
      </c>
      <c r="F2056" s="21">
        <v>15.49</v>
      </c>
    </row>
    <row r="2057" spans="1:6" ht="27" customHeight="1">
      <c r="A2057" s="95" t="s">
        <v>8376</v>
      </c>
      <c r="B2057" s="62"/>
      <c r="C2057" s="61" t="s">
        <v>1711</v>
      </c>
      <c r="D2057" s="15">
        <v>16000</v>
      </c>
      <c r="E2057" s="20">
        <f t="shared" si="25"/>
        <v>8.2633103854317831</v>
      </c>
      <c r="F2057" s="21">
        <v>8.26</v>
      </c>
    </row>
    <row r="2058" spans="1:6" ht="27" customHeight="1">
      <c r="A2058" s="95" t="s">
        <v>8377</v>
      </c>
      <c r="B2058" s="62" t="s">
        <v>1976</v>
      </c>
      <c r="C2058" s="64" t="s">
        <v>1712</v>
      </c>
      <c r="D2058" s="15">
        <v>102000</v>
      </c>
      <c r="E2058" s="20">
        <f t="shared" si="25"/>
        <v>52.678603707127621</v>
      </c>
      <c r="F2058" s="21">
        <v>52.68</v>
      </c>
    </row>
    <row r="2059" spans="1:6" ht="27" customHeight="1">
      <c r="A2059" s="95" t="s">
        <v>4516</v>
      </c>
      <c r="B2059" s="62"/>
      <c r="C2059" s="64" t="s">
        <v>3535</v>
      </c>
      <c r="D2059" s="15" t="s">
        <v>4516</v>
      </c>
      <c r="F2059" s="18"/>
    </row>
    <row r="2060" spans="1:6" ht="27" customHeight="1">
      <c r="A2060" s="95" t="s">
        <v>8378</v>
      </c>
      <c r="B2060" s="62"/>
      <c r="C2060" s="61" t="s">
        <v>1978</v>
      </c>
      <c r="D2060" s="15">
        <v>31000</v>
      </c>
      <c r="E2060" s="20">
        <f>+D2060/1936.27</f>
        <v>16.010163871774083</v>
      </c>
      <c r="F2060" s="21">
        <v>16.010000000000002</v>
      </c>
    </row>
    <row r="2061" spans="1:6" ht="27" customHeight="1">
      <c r="A2061" s="95" t="s">
        <v>8379</v>
      </c>
      <c r="B2061" s="62"/>
      <c r="C2061" s="61" t="s">
        <v>1980</v>
      </c>
      <c r="D2061" s="15">
        <v>17000</v>
      </c>
      <c r="E2061" s="20">
        <f>+D2061/1936.27</f>
        <v>8.7797672845212702</v>
      </c>
      <c r="F2061" s="21">
        <v>8.7799999999999994</v>
      </c>
    </row>
    <row r="2062" spans="1:6" ht="27" customHeight="1">
      <c r="A2062" s="95" t="s">
        <v>8380</v>
      </c>
      <c r="B2062" s="62" t="s">
        <v>4519</v>
      </c>
      <c r="C2062" s="61" t="s">
        <v>3536</v>
      </c>
      <c r="D2062" s="15">
        <v>7000</v>
      </c>
      <c r="E2062" s="20">
        <f>+D2062/1936.27</f>
        <v>3.6151982936264053</v>
      </c>
      <c r="F2062" s="21">
        <v>3.62</v>
      </c>
    </row>
    <row r="2063" spans="1:6" ht="27" customHeight="1">
      <c r="A2063" s="95" t="s">
        <v>4516</v>
      </c>
      <c r="B2063" s="62"/>
      <c r="C2063" s="61" t="s">
        <v>3537</v>
      </c>
      <c r="D2063" s="15" t="s">
        <v>4516</v>
      </c>
      <c r="F2063" s="18"/>
    </row>
    <row r="2064" spans="1:6" ht="27" customHeight="1">
      <c r="A2064" s="95" t="s">
        <v>8381</v>
      </c>
      <c r="B2064" s="74"/>
      <c r="C2064" s="61" t="s">
        <v>1142</v>
      </c>
      <c r="D2064" s="63">
        <v>22000</v>
      </c>
      <c r="E2064" s="20">
        <f t="shared" ref="E2064:E2073" si="26">+D2064/1936.27</f>
        <v>11.362051779968702</v>
      </c>
      <c r="F2064" s="21">
        <v>11.36</v>
      </c>
    </row>
    <row r="2065" spans="1:6" ht="27" customHeight="1">
      <c r="A2065" s="95" t="s">
        <v>8382</v>
      </c>
      <c r="B2065" s="62" t="s">
        <v>3916</v>
      </c>
      <c r="C2065" s="61" t="s">
        <v>1144</v>
      </c>
      <c r="D2065" s="15">
        <v>25000</v>
      </c>
      <c r="E2065" s="20">
        <f t="shared" si="26"/>
        <v>12.911422477237162</v>
      </c>
      <c r="F2065" s="21">
        <v>12.91</v>
      </c>
    </row>
    <row r="2066" spans="1:6" ht="27" customHeight="1">
      <c r="A2066" s="95" t="s">
        <v>8383</v>
      </c>
      <c r="B2066" s="75" t="s">
        <v>3916</v>
      </c>
      <c r="C2066" s="61" t="s">
        <v>2770</v>
      </c>
      <c r="D2066" s="15">
        <v>163000</v>
      </c>
      <c r="E2066" s="20">
        <f t="shared" si="26"/>
        <v>84.182474551586296</v>
      </c>
      <c r="F2066" s="21">
        <v>84.18</v>
      </c>
    </row>
    <row r="2067" spans="1:6" ht="27" customHeight="1">
      <c r="A2067" s="95" t="s">
        <v>8384</v>
      </c>
      <c r="B2067" s="62" t="s">
        <v>3916</v>
      </c>
      <c r="C2067" s="61" t="s">
        <v>2772</v>
      </c>
      <c r="D2067" s="15">
        <v>93000</v>
      </c>
      <c r="E2067" s="20">
        <f t="shared" si="26"/>
        <v>48.030491615322241</v>
      </c>
      <c r="F2067" s="21">
        <v>48.03</v>
      </c>
    </row>
    <row r="2068" spans="1:6" ht="27" customHeight="1">
      <c r="A2068" s="95" t="s">
        <v>8385</v>
      </c>
      <c r="B2068" s="62"/>
      <c r="C2068" s="61" t="s">
        <v>3538</v>
      </c>
      <c r="D2068" s="15">
        <v>14000</v>
      </c>
      <c r="E2068" s="20">
        <f t="shared" si="26"/>
        <v>7.2303965872528106</v>
      </c>
      <c r="F2068" s="21">
        <v>7.23</v>
      </c>
    </row>
    <row r="2069" spans="1:6" ht="27" customHeight="1">
      <c r="A2069" s="95" t="s">
        <v>8386</v>
      </c>
      <c r="B2069" s="62"/>
      <c r="C2069" s="61" t="s">
        <v>2776</v>
      </c>
      <c r="D2069" s="15">
        <v>16000</v>
      </c>
      <c r="E2069" s="20">
        <f t="shared" si="26"/>
        <v>8.2633103854317831</v>
      </c>
      <c r="F2069" s="21">
        <v>8.26</v>
      </c>
    </row>
    <row r="2070" spans="1:6" ht="27" customHeight="1">
      <c r="A2070" s="95" t="s">
        <v>8387</v>
      </c>
      <c r="B2070" s="62"/>
      <c r="C2070" s="61" t="s">
        <v>2778</v>
      </c>
      <c r="D2070" s="15">
        <v>12000</v>
      </c>
      <c r="E2070" s="20">
        <f t="shared" si="26"/>
        <v>6.1974827890738382</v>
      </c>
      <c r="F2070" s="21">
        <v>6.2</v>
      </c>
    </row>
    <row r="2071" spans="1:6" ht="27" customHeight="1">
      <c r="A2071" s="95" t="s">
        <v>8388</v>
      </c>
      <c r="B2071" s="62"/>
      <c r="C2071" s="61" t="s">
        <v>3539</v>
      </c>
      <c r="D2071" s="15">
        <v>15000</v>
      </c>
      <c r="E2071" s="20">
        <f t="shared" si="26"/>
        <v>7.7468534863422978</v>
      </c>
      <c r="F2071" s="21">
        <v>7.75</v>
      </c>
    </row>
    <row r="2072" spans="1:6" ht="27" customHeight="1">
      <c r="A2072" s="95" t="s">
        <v>3239</v>
      </c>
      <c r="B2072" s="62"/>
      <c r="C2072" s="61" t="s">
        <v>3540</v>
      </c>
      <c r="D2072" s="15">
        <v>7000</v>
      </c>
      <c r="E2072" s="20">
        <f t="shared" si="26"/>
        <v>3.6151982936264053</v>
      </c>
      <c r="F2072" s="21">
        <v>3.62</v>
      </c>
    </row>
    <row r="2073" spans="1:6" ht="27" customHeight="1">
      <c r="A2073" s="95" t="s">
        <v>3240</v>
      </c>
      <c r="B2073" s="62" t="s">
        <v>3916</v>
      </c>
      <c r="C2073" s="61" t="s">
        <v>2784</v>
      </c>
      <c r="D2073" s="15">
        <v>25000</v>
      </c>
      <c r="E2073" s="20">
        <f t="shared" si="26"/>
        <v>12.911422477237162</v>
      </c>
      <c r="F2073" s="21">
        <v>12.91</v>
      </c>
    </row>
    <row r="2074" spans="1:6" ht="27" customHeight="1">
      <c r="A2074" s="95" t="s">
        <v>4516</v>
      </c>
      <c r="B2074" s="62"/>
      <c r="C2074" s="64" t="s">
        <v>3541</v>
      </c>
      <c r="D2074" s="15" t="s">
        <v>4516</v>
      </c>
      <c r="F2074" s="18"/>
    </row>
    <row r="2075" spans="1:6" ht="27" customHeight="1">
      <c r="A2075" s="95" t="s">
        <v>4672</v>
      </c>
      <c r="B2075" s="62"/>
      <c r="C2075" s="64" t="s">
        <v>2786</v>
      </c>
      <c r="D2075" s="15">
        <v>7000</v>
      </c>
      <c r="E2075" s="20">
        <f t="shared" ref="E2075:E2085" si="27">+D2075/1936.27</f>
        <v>3.6151982936264053</v>
      </c>
      <c r="F2075" s="21">
        <v>3.62</v>
      </c>
    </row>
    <row r="2076" spans="1:6" ht="27" customHeight="1">
      <c r="A2076" s="95" t="s">
        <v>4673</v>
      </c>
      <c r="B2076" s="62"/>
      <c r="C2076" s="61" t="s">
        <v>2788</v>
      </c>
      <c r="D2076" s="15">
        <v>22000</v>
      </c>
      <c r="E2076" s="20">
        <f t="shared" si="27"/>
        <v>11.362051779968702</v>
      </c>
      <c r="F2076" s="21">
        <v>11.36</v>
      </c>
    </row>
    <row r="2077" spans="1:6" ht="27" customHeight="1">
      <c r="A2077" s="95" t="s">
        <v>4674</v>
      </c>
      <c r="B2077" s="62"/>
      <c r="C2077" s="64" t="s">
        <v>5192</v>
      </c>
      <c r="D2077" s="15">
        <v>12000</v>
      </c>
      <c r="E2077" s="20">
        <f t="shared" si="27"/>
        <v>6.1974827890738382</v>
      </c>
      <c r="F2077" s="21">
        <v>6.2</v>
      </c>
    </row>
    <row r="2078" spans="1:6" ht="27" customHeight="1">
      <c r="A2078" s="95" t="s">
        <v>4677</v>
      </c>
      <c r="B2078" s="62" t="s">
        <v>3916</v>
      </c>
      <c r="C2078" s="61" t="s">
        <v>1249</v>
      </c>
      <c r="D2078" s="15">
        <v>99000</v>
      </c>
      <c r="E2078" s="20">
        <f t="shared" si="27"/>
        <v>51.129233009859163</v>
      </c>
      <c r="F2078" s="21">
        <v>51.13</v>
      </c>
    </row>
    <row r="2079" spans="1:6" ht="27" customHeight="1">
      <c r="A2079" s="95" t="s">
        <v>4675</v>
      </c>
      <c r="B2079" s="62"/>
      <c r="C2079" s="64" t="s">
        <v>3542</v>
      </c>
      <c r="D2079" s="15">
        <v>7000</v>
      </c>
      <c r="E2079" s="20">
        <f t="shared" si="27"/>
        <v>3.6151982936264053</v>
      </c>
      <c r="F2079" s="21">
        <v>3.62</v>
      </c>
    </row>
    <row r="2080" spans="1:6" ht="27" customHeight="1">
      <c r="A2080" s="95" t="s">
        <v>4676</v>
      </c>
      <c r="B2080" s="62"/>
      <c r="C2080" s="64" t="s">
        <v>3543</v>
      </c>
      <c r="D2080" s="15">
        <v>7000</v>
      </c>
      <c r="E2080" s="20">
        <f t="shared" si="27"/>
        <v>3.6151982936264053</v>
      </c>
      <c r="F2080" s="21">
        <v>3.62</v>
      </c>
    </row>
    <row r="2081" spans="1:6" ht="27" customHeight="1">
      <c r="A2081" s="95" t="s">
        <v>4678</v>
      </c>
      <c r="B2081" s="62"/>
      <c r="C2081" s="64" t="s">
        <v>6539</v>
      </c>
      <c r="D2081" s="15">
        <v>6000</v>
      </c>
      <c r="E2081" s="20">
        <f t="shared" si="27"/>
        <v>3.0987413945369191</v>
      </c>
      <c r="F2081" s="21">
        <v>3.1</v>
      </c>
    </row>
    <row r="2082" spans="1:6" ht="27" customHeight="1">
      <c r="A2082" s="95" t="s">
        <v>4679</v>
      </c>
      <c r="B2082" s="62"/>
      <c r="C2082" s="64" t="s">
        <v>1771</v>
      </c>
      <c r="D2082" s="15">
        <v>10000</v>
      </c>
      <c r="E2082" s="20">
        <f t="shared" si="27"/>
        <v>5.1645689908948649</v>
      </c>
      <c r="F2082" s="21">
        <v>5.16</v>
      </c>
    </row>
    <row r="2083" spans="1:6" ht="27" customHeight="1">
      <c r="A2083" s="95" t="s">
        <v>4680</v>
      </c>
      <c r="B2083" s="62"/>
      <c r="C2083" s="61" t="s">
        <v>1773</v>
      </c>
      <c r="D2083" s="15">
        <v>15000</v>
      </c>
      <c r="E2083" s="20">
        <f t="shared" si="27"/>
        <v>7.7468534863422978</v>
      </c>
      <c r="F2083" s="21">
        <v>7.75</v>
      </c>
    </row>
    <row r="2084" spans="1:6" ht="27" customHeight="1">
      <c r="A2084" s="95" t="s">
        <v>4681</v>
      </c>
      <c r="B2084" s="62"/>
      <c r="C2084" s="61" t="s">
        <v>1688</v>
      </c>
      <c r="D2084" s="15">
        <v>10000</v>
      </c>
      <c r="E2084" s="20">
        <f t="shared" si="27"/>
        <v>5.1645689908948649</v>
      </c>
      <c r="F2084" s="21">
        <v>5.16</v>
      </c>
    </row>
    <row r="2085" spans="1:6" ht="27" customHeight="1">
      <c r="A2085" s="95" t="s">
        <v>4682</v>
      </c>
      <c r="B2085" s="62"/>
      <c r="C2085" s="61" t="s">
        <v>1690</v>
      </c>
      <c r="D2085" s="15">
        <v>7000</v>
      </c>
      <c r="E2085" s="20">
        <f t="shared" si="27"/>
        <v>3.6151982936264053</v>
      </c>
      <c r="F2085" s="21">
        <v>3.62</v>
      </c>
    </row>
    <row r="2086" spans="1:6" ht="27" customHeight="1">
      <c r="A2086" s="95" t="s">
        <v>4757</v>
      </c>
      <c r="B2086" s="62"/>
      <c r="C2086" s="61" t="s">
        <v>3544</v>
      </c>
      <c r="D2086" s="15" t="s">
        <v>4516</v>
      </c>
      <c r="F2086" s="18"/>
    </row>
    <row r="2087" spans="1:6" ht="27" customHeight="1">
      <c r="A2087" s="95" t="s">
        <v>4683</v>
      </c>
      <c r="B2087" s="62" t="s">
        <v>3916</v>
      </c>
      <c r="C2087" s="61" t="s">
        <v>3545</v>
      </c>
      <c r="D2087" s="15">
        <v>25000</v>
      </c>
      <c r="E2087" s="20">
        <f t="shared" ref="E2087:E2120" si="28">+D2087/1936.27</f>
        <v>12.911422477237162</v>
      </c>
      <c r="F2087" s="21">
        <v>12.91</v>
      </c>
    </row>
    <row r="2088" spans="1:6" ht="27" customHeight="1">
      <c r="A2088" s="95" t="s">
        <v>4684</v>
      </c>
      <c r="B2088" s="62"/>
      <c r="C2088" s="61" t="s">
        <v>4624</v>
      </c>
      <c r="D2088" s="15">
        <v>16000</v>
      </c>
      <c r="E2088" s="20">
        <f t="shared" si="28"/>
        <v>8.2633103854317831</v>
      </c>
      <c r="F2088" s="21">
        <v>8.26</v>
      </c>
    </row>
    <row r="2089" spans="1:6" ht="27" customHeight="1">
      <c r="A2089" s="95" t="s">
        <v>4685</v>
      </c>
      <c r="B2089" s="62"/>
      <c r="C2089" s="61" t="s">
        <v>3546</v>
      </c>
      <c r="D2089" s="15">
        <v>8000</v>
      </c>
      <c r="E2089" s="20">
        <f t="shared" si="28"/>
        <v>4.1316551927158915</v>
      </c>
      <c r="F2089" s="21">
        <v>4.13</v>
      </c>
    </row>
    <row r="2090" spans="1:6" ht="27" customHeight="1">
      <c r="A2090" s="95" t="s">
        <v>6953</v>
      </c>
      <c r="B2090" s="62"/>
      <c r="C2090" s="61" t="s">
        <v>3529</v>
      </c>
      <c r="D2090" s="15">
        <v>14000</v>
      </c>
      <c r="E2090" s="20">
        <f t="shared" si="28"/>
        <v>7.2303965872528106</v>
      </c>
      <c r="F2090" s="21">
        <v>7.23</v>
      </c>
    </row>
    <row r="2091" spans="1:6" ht="27" customHeight="1">
      <c r="A2091" s="95" t="s">
        <v>6954</v>
      </c>
      <c r="B2091" s="62" t="s">
        <v>4519</v>
      </c>
      <c r="C2091" s="61" t="s">
        <v>3531</v>
      </c>
      <c r="D2091" s="15">
        <v>15000</v>
      </c>
      <c r="E2091" s="20">
        <f t="shared" si="28"/>
        <v>7.7468534863422978</v>
      </c>
      <c r="F2091" s="21">
        <v>7.75</v>
      </c>
    </row>
    <row r="2092" spans="1:6" ht="27" customHeight="1">
      <c r="A2092" s="95" t="s">
        <v>6955</v>
      </c>
      <c r="B2092" s="62" t="s">
        <v>4519</v>
      </c>
      <c r="C2092" s="61" t="s">
        <v>3547</v>
      </c>
      <c r="D2092" s="15">
        <v>10000</v>
      </c>
      <c r="E2092" s="20">
        <f t="shared" si="28"/>
        <v>5.1645689908948649</v>
      </c>
      <c r="F2092" s="21">
        <v>5.16</v>
      </c>
    </row>
    <row r="2093" spans="1:6" ht="27" customHeight="1">
      <c r="A2093" s="95" t="s">
        <v>6956</v>
      </c>
      <c r="B2093" s="62"/>
      <c r="C2093" s="64" t="s">
        <v>7925</v>
      </c>
      <c r="D2093" s="15">
        <v>16000</v>
      </c>
      <c r="E2093" s="20">
        <f t="shared" si="28"/>
        <v>8.2633103854317831</v>
      </c>
      <c r="F2093" s="21">
        <v>8.26</v>
      </c>
    </row>
    <row r="2094" spans="1:6" ht="27" customHeight="1">
      <c r="A2094" s="95" t="s">
        <v>6957</v>
      </c>
      <c r="B2094" s="62"/>
      <c r="C2094" s="64" t="s">
        <v>7927</v>
      </c>
      <c r="D2094" s="15">
        <v>13000</v>
      </c>
      <c r="E2094" s="20">
        <f t="shared" si="28"/>
        <v>6.7139396881633244</v>
      </c>
      <c r="F2094" s="21">
        <v>6.71</v>
      </c>
    </row>
    <row r="2095" spans="1:6" ht="27" customHeight="1">
      <c r="A2095" s="95" t="s">
        <v>6958</v>
      </c>
      <c r="B2095" s="62"/>
      <c r="C2095" s="61" t="s">
        <v>7636</v>
      </c>
      <c r="D2095" s="15">
        <v>7000</v>
      </c>
      <c r="E2095" s="20">
        <f t="shared" si="28"/>
        <v>3.6151982936264053</v>
      </c>
      <c r="F2095" s="21">
        <v>3.62</v>
      </c>
    </row>
    <row r="2096" spans="1:6" ht="27" customHeight="1">
      <c r="A2096" s="95" t="s">
        <v>6959</v>
      </c>
      <c r="B2096" s="62"/>
      <c r="C2096" s="61" t="s">
        <v>1282</v>
      </c>
      <c r="D2096" s="15">
        <v>15000</v>
      </c>
      <c r="E2096" s="20">
        <f t="shared" si="28"/>
        <v>7.7468534863422978</v>
      </c>
      <c r="F2096" s="21">
        <v>7.75</v>
      </c>
    </row>
    <row r="2097" spans="1:6" ht="27" customHeight="1">
      <c r="A2097" s="95" t="s">
        <v>6960</v>
      </c>
      <c r="B2097" s="62"/>
      <c r="C2097" s="61" t="s">
        <v>3548</v>
      </c>
      <c r="D2097" s="15">
        <v>18000</v>
      </c>
      <c r="E2097" s="20">
        <f t="shared" si="28"/>
        <v>9.2962241836107573</v>
      </c>
      <c r="F2097" s="21">
        <v>9.3000000000000007</v>
      </c>
    </row>
    <row r="2098" spans="1:6" ht="27" customHeight="1">
      <c r="A2098" s="95" t="s">
        <v>6961</v>
      </c>
      <c r="B2098" s="62" t="s">
        <v>3916</v>
      </c>
      <c r="C2098" s="61" t="s">
        <v>7063</v>
      </c>
      <c r="D2098" s="15">
        <v>8000</v>
      </c>
      <c r="E2098" s="20">
        <f t="shared" si="28"/>
        <v>4.1316551927158915</v>
      </c>
      <c r="F2098" s="21">
        <v>4.13</v>
      </c>
    </row>
    <row r="2099" spans="1:6" ht="27" customHeight="1">
      <c r="A2099" s="95" t="s">
        <v>6962</v>
      </c>
      <c r="B2099" s="62"/>
      <c r="C2099" s="61" t="s">
        <v>3676</v>
      </c>
      <c r="D2099" s="15">
        <v>13000</v>
      </c>
      <c r="E2099" s="20">
        <f t="shared" si="28"/>
        <v>6.7139396881633244</v>
      </c>
      <c r="F2099" s="21">
        <v>6.71</v>
      </c>
    </row>
    <row r="2100" spans="1:6" ht="27" customHeight="1">
      <c r="A2100" s="95" t="s">
        <v>6963</v>
      </c>
      <c r="B2100" s="62"/>
      <c r="C2100" s="61" t="s">
        <v>3549</v>
      </c>
      <c r="D2100" s="15">
        <v>12000</v>
      </c>
      <c r="E2100" s="20">
        <f t="shared" si="28"/>
        <v>6.1974827890738382</v>
      </c>
      <c r="F2100" s="21">
        <v>6.2</v>
      </c>
    </row>
    <row r="2101" spans="1:6" ht="27" customHeight="1">
      <c r="A2101" s="95" t="s">
        <v>6964</v>
      </c>
      <c r="B2101" s="62"/>
      <c r="C2101" s="61" t="s">
        <v>3527</v>
      </c>
      <c r="D2101" s="15">
        <v>16000</v>
      </c>
      <c r="E2101" s="20">
        <f t="shared" si="28"/>
        <v>8.2633103854317831</v>
      </c>
      <c r="F2101" s="21">
        <v>8.26</v>
      </c>
    </row>
    <row r="2102" spans="1:6" ht="27" customHeight="1">
      <c r="A2102" s="95" t="s">
        <v>6965</v>
      </c>
      <c r="B2102" s="62" t="s">
        <v>4519</v>
      </c>
      <c r="C2102" s="61" t="s">
        <v>5473</v>
      </c>
      <c r="D2102" s="15">
        <v>8000</v>
      </c>
      <c r="E2102" s="20">
        <f t="shared" si="28"/>
        <v>4.1316551927158915</v>
      </c>
      <c r="F2102" s="21">
        <v>4.13</v>
      </c>
    </row>
    <row r="2103" spans="1:6" ht="27" customHeight="1">
      <c r="A2103" s="95" t="s">
        <v>6966</v>
      </c>
      <c r="B2103" s="62"/>
      <c r="C2103" s="61" t="s">
        <v>4344</v>
      </c>
      <c r="D2103" s="63">
        <v>10000</v>
      </c>
      <c r="E2103" s="20">
        <f t="shared" si="28"/>
        <v>5.1645689908948649</v>
      </c>
      <c r="F2103" s="21">
        <v>5.16</v>
      </c>
    </row>
    <row r="2104" spans="1:6" ht="27" customHeight="1">
      <c r="A2104" s="95" t="s">
        <v>6967</v>
      </c>
      <c r="B2104" s="62"/>
      <c r="C2104" s="61" t="s">
        <v>5477</v>
      </c>
      <c r="D2104" s="15">
        <v>12000</v>
      </c>
      <c r="E2104" s="20">
        <f t="shared" si="28"/>
        <v>6.1974827890738382</v>
      </c>
      <c r="F2104" s="21">
        <v>6.2</v>
      </c>
    </row>
    <row r="2105" spans="1:6" ht="27" customHeight="1">
      <c r="A2105" s="95" t="s">
        <v>6968</v>
      </c>
      <c r="B2105" s="62"/>
      <c r="C2105" s="61" t="s">
        <v>5479</v>
      </c>
      <c r="D2105" s="15">
        <v>12000</v>
      </c>
      <c r="E2105" s="20">
        <f t="shared" si="28"/>
        <v>6.1974827890738382</v>
      </c>
      <c r="F2105" s="21">
        <v>6.2</v>
      </c>
    </row>
    <row r="2106" spans="1:6" ht="27" customHeight="1">
      <c r="A2106" s="95" t="s">
        <v>6969</v>
      </c>
      <c r="B2106" s="62"/>
      <c r="C2106" s="61" t="s">
        <v>5481</v>
      </c>
      <c r="D2106" s="15">
        <v>31000</v>
      </c>
      <c r="E2106" s="20">
        <f t="shared" si="28"/>
        <v>16.010163871774083</v>
      </c>
      <c r="F2106" s="21">
        <v>16.010000000000002</v>
      </c>
    </row>
    <row r="2107" spans="1:6" ht="27" customHeight="1">
      <c r="A2107" s="95" t="s">
        <v>6970</v>
      </c>
      <c r="B2107" s="62" t="s">
        <v>4519</v>
      </c>
      <c r="C2107" s="61" t="s">
        <v>5483</v>
      </c>
      <c r="D2107" s="15">
        <v>15000</v>
      </c>
      <c r="E2107" s="20">
        <f t="shared" si="28"/>
        <v>7.7468534863422978</v>
      </c>
      <c r="F2107" s="21">
        <v>7.75</v>
      </c>
    </row>
    <row r="2108" spans="1:6" ht="27" customHeight="1">
      <c r="A2108" s="95" t="s">
        <v>6971</v>
      </c>
      <c r="B2108" s="62"/>
      <c r="C2108" s="61" t="s">
        <v>3669</v>
      </c>
      <c r="D2108" s="15">
        <v>7000</v>
      </c>
      <c r="E2108" s="20">
        <f t="shared" si="28"/>
        <v>3.6151982936264053</v>
      </c>
      <c r="F2108" s="21">
        <v>3.62</v>
      </c>
    </row>
    <row r="2109" spans="1:6" ht="27" customHeight="1">
      <c r="A2109" s="95" t="s">
        <v>6972</v>
      </c>
      <c r="B2109" s="62" t="s">
        <v>4519</v>
      </c>
      <c r="C2109" s="61" t="s">
        <v>3671</v>
      </c>
      <c r="D2109" s="15">
        <v>23000</v>
      </c>
      <c r="E2109" s="20">
        <f t="shared" si="28"/>
        <v>11.878508679058189</v>
      </c>
      <c r="F2109" s="21">
        <v>11.88</v>
      </c>
    </row>
    <row r="2110" spans="1:6" ht="27" customHeight="1">
      <c r="A2110" s="95" t="s">
        <v>6973</v>
      </c>
      <c r="B2110" s="62"/>
      <c r="C2110" s="61" t="s">
        <v>3673</v>
      </c>
      <c r="D2110" s="15">
        <v>13000</v>
      </c>
      <c r="E2110" s="20">
        <f t="shared" si="28"/>
        <v>6.7139396881633244</v>
      </c>
      <c r="F2110" s="21">
        <v>6.71</v>
      </c>
    </row>
    <row r="2111" spans="1:6" ht="27" customHeight="1">
      <c r="A2111" s="95" t="s">
        <v>6974</v>
      </c>
      <c r="B2111" s="62"/>
      <c r="C2111" s="61" t="s">
        <v>3675</v>
      </c>
      <c r="D2111" s="15">
        <v>16000</v>
      </c>
      <c r="E2111" s="20">
        <f t="shared" si="28"/>
        <v>8.2633103854317831</v>
      </c>
      <c r="F2111" s="21">
        <v>8.26</v>
      </c>
    </row>
    <row r="2112" spans="1:6" ht="27" customHeight="1">
      <c r="A2112" s="95" t="s">
        <v>6975</v>
      </c>
      <c r="B2112" s="62" t="s">
        <v>4519</v>
      </c>
      <c r="C2112" s="61" t="s">
        <v>5412</v>
      </c>
      <c r="D2112" s="15">
        <v>7000</v>
      </c>
      <c r="E2112" s="20">
        <f t="shared" si="28"/>
        <v>3.6151982936264053</v>
      </c>
      <c r="F2112" s="21">
        <v>3.62</v>
      </c>
    </row>
    <row r="2113" spans="1:6" ht="27" customHeight="1">
      <c r="A2113" s="95" t="s">
        <v>6976</v>
      </c>
      <c r="B2113" s="62" t="s">
        <v>4519</v>
      </c>
      <c r="C2113" s="61" t="s">
        <v>4776</v>
      </c>
      <c r="D2113" s="15">
        <v>12000</v>
      </c>
      <c r="E2113" s="20">
        <f t="shared" si="28"/>
        <v>6.1974827890738382</v>
      </c>
      <c r="F2113" s="21">
        <v>6.2</v>
      </c>
    </row>
    <row r="2114" spans="1:6" ht="27" customHeight="1">
      <c r="A2114" s="95" t="s">
        <v>6977</v>
      </c>
      <c r="B2114" s="62" t="s">
        <v>4519</v>
      </c>
      <c r="C2114" s="61" t="s">
        <v>3348</v>
      </c>
      <c r="D2114" s="15">
        <v>7000</v>
      </c>
      <c r="E2114" s="20">
        <f t="shared" si="28"/>
        <v>3.6151982936264053</v>
      </c>
      <c r="F2114" s="21">
        <v>3.62</v>
      </c>
    </row>
    <row r="2115" spans="1:6" ht="27" customHeight="1">
      <c r="A2115" s="95" t="s">
        <v>3691</v>
      </c>
      <c r="B2115" s="62"/>
      <c r="C2115" s="61" t="s">
        <v>2014</v>
      </c>
      <c r="D2115" s="15">
        <v>8000</v>
      </c>
      <c r="E2115" s="20">
        <f t="shared" si="28"/>
        <v>4.1316551927158915</v>
      </c>
      <c r="F2115" s="21">
        <v>4.13</v>
      </c>
    </row>
    <row r="2116" spans="1:6" ht="27" customHeight="1">
      <c r="A2116" s="95" t="s">
        <v>3692</v>
      </c>
      <c r="B2116" s="62"/>
      <c r="C2116" s="61" t="s">
        <v>3352</v>
      </c>
      <c r="D2116" s="15">
        <v>4000</v>
      </c>
      <c r="E2116" s="20">
        <f t="shared" si="28"/>
        <v>2.0658275963579458</v>
      </c>
      <c r="F2116" s="21">
        <v>2.0699999999999998</v>
      </c>
    </row>
    <row r="2117" spans="1:6" ht="27" customHeight="1">
      <c r="A2117" s="95" t="s">
        <v>3693</v>
      </c>
      <c r="B2117" s="62"/>
      <c r="C2117" s="64" t="s">
        <v>3354</v>
      </c>
      <c r="D2117" s="15">
        <v>16000</v>
      </c>
      <c r="E2117" s="20">
        <f t="shared" si="28"/>
        <v>8.2633103854317831</v>
      </c>
      <c r="F2117" s="21">
        <v>8.26</v>
      </c>
    </row>
    <row r="2118" spans="1:6" ht="27" customHeight="1">
      <c r="A2118" s="95" t="s">
        <v>5537</v>
      </c>
      <c r="B2118" s="62" t="s">
        <v>6902</v>
      </c>
      <c r="C2118" s="64" t="s">
        <v>3382</v>
      </c>
      <c r="D2118" s="15">
        <v>173000</v>
      </c>
      <c r="E2118" s="20">
        <f t="shared" si="28"/>
        <v>89.34704354248116</v>
      </c>
      <c r="F2118" s="21">
        <v>89.35</v>
      </c>
    </row>
    <row r="2119" spans="1:6" ht="27" customHeight="1">
      <c r="A2119" s="95" t="s">
        <v>5538</v>
      </c>
      <c r="B2119" s="62" t="s">
        <v>3916</v>
      </c>
      <c r="C2119" s="61" t="s">
        <v>3384</v>
      </c>
      <c r="D2119" s="15">
        <v>11000</v>
      </c>
      <c r="E2119" s="20">
        <f t="shared" si="28"/>
        <v>5.6810258899843511</v>
      </c>
      <c r="F2119" s="21">
        <v>5.68</v>
      </c>
    </row>
    <row r="2120" spans="1:6" ht="27" customHeight="1">
      <c r="A2120" s="95" t="s">
        <v>5539</v>
      </c>
      <c r="B2120" s="62" t="s">
        <v>6902</v>
      </c>
      <c r="C2120" s="61" t="s">
        <v>2015</v>
      </c>
      <c r="D2120" s="15">
        <v>190000</v>
      </c>
      <c r="E2120" s="20">
        <f t="shared" si="28"/>
        <v>98.12681082700243</v>
      </c>
      <c r="F2120" s="21">
        <v>98.13</v>
      </c>
    </row>
    <row r="2121" spans="1:6" ht="27" customHeight="1">
      <c r="A2121" s="95" t="s">
        <v>4516</v>
      </c>
      <c r="B2121" s="62"/>
      <c r="C2121" s="61" t="s">
        <v>2016</v>
      </c>
      <c r="D2121" s="15"/>
      <c r="F2121" s="18"/>
    </row>
    <row r="2122" spans="1:6" ht="27" customHeight="1">
      <c r="A2122" s="95" t="s">
        <v>5540</v>
      </c>
      <c r="B2122" s="62" t="s">
        <v>6902</v>
      </c>
      <c r="C2122" s="61" t="s">
        <v>3387</v>
      </c>
      <c r="D2122" s="15">
        <v>93000</v>
      </c>
      <c r="E2122" s="20">
        <f t="shared" ref="E2122:E2128" si="29">+D2122/1936.27</f>
        <v>48.030491615322241</v>
      </c>
      <c r="F2122" s="21">
        <v>48.03</v>
      </c>
    </row>
    <row r="2123" spans="1:6" ht="27" customHeight="1">
      <c r="A2123" s="95" t="s">
        <v>5541</v>
      </c>
      <c r="B2123" s="62"/>
      <c r="C2123" s="61" t="s">
        <v>3389</v>
      </c>
      <c r="D2123" s="15">
        <v>25000</v>
      </c>
      <c r="E2123" s="20">
        <f t="shared" si="29"/>
        <v>12.911422477237162</v>
      </c>
      <c r="F2123" s="21">
        <v>12.91</v>
      </c>
    </row>
    <row r="2124" spans="1:6" ht="27" customHeight="1">
      <c r="A2124" s="95" t="s">
        <v>5542</v>
      </c>
      <c r="B2124" s="62"/>
      <c r="C2124" s="61" t="s">
        <v>3251</v>
      </c>
      <c r="D2124" s="15">
        <v>13000</v>
      </c>
      <c r="E2124" s="20">
        <f t="shared" si="29"/>
        <v>6.7139396881633244</v>
      </c>
      <c r="F2124" s="21">
        <v>6.71</v>
      </c>
    </row>
    <row r="2125" spans="1:6" ht="27" customHeight="1">
      <c r="A2125" s="95" t="s">
        <v>5543</v>
      </c>
      <c r="B2125" s="62"/>
      <c r="C2125" s="61" t="s">
        <v>4052</v>
      </c>
      <c r="D2125" s="15">
        <v>55000</v>
      </c>
      <c r="E2125" s="20">
        <f t="shared" si="29"/>
        <v>28.405129449921755</v>
      </c>
      <c r="F2125" s="21">
        <v>28.41</v>
      </c>
    </row>
    <row r="2126" spans="1:6" ht="27" customHeight="1">
      <c r="A2126" s="95" t="s">
        <v>5544</v>
      </c>
      <c r="B2126" s="62" t="s">
        <v>4519</v>
      </c>
      <c r="C2126" s="61" t="s">
        <v>4054</v>
      </c>
      <c r="D2126" s="15">
        <v>11000</v>
      </c>
      <c r="E2126" s="20">
        <f t="shared" si="29"/>
        <v>5.6810258899843511</v>
      </c>
      <c r="F2126" s="21">
        <v>5.68</v>
      </c>
    </row>
    <row r="2127" spans="1:6" ht="27" customHeight="1">
      <c r="A2127" s="95" t="s">
        <v>5545</v>
      </c>
      <c r="B2127" s="62" t="s">
        <v>4519</v>
      </c>
      <c r="C2127" s="61" t="s">
        <v>4056</v>
      </c>
      <c r="D2127" s="15">
        <v>99000</v>
      </c>
      <c r="E2127" s="20">
        <f t="shared" si="29"/>
        <v>51.129233009859163</v>
      </c>
      <c r="F2127" s="21">
        <v>51.13</v>
      </c>
    </row>
    <row r="2128" spans="1:6" ht="27" customHeight="1">
      <c r="A2128" s="95" t="s">
        <v>5546</v>
      </c>
      <c r="B2128" s="62"/>
      <c r="C2128" s="61" t="s">
        <v>4058</v>
      </c>
      <c r="D2128" s="15">
        <v>13000</v>
      </c>
      <c r="E2128" s="20">
        <f t="shared" si="29"/>
        <v>6.7139396881633244</v>
      </c>
      <c r="F2128" s="21">
        <v>6.71</v>
      </c>
    </row>
    <row r="2129" spans="1:6" ht="27" customHeight="1">
      <c r="A2129" s="95" t="s">
        <v>4516</v>
      </c>
      <c r="B2129" s="62"/>
      <c r="C2129" s="64" t="s">
        <v>2017</v>
      </c>
      <c r="D2129" s="15" t="s">
        <v>4516</v>
      </c>
      <c r="F2129" s="18"/>
    </row>
    <row r="2130" spans="1:6" ht="27" customHeight="1">
      <c r="A2130" s="95" t="s">
        <v>5547</v>
      </c>
      <c r="B2130" s="62"/>
      <c r="C2130" s="61" t="s">
        <v>4060</v>
      </c>
      <c r="D2130" s="15">
        <v>13000</v>
      </c>
      <c r="E2130" s="20">
        <f>+D2130/1936.27</f>
        <v>6.7139396881633244</v>
      </c>
      <c r="F2130" s="21">
        <v>6.71</v>
      </c>
    </row>
    <row r="2131" spans="1:6" ht="27" customHeight="1">
      <c r="A2131" s="95" t="s">
        <v>4516</v>
      </c>
      <c r="B2131" s="62"/>
      <c r="C2131" s="61" t="s">
        <v>2018</v>
      </c>
      <c r="D2131" s="15" t="s">
        <v>4516</v>
      </c>
      <c r="F2131" s="18"/>
    </row>
    <row r="2132" spans="1:6" ht="27" customHeight="1">
      <c r="A2132" s="95" t="s">
        <v>5485</v>
      </c>
      <c r="B2132" s="62"/>
      <c r="C2132" s="61" t="s">
        <v>4062</v>
      </c>
      <c r="D2132" s="15">
        <v>20000</v>
      </c>
      <c r="E2132" s="20">
        <f>+D2132/1936.27</f>
        <v>10.32913798178973</v>
      </c>
      <c r="F2132" s="21">
        <v>10.33</v>
      </c>
    </row>
    <row r="2133" spans="1:6" ht="27" customHeight="1">
      <c r="A2133" s="95" t="s">
        <v>4757</v>
      </c>
      <c r="B2133" s="62"/>
      <c r="C2133" s="61" t="s">
        <v>2019</v>
      </c>
      <c r="D2133" s="15" t="s">
        <v>4516</v>
      </c>
      <c r="F2133" s="18"/>
    </row>
    <row r="2134" spans="1:6" ht="27" customHeight="1">
      <c r="A2134" s="95" t="s">
        <v>5486</v>
      </c>
      <c r="B2134" s="62"/>
      <c r="C2134" s="61" t="s">
        <v>4064</v>
      </c>
      <c r="D2134" s="15">
        <v>15000</v>
      </c>
      <c r="E2134" s="20">
        <f t="shared" ref="E2134:E2146" si="30">+D2134/1936.27</f>
        <v>7.7468534863422978</v>
      </c>
      <c r="F2134" s="21">
        <v>7.75</v>
      </c>
    </row>
    <row r="2135" spans="1:6" ht="27" customHeight="1">
      <c r="A2135" s="95" t="s">
        <v>5487</v>
      </c>
      <c r="B2135" s="62"/>
      <c r="C2135" s="61" t="s">
        <v>4066</v>
      </c>
      <c r="D2135" s="15">
        <v>11000</v>
      </c>
      <c r="E2135" s="20">
        <f t="shared" si="30"/>
        <v>5.6810258899843511</v>
      </c>
      <c r="F2135" s="21">
        <v>5.68</v>
      </c>
    </row>
    <row r="2136" spans="1:6" ht="27" customHeight="1">
      <c r="A2136" s="95" t="s">
        <v>5488</v>
      </c>
      <c r="B2136" s="62"/>
      <c r="C2136" s="61" t="s">
        <v>4068</v>
      </c>
      <c r="D2136" s="63">
        <v>17000</v>
      </c>
      <c r="E2136" s="20">
        <f t="shared" si="30"/>
        <v>8.7797672845212702</v>
      </c>
      <c r="F2136" s="21">
        <v>8.7799999999999994</v>
      </c>
    </row>
    <row r="2137" spans="1:6" ht="27" customHeight="1">
      <c r="A2137" s="95" t="s">
        <v>5489</v>
      </c>
      <c r="B2137" s="62"/>
      <c r="C2137" s="61" t="s">
        <v>4070</v>
      </c>
      <c r="D2137" s="15">
        <v>98000</v>
      </c>
      <c r="E2137" s="20">
        <f t="shared" si="30"/>
        <v>50.612776110769673</v>
      </c>
      <c r="F2137" s="21">
        <v>50.61</v>
      </c>
    </row>
    <row r="2138" spans="1:6" ht="27" customHeight="1">
      <c r="A2138" s="95" t="s">
        <v>5490</v>
      </c>
      <c r="B2138" s="62" t="s">
        <v>6902</v>
      </c>
      <c r="C2138" s="76" t="s">
        <v>4072</v>
      </c>
      <c r="D2138" s="15">
        <v>55000</v>
      </c>
      <c r="E2138" s="20">
        <f t="shared" si="30"/>
        <v>28.405129449921755</v>
      </c>
      <c r="F2138" s="21">
        <v>28.41</v>
      </c>
    </row>
    <row r="2139" spans="1:6" ht="27" customHeight="1">
      <c r="A2139" s="95" t="s">
        <v>5491</v>
      </c>
      <c r="B2139" s="62"/>
      <c r="C2139" s="76" t="s">
        <v>2020</v>
      </c>
      <c r="D2139" s="15">
        <v>137000</v>
      </c>
      <c r="E2139" s="20">
        <f t="shared" si="30"/>
        <v>70.754595175259652</v>
      </c>
      <c r="F2139" s="21">
        <v>70.75</v>
      </c>
    </row>
    <row r="2140" spans="1:6" ht="27" customHeight="1">
      <c r="A2140" s="95" t="s">
        <v>5492</v>
      </c>
      <c r="B2140" s="62" t="s">
        <v>6902</v>
      </c>
      <c r="C2140" s="69" t="s">
        <v>4076</v>
      </c>
      <c r="D2140" s="15">
        <v>98000</v>
      </c>
      <c r="E2140" s="20">
        <f t="shared" si="30"/>
        <v>50.612776110769673</v>
      </c>
      <c r="F2140" s="21">
        <v>50.61</v>
      </c>
    </row>
    <row r="2141" spans="1:6" ht="27" customHeight="1">
      <c r="A2141" s="95" t="s">
        <v>5493</v>
      </c>
      <c r="B2141" s="62"/>
      <c r="C2141" s="61" t="s">
        <v>4078</v>
      </c>
      <c r="D2141" s="15">
        <v>137000</v>
      </c>
      <c r="E2141" s="20">
        <f t="shared" si="30"/>
        <v>70.754595175259652</v>
      </c>
      <c r="F2141" s="21">
        <v>70.75</v>
      </c>
    </row>
    <row r="2142" spans="1:6" ht="27" customHeight="1">
      <c r="A2142" s="95" t="s">
        <v>5494</v>
      </c>
      <c r="B2142" s="62"/>
      <c r="C2142" s="61" t="s">
        <v>4080</v>
      </c>
      <c r="D2142" s="15">
        <v>137000</v>
      </c>
      <c r="E2142" s="20">
        <f t="shared" si="30"/>
        <v>70.754595175259652</v>
      </c>
      <c r="F2142" s="21">
        <v>70.75</v>
      </c>
    </row>
    <row r="2143" spans="1:6" ht="27" customHeight="1">
      <c r="A2143" s="95" t="s">
        <v>5495</v>
      </c>
      <c r="B2143" s="62" t="s">
        <v>6902</v>
      </c>
      <c r="C2143" s="61" t="s">
        <v>4082</v>
      </c>
      <c r="D2143" s="15">
        <v>98000</v>
      </c>
      <c r="E2143" s="20">
        <f t="shared" si="30"/>
        <v>50.612776110769673</v>
      </c>
      <c r="F2143" s="21">
        <v>50.61</v>
      </c>
    </row>
    <row r="2144" spans="1:6" ht="27" customHeight="1">
      <c r="A2144" s="95" t="s">
        <v>5496</v>
      </c>
      <c r="B2144" s="62"/>
      <c r="C2144" s="61" t="s">
        <v>4084</v>
      </c>
      <c r="D2144" s="15">
        <v>13000</v>
      </c>
      <c r="E2144" s="20">
        <f t="shared" si="30"/>
        <v>6.7139396881633244</v>
      </c>
      <c r="F2144" s="21">
        <v>6.71</v>
      </c>
    </row>
    <row r="2145" spans="1:6" ht="27" customHeight="1">
      <c r="A2145" s="95" t="s">
        <v>5497</v>
      </c>
      <c r="B2145" s="62"/>
      <c r="C2145" s="61" t="s">
        <v>2021</v>
      </c>
      <c r="D2145" s="63">
        <v>24000</v>
      </c>
      <c r="E2145" s="20">
        <f t="shared" si="30"/>
        <v>12.394965578147676</v>
      </c>
      <c r="F2145" s="21">
        <v>12.39</v>
      </c>
    </row>
    <row r="2146" spans="1:6" ht="27" customHeight="1">
      <c r="A2146" s="95" t="s">
        <v>5498</v>
      </c>
      <c r="B2146" s="62"/>
      <c r="C2146" s="61" t="s">
        <v>4088</v>
      </c>
      <c r="D2146" s="15">
        <v>10000</v>
      </c>
      <c r="E2146" s="20">
        <f t="shared" si="30"/>
        <v>5.1645689908948649</v>
      </c>
      <c r="F2146" s="21">
        <v>5.16</v>
      </c>
    </row>
    <row r="2147" spans="1:6" ht="27" customHeight="1">
      <c r="A2147" s="95" t="s">
        <v>4516</v>
      </c>
      <c r="B2147" s="62"/>
      <c r="C2147" s="61" t="s">
        <v>2022</v>
      </c>
      <c r="D2147" s="63" t="s">
        <v>4516</v>
      </c>
      <c r="F2147" s="18"/>
    </row>
    <row r="2148" spans="1:6" ht="27" customHeight="1">
      <c r="A2148" s="95" t="s">
        <v>5499</v>
      </c>
      <c r="B2148" s="62" t="s">
        <v>6902</v>
      </c>
      <c r="C2148" s="61" t="s">
        <v>4090</v>
      </c>
      <c r="D2148" s="15">
        <v>55000</v>
      </c>
      <c r="E2148" s="20">
        <f>+D2148/1936.27</f>
        <v>28.405129449921755</v>
      </c>
      <c r="F2148" s="21">
        <v>28.41</v>
      </c>
    </row>
    <row r="2149" spans="1:6" ht="27" customHeight="1">
      <c r="A2149" s="95" t="s">
        <v>4516</v>
      </c>
      <c r="B2149" s="62"/>
      <c r="C2149" s="61" t="s">
        <v>4323</v>
      </c>
      <c r="D2149" s="15" t="s">
        <v>4516</v>
      </c>
      <c r="F2149" s="18"/>
    </row>
    <row r="2150" spans="1:6" ht="27" customHeight="1">
      <c r="A2150" s="95" t="s">
        <v>5500</v>
      </c>
      <c r="B2150" s="62"/>
      <c r="C2150" s="61" t="s">
        <v>4092</v>
      </c>
      <c r="D2150" s="15">
        <v>15000</v>
      </c>
      <c r="E2150" s="20">
        <f>+D2150/1936.27</f>
        <v>7.7468534863422978</v>
      </c>
      <c r="F2150" s="21">
        <v>7.75</v>
      </c>
    </row>
    <row r="2151" spans="1:6" ht="27" customHeight="1">
      <c r="A2151" s="95" t="s">
        <v>4516</v>
      </c>
      <c r="B2151" s="62"/>
      <c r="C2151" s="61" t="s">
        <v>4323</v>
      </c>
      <c r="D2151" s="15" t="s">
        <v>4516</v>
      </c>
      <c r="F2151" s="18"/>
    </row>
    <row r="2152" spans="1:6" ht="27" customHeight="1">
      <c r="A2152" s="95" t="s">
        <v>5501</v>
      </c>
      <c r="B2152" s="62" t="s">
        <v>3916</v>
      </c>
      <c r="C2152" s="61" t="s">
        <v>4094</v>
      </c>
      <c r="D2152" s="15">
        <v>24000</v>
      </c>
      <c r="E2152" s="20">
        <f t="shared" ref="E2152:E2189" si="31">+D2152/1936.27</f>
        <v>12.394965578147676</v>
      </c>
      <c r="F2152" s="21">
        <v>12.39</v>
      </c>
    </row>
    <row r="2153" spans="1:6" ht="27" customHeight="1">
      <c r="A2153" s="95" t="s">
        <v>5502</v>
      </c>
      <c r="B2153" s="62"/>
      <c r="C2153" s="61" t="s">
        <v>4324</v>
      </c>
      <c r="D2153" s="15">
        <v>19000</v>
      </c>
      <c r="E2153" s="20">
        <f t="shared" si="31"/>
        <v>9.8126810827002426</v>
      </c>
      <c r="F2153" s="21">
        <v>9.81</v>
      </c>
    </row>
    <row r="2154" spans="1:6" ht="27" customHeight="1">
      <c r="A2154" s="95" t="s">
        <v>5503</v>
      </c>
      <c r="B2154" s="62"/>
      <c r="C2154" s="61" t="s">
        <v>4325</v>
      </c>
      <c r="D2154" s="15">
        <v>22000</v>
      </c>
      <c r="E2154" s="20">
        <f t="shared" si="31"/>
        <v>11.362051779968702</v>
      </c>
      <c r="F2154" s="21">
        <v>11.36</v>
      </c>
    </row>
    <row r="2155" spans="1:6" ht="27" customHeight="1">
      <c r="A2155" s="95" t="s">
        <v>5504</v>
      </c>
      <c r="B2155" s="62" t="s">
        <v>6902</v>
      </c>
      <c r="C2155" s="61" t="s">
        <v>5378</v>
      </c>
      <c r="D2155" s="15">
        <v>172000</v>
      </c>
      <c r="E2155" s="20">
        <f t="shared" si="31"/>
        <v>88.830586643391683</v>
      </c>
      <c r="F2155" s="21">
        <v>88.83</v>
      </c>
    </row>
    <row r="2156" spans="1:6" ht="27" customHeight="1">
      <c r="A2156" s="95" t="s">
        <v>5505</v>
      </c>
      <c r="B2156" s="62" t="s">
        <v>6902</v>
      </c>
      <c r="C2156" s="61" t="s">
        <v>5380</v>
      </c>
      <c r="D2156" s="15">
        <v>98000</v>
      </c>
      <c r="E2156" s="20">
        <f t="shared" si="31"/>
        <v>50.612776110769673</v>
      </c>
      <c r="F2156" s="21">
        <v>50.61</v>
      </c>
    </row>
    <row r="2157" spans="1:6" ht="27" customHeight="1">
      <c r="A2157" s="95" t="s">
        <v>5506</v>
      </c>
      <c r="B2157" s="62"/>
      <c r="C2157" s="64" t="s">
        <v>5382</v>
      </c>
      <c r="D2157" s="15">
        <v>18000</v>
      </c>
      <c r="E2157" s="20">
        <f t="shared" si="31"/>
        <v>9.2962241836107573</v>
      </c>
      <c r="F2157" s="21">
        <v>9.3000000000000007</v>
      </c>
    </row>
    <row r="2158" spans="1:6" ht="27" customHeight="1">
      <c r="A2158" s="95" t="s">
        <v>5507</v>
      </c>
      <c r="B2158" s="62"/>
      <c r="C2158" s="61" t="s">
        <v>4326</v>
      </c>
      <c r="D2158" s="15">
        <v>19000</v>
      </c>
      <c r="E2158" s="20">
        <f t="shared" si="31"/>
        <v>9.8126810827002426</v>
      </c>
      <c r="F2158" s="21">
        <v>9.81</v>
      </c>
    </row>
    <row r="2159" spans="1:6" ht="27" customHeight="1">
      <c r="A2159" s="95" t="s">
        <v>5508</v>
      </c>
      <c r="B2159" s="62"/>
      <c r="C2159" s="64" t="s">
        <v>5386</v>
      </c>
      <c r="D2159" s="15">
        <v>19000</v>
      </c>
      <c r="E2159" s="20">
        <f t="shared" si="31"/>
        <v>9.8126810827002426</v>
      </c>
      <c r="F2159" s="21">
        <v>9.81</v>
      </c>
    </row>
    <row r="2160" spans="1:6" ht="27" customHeight="1">
      <c r="A2160" s="95" t="s">
        <v>5509</v>
      </c>
      <c r="B2160" s="62"/>
      <c r="C2160" s="61" t="s">
        <v>4327</v>
      </c>
      <c r="D2160" s="15">
        <v>18000</v>
      </c>
      <c r="E2160" s="20">
        <f t="shared" si="31"/>
        <v>9.2962241836107573</v>
      </c>
      <c r="F2160" s="21">
        <v>9.3000000000000007</v>
      </c>
    </row>
    <row r="2161" spans="1:6" ht="27" customHeight="1">
      <c r="A2161" s="95" t="s">
        <v>5510</v>
      </c>
      <c r="B2161" s="62"/>
      <c r="C2161" s="64" t="s">
        <v>5390</v>
      </c>
      <c r="D2161" s="15">
        <v>18000</v>
      </c>
      <c r="E2161" s="20">
        <f t="shared" si="31"/>
        <v>9.2962241836107573</v>
      </c>
      <c r="F2161" s="21">
        <v>9.3000000000000007</v>
      </c>
    </row>
    <row r="2162" spans="1:6" ht="27" customHeight="1">
      <c r="A2162" s="95" t="s">
        <v>5511</v>
      </c>
      <c r="B2162" s="62"/>
      <c r="C2162" s="61" t="s">
        <v>20</v>
      </c>
      <c r="D2162" s="15">
        <v>11000</v>
      </c>
      <c r="E2162" s="20">
        <f t="shared" si="31"/>
        <v>5.6810258899843511</v>
      </c>
      <c r="F2162" s="21">
        <v>5.68</v>
      </c>
    </row>
    <row r="2163" spans="1:6" ht="27" customHeight="1">
      <c r="A2163" s="95" t="s">
        <v>5512</v>
      </c>
      <c r="B2163" s="62"/>
      <c r="C2163" s="64" t="s">
        <v>5394</v>
      </c>
      <c r="D2163" s="15">
        <v>27000</v>
      </c>
      <c r="E2163" s="20">
        <f t="shared" si="31"/>
        <v>13.944336275416136</v>
      </c>
      <c r="F2163" s="21">
        <v>13.94</v>
      </c>
    </row>
    <row r="2164" spans="1:6" ht="27" customHeight="1">
      <c r="A2164" s="95" t="s">
        <v>5513</v>
      </c>
      <c r="B2164" s="62" t="s">
        <v>6902</v>
      </c>
      <c r="C2164" s="61" t="s">
        <v>21</v>
      </c>
      <c r="D2164" s="15">
        <v>46000</v>
      </c>
      <c r="E2164" s="20">
        <f t="shared" si="31"/>
        <v>23.757017358116379</v>
      </c>
      <c r="F2164" s="21">
        <v>23.76</v>
      </c>
    </row>
    <row r="2165" spans="1:6" ht="27" customHeight="1">
      <c r="A2165" s="95" t="s">
        <v>5514</v>
      </c>
      <c r="B2165" s="62"/>
      <c r="C2165" s="61" t="s">
        <v>5398</v>
      </c>
      <c r="D2165" s="15">
        <v>171000</v>
      </c>
      <c r="E2165" s="20">
        <f t="shared" si="31"/>
        <v>88.314129744302193</v>
      </c>
      <c r="F2165" s="21">
        <v>88.31</v>
      </c>
    </row>
    <row r="2166" spans="1:6" ht="27" customHeight="1">
      <c r="A2166" s="95" t="s">
        <v>5515</v>
      </c>
      <c r="B2166" s="62" t="s">
        <v>6902</v>
      </c>
      <c r="C2166" s="61" t="s">
        <v>5400</v>
      </c>
      <c r="D2166" s="15">
        <v>210000</v>
      </c>
      <c r="E2166" s="20">
        <f t="shared" si="31"/>
        <v>108.45594880879216</v>
      </c>
      <c r="F2166" s="21">
        <v>108.46</v>
      </c>
    </row>
    <row r="2167" spans="1:6" ht="27" customHeight="1">
      <c r="A2167" s="95" t="s">
        <v>1915</v>
      </c>
      <c r="B2167" s="62"/>
      <c r="C2167" s="64" t="s">
        <v>22</v>
      </c>
      <c r="D2167" s="15">
        <v>17000</v>
      </c>
      <c r="E2167" s="20">
        <f t="shared" si="31"/>
        <v>8.7797672845212702</v>
      </c>
      <c r="F2167" s="21">
        <v>8.7799999999999994</v>
      </c>
    </row>
    <row r="2168" spans="1:6" ht="27" customHeight="1">
      <c r="A2168" s="95" t="s">
        <v>1916</v>
      </c>
      <c r="B2168" s="62"/>
      <c r="C2168" s="61" t="s">
        <v>5102</v>
      </c>
      <c r="D2168" s="15">
        <v>190000</v>
      </c>
      <c r="E2168" s="20">
        <f t="shared" si="31"/>
        <v>98.12681082700243</v>
      </c>
      <c r="F2168" s="21">
        <v>98.13</v>
      </c>
    </row>
    <row r="2169" spans="1:6" ht="27" customHeight="1">
      <c r="A2169" s="95" t="s">
        <v>1917</v>
      </c>
      <c r="B2169" s="62" t="s">
        <v>6902</v>
      </c>
      <c r="C2169" s="61" t="s">
        <v>5104</v>
      </c>
      <c r="D2169" s="15">
        <v>210000</v>
      </c>
      <c r="E2169" s="20">
        <f t="shared" si="31"/>
        <v>108.45594880879216</v>
      </c>
      <c r="F2169" s="21">
        <v>108.46</v>
      </c>
    </row>
    <row r="2170" spans="1:6" ht="27" customHeight="1">
      <c r="A2170" s="95" t="s">
        <v>1918</v>
      </c>
      <c r="B2170" s="62"/>
      <c r="C2170" s="61" t="s">
        <v>23</v>
      </c>
      <c r="D2170" s="15">
        <v>24000</v>
      </c>
      <c r="E2170" s="20">
        <f t="shared" si="31"/>
        <v>12.394965578147676</v>
      </c>
      <c r="F2170" s="21">
        <v>12.39</v>
      </c>
    </row>
    <row r="2171" spans="1:6" ht="27" customHeight="1">
      <c r="A2171" s="95" t="s">
        <v>4701</v>
      </c>
      <c r="B2171" s="62"/>
      <c r="C2171" s="61" t="s">
        <v>24</v>
      </c>
      <c r="D2171" s="15">
        <v>43000</v>
      </c>
      <c r="E2171" s="20">
        <f t="shared" si="31"/>
        <v>22.207646660847921</v>
      </c>
      <c r="F2171" s="21">
        <v>22.21</v>
      </c>
    </row>
    <row r="2172" spans="1:6" ht="27" customHeight="1">
      <c r="A2172" s="95" t="s">
        <v>4702</v>
      </c>
      <c r="B2172" s="62"/>
      <c r="C2172" s="61" t="s">
        <v>25</v>
      </c>
      <c r="D2172" s="15">
        <v>35000</v>
      </c>
      <c r="E2172" s="20">
        <f t="shared" si="31"/>
        <v>18.075991468132028</v>
      </c>
      <c r="F2172" s="21">
        <v>18.079999999999998</v>
      </c>
    </row>
    <row r="2173" spans="1:6" ht="27" customHeight="1">
      <c r="A2173" s="95" t="s">
        <v>4703</v>
      </c>
      <c r="B2173" s="62"/>
      <c r="C2173" s="61" t="s">
        <v>8441</v>
      </c>
      <c r="D2173" s="15">
        <v>27000</v>
      </c>
      <c r="E2173" s="20">
        <f t="shared" si="31"/>
        <v>13.944336275416136</v>
      </c>
      <c r="F2173" s="21">
        <v>13.94</v>
      </c>
    </row>
    <row r="2174" spans="1:6" ht="27" customHeight="1">
      <c r="A2174" s="95" t="s">
        <v>4704</v>
      </c>
      <c r="B2174" s="62"/>
      <c r="C2174" s="61" t="s">
        <v>26</v>
      </c>
      <c r="D2174" s="15">
        <v>25000</v>
      </c>
      <c r="E2174" s="20">
        <f t="shared" si="31"/>
        <v>12.911422477237162</v>
      </c>
      <c r="F2174" s="21">
        <v>12.91</v>
      </c>
    </row>
    <row r="2175" spans="1:6" ht="27" customHeight="1">
      <c r="A2175" s="95" t="s">
        <v>4705</v>
      </c>
      <c r="B2175" s="62"/>
      <c r="C2175" s="61" t="s">
        <v>6399</v>
      </c>
      <c r="D2175" s="15">
        <v>15000</v>
      </c>
      <c r="E2175" s="20">
        <f t="shared" si="31"/>
        <v>7.7468534863422978</v>
      </c>
      <c r="F2175" s="21">
        <v>7.75</v>
      </c>
    </row>
    <row r="2176" spans="1:6" ht="27" customHeight="1">
      <c r="A2176" s="95" t="s">
        <v>4706</v>
      </c>
      <c r="B2176" s="62"/>
      <c r="C2176" s="61" t="s">
        <v>6170</v>
      </c>
      <c r="D2176" s="15">
        <v>17000</v>
      </c>
      <c r="E2176" s="20">
        <f t="shared" si="31"/>
        <v>8.7797672845212702</v>
      </c>
      <c r="F2176" s="21">
        <v>8.7799999999999994</v>
      </c>
    </row>
    <row r="2177" spans="1:6" ht="27" customHeight="1">
      <c r="A2177" s="95" t="s">
        <v>4707</v>
      </c>
      <c r="B2177" s="62"/>
      <c r="C2177" s="61" t="s">
        <v>6172</v>
      </c>
      <c r="D2177" s="15">
        <v>13000</v>
      </c>
      <c r="E2177" s="20">
        <f t="shared" si="31"/>
        <v>6.7139396881633244</v>
      </c>
      <c r="F2177" s="21">
        <v>6.71</v>
      </c>
    </row>
    <row r="2178" spans="1:6" ht="27" customHeight="1">
      <c r="A2178" s="95" t="s">
        <v>4708</v>
      </c>
      <c r="B2178" s="62"/>
      <c r="C2178" s="61" t="s">
        <v>27</v>
      </c>
      <c r="D2178" s="15">
        <v>15000</v>
      </c>
      <c r="E2178" s="20">
        <f t="shared" si="31"/>
        <v>7.7468534863422978</v>
      </c>
      <c r="F2178" s="21">
        <v>7.75</v>
      </c>
    </row>
    <row r="2179" spans="1:6" ht="27" customHeight="1">
      <c r="A2179" s="95" t="s">
        <v>4709</v>
      </c>
      <c r="B2179" s="62" t="s">
        <v>6902</v>
      </c>
      <c r="C2179" s="61" t="s">
        <v>4134</v>
      </c>
      <c r="D2179" s="15">
        <v>171000</v>
      </c>
      <c r="E2179" s="20">
        <f t="shared" si="31"/>
        <v>88.314129744302193</v>
      </c>
      <c r="F2179" s="21">
        <v>88.31</v>
      </c>
    </row>
    <row r="2180" spans="1:6" ht="27" customHeight="1">
      <c r="A2180" s="95" t="s">
        <v>4710</v>
      </c>
      <c r="B2180" s="62" t="s">
        <v>6902</v>
      </c>
      <c r="C2180" s="61" t="s">
        <v>5896</v>
      </c>
      <c r="D2180" s="15">
        <v>210000</v>
      </c>
      <c r="E2180" s="20">
        <f t="shared" si="31"/>
        <v>108.45594880879216</v>
      </c>
      <c r="F2180" s="21">
        <v>108.46</v>
      </c>
    </row>
    <row r="2181" spans="1:6" ht="27" customHeight="1">
      <c r="A2181" s="95" t="s">
        <v>4711</v>
      </c>
      <c r="B2181" s="62"/>
      <c r="C2181" s="61" t="s">
        <v>28</v>
      </c>
      <c r="D2181" s="15">
        <v>17000</v>
      </c>
      <c r="E2181" s="20">
        <f t="shared" si="31"/>
        <v>8.7797672845212702</v>
      </c>
      <c r="F2181" s="21">
        <v>8.7799999999999994</v>
      </c>
    </row>
    <row r="2182" spans="1:6" ht="27" customHeight="1">
      <c r="A2182" s="95" t="s">
        <v>4712</v>
      </c>
      <c r="B2182" s="62"/>
      <c r="C2182" s="61" t="s">
        <v>5900</v>
      </c>
      <c r="D2182" s="15">
        <v>233000</v>
      </c>
      <c r="E2182" s="20">
        <f t="shared" si="31"/>
        <v>120.33445748785036</v>
      </c>
      <c r="F2182" s="21">
        <v>120.33</v>
      </c>
    </row>
    <row r="2183" spans="1:6" ht="27" customHeight="1">
      <c r="A2183" s="95" t="s">
        <v>4713</v>
      </c>
      <c r="B2183" s="62"/>
      <c r="C2183" s="61" t="s">
        <v>5902</v>
      </c>
      <c r="D2183" s="15">
        <v>190000</v>
      </c>
      <c r="E2183" s="20">
        <f t="shared" si="31"/>
        <v>98.12681082700243</v>
      </c>
      <c r="F2183" s="21">
        <v>98.13</v>
      </c>
    </row>
    <row r="2184" spans="1:6" ht="27" customHeight="1">
      <c r="A2184" s="95" t="s">
        <v>4714</v>
      </c>
      <c r="B2184" s="62"/>
      <c r="C2184" s="61" t="s">
        <v>5904</v>
      </c>
      <c r="D2184" s="15">
        <v>43000</v>
      </c>
      <c r="E2184" s="20">
        <f t="shared" si="31"/>
        <v>22.207646660847921</v>
      </c>
      <c r="F2184" s="21">
        <v>22.21</v>
      </c>
    </row>
    <row r="2185" spans="1:6" ht="27" customHeight="1">
      <c r="A2185" s="95" t="s">
        <v>4715</v>
      </c>
      <c r="B2185" s="62"/>
      <c r="C2185" s="61" t="s">
        <v>5906</v>
      </c>
      <c r="D2185" s="15">
        <v>50000</v>
      </c>
      <c r="E2185" s="20">
        <f t="shared" si="31"/>
        <v>25.822844954474323</v>
      </c>
      <c r="F2185" s="21">
        <v>25.82</v>
      </c>
    </row>
    <row r="2186" spans="1:6" ht="27" customHeight="1">
      <c r="A2186" s="95" t="s">
        <v>4716</v>
      </c>
      <c r="B2186" s="62"/>
      <c r="C2186" s="61" t="s">
        <v>6026</v>
      </c>
      <c r="D2186" s="15">
        <v>190000</v>
      </c>
      <c r="E2186" s="20">
        <f t="shared" si="31"/>
        <v>98.12681082700243</v>
      </c>
      <c r="F2186" s="21">
        <v>98.13</v>
      </c>
    </row>
    <row r="2187" spans="1:6" ht="27" customHeight="1">
      <c r="A2187" s="95" t="s">
        <v>4717</v>
      </c>
      <c r="B2187" s="62"/>
      <c r="C2187" s="61" t="s">
        <v>6028</v>
      </c>
      <c r="D2187" s="15">
        <v>172000</v>
      </c>
      <c r="E2187" s="20">
        <f t="shared" si="31"/>
        <v>88.830586643391683</v>
      </c>
      <c r="F2187" s="21">
        <v>88.83</v>
      </c>
    </row>
    <row r="2188" spans="1:6" ht="27" customHeight="1">
      <c r="A2188" s="95" t="s">
        <v>4718</v>
      </c>
      <c r="B2188" s="62"/>
      <c r="C2188" s="61" t="s">
        <v>6030</v>
      </c>
      <c r="D2188" s="15">
        <v>55000</v>
      </c>
      <c r="E2188" s="20">
        <f t="shared" si="31"/>
        <v>28.405129449921755</v>
      </c>
      <c r="F2188" s="21">
        <v>28.41</v>
      </c>
    </row>
    <row r="2189" spans="1:6" ht="27" customHeight="1">
      <c r="A2189" s="95" t="s">
        <v>4719</v>
      </c>
      <c r="B2189" s="62"/>
      <c r="C2189" s="61" t="s">
        <v>5138</v>
      </c>
      <c r="D2189" s="15">
        <v>137000</v>
      </c>
      <c r="E2189" s="20">
        <f t="shared" si="31"/>
        <v>70.754595175259652</v>
      </c>
      <c r="F2189" s="21">
        <v>70.75</v>
      </c>
    </row>
    <row r="2190" spans="1:6" ht="27" customHeight="1">
      <c r="A2190" s="95" t="s">
        <v>4516</v>
      </c>
      <c r="B2190" s="62"/>
      <c r="C2190" s="61" t="s">
        <v>29</v>
      </c>
      <c r="D2190" s="15" t="s">
        <v>4516</v>
      </c>
      <c r="F2190" s="18"/>
    </row>
    <row r="2191" spans="1:6" ht="27" customHeight="1">
      <c r="A2191" s="95" t="s">
        <v>7004</v>
      </c>
      <c r="B2191" s="62"/>
      <c r="C2191" s="61" t="s">
        <v>5140</v>
      </c>
      <c r="D2191" s="15">
        <v>15000</v>
      </c>
      <c r="E2191" s="20">
        <f t="shared" ref="E2191:E2209" si="32">+D2191/1936.27</f>
        <v>7.7468534863422978</v>
      </c>
      <c r="F2191" s="21">
        <v>7.75</v>
      </c>
    </row>
    <row r="2192" spans="1:6" ht="27" customHeight="1">
      <c r="A2192" s="95" t="s">
        <v>7005</v>
      </c>
      <c r="B2192" s="62"/>
      <c r="C2192" s="61" t="s">
        <v>5146</v>
      </c>
      <c r="D2192" s="15">
        <v>15000</v>
      </c>
      <c r="E2192" s="20">
        <f t="shared" si="32"/>
        <v>7.7468534863422978</v>
      </c>
      <c r="F2192" s="21">
        <v>7.75</v>
      </c>
    </row>
    <row r="2193" spans="1:6" ht="27" customHeight="1">
      <c r="A2193" s="95" t="s">
        <v>7006</v>
      </c>
      <c r="B2193" s="62"/>
      <c r="C2193" s="61" t="s">
        <v>4693</v>
      </c>
      <c r="D2193" s="15">
        <v>13000</v>
      </c>
      <c r="E2193" s="20">
        <f t="shared" si="32"/>
        <v>6.7139396881633244</v>
      </c>
      <c r="F2193" s="21">
        <v>6.71</v>
      </c>
    </row>
    <row r="2194" spans="1:6" ht="27" customHeight="1">
      <c r="A2194" s="95" t="s">
        <v>7007</v>
      </c>
      <c r="B2194" s="62"/>
      <c r="C2194" s="61" t="s">
        <v>4695</v>
      </c>
      <c r="D2194" s="15">
        <v>18000</v>
      </c>
      <c r="E2194" s="20">
        <f t="shared" si="32"/>
        <v>9.2962241836107573</v>
      </c>
      <c r="F2194" s="21">
        <v>9.3000000000000007</v>
      </c>
    </row>
    <row r="2195" spans="1:6" ht="27" customHeight="1">
      <c r="A2195" s="95" t="s">
        <v>7008</v>
      </c>
      <c r="B2195" s="62"/>
      <c r="C2195" s="61" t="s">
        <v>4697</v>
      </c>
      <c r="D2195" s="15">
        <v>12000</v>
      </c>
      <c r="E2195" s="20">
        <f t="shared" si="32"/>
        <v>6.1974827890738382</v>
      </c>
      <c r="F2195" s="21">
        <v>6.2</v>
      </c>
    </row>
    <row r="2196" spans="1:6" ht="27" customHeight="1">
      <c r="A2196" s="95" t="s">
        <v>7009</v>
      </c>
      <c r="B2196" s="62"/>
      <c r="C2196" s="61" t="s">
        <v>4699</v>
      </c>
      <c r="D2196" s="15">
        <v>15000</v>
      </c>
      <c r="E2196" s="20">
        <f t="shared" si="32"/>
        <v>7.7468534863422978</v>
      </c>
      <c r="F2196" s="21">
        <v>7.75</v>
      </c>
    </row>
    <row r="2197" spans="1:6" ht="27" customHeight="1">
      <c r="A2197" s="95" t="s">
        <v>7010</v>
      </c>
      <c r="B2197" s="62"/>
      <c r="C2197" s="61" t="s">
        <v>3687</v>
      </c>
      <c r="D2197" s="15">
        <v>15000</v>
      </c>
      <c r="E2197" s="20">
        <f t="shared" si="32"/>
        <v>7.7468534863422978</v>
      </c>
      <c r="F2197" s="21">
        <v>7.75</v>
      </c>
    </row>
    <row r="2198" spans="1:6" ht="27" customHeight="1">
      <c r="A2198" s="95" t="s">
        <v>7011</v>
      </c>
      <c r="B2198" s="62"/>
      <c r="C2198" s="61" t="s">
        <v>3689</v>
      </c>
      <c r="D2198" s="15">
        <v>18000</v>
      </c>
      <c r="E2198" s="20">
        <f t="shared" si="32"/>
        <v>9.2962241836107573</v>
      </c>
      <c r="F2198" s="21">
        <v>9.3000000000000007</v>
      </c>
    </row>
    <row r="2199" spans="1:6" ht="27" customHeight="1">
      <c r="A2199" s="95" t="s">
        <v>7012</v>
      </c>
      <c r="B2199" s="62"/>
      <c r="C2199" s="61" t="s">
        <v>30</v>
      </c>
      <c r="D2199" s="15">
        <v>14000</v>
      </c>
      <c r="E2199" s="20">
        <f t="shared" si="32"/>
        <v>7.2303965872528106</v>
      </c>
      <c r="F2199" s="21">
        <v>7.23</v>
      </c>
    </row>
    <row r="2200" spans="1:6" ht="27" customHeight="1">
      <c r="A2200" s="95" t="s">
        <v>7013</v>
      </c>
      <c r="B2200" s="62"/>
      <c r="C2200" s="61" t="s">
        <v>8081</v>
      </c>
      <c r="D2200" s="15">
        <v>10000</v>
      </c>
      <c r="E2200" s="20">
        <f t="shared" si="32"/>
        <v>5.1645689908948649</v>
      </c>
      <c r="F2200" s="21">
        <v>5.16</v>
      </c>
    </row>
    <row r="2201" spans="1:6" ht="27" customHeight="1">
      <c r="A2201" s="95" t="s">
        <v>7014</v>
      </c>
      <c r="B2201" s="62" t="s">
        <v>1976</v>
      </c>
      <c r="C2201" s="61" t="s">
        <v>8757</v>
      </c>
      <c r="D2201" s="15">
        <v>25000</v>
      </c>
      <c r="E2201" s="20">
        <f t="shared" si="32"/>
        <v>12.911422477237162</v>
      </c>
      <c r="F2201" s="21">
        <v>12.91</v>
      </c>
    </row>
    <row r="2202" spans="1:6" ht="27" customHeight="1">
      <c r="A2202" s="95" t="s">
        <v>7015</v>
      </c>
      <c r="B2202" s="62" t="s">
        <v>4519</v>
      </c>
      <c r="C2202" s="61" t="s">
        <v>3757</v>
      </c>
      <c r="D2202" s="15">
        <v>15000</v>
      </c>
      <c r="E2202" s="20">
        <f t="shared" si="32"/>
        <v>7.7468534863422978</v>
      </c>
      <c r="F2202" s="21">
        <v>7.75</v>
      </c>
    </row>
    <row r="2203" spans="1:6" ht="27" customHeight="1">
      <c r="A2203" s="95" t="s">
        <v>7016</v>
      </c>
      <c r="B2203" s="62"/>
      <c r="C2203" s="61" t="s">
        <v>3754</v>
      </c>
      <c r="D2203" s="15">
        <v>8000</v>
      </c>
      <c r="E2203" s="20">
        <f t="shared" si="32"/>
        <v>4.1316551927158915</v>
      </c>
      <c r="F2203" s="21">
        <v>4.13</v>
      </c>
    </row>
    <row r="2204" spans="1:6" ht="27" customHeight="1">
      <c r="A2204" s="95" t="s">
        <v>7017</v>
      </c>
      <c r="B2204" s="62"/>
      <c r="C2204" s="61" t="s">
        <v>3756</v>
      </c>
      <c r="D2204" s="15">
        <v>15000</v>
      </c>
      <c r="E2204" s="20">
        <f t="shared" si="32"/>
        <v>7.7468534863422978</v>
      </c>
      <c r="F2204" s="21">
        <v>7.75</v>
      </c>
    </row>
    <row r="2205" spans="1:6" ht="27" customHeight="1">
      <c r="A2205" s="95" t="s">
        <v>7018</v>
      </c>
      <c r="B2205" s="62"/>
      <c r="C2205" s="61" t="s">
        <v>31</v>
      </c>
      <c r="D2205" s="15">
        <v>14000</v>
      </c>
      <c r="E2205" s="20">
        <f t="shared" si="32"/>
        <v>7.2303965872528106</v>
      </c>
      <c r="F2205" s="21">
        <v>7.23</v>
      </c>
    </row>
    <row r="2206" spans="1:6" ht="27" customHeight="1">
      <c r="A2206" s="95" t="s">
        <v>7019</v>
      </c>
      <c r="B2206" s="62"/>
      <c r="C2206" s="61" t="s">
        <v>3892</v>
      </c>
      <c r="D2206" s="15">
        <v>14000</v>
      </c>
      <c r="E2206" s="20">
        <f t="shared" si="32"/>
        <v>7.2303965872528106</v>
      </c>
      <c r="F2206" s="21">
        <v>7.23</v>
      </c>
    </row>
    <row r="2207" spans="1:6" ht="27" customHeight="1">
      <c r="A2207" s="95" t="s">
        <v>7020</v>
      </c>
      <c r="B2207" s="62"/>
      <c r="C2207" s="61" t="s">
        <v>32</v>
      </c>
      <c r="D2207" s="15">
        <v>13000</v>
      </c>
      <c r="E2207" s="20">
        <f t="shared" si="32"/>
        <v>6.7139396881633244</v>
      </c>
      <c r="F2207" s="21">
        <v>6.71</v>
      </c>
    </row>
    <row r="2208" spans="1:6" ht="27" customHeight="1">
      <c r="A2208" s="95" t="s">
        <v>7021</v>
      </c>
      <c r="B2208" s="62"/>
      <c r="C2208" s="61" t="s">
        <v>33</v>
      </c>
      <c r="D2208" s="15">
        <v>4000</v>
      </c>
      <c r="E2208" s="20">
        <f t="shared" si="32"/>
        <v>2.0658275963579458</v>
      </c>
      <c r="F2208" s="21">
        <v>2.0699999999999998</v>
      </c>
    </row>
    <row r="2209" spans="1:6" ht="27" customHeight="1">
      <c r="A2209" s="95" t="s">
        <v>7022</v>
      </c>
      <c r="B2209" s="62" t="s">
        <v>6902</v>
      </c>
      <c r="C2209" s="61" t="s">
        <v>3898</v>
      </c>
      <c r="D2209" s="15">
        <v>352000</v>
      </c>
      <c r="E2209" s="20">
        <f t="shared" si="32"/>
        <v>181.79282847949924</v>
      </c>
      <c r="F2209" s="21">
        <v>181.79</v>
      </c>
    </row>
    <row r="2210" spans="1:6" ht="27" customHeight="1">
      <c r="A2210" s="95" t="s">
        <v>4516</v>
      </c>
      <c r="B2210" s="62"/>
      <c r="C2210" s="61" t="s">
        <v>34</v>
      </c>
      <c r="D2210" s="15" t="s">
        <v>4516</v>
      </c>
      <c r="F2210" s="18"/>
    </row>
    <row r="2211" spans="1:6" ht="27" customHeight="1">
      <c r="A2211" s="95" t="s">
        <v>7023</v>
      </c>
      <c r="B2211" s="62" t="s">
        <v>6902</v>
      </c>
      <c r="C2211" s="61" t="s">
        <v>7974</v>
      </c>
      <c r="D2211" s="15">
        <v>336000</v>
      </c>
      <c r="E2211" s="20">
        <f t="shared" ref="E2211:E2216" si="33">+D2211/1936.27</f>
        <v>173.52951809406747</v>
      </c>
      <c r="F2211" s="21">
        <v>173.53</v>
      </c>
    </row>
    <row r="2212" spans="1:6" ht="27" customHeight="1">
      <c r="A2212" s="95" t="s">
        <v>7024</v>
      </c>
      <c r="B2212" s="62" t="s">
        <v>6902</v>
      </c>
      <c r="C2212" s="61" t="s">
        <v>7976</v>
      </c>
      <c r="D2212" s="15">
        <v>326000</v>
      </c>
      <c r="E2212" s="20">
        <f t="shared" si="33"/>
        <v>168.36494910317259</v>
      </c>
      <c r="F2212" s="21">
        <v>168.36</v>
      </c>
    </row>
    <row r="2213" spans="1:6" ht="27" customHeight="1">
      <c r="A2213" s="95" t="s">
        <v>7025</v>
      </c>
      <c r="B2213" s="62" t="s">
        <v>6902</v>
      </c>
      <c r="C2213" s="61" t="s">
        <v>8580</v>
      </c>
      <c r="D2213" s="15">
        <v>305000</v>
      </c>
      <c r="E2213" s="20">
        <f t="shared" si="33"/>
        <v>157.51935422229337</v>
      </c>
      <c r="F2213" s="21">
        <v>157.52000000000001</v>
      </c>
    </row>
    <row r="2214" spans="1:6" ht="27" customHeight="1">
      <c r="A2214" s="95" t="s">
        <v>7026</v>
      </c>
      <c r="B2214" s="62" t="s">
        <v>6902</v>
      </c>
      <c r="C2214" s="61" t="s">
        <v>8582</v>
      </c>
      <c r="D2214" s="15">
        <v>336000</v>
      </c>
      <c r="E2214" s="20">
        <f t="shared" si="33"/>
        <v>173.52951809406747</v>
      </c>
      <c r="F2214" s="21">
        <v>173.53</v>
      </c>
    </row>
    <row r="2215" spans="1:6" ht="27" customHeight="1">
      <c r="A2215" s="95" t="s">
        <v>2846</v>
      </c>
      <c r="B2215" s="62" t="s">
        <v>6902</v>
      </c>
      <c r="C2215" s="61" t="s">
        <v>8584</v>
      </c>
      <c r="D2215" s="15">
        <v>343000</v>
      </c>
      <c r="E2215" s="20">
        <f t="shared" si="33"/>
        <v>177.14471638769388</v>
      </c>
      <c r="F2215" s="21">
        <v>177.14</v>
      </c>
    </row>
    <row r="2216" spans="1:6" ht="27" customHeight="1">
      <c r="A2216" s="95" t="s">
        <v>2847</v>
      </c>
      <c r="B2216" s="62" t="s">
        <v>6902</v>
      </c>
      <c r="C2216" s="61" t="s">
        <v>8586</v>
      </c>
      <c r="D2216" s="15">
        <v>175000</v>
      </c>
      <c r="E2216" s="20">
        <f t="shared" si="33"/>
        <v>90.379957340660141</v>
      </c>
      <c r="F2216" s="21">
        <v>90.38</v>
      </c>
    </row>
    <row r="2217" spans="1:6" ht="27" customHeight="1">
      <c r="A2217" s="95" t="s">
        <v>4516</v>
      </c>
      <c r="B2217" s="62"/>
      <c r="C2217" s="61" t="s">
        <v>40</v>
      </c>
      <c r="D2217" s="15" t="s">
        <v>4516</v>
      </c>
      <c r="F2217" s="18"/>
    </row>
    <row r="2218" spans="1:6" ht="27" customHeight="1">
      <c r="A2218" s="95" t="s">
        <v>2848</v>
      </c>
      <c r="B2218" s="62" t="s">
        <v>6902</v>
      </c>
      <c r="C2218" s="61" t="s">
        <v>41</v>
      </c>
      <c r="D2218" s="15">
        <v>154000</v>
      </c>
      <c r="E2218" s="20">
        <f>+D2218/1936.27</f>
        <v>79.534362459780922</v>
      </c>
      <c r="F2218" s="21">
        <v>79.53</v>
      </c>
    </row>
    <row r="2219" spans="1:6" ht="27" customHeight="1">
      <c r="A2219" s="95" t="s">
        <v>4516</v>
      </c>
      <c r="B2219" s="62"/>
      <c r="C2219" s="61" t="s">
        <v>42</v>
      </c>
      <c r="D2219" s="15" t="s">
        <v>4516</v>
      </c>
      <c r="F2219" s="18"/>
    </row>
    <row r="2220" spans="1:6" ht="27" customHeight="1">
      <c r="A2220" s="95" t="s">
        <v>2849</v>
      </c>
      <c r="B2220" s="62" t="s">
        <v>6902</v>
      </c>
      <c r="C2220" s="61" t="s">
        <v>41</v>
      </c>
      <c r="D2220" s="15">
        <v>325000</v>
      </c>
      <c r="E2220" s="20">
        <f>+D2220/1936.27</f>
        <v>167.8484922040831</v>
      </c>
      <c r="F2220" s="21">
        <v>167.85</v>
      </c>
    </row>
    <row r="2221" spans="1:6" ht="27" customHeight="1">
      <c r="A2221" s="95" t="s">
        <v>4516</v>
      </c>
      <c r="B2221" s="62"/>
      <c r="C2221" s="61" t="s">
        <v>811</v>
      </c>
      <c r="D2221" s="15" t="s">
        <v>4516</v>
      </c>
      <c r="F2221" s="18"/>
    </row>
    <row r="2222" spans="1:6" ht="27" customHeight="1">
      <c r="A2222" s="95" t="s">
        <v>2850</v>
      </c>
      <c r="B2222" s="62" t="s">
        <v>6902</v>
      </c>
      <c r="C2222" s="61" t="s">
        <v>41</v>
      </c>
      <c r="D2222" s="15">
        <v>325000</v>
      </c>
      <c r="E2222" s="20">
        <f>+D2222/1936.27</f>
        <v>167.8484922040831</v>
      </c>
      <c r="F2222" s="21">
        <v>167.85</v>
      </c>
    </row>
    <row r="2223" spans="1:6" ht="27" customHeight="1">
      <c r="A2223" s="95" t="s">
        <v>4516</v>
      </c>
      <c r="B2223" s="62"/>
      <c r="C2223" s="61" t="s">
        <v>812</v>
      </c>
      <c r="D2223" s="15" t="s">
        <v>4516</v>
      </c>
      <c r="F2223" s="18"/>
    </row>
    <row r="2224" spans="1:6" ht="27" customHeight="1">
      <c r="A2224" s="95" t="s">
        <v>2851</v>
      </c>
      <c r="B2224" s="62" t="s">
        <v>6902</v>
      </c>
      <c r="C2224" s="68" t="s">
        <v>813</v>
      </c>
      <c r="D2224" s="15">
        <v>429000</v>
      </c>
      <c r="E2224" s="20">
        <f>+D2224/1936.27</f>
        <v>221.5600097093897</v>
      </c>
      <c r="F2224" s="21">
        <v>221.56</v>
      </c>
    </row>
    <row r="2225" spans="1:6" ht="27" customHeight="1">
      <c r="A2225" s="95" t="s">
        <v>4516</v>
      </c>
      <c r="B2225" s="62"/>
      <c r="C2225" s="61" t="s">
        <v>814</v>
      </c>
      <c r="D2225" s="15" t="s">
        <v>4516</v>
      </c>
      <c r="F2225" s="18"/>
    </row>
    <row r="2226" spans="1:6" ht="27" customHeight="1">
      <c r="A2226" s="95" t="s">
        <v>2852</v>
      </c>
      <c r="B2226" s="62" t="s">
        <v>6902</v>
      </c>
      <c r="C2226" s="61" t="s">
        <v>8594</v>
      </c>
      <c r="D2226" s="15">
        <v>345000</v>
      </c>
      <c r="E2226" s="20">
        <f>+D2226/1936.27</f>
        <v>178.17763018587283</v>
      </c>
      <c r="F2226" s="21">
        <v>178.18</v>
      </c>
    </row>
    <row r="2227" spans="1:6" ht="27" customHeight="1">
      <c r="A2227" s="95" t="s">
        <v>4516</v>
      </c>
      <c r="B2227" s="62"/>
      <c r="C2227" s="61" t="s">
        <v>815</v>
      </c>
      <c r="D2227" s="15" t="s">
        <v>4516</v>
      </c>
      <c r="F2227" s="18"/>
    </row>
    <row r="2228" spans="1:6" ht="27" customHeight="1">
      <c r="A2228" s="95" t="s">
        <v>2853</v>
      </c>
      <c r="B2228" s="62" t="s">
        <v>6902</v>
      </c>
      <c r="C2228" s="61" t="s">
        <v>816</v>
      </c>
      <c r="D2228" s="15">
        <v>422000</v>
      </c>
      <c r="E2228" s="20">
        <f>+D2228/1936.27</f>
        <v>217.9448114157633</v>
      </c>
      <c r="F2228" s="21">
        <v>217.94</v>
      </c>
    </row>
    <row r="2229" spans="1:6" ht="27" customHeight="1">
      <c r="A2229" s="95" t="s">
        <v>4516</v>
      </c>
      <c r="B2229" s="62"/>
      <c r="C2229" s="61" t="s">
        <v>817</v>
      </c>
      <c r="D2229" s="15" t="s">
        <v>4516</v>
      </c>
      <c r="F2229" s="18"/>
    </row>
    <row r="2230" spans="1:6" ht="27" customHeight="1">
      <c r="A2230" s="95" t="s">
        <v>2854</v>
      </c>
      <c r="B2230" s="62" t="s">
        <v>6902</v>
      </c>
      <c r="C2230" s="61" t="s">
        <v>8598</v>
      </c>
      <c r="D2230" s="15">
        <v>312000</v>
      </c>
      <c r="E2230" s="20">
        <f>+D2230/1936.27</f>
        <v>161.13455251591978</v>
      </c>
      <c r="F2230" s="21">
        <v>161.13</v>
      </c>
    </row>
    <row r="2231" spans="1:6" ht="27" customHeight="1">
      <c r="A2231" s="95" t="s">
        <v>4516</v>
      </c>
      <c r="B2231" s="62"/>
      <c r="C2231" s="61" t="s">
        <v>854</v>
      </c>
      <c r="D2231" s="15" t="s">
        <v>4516</v>
      </c>
      <c r="F2231" s="18"/>
    </row>
    <row r="2232" spans="1:6" ht="27" customHeight="1">
      <c r="A2232" s="95" t="s">
        <v>6713</v>
      </c>
      <c r="B2232" s="62" t="s">
        <v>6902</v>
      </c>
      <c r="C2232" s="61" t="s">
        <v>7884</v>
      </c>
      <c r="D2232" s="15">
        <v>252000</v>
      </c>
      <c r="E2232" s="20">
        <f>+D2232/1936.27</f>
        <v>130.1471385705506</v>
      </c>
      <c r="F2232" s="21">
        <v>130.15</v>
      </c>
    </row>
    <row r="2233" spans="1:6" ht="27" customHeight="1">
      <c r="A2233" s="95" t="s">
        <v>4516</v>
      </c>
      <c r="B2233" s="62"/>
      <c r="C2233" s="61" t="s">
        <v>855</v>
      </c>
      <c r="D2233" s="15" t="s">
        <v>4516</v>
      </c>
      <c r="F2233" s="18"/>
    </row>
    <row r="2234" spans="1:6" ht="27" customHeight="1">
      <c r="A2234" s="95" t="s">
        <v>6714</v>
      </c>
      <c r="B2234" s="62" t="s">
        <v>6902</v>
      </c>
      <c r="C2234" s="61" t="s">
        <v>7886</v>
      </c>
      <c r="D2234" s="15">
        <v>303000</v>
      </c>
      <c r="E2234" s="20">
        <f>+D2234/1936.27</f>
        <v>156.48644042411442</v>
      </c>
      <c r="F2234" s="21">
        <v>156.49</v>
      </c>
    </row>
    <row r="2235" spans="1:6" ht="27" customHeight="1">
      <c r="A2235" s="95" t="s">
        <v>4516</v>
      </c>
      <c r="B2235" s="62"/>
      <c r="C2235" s="61" t="s">
        <v>855</v>
      </c>
      <c r="D2235" s="15" t="s">
        <v>4516</v>
      </c>
      <c r="F2235" s="18"/>
    </row>
    <row r="2236" spans="1:6" ht="27" customHeight="1">
      <c r="A2236" s="95" t="s">
        <v>6715</v>
      </c>
      <c r="B2236" s="62" t="s">
        <v>6902</v>
      </c>
      <c r="C2236" s="61" t="s">
        <v>7888</v>
      </c>
      <c r="D2236" s="15">
        <v>252000</v>
      </c>
      <c r="E2236" s="20">
        <f>+D2236/1936.27</f>
        <v>130.1471385705506</v>
      </c>
      <c r="F2236" s="21">
        <v>130.15</v>
      </c>
    </row>
    <row r="2237" spans="1:6" ht="27" customHeight="1">
      <c r="A2237" s="95" t="s">
        <v>4516</v>
      </c>
      <c r="B2237" s="62"/>
      <c r="C2237" s="61" t="s">
        <v>855</v>
      </c>
      <c r="D2237" s="15" t="s">
        <v>4516</v>
      </c>
      <c r="F2237" s="18"/>
    </row>
    <row r="2238" spans="1:6" ht="27" customHeight="1">
      <c r="A2238" s="95" t="s">
        <v>6716</v>
      </c>
      <c r="B2238" s="62" t="s">
        <v>6902</v>
      </c>
      <c r="C2238" s="61" t="s">
        <v>7890</v>
      </c>
      <c r="D2238" s="15">
        <v>299000</v>
      </c>
      <c r="E2238" s="20">
        <f>+D2238/1936.27</f>
        <v>154.42061282775646</v>
      </c>
      <c r="F2238" s="21">
        <v>154.41999999999999</v>
      </c>
    </row>
    <row r="2239" spans="1:6" ht="27" customHeight="1">
      <c r="A2239" s="95" t="s">
        <v>4516</v>
      </c>
      <c r="B2239" s="62"/>
      <c r="C2239" s="61" t="s">
        <v>855</v>
      </c>
      <c r="D2239" s="15" t="s">
        <v>4516</v>
      </c>
      <c r="F2239" s="18"/>
    </row>
    <row r="2240" spans="1:6" ht="27" customHeight="1">
      <c r="A2240" s="95" t="s">
        <v>6717</v>
      </c>
      <c r="B2240" s="62" t="s">
        <v>6902</v>
      </c>
      <c r="C2240" s="61" t="s">
        <v>7892</v>
      </c>
      <c r="D2240" s="15">
        <v>303000</v>
      </c>
      <c r="E2240" s="20">
        <f>+D2240/1936.27</f>
        <v>156.48644042411442</v>
      </c>
      <c r="F2240" s="21">
        <v>156.49</v>
      </c>
    </row>
    <row r="2241" spans="1:6" ht="27" customHeight="1">
      <c r="A2241" s="95" t="s">
        <v>4516</v>
      </c>
      <c r="B2241" s="62"/>
      <c r="C2241" s="61" t="s">
        <v>856</v>
      </c>
      <c r="D2241" s="15" t="s">
        <v>4516</v>
      </c>
      <c r="F2241" s="18"/>
    </row>
    <row r="2242" spans="1:6" ht="27" customHeight="1">
      <c r="A2242" s="95" t="s">
        <v>6718</v>
      </c>
      <c r="B2242" s="62" t="s">
        <v>6902</v>
      </c>
      <c r="C2242" s="61" t="s">
        <v>7894</v>
      </c>
      <c r="D2242" s="15">
        <v>55000</v>
      </c>
      <c r="E2242" s="20">
        <f t="shared" ref="E2242:E2259" si="34">+D2242/1936.27</f>
        <v>28.405129449921755</v>
      </c>
      <c r="F2242" s="21">
        <v>28.41</v>
      </c>
    </row>
    <row r="2243" spans="1:6" ht="27" customHeight="1">
      <c r="A2243" s="95" t="s">
        <v>6719</v>
      </c>
      <c r="B2243" s="62" t="s">
        <v>6902</v>
      </c>
      <c r="C2243" s="61" t="s">
        <v>7896</v>
      </c>
      <c r="D2243" s="15">
        <v>55000</v>
      </c>
      <c r="E2243" s="20">
        <f t="shared" si="34"/>
        <v>28.405129449921755</v>
      </c>
      <c r="F2243" s="21">
        <v>28.41</v>
      </c>
    </row>
    <row r="2244" spans="1:6" ht="27" customHeight="1">
      <c r="A2244" s="95" t="s">
        <v>6720</v>
      </c>
      <c r="B2244" s="62" t="s">
        <v>6902</v>
      </c>
      <c r="C2244" s="61" t="s">
        <v>7898</v>
      </c>
      <c r="D2244" s="15">
        <v>48000</v>
      </c>
      <c r="E2244" s="20">
        <f t="shared" si="34"/>
        <v>24.789931156295353</v>
      </c>
      <c r="F2244" s="21">
        <v>24.79</v>
      </c>
    </row>
    <row r="2245" spans="1:6" ht="27" customHeight="1">
      <c r="A2245" s="95" t="s">
        <v>6721</v>
      </c>
      <c r="B2245" s="62" t="s">
        <v>6902</v>
      </c>
      <c r="C2245" s="61" t="s">
        <v>7900</v>
      </c>
      <c r="D2245" s="15">
        <v>54000</v>
      </c>
      <c r="E2245" s="20">
        <f t="shared" si="34"/>
        <v>27.888672550832272</v>
      </c>
      <c r="F2245" s="21">
        <v>27.89</v>
      </c>
    </row>
    <row r="2246" spans="1:6" ht="27" customHeight="1">
      <c r="A2246" s="95" t="s">
        <v>6722</v>
      </c>
      <c r="B2246" s="62" t="s">
        <v>6902</v>
      </c>
      <c r="C2246" s="61" t="s">
        <v>7902</v>
      </c>
      <c r="D2246" s="15">
        <v>55000</v>
      </c>
      <c r="E2246" s="20">
        <f t="shared" si="34"/>
        <v>28.405129449921755</v>
      </c>
      <c r="F2246" s="21">
        <v>28.41</v>
      </c>
    </row>
    <row r="2247" spans="1:6" ht="27" customHeight="1">
      <c r="A2247" s="95" t="s">
        <v>6723</v>
      </c>
      <c r="B2247" s="62" t="s">
        <v>6902</v>
      </c>
      <c r="C2247" s="61" t="s">
        <v>6844</v>
      </c>
      <c r="D2247" s="15">
        <v>50000</v>
      </c>
      <c r="E2247" s="20">
        <f t="shared" si="34"/>
        <v>25.822844954474323</v>
      </c>
      <c r="F2247" s="21">
        <v>25.82</v>
      </c>
    </row>
    <row r="2248" spans="1:6" ht="27" customHeight="1">
      <c r="A2248" s="95" t="s">
        <v>6724</v>
      </c>
      <c r="B2248" s="62" t="s">
        <v>6902</v>
      </c>
      <c r="C2248" s="61" t="s">
        <v>6846</v>
      </c>
      <c r="D2248" s="15">
        <v>48000</v>
      </c>
      <c r="E2248" s="20">
        <f t="shared" si="34"/>
        <v>24.789931156295353</v>
      </c>
      <c r="F2248" s="21">
        <v>24.79</v>
      </c>
    </row>
    <row r="2249" spans="1:6" ht="27" customHeight="1">
      <c r="A2249" s="95" t="s">
        <v>6725</v>
      </c>
      <c r="B2249" s="62" t="s">
        <v>6902</v>
      </c>
      <c r="C2249" s="61" t="s">
        <v>6848</v>
      </c>
      <c r="D2249" s="15">
        <v>49000</v>
      </c>
      <c r="E2249" s="20">
        <f t="shared" si="34"/>
        <v>25.306388055384836</v>
      </c>
      <c r="F2249" s="21">
        <v>25.31</v>
      </c>
    </row>
    <row r="2250" spans="1:6" ht="27" customHeight="1">
      <c r="A2250" s="95" t="s">
        <v>6726</v>
      </c>
      <c r="B2250" s="62" t="s">
        <v>6902</v>
      </c>
      <c r="C2250" s="61" t="s">
        <v>6850</v>
      </c>
      <c r="D2250" s="15">
        <v>55000</v>
      </c>
      <c r="E2250" s="20">
        <f t="shared" si="34"/>
        <v>28.405129449921755</v>
      </c>
      <c r="F2250" s="21">
        <v>28.41</v>
      </c>
    </row>
    <row r="2251" spans="1:6" ht="27" customHeight="1">
      <c r="A2251" s="95" t="s">
        <v>6727</v>
      </c>
      <c r="B2251" s="62" t="s">
        <v>6902</v>
      </c>
      <c r="C2251" s="61" t="s">
        <v>6852</v>
      </c>
      <c r="D2251" s="15">
        <v>241000</v>
      </c>
      <c r="E2251" s="20">
        <f t="shared" si="34"/>
        <v>124.46611268056624</v>
      </c>
      <c r="F2251" s="21">
        <v>124.47</v>
      </c>
    </row>
    <row r="2252" spans="1:6" ht="27" customHeight="1">
      <c r="A2252" s="95" t="s">
        <v>6728</v>
      </c>
      <c r="B2252" s="62" t="s">
        <v>6902</v>
      </c>
      <c r="C2252" s="61" t="s">
        <v>6854</v>
      </c>
      <c r="D2252" s="15">
        <v>238000</v>
      </c>
      <c r="E2252" s="20">
        <f t="shared" si="34"/>
        <v>122.91674198329778</v>
      </c>
      <c r="F2252" s="21">
        <v>122.92</v>
      </c>
    </row>
    <row r="2253" spans="1:6" ht="27" customHeight="1">
      <c r="A2253" s="95" t="s">
        <v>6729</v>
      </c>
      <c r="B2253" s="62" t="s">
        <v>6902</v>
      </c>
      <c r="C2253" s="61" t="s">
        <v>6856</v>
      </c>
      <c r="D2253" s="15">
        <v>322000</v>
      </c>
      <c r="E2253" s="20">
        <f t="shared" si="34"/>
        <v>166.29912150681466</v>
      </c>
      <c r="F2253" s="21">
        <v>166.3</v>
      </c>
    </row>
    <row r="2254" spans="1:6" ht="27" customHeight="1">
      <c r="A2254" s="95" t="s">
        <v>6730</v>
      </c>
      <c r="B2254" s="62" t="s">
        <v>6902</v>
      </c>
      <c r="C2254" s="61" t="s">
        <v>6858</v>
      </c>
      <c r="D2254" s="15">
        <v>389000</v>
      </c>
      <c r="E2254" s="20">
        <f t="shared" si="34"/>
        <v>200.90173374581025</v>
      </c>
      <c r="F2254" s="21">
        <v>200.9</v>
      </c>
    </row>
    <row r="2255" spans="1:6" ht="27" customHeight="1">
      <c r="A2255" s="95" t="s">
        <v>6731</v>
      </c>
      <c r="B2255" s="62" t="s">
        <v>6902</v>
      </c>
      <c r="C2255" s="61" t="s">
        <v>6860</v>
      </c>
      <c r="D2255" s="15">
        <v>333000</v>
      </c>
      <c r="E2255" s="20">
        <f t="shared" si="34"/>
        <v>171.980147396799</v>
      </c>
      <c r="F2255" s="21">
        <v>171.98</v>
      </c>
    </row>
    <row r="2256" spans="1:6" ht="27" customHeight="1">
      <c r="A2256" s="95" t="s">
        <v>6455</v>
      </c>
      <c r="B2256" s="62" t="s">
        <v>6902</v>
      </c>
      <c r="C2256" s="61" t="s">
        <v>383</v>
      </c>
      <c r="D2256" s="15">
        <v>259000</v>
      </c>
      <c r="E2256" s="20">
        <f t="shared" si="34"/>
        <v>133.762336864177</v>
      </c>
      <c r="F2256" s="21">
        <v>133.76</v>
      </c>
    </row>
    <row r="2257" spans="1:6" ht="27" customHeight="1">
      <c r="A2257" s="95" t="s">
        <v>6456</v>
      </c>
      <c r="B2257" s="62" t="s">
        <v>6902</v>
      </c>
      <c r="C2257" s="61" t="s">
        <v>385</v>
      </c>
      <c r="D2257" s="15">
        <v>217000</v>
      </c>
      <c r="E2257" s="20">
        <f t="shared" si="34"/>
        <v>112.07114710241856</v>
      </c>
      <c r="F2257" s="21">
        <v>112.07</v>
      </c>
    </row>
    <row r="2258" spans="1:6" ht="27" customHeight="1">
      <c r="A2258" s="95" t="s">
        <v>6457</v>
      </c>
      <c r="B2258" s="62" t="s">
        <v>6902</v>
      </c>
      <c r="C2258" s="61" t="s">
        <v>387</v>
      </c>
      <c r="D2258" s="15">
        <v>322000</v>
      </c>
      <c r="E2258" s="20">
        <f t="shared" si="34"/>
        <v>166.29912150681466</v>
      </c>
      <c r="F2258" s="21">
        <v>166.3</v>
      </c>
    </row>
    <row r="2259" spans="1:6" ht="27" customHeight="1">
      <c r="A2259" s="95" t="s">
        <v>6458</v>
      </c>
      <c r="B2259" s="62" t="s">
        <v>6902</v>
      </c>
      <c r="C2259" s="61" t="s">
        <v>7784</v>
      </c>
      <c r="D2259" s="15">
        <v>252000</v>
      </c>
      <c r="E2259" s="20">
        <f t="shared" si="34"/>
        <v>130.1471385705506</v>
      </c>
      <c r="F2259" s="21">
        <v>130.15</v>
      </c>
    </row>
    <row r="2260" spans="1:6" ht="27" customHeight="1">
      <c r="A2260" s="95" t="s">
        <v>4516</v>
      </c>
      <c r="B2260" s="62"/>
      <c r="C2260" s="61" t="s">
        <v>857</v>
      </c>
      <c r="D2260" s="15" t="s">
        <v>4516</v>
      </c>
      <c r="F2260" s="18"/>
    </row>
    <row r="2261" spans="1:6" ht="27" customHeight="1">
      <c r="A2261" s="95" t="s">
        <v>6459</v>
      </c>
      <c r="B2261" s="62" t="s">
        <v>6902</v>
      </c>
      <c r="C2261" s="61" t="s">
        <v>7786</v>
      </c>
      <c r="D2261" s="15">
        <v>224000</v>
      </c>
      <c r="E2261" s="20">
        <f>+D2261/1936.27</f>
        <v>115.68634539604497</v>
      </c>
      <c r="F2261" s="21">
        <v>115.69</v>
      </c>
    </row>
    <row r="2262" spans="1:6" ht="27" customHeight="1">
      <c r="A2262" s="95" t="s">
        <v>6460</v>
      </c>
      <c r="B2262" s="62" t="s">
        <v>6902</v>
      </c>
      <c r="C2262" s="61" t="s">
        <v>7819</v>
      </c>
      <c r="D2262" s="15">
        <v>324000</v>
      </c>
      <c r="E2262" s="20">
        <f>+D2262/1936.27</f>
        <v>167.33203530499361</v>
      </c>
      <c r="F2262" s="21">
        <v>167.33</v>
      </c>
    </row>
    <row r="2263" spans="1:6" ht="27" customHeight="1">
      <c r="A2263" s="95" t="s">
        <v>6461</v>
      </c>
      <c r="B2263" s="62" t="s">
        <v>6902</v>
      </c>
      <c r="C2263" s="61" t="s">
        <v>7821</v>
      </c>
      <c r="D2263" s="15">
        <v>158000</v>
      </c>
      <c r="E2263" s="20">
        <f>+D2263/1936.27</f>
        <v>81.600190056138871</v>
      </c>
      <c r="F2263" s="21">
        <v>81.599999999999994</v>
      </c>
    </row>
    <row r="2264" spans="1:6" ht="27" customHeight="1">
      <c r="A2264" s="95" t="s">
        <v>4516</v>
      </c>
      <c r="B2264" s="62"/>
      <c r="C2264" s="61" t="s">
        <v>2192</v>
      </c>
      <c r="D2264" s="15" t="s">
        <v>4516</v>
      </c>
      <c r="F2264" s="18"/>
    </row>
    <row r="2265" spans="1:6" ht="27" customHeight="1">
      <c r="A2265" s="95" t="s">
        <v>6462</v>
      </c>
      <c r="B2265" s="62" t="s">
        <v>6902</v>
      </c>
      <c r="C2265" s="61" t="s">
        <v>6937</v>
      </c>
      <c r="D2265" s="15">
        <v>109000</v>
      </c>
      <c r="E2265" s="20">
        <f>+D2265/1936.27</f>
        <v>56.293802000754027</v>
      </c>
      <c r="F2265" s="21">
        <v>56.29</v>
      </c>
    </row>
    <row r="2266" spans="1:6" ht="27" customHeight="1">
      <c r="A2266" s="95" t="s">
        <v>6463</v>
      </c>
      <c r="B2266" s="62" t="s">
        <v>6902</v>
      </c>
      <c r="C2266" s="61" t="s">
        <v>6939</v>
      </c>
      <c r="D2266" s="15">
        <v>63000</v>
      </c>
      <c r="E2266" s="20">
        <f>+D2266/1936.27</f>
        <v>32.536784642637649</v>
      </c>
      <c r="F2266" s="21">
        <v>32.54</v>
      </c>
    </row>
    <row r="2267" spans="1:6" ht="27" customHeight="1">
      <c r="A2267" s="95" t="s">
        <v>6464</v>
      </c>
      <c r="B2267" s="62" t="s">
        <v>6902</v>
      </c>
      <c r="C2267" s="61" t="s">
        <v>6941</v>
      </c>
      <c r="D2267" s="15">
        <v>63000</v>
      </c>
      <c r="E2267" s="20">
        <f>+D2267/1936.27</f>
        <v>32.536784642637649</v>
      </c>
      <c r="F2267" s="21">
        <v>32.54</v>
      </c>
    </row>
    <row r="2268" spans="1:6" ht="27" customHeight="1">
      <c r="A2268" s="95" t="s">
        <v>6465</v>
      </c>
      <c r="B2268" s="62" t="s">
        <v>6902</v>
      </c>
      <c r="C2268" s="61" t="s">
        <v>6943</v>
      </c>
      <c r="D2268" s="15">
        <v>114000</v>
      </c>
      <c r="E2268" s="20">
        <f>+D2268/1936.27</f>
        <v>58.876086496201459</v>
      </c>
      <c r="F2268" s="21">
        <v>58.88</v>
      </c>
    </row>
    <row r="2269" spans="1:6" ht="27" customHeight="1">
      <c r="A2269" s="95" t="s">
        <v>6466</v>
      </c>
      <c r="B2269" s="62" t="s">
        <v>6902</v>
      </c>
      <c r="C2269" s="61" t="s">
        <v>6945</v>
      </c>
      <c r="D2269" s="15">
        <v>123000</v>
      </c>
      <c r="E2269" s="20">
        <f>+D2269/1936.27</f>
        <v>63.52419858800684</v>
      </c>
      <c r="F2269" s="21">
        <v>63.52</v>
      </c>
    </row>
    <row r="2270" spans="1:6" ht="27" customHeight="1">
      <c r="A2270" s="95" t="s">
        <v>4516</v>
      </c>
      <c r="B2270" s="62"/>
      <c r="C2270" s="61" t="s">
        <v>2193</v>
      </c>
      <c r="D2270" s="15" t="s">
        <v>4516</v>
      </c>
      <c r="F2270" s="18"/>
    </row>
    <row r="2271" spans="1:6" ht="27" customHeight="1">
      <c r="A2271" s="95" t="s">
        <v>6467</v>
      </c>
      <c r="B2271" s="62" t="s">
        <v>6902</v>
      </c>
      <c r="C2271" s="64" t="s">
        <v>6947</v>
      </c>
      <c r="D2271" s="15">
        <v>221000</v>
      </c>
      <c r="E2271" s="20">
        <f>+D2271/1936.27</f>
        <v>114.13697469877651</v>
      </c>
      <c r="F2271" s="21">
        <v>114.14</v>
      </c>
    </row>
    <row r="2272" spans="1:6" ht="27" customHeight="1">
      <c r="A2272" s="95" t="s">
        <v>6468</v>
      </c>
      <c r="B2272" s="62" t="s">
        <v>6902</v>
      </c>
      <c r="C2272" s="61" t="s">
        <v>2194</v>
      </c>
      <c r="D2272" s="15">
        <v>765000</v>
      </c>
      <c r="E2272" s="20">
        <f>+D2272/1936.27</f>
        <v>395.08952780345714</v>
      </c>
      <c r="F2272" s="21">
        <v>395.09</v>
      </c>
    </row>
    <row r="2273" spans="1:6" ht="27" customHeight="1">
      <c r="A2273" s="95" t="s">
        <v>4516</v>
      </c>
      <c r="B2273" s="62"/>
      <c r="C2273" s="61" t="s">
        <v>3015</v>
      </c>
      <c r="D2273" s="15" t="s">
        <v>4516</v>
      </c>
      <c r="F2273" s="18"/>
    </row>
    <row r="2274" spans="1:6" ht="27" customHeight="1">
      <c r="A2274" s="95" t="s">
        <v>6469</v>
      </c>
      <c r="B2274" s="62" t="s">
        <v>6902</v>
      </c>
      <c r="C2274" s="61" t="s">
        <v>2194</v>
      </c>
      <c r="D2274" s="15">
        <v>505000</v>
      </c>
      <c r="E2274" s="20">
        <f>+D2274/1936.27</f>
        <v>260.81073404019065</v>
      </c>
      <c r="F2274" s="21">
        <v>260.81</v>
      </c>
    </row>
    <row r="2275" spans="1:6" ht="27" customHeight="1">
      <c r="A2275" s="95" t="s">
        <v>4516</v>
      </c>
      <c r="B2275" s="62"/>
      <c r="C2275" s="61" t="s">
        <v>3016</v>
      </c>
      <c r="D2275" s="15" t="s">
        <v>4516</v>
      </c>
      <c r="F2275" s="18"/>
    </row>
    <row r="2276" spans="1:6" ht="27" customHeight="1">
      <c r="A2276" s="95" t="s">
        <v>6470</v>
      </c>
      <c r="B2276" s="62" t="s">
        <v>6902</v>
      </c>
      <c r="C2276" s="61" t="s">
        <v>2194</v>
      </c>
      <c r="D2276" s="15">
        <v>407000</v>
      </c>
      <c r="E2276" s="20">
        <f>+D2276/1936.27</f>
        <v>210.19795792942099</v>
      </c>
      <c r="F2276" s="21">
        <v>210.2</v>
      </c>
    </row>
    <row r="2277" spans="1:6" ht="27" customHeight="1">
      <c r="A2277" s="95" t="s">
        <v>4516</v>
      </c>
      <c r="B2277" s="62"/>
      <c r="C2277" s="61" t="s">
        <v>3017</v>
      </c>
      <c r="D2277" s="15" t="s">
        <v>4516</v>
      </c>
      <c r="F2277" s="18"/>
    </row>
    <row r="2278" spans="1:6" ht="27" customHeight="1">
      <c r="A2278" s="95" t="s">
        <v>6471</v>
      </c>
      <c r="B2278" s="62" t="s">
        <v>6902</v>
      </c>
      <c r="C2278" s="61" t="s">
        <v>2194</v>
      </c>
      <c r="D2278" s="15">
        <v>505000</v>
      </c>
      <c r="E2278" s="20">
        <f>+D2278/1936.27</f>
        <v>260.81073404019065</v>
      </c>
      <c r="F2278" s="21">
        <v>260.81</v>
      </c>
    </row>
    <row r="2279" spans="1:6" ht="27" customHeight="1">
      <c r="A2279" s="95" t="s">
        <v>4516</v>
      </c>
      <c r="B2279" s="62"/>
      <c r="C2279" s="61" t="s">
        <v>3018</v>
      </c>
      <c r="D2279" s="63" t="s">
        <v>4516</v>
      </c>
      <c r="F2279" s="18"/>
    </row>
    <row r="2280" spans="1:6" ht="27" customHeight="1">
      <c r="A2280" s="95" t="s">
        <v>6472</v>
      </c>
      <c r="B2280" s="62" t="s">
        <v>6902</v>
      </c>
      <c r="C2280" s="61" t="s">
        <v>5452</v>
      </c>
      <c r="D2280" s="15">
        <v>326000</v>
      </c>
      <c r="E2280" s="20">
        <f>+D2280/1936.27</f>
        <v>168.36494910317259</v>
      </c>
      <c r="F2280" s="21">
        <v>168.36</v>
      </c>
    </row>
    <row r="2281" spans="1:6" ht="27" customHeight="1">
      <c r="A2281" s="95" t="s">
        <v>4516</v>
      </c>
      <c r="B2281" s="62"/>
      <c r="C2281" s="61" t="s">
        <v>3019</v>
      </c>
      <c r="D2281" s="15" t="s">
        <v>4516</v>
      </c>
      <c r="F2281" s="18"/>
    </row>
    <row r="2282" spans="1:6" ht="27" customHeight="1">
      <c r="A2282" s="95" t="s">
        <v>6473</v>
      </c>
      <c r="B2282" s="62" t="s">
        <v>6902</v>
      </c>
      <c r="C2282" s="61" t="s">
        <v>5454</v>
      </c>
      <c r="D2282" s="15">
        <v>326000</v>
      </c>
      <c r="E2282" s="20">
        <f t="shared" ref="E2282:E2291" si="35">+D2282/1936.27</f>
        <v>168.36494910317259</v>
      </c>
      <c r="F2282" s="21">
        <v>168.36</v>
      </c>
    </row>
    <row r="2283" spans="1:6" ht="27" customHeight="1">
      <c r="A2283" s="95" t="s">
        <v>6474</v>
      </c>
      <c r="B2283" s="37" t="s">
        <v>6902</v>
      </c>
      <c r="C2283" s="61" t="s">
        <v>5456</v>
      </c>
      <c r="D2283" s="15">
        <v>326000</v>
      </c>
      <c r="E2283" s="20">
        <f t="shared" si="35"/>
        <v>168.36494910317259</v>
      </c>
      <c r="F2283" s="21">
        <v>168.36</v>
      </c>
    </row>
    <row r="2284" spans="1:6" ht="27" customHeight="1">
      <c r="A2284" s="95" t="s">
        <v>6475</v>
      </c>
      <c r="B2284" s="37" t="s">
        <v>6902</v>
      </c>
      <c r="C2284" s="61" t="s">
        <v>5458</v>
      </c>
      <c r="D2284" s="15">
        <v>127000</v>
      </c>
      <c r="E2284" s="20">
        <f t="shared" si="35"/>
        <v>65.590026184364788</v>
      </c>
      <c r="F2284" s="21">
        <v>65.59</v>
      </c>
    </row>
    <row r="2285" spans="1:6" ht="27" customHeight="1">
      <c r="A2285" s="95" t="s">
        <v>6476</v>
      </c>
      <c r="B2285" s="37"/>
      <c r="C2285" s="61" t="s">
        <v>5460</v>
      </c>
      <c r="D2285" s="15">
        <v>21000</v>
      </c>
      <c r="E2285" s="20">
        <f t="shared" si="35"/>
        <v>10.845594880879217</v>
      </c>
      <c r="F2285" s="21">
        <v>10.85</v>
      </c>
    </row>
    <row r="2286" spans="1:6" ht="27" customHeight="1">
      <c r="A2286" s="95" t="s">
        <v>6477</v>
      </c>
      <c r="B2286" s="37" t="s">
        <v>4519</v>
      </c>
      <c r="C2286" s="61" t="s">
        <v>5462</v>
      </c>
      <c r="D2286" s="15">
        <v>91000</v>
      </c>
      <c r="E2286" s="20">
        <f t="shared" si="35"/>
        <v>46.997577817143274</v>
      </c>
      <c r="F2286" s="21">
        <v>47</v>
      </c>
    </row>
    <row r="2287" spans="1:6" ht="27" customHeight="1">
      <c r="A2287" s="95" t="s">
        <v>6482</v>
      </c>
      <c r="B2287" s="37" t="s">
        <v>3916</v>
      </c>
      <c r="C2287" s="61" t="s">
        <v>3563</v>
      </c>
      <c r="D2287" s="15">
        <v>126000</v>
      </c>
      <c r="E2287" s="20">
        <f t="shared" si="35"/>
        <v>65.073569285275298</v>
      </c>
      <c r="F2287" s="21">
        <v>65.069999999999993</v>
      </c>
    </row>
    <row r="2288" spans="1:6" ht="27" customHeight="1">
      <c r="A2288" s="95" t="s">
        <v>6483</v>
      </c>
      <c r="B2288" s="37" t="s">
        <v>3916</v>
      </c>
      <c r="C2288" s="61" t="s">
        <v>5363</v>
      </c>
      <c r="D2288" s="15">
        <v>215000</v>
      </c>
      <c r="E2288" s="20">
        <f t="shared" si="35"/>
        <v>111.0382333042396</v>
      </c>
      <c r="F2288" s="21">
        <v>111.04</v>
      </c>
    </row>
    <row r="2289" spans="1:6" ht="27" customHeight="1">
      <c r="A2289" s="95" t="s">
        <v>6478</v>
      </c>
      <c r="B2289" s="37" t="s">
        <v>4519</v>
      </c>
      <c r="C2289" s="73" t="s">
        <v>5464</v>
      </c>
      <c r="D2289" s="15">
        <v>52000</v>
      </c>
      <c r="E2289" s="20">
        <f t="shared" si="35"/>
        <v>26.855758752653298</v>
      </c>
      <c r="F2289" s="21">
        <v>26.86</v>
      </c>
    </row>
    <row r="2290" spans="1:6" ht="27" customHeight="1">
      <c r="A2290" s="95" t="s">
        <v>6479</v>
      </c>
      <c r="B2290" s="37"/>
      <c r="C2290" s="61" t="s">
        <v>8502</v>
      </c>
      <c r="D2290" s="15">
        <v>52000</v>
      </c>
      <c r="E2290" s="20">
        <f t="shared" si="35"/>
        <v>26.855758752653298</v>
      </c>
      <c r="F2290" s="21">
        <v>26.86</v>
      </c>
    </row>
    <row r="2291" spans="1:6" ht="27" customHeight="1">
      <c r="A2291" s="95" t="s">
        <v>6480</v>
      </c>
      <c r="B2291" s="37"/>
      <c r="C2291" s="61" t="s">
        <v>1499</v>
      </c>
      <c r="D2291" s="15">
        <v>27000</v>
      </c>
      <c r="E2291" s="20">
        <f t="shared" si="35"/>
        <v>13.944336275416136</v>
      </c>
      <c r="F2291" s="21">
        <v>13.94</v>
      </c>
    </row>
    <row r="2292" spans="1:6" ht="27" customHeight="1">
      <c r="A2292" s="95" t="s">
        <v>4516</v>
      </c>
      <c r="B2292" s="13"/>
      <c r="C2292" s="19" t="s">
        <v>3020</v>
      </c>
      <c r="D2292" s="15" t="s">
        <v>4516</v>
      </c>
      <c r="F2292" s="18"/>
    </row>
    <row r="2293" spans="1:6" ht="27" customHeight="1">
      <c r="A2293" s="95" t="s">
        <v>6481</v>
      </c>
      <c r="B2293" s="13"/>
      <c r="C2293" s="19" t="s">
        <v>1501</v>
      </c>
      <c r="D2293" s="15">
        <v>52000</v>
      </c>
      <c r="E2293" s="20">
        <f>+D2293/1936.27</f>
        <v>26.855758752653298</v>
      </c>
      <c r="F2293" s="21">
        <v>26.86</v>
      </c>
    </row>
    <row r="2294" spans="1:6" ht="27" customHeight="1">
      <c r="A2294" s="95" t="s">
        <v>4516</v>
      </c>
      <c r="B2294" s="13"/>
      <c r="C2294" s="19" t="s">
        <v>3195</v>
      </c>
      <c r="D2294" s="15" t="s">
        <v>4516</v>
      </c>
      <c r="F2294" s="18"/>
    </row>
    <row r="2295" spans="1:6" ht="27" customHeight="1">
      <c r="A2295" s="95" t="s">
        <v>6484</v>
      </c>
      <c r="B2295" s="13"/>
      <c r="C2295" s="19" t="s">
        <v>6022</v>
      </c>
      <c r="D2295" s="15">
        <v>52000</v>
      </c>
      <c r="E2295" s="20">
        <f t="shared" ref="E2295:E2321" si="36">+D2295/1936.27</f>
        <v>26.855758752653298</v>
      </c>
      <c r="F2295" s="21">
        <v>26.86</v>
      </c>
    </row>
    <row r="2296" spans="1:6" ht="27" customHeight="1">
      <c r="A2296" s="95" t="s">
        <v>6485</v>
      </c>
      <c r="B2296" s="13"/>
      <c r="C2296" s="19" t="s">
        <v>6024</v>
      </c>
      <c r="D2296" s="15">
        <v>27000</v>
      </c>
      <c r="E2296" s="20">
        <f t="shared" si="36"/>
        <v>13.944336275416136</v>
      </c>
      <c r="F2296" s="21">
        <v>13.94</v>
      </c>
    </row>
    <row r="2297" spans="1:6" ht="27" customHeight="1">
      <c r="A2297" s="95" t="s">
        <v>6486</v>
      </c>
      <c r="B2297" s="13"/>
      <c r="C2297" s="19" t="s">
        <v>2622</v>
      </c>
      <c r="D2297" s="15">
        <v>27000</v>
      </c>
      <c r="E2297" s="20">
        <f t="shared" si="36"/>
        <v>13.944336275416136</v>
      </c>
      <c r="F2297" s="21">
        <v>13.94</v>
      </c>
    </row>
    <row r="2298" spans="1:6" ht="27" customHeight="1">
      <c r="A2298" s="95" t="s">
        <v>6489</v>
      </c>
      <c r="B2298" s="13" t="s">
        <v>3916</v>
      </c>
      <c r="C2298" s="19" t="s">
        <v>1004</v>
      </c>
      <c r="D2298" s="15">
        <v>126000</v>
      </c>
      <c r="E2298" s="20">
        <f t="shared" si="36"/>
        <v>65.073569285275298</v>
      </c>
      <c r="F2298" s="21">
        <v>65.069999999999993</v>
      </c>
    </row>
    <row r="2299" spans="1:6" ht="27" customHeight="1">
      <c r="A2299" s="95" t="s">
        <v>6490</v>
      </c>
      <c r="B2299" s="13" t="s">
        <v>3916</v>
      </c>
      <c r="C2299" s="19" t="s">
        <v>1006</v>
      </c>
      <c r="D2299" s="15">
        <v>118000</v>
      </c>
      <c r="E2299" s="20">
        <f t="shared" si="36"/>
        <v>60.941914092559408</v>
      </c>
      <c r="F2299" s="21">
        <v>60.94</v>
      </c>
    </row>
    <row r="2300" spans="1:6" ht="27" customHeight="1">
      <c r="A2300" s="95" t="s">
        <v>6487</v>
      </c>
      <c r="B2300" s="13"/>
      <c r="C2300" s="19" t="s">
        <v>1000</v>
      </c>
      <c r="D2300" s="15">
        <v>27000</v>
      </c>
      <c r="E2300" s="20">
        <f t="shared" si="36"/>
        <v>13.944336275416136</v>
      </c>
      <c r="F2300" s="21">
        <v>13.94</v>
      </c>
    </row>
    <row r="2301" spans="1:6" ht="27" customHeight="1">
      <c r="A2301" s="95" t="s">
        <v>6488</v>
      </c>
      <c r="B2301" s="13"/>
      <c r="C2301" s="19" t="s">
        <v>1002</v>
      </c>
      <c r="D2301" s="15">
        <v>52000</v>
      </c>
      <c r="E2301" s="20">
        <f t="shared" si="36"/>
        <v>26.855758752653298</v>
      </c>
      <c r="F2301" s="21">
        <v>26.86</v>
      </c>
    </row>
    <row r="2302" spans="1:6" ht="27" customHeight="1">
      <c r="A2302" s="95" t="s">
        <v>6491</v>
      </c>
      <c r="B2302" s="41"/>
      <c r="C2302" s="19" t="s">
        <v>1008</v>
      </c>
      <c r="D2302" s="15">
        <v>27000</v>
      </c>
      <c r="E2302" s="20">
        <f t="shared" si="36"/>
        <v>13.944336275416136</v>
      </c>
      <c r="F2302" s="21">
        <v>13.94</v>
      </c>
    </row>
    <row r="2303" spans="1:6" ht="27" customHeight="1">
      <c r="A2303" s="95" t="s">
        <v>8399</v>
      </c>
      <c r="B2303" s="41" t="s">
        <v>3916</v>
      </c>
      <c r="C2303" s="19" t="s">
        <v>6787</v>
      </c>
      <c r="D2303" s="15">
        <v>126000</v>
      </c>
      <c r="E2303" s="20">
        <f t="shared" si="36"/>
        <v>65.073569285275298</v>
      </c>
      <c r="F2303" s="21">
        <v>65.069999999999993</v>
      </c>
    </row>
    <row r="2304" spans="1:6" ht="27" customHeight="1">
      <c r="A2304" s="95" t="s">
        <v>8400</v>
      </c>
      <c r="B2304" s="41" t="s">
        <v>3916</v>
      </c>
      <c r="C2304" s="19" t="s">
        <v>5819</v>
      </c>
      <c r="D2304" s="15">
        <v>126000</v>
      </c>
      <c r="E2304" s="20">
        <f t="shared" si="36"/>
        <v>65.073569285275298</v>
      </c>
      <c r="F2304" s="21">
        <v>65.069999999999993</v>
      </c>
    </row>
    <row r="2305" spans="1:6" ht="27" customHeight="1">
      <c r="A2305" s="95" t="s">
        <v>6492</v>
      </c>
      <c r="B2305" s="13"/>
      <c r="C2305" s="19" t="s">
        <v>3649</v>
      </c>
      <c r="D2305" s="15">
        <v>106000</v>
      </c>
      <c r="E2305" s="20">
        <f t="shared" si="36"/>
        <v>54.74443130348557</v>
      </c>
      <c r="F2305" s="21">
        <v>54.74</v>
      </c>
    </row>
    <row r="2306" spans="1:6" ht="27" customHeight="1">
      <c r="A2306" s="95" t="s">
        <v>8534</v>
      </c>
      <c r="B2306" s="13"/>
      <c r="C2306" s="19" t="s">
        <v>3651</v>
      </c>
      <c r="D2306" s="15">
        <v>27000</v>
      </c>
      <c r="E2306" s="20">
        <f t="shared" si="36"/>
        <v>13.944336275416136</v>
      </c>
      <c r="F2306" s="21">
        <v>13.94</v>
      </c>
    </row>
    <row r="2307" spans="1:6" ht="27" customHeight="1">
      <c r="A2307" s="95" t="s">
        <v>8535</v>
      </c>
      <c r="B2307" s="13"/>
      <c r="C2307" s="19" t="s">
        <v>3653</v>
      </c>
      <c r="D2307" s="15">
        <v>126000</v>
      </c>
      <c r="E2307" s="20">
        <f t="shared" si="36"/>
        <v>65.073569285275298</v>
      </c>
      <c r="F2307" s="21">
        <v>65.069999999999993</v>
      </c>
    </row>
    <row r="2308" spans="1:6" ht="27" customHeight="1">
      <c r="A2308" s="95" t="s">
        <v>8536</v>
      </c>
      <c r="B2308" s="13"/>
      <c r="C2308" s="19" t="s">
        <v>5370</v>
      </c>
      <c r="D2308" s="15">
        <v>27000</v>
      </c>
      <c r="E2308" s="20">
        <f t="shared" si="36"/>
        <v>13.944336275416136</v>
      </c>
      <c r="F2308" s="21">
        <v>13.94</v>
      </c>
    </row>
    <row r="2309" spans="1:6" ht="27" customHeight="1">
      <c r="A2309" s="95" t="s">
        <v>8401</v>
      </c>
      <c r="B2309" s="13"/>
      <c r="C2309" s="19" t="s">
        <v>5821</v>
      </c>
      <c r="D2309" s="15">
        <v>126000</v>
      </c>
      <c r="E2309" s="20">
        <f t="shared" si="36"/>
        <v>65.073569285275298</v>
      </c>
      <c r="F2309" s="21">
        <v>65.069999999999993</v>
      </c>
    </row>
    <row r="2310" spans="1:6" ht="27" customHeight="1">
      <c r="A2310" s="95" t="s">
        <v>8402</v>
      </c>
      <c r="B2310" s="13"/>
      <c r="C2310" s="19" t="s">
        <v>7674</v>
      </c>
      <c r="D2310" s="15">
        <v>27000</v>
      </c>
      <c r="E2310" s="20">
        <f t="shared" si="36"/>
        <v>13.944336275416136</v>
      </c>
      <c r="F2310" s="21">
        <v>13.94</v>
      </c>
    </row>
    <row r="2311" spans="1:6" ht="27" customHeight="1">
      <c r="A2311" s="95" t="s">
        <v>8403</v>
      </c>
      <c r="B2311" s="13"/>
      <c r="C2311" s="19" t="s">
        <v>2597</v>
      </c>
      <c r="D2311" s="15">
        <v>118000</v>
      </c>
      <c r="E2311" s="20">
        <f t="shared" si="36"/>
        <v>60.941914092559408</v>
      </c>
      <c r="F2311" s="21">
        <v>60.94</v>
      </c>
    </row>
    <row r="2312" spans="1:6" ht="27" customHeight="1">
      <c r="A2312" s="95" t="s">
        <v>8404</v>
      </c>
      <c r="B2312" s="13"/>
      <c r="C2312" s="19" t="s">
        <v>2599</v>
      </c>
      <c r="D2312" s="15">
        <v>118000</v>
      </c>
      <c r="E2312" s="20">
        <f t="shared" si="36"/>
        <v>60.941914092559408</v>
      </c>
      <c r="F2312" s="21">
        <v>60.94</v>
      </c>
    </row>
    <row r="2313" spans="1:6" ht="27" customHeight="1">
      <c r="A2313" s="95" t="s">
        <v>8405</v>
      </c>
      <c r="B2313" s="13"/>
      <c r="C2313" s="19" t="s">
        <v>2601</v>
      </c>
      <c r="D2313" s="15">
        <v>27000</v>
      </c>
      <c r="E2313" s="20">
        <f t="shared" si="36"/>
        <v>13.944336275416136</v>
      </c>
      <c r="F2313" s="21">
        <v>13.94</v>
      </c>
    </row>
    <row r="2314" spans="1:6" ht="27" customHeight="1">
      <c r="A2314" s="95" t="s">
        <v>8406</v>
      </c>
      <c r="B2314" s="13"/>
      <c r="C2314" s="19" t="s">
        <v>2603</v>
      </c>
      <c r="D2314" s="15">
        <v>27000</v>
      </c>
      <c r="E2314" s="20">
        <f t="shared" si="36"/>
        <v>13.944336275416136</v>
      </c>
      <c r="F2314" s="21">
        <v>13.94</v>
      </c>
    </row>
    <row r="2315" spans="1:6" ht="27" customHeight="1">
      <c r="A2315" s="95" t="s">
        <v>8407</v>
      </c>
      <c r="B2315" s="13"/>
      <c r="C2315" s="19" t="s">
        <v>2820</v>
      </c>
      <c r="D2315" s="15">
        <v>126000</v>
      </c>
      <c r="E2315" s="20">
        <f t="shared" si="36"/>
        <v>65.073569285275298</v>
      </c>
      <c r="F2315" s="21">
        <v>65.069999999999993</v>
      </c>
    </row>
    <row r="2316" spans="1:6" ht="27" customHeight="1">
      <c r="A2316" s="95" t="s">
        <v>8408</v>
      </c>
      <c r="B2316" s="13"/>
      <c r="C2316" s="19" t="s">
        <v>2822</v>
      </c>
      <c r="D2316" s="15">
        <v>27000</v>
      </c>
      <c r="E2316" s="20">
        <f t="shared" si="36"/>
        <v>13.944336275416136</v>
      </c>
      <c r="F2316" s="21">
        <v>13.94</v>
      </c>
    </row>
    <row r="2317" spans="1:6" ht="27" customHeight="1">
      <c r="A2317" s="95" t="s">
        <v>8409</v>
      </c>
      <c r="B2317" s="13"/>
      <c r="C2317" s="19" t="s">
        <v>2824</v>
      </c>
      <c r="D2317" s="15">
        <v>126000</v>
      </c>
      <c r="E2317" s="20">
        <f t="shared" si="36"/>
        <v>65.073569285275298</v>
      </c>
      <c r="F2317" s="21">
        <v>65.069999999999993</v>
      </c>
    </row>
    <row r="2318" spans="1:6" ht="27" customHeight="1">
      <c r="A2318" s="95" t="s">
        <v>8410</v>
      </c>
      <c r="B2318" s="13"/>
      <c r="C2318" s="19" t="s">
        <v>1883</v>
      </c>
      <c r="D2318" s="15">
        <v>126000</v>
      </c>
      <c r="E2318" s="20">
        <f t="shared" si="36"/>
        <v>65.073569285275298</v>
      </c>
      <c r="F2318" s="21">
        <v>65.069999999999993</v>
      </c>
    </row>
    <row r="2319" spans="1:6" ht="27" customHeight="1">
      <c r="A2319" s="95" t="s">
        <v>8411</v>
      </c>
      <c r="B2319" s="13"/>
      <c r="C2319" s="19" t="s">
        <v>3574</v>
      </c>
      <c r="D2319" s="15">
        <v>126000</v>
      </c>
      <c r="E2319" s="20">
        <f t="shared" si="36"/>
        <v>65.073569285275298</v>
      </c>
      <c r="F2319" s="21">
        <v>65.069999999999993</v>
      </c>
    </row>
    <row r="2320" spans="1:6" ht="27" customHeight="1">
      <c r="A2320" s="95" t="s">
        <v>8412</v>
      </c>
      <c r="B2320" s="13"/>
      <c r="C2320" s="19" t="s">
        <v>3576</v>
      </c>
      <c r="D2320" s="15">
        <v>27000</v>
      </c>
      <c r="E2320" s="20">
        <f t="shared" si="36"/>
        <v>13.944336275416136</v>
      </c>
      <c r="F2320" s="21">
        <v>13.94</v>
      </c>
    </row>
    <row r="2321" spans="1:6" ht="27" customHeight="1">
      <c r="A2321" s="95" t="s">
        <v>8413</v>
      </c>
      <c r="B2321" s="41"/>
      <c r="C2321" s="19" t="s">
        <v>3196</v>
      </c>
      <c r="D2321" s="15">
        <v>126000</v>
      </c>
      <c r="E2321" s="20">
        <f t="shared" si="36"/>
        <v>65.073569285275298</v>
      </c>
      <c r="F2321" s="21">
        <v>65.069999999999993</v>
      </c>
    </row>
    <row r="2322" spans="1:6" ht="27" customHeight="1">
      <c r="A2322" s="95" t="s">
        <v>4516</v>
      </c>
      <c r="B2322" s="41"/>
      <c r="C2322" s="19" t="s">
        <v>3197</v>
      </c>
      <c r="D2322" s="15" t="s">
        <v>4516</v>
      </c>
      <c r="F2322" s="18"/>
    </row>
    <row r="2323" spans="1:6" ht="27" customHeight="1">
      <c r="A2323" s="95" t="s">
        <v>8414</v>
      </c>
      <c r="B2323" s="13"/>
      <c r="C2323" s="19" t="s">
        <v>3580</v>
      </c>
      <c r="D2323" s="15">
        <v>27000</v>
      </c>
      <c r="E2323" s="20">
        <f t="shared" ref="E2323:E2344" si="37">+D2323/1936.27</f>
        <v>13.944336275416136</v>
      </c>
      <c r="F2323" s="21">
        <v>13.94</v>
      </c>
    </row>
    <row r="2324" spans="1:6" ht="27" customHeight="1">
      <c r="A2324" s="95" t="s">
        <v>7539</v>
      </c>
      <c r="B2324" s="13"/>
      <c r="C2324" s="19" t="s">
        <v>3582</v>
      </c>
      <c r="D2324" s="15">
        <v>27000</v>
      </c>
      <c r="E2324" s="20">
        <f t="shared" si="37"/>
        <v>13.944336275416136</v>
      </c>
      <c r="F2324" s="21">
        <v>13.94</v>
      </c>
    </row>
    <row r="2325" spans="1:6" ht="27" customHeight="1">
      <c r="A2325" s="95" t="s">
        <v>7540</v>
      </c>
      <c r="B2325" s="13"/>
      <c r="C2325" s="19" t="s">
        <v>8673</v>
      </c>
      <c r="D2325" s="15">
        <v>27000</v>
      </c>
      <c r="E2325" s="20">
        <f t="shared" si="37"/>
        <v>13.944336275416136</v>
      </c>
      <c r="F2325" s="21">
        <v>13.94</v>
      </c>
    </row>
    <row r="2326" spans="1:6" ht="27" customHeight="1">
      <c r="A2326" s="95" t="s">
        <v>7541</v>
      </c>
      <c r="B2326" s="13"/>
      <c r="C2326" s="19" t="s">
        <v>5875</v>
      </c>
      <c r="D2326" s="15">
        <v>126000</v>
      </c>
      <c r="E2326" s="20">
        <f t="shared" si="37"/>
        <v>65.073569285275298</v>
      </c>
      <c r="F2326" s="21">
        <v>65.069999999999993</v>
      </c>
    </row>
    <row r="2327" spans="1:6" ht="27" customHeight="1">
      <c r="A2327" s="95" t="s">
        <v>7542</v>
      </c>
      <c r="B2327" s="13"/>
      <c r="C2327" s="19" t="s">
        <v>5877</v>
      </c>
      <c r="D2327" s="15">
        <v>27000</v>
      </c>
      <c r="E2327" s="20">
        <f t="shared" si="37"/>
        <v>13.944336275416136</v>
      </c>
      <c r="F2327" s="21">
        <v>13.94</v>
      </c>
    </row>
    <row r="2328" spans="1:6" ht="27" customHeight="1">
      <c r="A2328" s="95" t="s">
        <v>7543</v>
      </c>
      <c r="B2328" s="13"/>
      <c r="C2328" s="19" t="s">
        <v>5879</v>
      </c>
      <c r="D2328" s="15">
        <v>27000</v>
      </c>
      <c r="E2328" s="20">
        <f t="shared" si="37"/>
        <v>13.944336275416136</v>
      </c>
      <c r="F2328" s="21">
        <v>13.94</v>
      </c>
    </row>
    <row r="2329" spans="1:6" ht="27" customHeight="1">
      <c r="A2329" s="95" t="s">
        <v>7544</v>
      </c>
      <c r="B2329" s="13"/>
      <c r="C2329" s="19" t="s">
        <v>5881</v>
      </c>
      <c r="D2329" s="15">
        <v>27000</v>
      </c>
      <c r="E2329" s="20">
        <f t="shared" si="37"/>
        <v>13.944336275416136</v>
      </c>
      <c r="F2329" s="21">
        <v>13.94</v>
      </c>
    </row>
    <row r="2330" spans="1:6" ht="27" customHeight="1">
      <c r="A2330" s="95" t="s">
        <v>7545</v>
      </c>
      <c r="B2330" s="13"/>
      <c r="C2330" s="19" t="s">
        <v>5883</v>
      </c>
      <c r="D2330" s="15">
        <v>27000</v>
      </c>
      <c r="E2330" s="20">
        <f t="shared" si="37"/>
        <v>13.944336275416136</v>
      </c>
      <c r="F2330" s="21">
        <v>13.94</v>
      </c>
    </row>
    <row r="2331" spans="1:6" ht="27" customHeight="1">
      <c r="A2331" s="95" t="s">
        <v>7546</v>
      </c>
      <c r="B2331" s="13"/>
      <c r="C2331" s="19" t="s">
        <v>5885</v>
      </c>
      <c r="D2331" s="15">
        <v>126000</v>
      </c>
      <c r="E2331" s="20">
        <f t="shared" si="37"/>
        <v>65.073569285275298</v>
      </c>
      <c r="F2331" s="21">
        <v>65.069999999999993</v>
      </c>
    </row>
    <row r="2332" spans="1:6" ht="27" customHeight="1">
      <c r="A2332" s="95" t="s">
        <v>7547</v>
      </c>
      <c r="B2332" s="13"/>
      <c r="C2332" s="19" t="s">
        <v>5887</v>
      </c>
      <c r="D2332" s="15">
        <v>126000</v>
      </c>
      <c r="E2332" s="20">
        <f t="shared" si="37"/>
        <v>65.073569285275298</v>
      </c>
      <c r="F2332" s="21">
        <v>65.069999999999993</v>
      </c>
    </row>
    <row r="2333" spans="1:6" ht="27" customHeight="1">
      <c r="A2333" s="95" t="s">
        <v>7550</v>
      </c>
      <c r="B2333" s="13" t="s">
        <v>3198</v>
      </c>
      <c r="C2333" s="19" t="s">
        <v>1722</v>
      </c>
      <c r="D2333" s="15">
        <v>126000</v>
      </c>
      <c r="E2333" s="20">
        <f t="shared" si="37"/>
        <v>65.073569285275298</v>
      </c>
      <c r="F2333" s="21">
        <v>65.069999999999993</v>
      </c>
    </row>
    <row r="2334" spans="1:6" ht="27" customHeight="1">
      <c r="A2334" s="95" t="s">
        <v>7551</v>
      </c>
      <c r="B2334" s="13" t="s">
        <v>3198</v>
      </c>
      <c r="C2334" s="19" t="s">
        <v>6891</v>
      </c>
      <c r="D2334" s="15">
        <v>27000</v>
      </c>
      <c r="E2334" s="20">
        <f t="shared" si="37"/>
        <v>13.944336275416136</v>
      </c>
      <c r="F2334" s="21">
        <v>13.94</v>
      </c>
    </row>
    <row r="2335" spans="1:6" ht="27" customHeight="1">
      <c r="A2335" s="95" t="s">
        <v>7548</v>
      </c>
      <c r="B2335" s="13"/>
      <c r="C2335" s="19" t="s">
        <v>5889</v>
      </c>
      <c r="D2335" s="15">
        <v>27000</v>
      </c>
      <c r="E2335" s="20">
        <f t="shared" si="37"/>
        <v>13.944336275416136</v>
      </c>
      <c r="F2335" s="21">
        <v>13.94</v>
      </c>
    </row>
    <row r="2336" spans="1:6" ht="27" customHeight="1">
      <c r="A2336" s="95" t="s">
        <v>7549</v>
      </c>
      <c r="B2336" s="13"/>
      <c r="C2336" s="19" t="s">
        <v>6885</v>
      </c>
      <c r="D2336" s="15">
        <v>126000</v>
      </c>
      <c r="E2336" s="20">
        <f t="shared" si="37"/>
        <v>65.073569285275298</v>
      </c>
      <c r="F2336" s="21">
        <v>65.069999999999993</v>
      </c>
    </row>
    <row r="2337" spans="1:6" ht="27" customHeight="1">
      <c r="A2337" s="95" t="s">
        <v>7552</v>
      </c>
      <c r="B2337" s="13"/>
      <c r="C2337" s="19" t="s">
        <v>7092</v>
      </c>
      <c r="D2337" s="15">
        <v>52000</v>
      </c>
      <c r="E2337" s="20">
        <f t="shared" si="37"/>
        <v>26.855758752653298</v>
      </c>
      <c r="F2337" s="21">
        <v>26.86</v>
      </c>
    </row>
    <row r="2338" spans="1:6" ht="27" customHeight="1">
      <c r="A2338" s="95" t="s">
        <v>7553</v>
      </c>
      <c r="B2338" s="41"/>
      <c r="C2338" s="19" t="s">
        <v>8566</v>
      </c>
      <c r="D2338" s="15">
        <v>126000</v>
      </c>
      <c r="E2338" s="20">
        <f t="shared" si="37"/>
        <v>65.073569285275298</v>
      </c>
      <c r="F2338" s="21">
        <v>65.069999999999993</v>
      </c>
    </row>
    <row r="2339" spans="1:6" ht="27" customHeight="1">
      <c r="A2339" s="95" t="s">
        <v>7554</v>
      </c>
      <c r="B2339" s="13"/>
      <c r="C2339" s="19" t="s">
        <v>8568</v>
      </c>
      <c r="D2339" s="15">
        <v>215000</v>
      </c>
      <c r="E2339" s="20">
        <f t="shared" si="37"/>
        <v>111.0382333042396</v>
      </c>
      <c r="F2339" s="21">
        <v>111.04</v>
      </c>
    </row>
    <row r="2340" spans="1:6" ht="27" customHeight="1">
      <c r="A2340" s="95" t="s">
        <v>7555</v>
      </c>
      <c r="B2340" s="13"/>
      <c r="C2340" s="19" t="s">
        <v>8570</v>
      </c>
      <c r="D2340" s="15">
        <v>215000</v>
      </c>
      <c r="E2340" s="20">
        <f t="shared" si="37"/>
        <v>111.0382333042396</v>
      </c>
      <c r="F2340" s="21">
        <v>111.04</v>
      </c>
    </row>
    <row r="2341" spans="1:6" ht="27" customHeight="1">
      <c r="A2341" s="95" t="s">
        <v>7556</v>
      </c>
      <c r="B2341" s="13"/>
      <c r="C2341" s="19" t="s">
        <v>4363</v>
      </c>
      <c r="D2341" s="15">
        <v>215000</v>
      </c>
      <c r="E2341" s="20">
        <f t="shared" si="37"/>
        <v>111.0382333042396</v>
      </c>
      <c r="F2341" s="21">
        <v>111.04</v>
      </c>
    </row>
    <row r="2342" spans="1:6" ht="27" customHeight="1">
      <c r="A2342" s="95" t="s">
        <v>7557</v>
      </c>
      <c r="B2342" s="13"/>
      <c r="C2342" s="19" t="s">
        <v>4365</v>
      </c>
      <c r="D2342" s="15">
        <v>126000</v>
      </c>
      <c r="E2342" s="20">
        <f t="shared" si="37"/>
        <v>65.073569285275298</v>
      </c>
      <c r="F2342" s="21">
        <v>65.069999999999993</v>
      </c>
    </row>
    <row r="2343" spans="1:6" ht="27" customHeight="1">
      <c r="A2343" s="95" t="s">
        <v>7558</v>
      </c>
      <c r="B2343" s="13"/>
      <c r="C2343" s="19" t="s">
        <v>4367</v>
      </c>
      <c r="D2343" s="15">
        <v>52000</v>
      </c>
      <c r="E2343" s="20">
        <f t="shared" si="37"/>
        <v>26.855758752653298</v>
      </c>
      <c r="F2343" s="21">
        <v>26.86</v>
      </c>
    </row>
    <row r="2344" spans="1:6" ht="27" customHeight="1">
      <c r="A2344" s="95" t="s">
        <v>7559</v>
      </c>
      <c r="B2344" s="13" t="s">
        <v>6902</v>
      </c>
      <c r="C2344" s="19" t="s">
        <v>4369</v>
      </c>
      <c r="D2344" s="15">
        <v>230000</v>
      </c>
      <c r="E2344" s="20">
        <f t="shared" si="37"/>
        <v>118.7850867905819</v>
      </c>
      <c r="F2344" s="21">
        <v>118.79</v>
      </c>
    </row>
    <row r="2345" spans="1:6" ht="27" customHeight="1">
      <c r="A2345" s="95" t="s">
        <v>4516</v>
      </c>
      <c r="B2345" s="13"/>
      <c r="C2345" s="17" t="s">
        <v>1723</v>
      </c>
      <c r="D2345" s="15" t="s">
        <v>4516</v>
      </c>
      <c r="F2345" s="18"/>
    </row>
    <row r="2346" spans="1:6" ht="27" customHeight="1">
      <c r="A2346" s="95" t="s">
        <v>7560</v>
      </c>
      <c r="B2346" s="13"/>
      <c r="C2346" s="19" t="s">
        <v>4371</v>
      </c>
      <c r="D2346" s="15">
        <v>5000</v>
      </c>
      <c r="E2346" s="20">
        <f>+D2346/1936.27</f>
        <v>2.5822844954474324</v>
      </c>
      <c r="F2346" s="21">
        <v>2.58</v>
      </c>
    </row>
    <row r="2347" spans="1:6" ht="27" customHeight="1">
      <c r="A2347" s="95" t="s">
        <v>7561</v>
      </c>
      <c r="B2347" s="13"/>
      <c r="C2347" s="19" t="s">
        <v>4373</v>
      </c>
      <c r="D2347" s="15">
        <v>10000</v>
      </c>
      <c r="E2347" s="20">
        <f>+D2347/1936.27</f>
        <v>5.1645689908948649</v>
      </c>
      <c r="F2347" s="21">
        <v>5.16</v>
      </c>
    </row>
    <row r="2348" spans="1:6" ht="27" customHeight="1">
      <c r="A2348" s="95" t="s">
        <v>7562</v>
      </c>
      <c r="B2348" s="13"/>
      <c r="C2348" s="19" t="s">
        <v>4375</v>
      </c>
      <c r="D2348" s="15">
        <v>5000</v>
      </c>
      <c r="E2348" s="20">
        <f>+D2348/1936.27</f>
        <v>2.5822844954474324</v>
      </c>
      <c r="F2348" s="21">
        <v>2.58</v>
      </c>
    </row>
    <row r="2349" spans="1:6" ht="27" customHeight="1">
      <c r="A2349" s="95" t="s">
        <v>7563</v>
      </c>
      <c r="B2349" s="13"/>
      <c r="C2349" s="19" t="s">
        <v>1724</v>
      </c>
      <c r="D2349" s="15">
        <v>5000</v>
      </c>
      <c r="E2349" s="20">
        <f>+D2349/1936.27</f>
        <v>2.5822844954474324</v>
      </c>
      <c r="F2349" s="21">
        <v>2.58</v>
      </c>
    </row>
    <row r="2350" spans="1:6" ht="27" customHeight="1">
      <c r="A2350" s="95" t="s">
        <v>7564</v>
      </c>
      <c r="B2350" s="13"/>
      <c r="C2350" s="19" t="s">
        <v>8004</v>
      </c>
      <c r="D2350" s="15">
        <v>5000</v>
      </c>
      <c r="E2350" s="20">
        <f>+D2350/1936.27</f>
        <v>2.5822844954474324</v>
      </c>
      <c r="F2350" s="21">
        <v>2.58</v>
      </c>
    </row>
    <row r="2351" spans="1:6" ht="27" customHeight="1">
      <c r="A2351" s="95" t="s">
        <v>4757</v>
      </c>
      <c r="B2351" s="13"/>
      <c r="C2351" s="17" t="s">
        <v>1725</v>
      </c>
      <c r="D2351" s="15" t="s">
        <v>4516</v>
      </c>
      <c r="F2351" s="18"/>
    </row>
    <row r="2352" spans="1:6" ht="27" customHeight="1">
      <c r="A2352" s="95" t="s">
        <v>7565</v>
      </c>
      <c r="B2352" s="13"/>
      <c r="C2352" s="19" t="s">
        <v>1490</v>
      </c>
      <c r="D2352" s="15">
        <v>11000</v>
      </c>
      <c r="E2352" s="20">
        <f t="shared" ref="E2352:E2358" si="38">+D2352/1936.27</f>
        <v>5.6810258899843511</v>
      </c>
      <c r="F2352" s="21">
        <v>5.68</v>
      </c>
    </row>
    <row r="2353" spans="1:6" ht="27" customHeight="1">
      <c r="A2353" s="95" t="s">
        <v>7566</v>
      </c>
      <c r="B2353" s="13"/>
      <c r="C2353" s="19" t="s">
        <v>1492</v>
      </c>
      <c r="D2353" s="15">
        <v>10000</v>
      </c>
      <c r="E2353" s="20">
        <f t="shared" si="38"/>
        <v>5.1645689908948649</v>
      </c>
      <c r="F2353" s="21">
        <v>5.16</v>
      </c>
    </row>
    <row r="2354" spans="1:6" ht="27" customHeight="1">
      <c r="A2354" s="95" t="s">
        <v>7567</v>
      </c>
      <c r="B2354" s="13"/>
      <c r="C2354" s="19" t="s">
        <v>1494</v>
      </c>
      <c r="D2354" s="15">
        <v>9000</v>
      </c>
      <c r="E2354" s="20">
        <f t="shared" si="38"/>
        <v>4.6481120918053787</v>
      </c>
      <c r="F2354" s="21">
        <v>4.6500000000000004</v>
      </c>
    </row>
    <row r="2355" spans="1:6" ht="27" customHeight="1">
      <c r="A2355" s="95" t="s">
        <v>7568</v>
      </c>
      <c r="B2355" s="13"/>
      <c r="C2355" s="19" t="s">
        <v>8111</v>
      </c>
      <c r="D2355" s="15">
        <v>22000</v>
      </c>
      <c r="E2355" s="20">
        <f t="shared" si="38"/>
        <v>11.362051779968702</v>
      </c>
      <c r="F2355" s="21">
        <v>11.36</v>
      </c>
    </row>
    <row r="2356" spans="1:6" ht="27" customHeight="1">
      <c r="A2356" s="95" t="s">
        <v>7569</v>
      </c>
      <c r="B2356" s="13" t="s">
        <v>4519</v>
      </c>
      <c r="C2356" s="19" t="s">
        <v>7065</v>
      </c>
      <c r="D2356" s="15">
        <v>4000</v>
      </c>
      <c r="E2356" s="20">
        <f t="shared" si="38"/>
        <v>2.0658275963579458</v>
      </c>
      <c r="F2356" s="21">
        <v>2.0699999999999998</v>
      </c>
    </row>
    <row r="2357" spans="1:6" ht="27" customHeight="1">
      <c r="A2357" s="95" t="s">
        <v>7570</v>
      </c>
      <c r="B2357" s="13"/>
      <c r="C2357" s="19" t="s">
        <v>7067</v>
      </c>
      <c r="D2357" s="15">
        <v>45000</v>
      </c>
      <c r="E2357" s="20">
        <f t="shared" si="38"/>
        <v>23.240560459026891</v>
      </c>
      <c r="F2357" s="21">
        <v>23.24</v>
      </c>
    </row>
    <row r="2358" spans="1:6" ht="27" customHeight="1">
      <c r="A2358" s="95" t="s">
        <v>7571</v>
      </c>
      <c r="B2358" s="13" t="s">
        <v>4721</v>
      </c>
      <c r="C2358" s="19" t="s">
        <v>6763</v>
      </c>
      <c r="D2358" s="15">
        <v>12000</v>
      </c>
      <c r="E2358" s="20">
        <f t="shared" si="38"/>
        <v>6.1974827890738382</v>
      </c>
      <c r="F2358" s="21">
        <v>6.2</v>
      </c>
    </row>
    <row r="2359" spans="1:6" ht="27" customHeight="1">
      <c r="A2359" s="95" t="s">
        <v>1726</v>
      </c>
      <c r="B2359" s="13"/>
      <c r="C2359" s="17" t="s">
        <v>1727</v>
      </c>
      <c r="D2359" s="15" t="s">
        <v>4516</v>
      </c>
      <c r="F2359" s="18"/>
    </row>
    <row r="2360" spans="1:6" ht="27" customHeight="1">
      <c r="A2360" s="95" t="s">
        <v>1728</v>
      </c>
      <c r="B2360" s="13"/>
      <c r="C2360" s="17" t="s">
        <v>1014</v>
      </c>
      <c r="D2360" s="15" t="s">
        <v>4516</v>
      </c>
      <c r="F2360" s="18"/>
    </row>
    <row r="2361" spans="1:6" ht="27" customHeight="1">
      <c r="A2361" s="95" t="s">
        <v>7572</v>
      </c>
      <c r="B2361" s="13"/>
      <c r="C2361" s="19" t="s">
        <v>2078</v>
      </c>
      <c r="D2361" s="15">
        <v>121000</v>
      </c>
      <c r="E2361" s="20">
        <f>+D2361/1936.27</f>
        <v>62.491284789827866</v>
      </c>
      <c r="F2361" s="21">
        <v>62.49</v>
      </c>
    </row>
    <row r="2362" spans="1:6" ht="27" customHeight="1">
      <c r="A2362" s="95" t="s">
        <v>7573</v>
      </c>
      <c r="B2362" s="13"/>
      <c r="C2362" s="19" t="s">
        <v>2080</v>
      </c>
      <c r="D2362" s="15">
        <v>125000</v>
      </c>
      <c r="E2362" s="20">
        <f>+D2362/1936.27</f>
        <v>64.557112386185807</v>
      </c>
      <c r="F2362" s="21">
        <v>64.56</v>
      </c>
    </row>
    <row r="2363" spans="1:6" ht="27" customHeight="1">
      <c r="A2363" s="95" t="s">
        <v>7574</v>
      </c>
      <c r="B2363" s="13"/>
      <c r="C2363" s="19" t="s">
        <v>7246</v>
      </c>
      <c r="D2363" s="15">
        <v>64000</v>
      </c>
      <c r="E2363" s="20">
        <f>+D2363/1936.27</f>
        <v>33.053241541727132</v>
      </c>
      <c r="F2363" s="21">
        <v>33.049999999999997</v>
      </c>
    </row>
    <row r="2364" spans="1:6" ht="27" customHeight="1">
      <c r="A2364" s="95" t="s">
        <v>7575</v>
      </c>
      <c r="B2364" s="13"/>
      <c r="C2364" s="19" t="s">
        <v>1858</v>
      </c>
      <c r="D2364" s="15">
        <v>487000</v>
      </c>
      <c r="E2364" s="20">
        <f>+D2364/1936.27</f>
        <v>251.51450985657993</v>
      </c>
      <c r="F2364" s="21">
        <v>251.51</v>
      </c>
    </row>
    <row r="2365" spans="1:6" ht="27" customHeight="1">
      <c r="A2365" s="95" t="s">
        <v>1015</v>
      </c>
      <c r="B2365" s="13"/>
      <c r="C2365" s="17" t="s">
        <v>8372</v>
      </c>
      <c r="D2365" s="15" t="s">
        <v>4516</v>
      </c>
      <c r="F2365" s="18"/>
    </row>
    <row r="2366" spans="1:6" ht="27" customHeight="1">
      <c r="A2366" s="95" t="s">
        <v>7576</v>
      </c>
      <c r="B2366" s="13"/>
      <c r="C2366" s="19" t="s">
        <v>1860</v>
      </c>
      <c r="D2366" s="15">
        <v>175000</v>
      </c>
      <c r="E2366" s="20">
        <f>+D2366/1936.27</f>
        <v>90.379957340660141</v>
      </c>
      <c r="F2366" s="21">
        <v>90.38</v>
      </c>
    </row>
    <row r="2367" spans="1:6" ht="27" customHeight="1">
      <c r="A2367" s="95" t="s">
        <v>4516</v>
      </c>
      <c r="B2367" s="13"/>
      <c r="C2367" s="19" t="s">
        <v>3736</v>
      </c>
      <c r="D2367" s="15" t="s">
        <v>4516</v>
      </c>
      <c r="F2367" s="18"/>
    </row>
    <row r="2368" spans="1:6" ht="27" customHeight="1">
      <c r="A2368" s="95" t="s">
        <v>4516</v>
      </c>
      <c r="B2368" s="13"/>
      <c r="C2368" s="19" t="s">
        <v>8373</v>
      </c>
      <c r="D2368" s="15" t="s">
        <v>4516</v>
      </c>
      <c r="F2368" s="18"/>
    </row>
    <row r="2369" spans="1:6" ht="27" customHeight="1">
      <c r="A2369" s="95" t="s">
        <v>7577</v>
      </c>
      <c r="B2369" s="13"/>
      <c r="C2369" s="19" t="s">
        <v>7803</v>
      </c>
      <c r="D2369" s="15">
        <v>311000</v>
      </c>
      <c r="E2369" s="20">
        <f>+D2369/1936.27</f>
        <v>160.61809561683029</v>
      </c>
      <c r="F2369" s="21">
        <v>160.62</v>
      </c>
    </row>
    <row r="2370" spans="1:6" ht="27" customHeight="1">
      <c r="A2370" s="95" t="s">
        <v>4516</v>
      </c>
      <c r="B2370" s="13"/>
      <c r="C2370" s="19" t="s">
        <v>8373</v>
      </c>
      <c r="D2370" s="15" t="s">
        <v>4516</v>
      </c>
      <c r="F2370" s="18"/>
    </row>
    <row r="2371" spans="1:6" ht="27" customHeight="1">
      <c r="A2371" s="95" t="s">
        <v>7845</v>
      </c>
      <c r="B2371" s="13"/>
      <c r="C2371" s="61" t="s">
        <v>1891</v>
      </c>
      <c r="D2371" s="15">
        <v>280000</v>
      </c>
      <c r="E2371" s="20">
        <f>+D2371/1936.27</f>
        <v>144.60793174505622</v>
      </c>
      <c r="F2371" s="21">
        <v>144.61000000000001</v>
      </c>
    </row>
    <row r="2372" spans="1:6" ht="27" customHeight="1">
      <c r="A2372" s="95" t="s">
        <v>4516</v>
      </c>
      <c r="B2372" s="13"/>
      <c r="C2372" s="61" t="s">
        <v>7804</v>
      </c>
      <c r="D2372" s="15" t="s">
        <v>4516</v>
      </c>
      <c r="F2372" s="18"/>
    </row>
    <row r="2373" spans="1:6" ht="27" customHeight="1">
      <c r="A2373" s="95" t="s">
        <v>4516</v>
      </c>
      <c r="B2373" s="13"/>
      <c r="C2373" s="61" t="s">
        <v>5275</v>
      </c>
      <c r="D2373" s="15" t="s">
        <v>4516</v>
      </c>
      <c r="F2373" s="18"/>
    </row>
    <row r="2374" spans="1:6" ht="27" customHeight="1">
      <c r="A2374" s="95" t="s">
        <v>7846</v>
      </c>
      <c r="B2374" s="13"/>
      <c r="C2374" s="61" t="s">
        <v>1893</v>
      </c>
      <c r="D2374" s="15">
        <v>420000</v>
      </c>
      <c r="E2374" s="20">
        <f>+D2374/1936.27</f>
        <v>216.91189761758432</v>
      </c>
      <c r="F2374" s="21">
        <v>216.91</v>
      </c>
    </row>
    <row r="2375" spans="1:6" ht="27" customHeight="1">
      <c r="A2375" s="95" t="s">
        <v>4516</v>
      </c>
      <c r="B2375" s="13"/>
      <c r="C2375" s="19" t="s">
        <v>8373</v>
      </c>
      <c r="D2375" s="15" t="s">
        <v>4516</v>
      </c>
      <c r="F2375" s="18"/>
    </row>
    <row r="2376" spans="1:6" ht="27" customHeight="1">
      <c r="A2376" s="95" t="s">
        <v>7847</v>
      </c>
      <c r="B2376" s="13"/>
      <c r="C2376" s="19" t="s">
        <v>5276</v>
      </c>
      <c r="D2376" s="15">
        <v>50000</v>
      </c>
      <c r="E2376" s="20">
        <f>+D2376/1936.27</f>
        <v>25.822844954474323</v>
      </c>
      <c r="F2376" s="21">
        <v>25.82</v>
      </c>
    </row>
    <row r="2377" spans="1:6" ht="27" customHeight="1">
      <c r="A2377" s="95" t="s">
        <v>4516</v>
      </c>
      <c r="B2377" s="13"/>
      <c r="C2377" s="19" t="s">
        <v>8389</v>
      </c>
      <c r="D2377" s="15" t="s">
        <v>4516</v>
      </c>
      <c r="F2377" s="18"/>
    </row>
    <row r="2378" spans="1:6" ht="27" customHeight="1">
      <c r="A2378" s="95" t="s">
        <v>8390</v>
      </c>
      <c r="B2378" s="13"/>
      <c r="C2378" s="17" t="s">
        <v>8391</v>
      </c>
      <c r="D2378" s="15" t="s">
        <v>4516</v>
      </c>
      <c r="F2378" s="18"/>
    </row>
    <row r="2379" spans="1:6" ht="27" customHeight="1">
      <c r="A2379" s="95" t="s">
        <v>7848</v>
      </c>
      <c r="B2379" s="13"/>
      <c r="C2379" s="19" t="s">
        <v>1897</v>
      </c>
      <c r="D2379" s="15">
        <v>154000</v>
      </c>
      <c r="E2379" s="20">
        <f>+D2379/1936.27</f>
        <v>79.534362459780922</v>
      </c>
      <c r="F2379" s="21">
        <v>79.53</v>
      </c>
    </row>
    <row r="2380" spans="1:6" ht="27" customHeight="1">
      <c r="A2380" s="95" t="s">
        <v>4516</v>
      </c>
      <c r="B2380" s="13"/>
      <c r="C2380" s="19" t="s">
        <v>8392</v>
      </c>
      <c r="D2380" s="15" t="s">
        <v>4516</v>
      </c>
      <c r="F2380" s="18"/>
    </row>
    <row r="2381" spans="1:6" ht="27" customHeight="1">
      <c r="A2381" s="95" t="s">
        <v>7849</v>
      </c>
      <c r="B2381" s="24"/>
      <c r="C2381" s="19" t="s">
        <v>8393</v>
      </c>
      <c r="D2381" s="15">
        <v>44000</v>
      </c>
      <c r="E2381" s="20">
        <f>+D2381/1936.27</f>
        <v>22.724103559937404</v>
      </c>
      <c r="F2381" s="21">
        <v>22.72</v>
      </c>
    </row>
    <row r="2382" spans="1:6" ht="27" customHeight="1">
      <c r="A2382" s="95" t="s">
        <v>4516</v>
      </c>
      <c r="B2382" s="13"/>
      <c r="C2382" s="19" t="s">
        <v>8394</v>
      </c>
      <c r="D2382" s="15" t="s">
        <v>4516</v>
      </c>
      <c r="F2382" s="18"/>
    </row>
    <row r="2383" spans="1:6" ht="27" customHeight="1">
      <c r="A2383" s="95" t="s">
        <v>7850</v>
      </c>
      <c r="B2383" s="13"/>
      <c r="C2383" s="19" t="s">
        <v>1901</v>
      </c>
      <c r="D2383" s="15">
        <v>304000</v>
      </c>
      <c r="E2383" s="20">
        <f>+D2383/1936.27</f>
        <v>157.00289732320388</v>
      </c>
      <c r="F2383" s="21">
        <v>157</v>
      </c>
    </row>
    <row r="2384" spans="1:6" ht="27" customHeight="1">
      <c r="A2384" s="95" t="s">
        <v>4516</v>
      </c>
      <c r="B2384" s="13"/>
      <c r="C2384" s="19" t="s">
        <v>8395</v>
      </c>
      <c r="D2384" s="15" t="s">
        <v>4516</v>
      </c>
      <c r="F2384" s="18"/>
    </row>
    <row r="2385" spans="1:6" ht="27" customHeight="1">
      <c r="A2385" s="95" t="s">
        <v>4516</v>
      </c>
      <c r="B2385" s="13"/>
      <c r="C2385" s="19" t="s">
        <v>8396</v>
      </c>
      <c r="D2385" s="15" t="s">
        <v>4516</v>
      </c>
      <c r="F2385" s="18"/>
    </row>
    <row r="2386" spans="1:6" ht="27" customHeight="1">
      <c r="A2386" s="95" t="s">
        <v>7851</v>
      </c>
      <c r="B2386" s="13"/>
      <c r="C2386" s="19" t="s">
        <v>8397</v>
      </c>
      <c r="D2386" s="15">
        <v>201000</v>
      </c>
      <c r="E2386" s="20">
        <f>+D2386/1936.27</f>
        <v>103.80783671698678</v>
      </c>
      <c r="F2386" s="21">
        <v>103.81</v>
      </c>
    </row>
    <row r="2387" spans="1:6" ht="27" customHeight="1">
      <c r="A2387" s="95" t="s">
        <v>4516</v>
      </c>
      <c r="B2387" s="13"/>
      <c r="C2387" s="19" t="s">
        <v>4319</v>
      </c>
      <c r="D2387" s="15" t="s">
        <v>4516</v>
      </c>
      <c r="F2387" s="18"/>
    </row>
    <row r="2388" spans="1:6" ht="27" customHeight="1">
      <c r="A2388" s="95" t="s">
        <v>7852</v>
      </c>
      <c r="B2388" s="13"/>
      <c r="C2388" s="19" t="s">
        <v>4320</v>
      </c>
      <c r="D2388" s="15">
        <v>111000</v>
      </c>
      <c r="E2388" s="20">
        <f>+D2388/1936.27</f>
        <v>57.326715798933002</v>
      </c>
      <c r="F2388" s="21">
        <v>57.33</v>
      </c>
    </row>
    <row r="2389" spans="1:6" ht="27" customHeight="1">
      <c r="A2389" s="95" t="s">
        <v>4516</v>
      </c>
      <c r="B2389" s="13"/>
      <c r="C2389" s="19" t="s">
        <v>8389</v>
      </c>
      <c r="D2389" s="15" t="s">
        <v>4516</v>
      </c>
      <c r="F2389" s="18"/>
    </row>
    <row r="2390" spans="1:6" ht="27" customHeight="1">
      <c r="A2390" s="95" t="s">
        <v>4321</v>
      </c>
      <c r="B2390" s="13"/>
      <c r="C2390" s="17" t="s">
        <v>4322</v>
      </c>
      <c r="D2390" s="15" t="s">
        <v>4516</v>
      </c>
      <c r="F2390" s="18"/>
    </row>
    <row r="2391" spans="1:6" ht="27" customHeight="1">
      <c r="A2391" s="95" t="s">
        <v>7853</v>
      </c>
      <c r="B2391" s="13"/>
      <c r="C2391" s="19" t="s">
        <v>1907</v>
      </c>
      <c r="D2391" s="15">
        <v>173000</v>
      </c>
      <c r="E2391" s="20">
        <f>+D2391/1936.27</f>
        <v>89.34704354248116</v>
      </c>
      <c r="F2391" s="21">
        <v>89.35</v>
      </c>
    </row>
    <row r="2392" spans="1:6" ht="27" customHeight="1">
      <c r="A2392" s="95" t="s">
        <v>7854</v>
      </c>
      <c r="B2392" s="13"/>
      <c r="C2392" s="19" t="s">
        <v>1909</v>
      </c>
      <c r="D2392" s="15">
        <v>140000</v>
      </c>
      <c r="E2392" s="20">
        <f>+D2392/1936.27</f>
        <v>72.30396587252811</v>
      </c>
      <c r="F2392" s="21">
        <v>72.3</v>
      </c>
    </row>
    <row r="2393" spans="1:6" ht="27" customHeight="1">
      <c r="A2393" s="95" t="s">
        <v>7855</v>
      </c>
      <c r="B2393" s="13"/>
      <c r="C2393" s="19" t="s">
        <v>2419</v>
      </c>
      <c r="D2393" s="15">
        <v>252000</v>
      </c>
      <c r="E2393" s="20">
        <f>+D2393/1936.27</f>
        <v>130.1471385705506</v>
      </c>
      <c r="F2393" s="21">
        <v>130.15</v>
      </c>
    </row>
    <row r="2394" spans="1:6" ht="27" customHeight="1">
      <c r="A2394" s="95" t="s">
        <v>7856</v>
      </c>
      <c r="B2394" s="13"/>
      <c r="C2394" s="19" t="s">
        <v>1913</v>
      </c>
      <c r="D2394" s="15">
        <v>280000</v>
      </c>
      <c r="E2394" s="20">
        <f>+D2394/1936.27</f>
        <v>144.60793174505622</v>
      </c>
      <c r="F2394" s="21">
        <v>144.61000000000001</v>
      </c>
    </row>
    <row r="2395" spans="1:6" ht="27" customHeight="1">
      <c r="A2395" s="95" t="s">
        <v>7857</v>
      </c>
      <c r="B2395" s="13"/>
      <c r="C2395" s="19" t="s">
        <v>1613</v>
      </c>
      <c r="D2395" s="15">
        <v>166000</v>
      </c>
      <c r="E2395" s="20">
        <f>+D2395/1936.27</f>
        <v>85.731845248854754</v>
      </c>
      <c r="F2395" s="21">
        <v>85.73</v>
      </c>
    </row>
    <row r="2396" spans="1:6" ht="27" customHeight="1">
      <c r="A2396" s="95" t="s">
        <v>2420</v>
      </c>
      <c r="B2396" s="13"/>
      <c r="C2396" s="45" t="s">
        <v>640</v>
      </c>
      <c r="D2396" s="15" t="s">
        <v>4516</v>
      </c>
      <c r="F2396" s="18"/>
    </row>
    <row r="2397" spans="1:6" ht="27" customHeight="1">
      <c r="A2397" s="95" t="s">
        <v>4516</v>
      </c>
      <c r="B2397" s="13"/>
      <c r="C2397" s="77" t="s">
        <v>641</v>
      </c>
      <c r="D2397" s="15" t="s">
        <v>4516</v>
      </c>
      <c r="F2397" s="18"/>
    </row>
    <row r="2398" spans="1:6" ht="27" customHeight="1">
      <c r="A2398" s="95" t="s">
        <v>7858</v>
      </c>
      <c r="B2398" s="13"/>
      <c r="C2398" s="19" t="s">
        <v>642</v>
      </c>
      <c r="D2398" s="15">
        <v>506000</v>
      </c>
      <c r="E2398" s="20">
        <f>+D2398/1936.27</f>
        <v>261.32719093928017</v>
      </c>
      <c r="F2398" s="21">
        <v>261.33</v>
      </c>
    </row>
    <row r="2399" spans="1:6" ht="27" customHeight="1">
      <c r="A2399" s="95" t="s">
        <v>4516</v>
      </c>
      <c r="B2399" s="13"/>
      <c r="C2399" s="19" t="s">
        <v>643</v>
      </c>
      <c r="D2399" s="15" t="s">
        <v>4516</v>
      </c>
      <c r="F2399" s="18"/>
    </row>
    <row r="2400" spans="1:6" ht="27" customHeight="1">
      <c r="A2400" s="95" t="s">
        <v>4516</v>
      </c>
      <c r="B2400" s="13"/>
      <c r="C2400" s="19" t="s">
        <v>644</v>
      </c>
      <c r="D2400" s="15" t="s">
        <v>4516</v>
      </c>
      <c r="F2400" s="18"/>
    </row>
    <row r="2401" spans="1:6" ht="27" customHeight="1">
      <c r="A2401" s="95" t="s">
        <v>7859</v>
      </c>
      <c r="B2401" s="13"/>
      <c r="C2401" s="19" t="s">
        <v>1640</v>
      </c>
      <c r="D2401" s="15">
        <v>140000</v>
      </c>
      <c r="E2401" s="20">
        <f>+D2401/1936.27</f>
        <v>72.30396587252811</v>
      </c>
      <c r="F2401" s="21">
        <v>72.3</v>
      </c>
    </row>
    <row r="2402" spans="1:6" ht="27" customHeight="1">
      <c r="A2402" s="95" t="s">
        <v>4516</v>
      </c>
      <c r="B2402" s="13"/>
      <c r="C2402" s="19" t="s">
        <v>645</v>
      </c>
      <c r="D2402" s="15" t="s">
        <v>4516</v>
      </c>
      <c r="F2402" s="18"/>
    </row>
    <row r="2403" spans="1:6" ht="27" customHeight="1">
      <c r="A2403" s="95" t="s">
        <v>7860</v>
      </c>
      <c r="B2403" s="13"/>
      <c r="C2403" s="19" t="s">
        <v>1642</v>
      </c>
      <c r="D2403" s="15">
        <v>266000</v>
      </c>
      <c r="E2403" s="20">
        <f>+D2403/1936.27</f>
        <v>137.37753515780341</v>
      </c>
      <c r="F2403" s="21">
        <v>137.38</v>
      </c>
    </row>
    <row r="2404" spans="1:6" ht="27" customHeight="1">
      <c r="A2404" s="95" t="s">
        <v>4516</v>
      </c>
      <c r="B2404" s="13"/>
      <c r="C2404" s="19" t="s">
        <v>646</v>
      </c>
      <c r="D2404" s="15" t="s">
        <v>4516</v>
      </c>
      <c r="F2404" s="18"/>
    </row>
    <row r="2405" spans="1:6" ht="27" customHeight="1">
      <c r="A2405" s="95" t="s">
        <v>4516</v>
      </c>
      <c r="B2405" s="13"/>
      <c r="C2405" s="19" t="s">
        <v>647</v>
      </c>
      <c r="D2405" s="15" t="s">
        <v>4516</v>
      </c>
      <c r="F2405" s="18"/>
    </row>
    <row r="2406" spans="1:6" ht="27" customHeight="1">
      <c r="A2406" s="95" t="s">
        <v>4516</v>
      </c>
      <c r="B2406" s="13"/>
      <c r="C2406" s="19" t="s">
        <v>2500</v>
      </c>
      <c r="D2406" s="15" t="s">
        <v>4516</v>
      </c>
      <c r="F2406" s="18"/>
    </row>
    <row r="2407" spans="1:6" ht="27" customHeight="1">
      <c r="A2407" s="95" t="s">
        <v>4516</v>
      </c>
      <c r="B2407" s="13"/>
      <c r="C2407" s="19" t="s">
        <v>2501</v>
      </c>
      <c r="D2407" s="15" t="s">
        <v>4516</v>
      </c>
      <c r="F2407" s="18"/>
    </row>
    <row r="2408" spans="1:6" ht="27" customHeight="1">
      <c r="A2408" s="95" t="s">
        <v>7861</v>
      </c>
      <c r="B2408" s="13"/>
      <c r="C2408" s="19" t="s">
        <v>1644</v>
      </c>
      <c r="D2408" s="15">
        <v>350000</v>
      </c>
      <c r="E2408" s="20">
        <f>+D2408/1936.27</f>
        <v>180.75991468132028</v>
      </c>
      <c r="F2408" s="21">
        <v>180.76</v>
      </c>
    </row>
    <row r="2409" spans="1:6" ht="27" customHeight="1">
      <c r="A2409" s="95" t="s">
        <v>4516</v>
      </c>
      <c r="B2409" s="13"/>
      <c r="C2409" s="19" t="s">
        <v>2502</v>
      </c>
      <c r="D2409" s="15" t="s">
        <v>4516</v>
      </c>
      <c r="F2409" s="18"/>
    </row>
    <row r="2410" spans="1:6" ht="27" customHeight="1">
      <c r="A2410" s="95" t="s">
        <v>4516</v>
      </c>
      <c r="B2410" s="13"/>
      <c r="C2410" s="19" t="s">
        <v>2503</v>
      </c>
      <c r="D2410" s="15" t="s">
        <v>4516</v>
      </c>
      <c r="F2410" s="18"/>
    </row>
    <row r="2411" spans="1:6" ht="27" customHeight="1">
      <c r="A2411" s="95" t="s">
        <v>4516</v>
      </c>
      <c r="B2411" s="13"/>
      <c r="C2411" s="31" t="s">
        <v>2500</v>
      </c>
      <c r="D2411" s="15" t="s">
        <v>4516</v>
      </c>
      <c r="F2411" s="18"/>
    </row>
    <row r="2412" spans="1:6" ht="27" customHeight="1">
      <c r="A2412" s="95" t="s">
        <v>4516</v>
      </c>
      <c r="B2412" s="13"/>
      <c r="C2412" s="19" t="s">
        <v>2501</v>
      </c>
      <c r="D2412" s="15" t="s">
        <v>4516</v>
      </c>
      <c r="F2412" s="18"/>
    </row>
    <row r="2413" spans="1:6" ht="27" customHeight="1">
      <c r="A2413" s="95" t="s">
        <v>7862</v>
      </c>
      <c r="B2413" s="13"/>
      <c r="C2413" s="19" t="s">
        <v>2504</v>
      </c>
      <c r="D2413" s="15">
        <v>244000</v>
      </c>
      <c r="E2413" s="20">
        <f>+D2413/1936.27</f>
        <v>126.0154833778347</v>
      </c>
      <c r="F2413" s="21">
        <v>126.02</v>
      </c>
    </row>
    <row r="2414" spans="1:6" ht="27" customHeight="1">
      <c r="A2414" s="95" t="s">
        <v>7863</v>
      </c>
      <c r="B2414" s="13"/>
      <c r="C2414" s="19" t="s">
        <v>1648</v>
      </c>
      <c r="D2414" s="15">
        <v>294000</v>
      </c>
      <c r="E2414" s="20">
        <f>+D2414/1936.27</f>
        <v>151.83832833230903</v>
      </c>
      <c r="F2414" s="21">
        <v>151.84</v>
      </c>
    </row>
    <row r="2415" spans="1:6" ht="27" customHeight="1">
      <c r="A2415" s="95" t="s">
        <v>2505</v>
      </c>
      <c r="B2415" s="13"/>
      <c r="C2415" s="17" t="s">
        <v>2506</v>
      </c>
      <c r="D2415" s="15" t="s">
        <v>4516</v>
      </c>
      <c r="F2415" s="18"/>
    </row>
    <row r="2416" spans="1:6" ht="27" customHeight="1">
      <c r="A2416" s="95" t="s">
        <v>7864</v>
      </c>
      <c r="B2416" s="13" t="s">
        <v>2976</v>
      </c>
      <c r="C2416" s="19" t="s">
        <v>1482</v>
      </c>
      <c r="D2416" s="15">
        <v>2303000</v>
      </c>
      <c r="E2416" s="20">
        <f>+D2416/1936.27</f>
        <v>1189.4002386030875</v>
      </c>
      <c r="F2416" s="21">
        <v>1189.4000000000001</v>
      </c>
    </row>
    <row r="2417" spans="1:6" ht="27" customHeight="1">
      <c r="A2417" s="95" t="s">
        <v>7865</v>
      </c>
      <c r="B2417" s="13"/>
      <c r="C2417" s="19" t="s">
        <v>2978</v>
      </c>
      <c r="D2417" s="15">
        <v>365000</v>
      </c>
      <c r="E2417" s="20">
        <f>+D2417/1936.27</f>
        <v>188.50676816766256</v>
      </c>
      <c r="F2417" s="21">
        <v>188.51</v>
      </c>
    </row>
    <row r="2418" spans="1:6" ht="27" customHeight="1">
      <c r="A2418" s="95" t="s">
        <v>7866</v>
      </c>
      <c r="B2418" s="13"/>
      <c r="C2418" s="19" t="s">
        <v>2980</v>
      </c>
      <c r="D2418" s="15">
        <v>111000</v>
      </c>
      <c r="E2418" s="20">
        <f>+D2418/1936.27</f>
        <v>57.326715798933002</v>
      </c>
      <c r="F2418" s="21">
        <v>57.33</v>
      </c>
    </row>
    <row r="2419" spans="1:6" ht="27" customHeight="1">
      <c r="A2419" s="95" t="s">
        <v>4516</v>
      </c>
      <c r="B2419" s="13"/>
      <c r="C2419" s="19" t="s">
        <v>1483</v>
      </c>
      <c r="D2419" s="15" t="s">
        <v>4516</v>
      </c>
      <c r="F2419" s="18"/>
    </row>
    <row r="2420" spans="1:6" ht="27" customHeight="1">
      <c r="A2420" s="95" t="s">
        <v>7867</v>
      </c>
      <c r="B2420" s="13"/>
      <c r="C2420" s="19" t="s">
        <v>2982</v>
      </c>
      <c r="D2420" s="15">
        <v>125000</v>
      </c>
      <c r="E2420" s="20">
        <f>+D2420/1936.27</f>
        <v>64.557112386185807</v>
      </c>
      <c r="F2420" s="21">
        <v>64.56</v>
      </c>
    </row>
    <row r="2421" spans="1:6" ht="27" customHeight="1">
      <c r="A2421" s="95" t="s">
        <v>7868</v>
      </c>
      <c r="B2421" s="13"/>
      <c r="C2421" s="19" t="s">
        <v>1484</v>
      </c>
      <c r="D2421" s="15">
        <v>486000</v>
      </c>
      <c r="E2421" s="20">
        <f>+D2421/1936.27</f>
        <v>250.99805295749044</v>
      </c>
      <c r="F2421" s="21">
        <v>251</v>
      </c>
    </row>
    <row r="2422" spans="1:6" ht="27" customHeight="1">
      <c r="A2422" s="95" t="s">
        <v>4516</v>
      </c>
      <c r="B2422" s="13"/>
      <c r="C2422" s="19" t="s">
        <v>1775</v>
      </c>
      <c r="D2422" s="15" t="s">
        <v>4516</v>
      </c>
      <c r="F2422" s="18"/>
    </row>
    <row r="2423" spans="1:6" ht="27" customHeight="1">
      <c r="A2423" s="95" t="s">
        <v>7869</v>
      </c>
      <c r="B2423" s="13"/>
      <c r="C2423" s="19" t="s">
        <v>4606</v>
      </c>
      <c r="D2423" s="15">
        <v>389000</v>
      </c>
      <c r="E2423" s="20">
        <f>+D2423/1936.27</f>
        <v>200.90173374581025</v>
      </c>
      <c r="F2423" s="21">
        <v>200.9</v>
      </c>
    </row>
    <row r="2424" spans="1:6" ht="27" customHeight="1">
      <c r="A2424" s="95" t="s">
        <v>7870</v>
      </c>
      <c r="B2424" s="13"/>
      <c r="C2424" s="19" t="s">
        <v>1776</v>
      </c>
      <c r="D2424" s="15">
        <v>599000</v>
      </c>
      <c r="E2424" s="20">
        <f>+D2424/1936.27</f>
        <v>309.35768255460243</v>
      </c>
      <c r="F2424" s="21">
        <v>309.36</v>
      </c>
    </row>
    <row r="2425" spans="1:6" ht="27" customHeight="1">
      <c r="A2425" s="95" t="s">
        <v>4516</v>
      </c>
      <c r="B2425" s="13"/>
      <c r="C2425" s="19" t="s">
        <v>1151</v>
      </c>
      <c r="D2425" s="15" t="s">
        <v>4516</v>
      </c>
      <c r="F2425" s="18"/>
    </row>
    <row r="2426" spans="1:6" ht="27" customHeight="1">
      <c r="A2426" s="95" t="s">
        <v>1152</v>
      </c>
      <c r="B2426" s="13"/>
      <c r="C2426" s="17" t="s">
        <v>1153</v>
      </c>
      <c r="D2426" s="15" t="s">
        <v>4516</v>
      </c>
      <c r="F2426" s="18"/>
    </row>
    <row r="2427" spans="1:6" ht="27" customHeight="1">
      <c r="A2427" s="95" t="s">
        <v>7871</v>
      </c>
      <c r="B2427" s="13"/>
      <c r="C2427" s="19" t="s">
        <v>4610</v>
      </c>
      <c r="D2427" s="15">
        <v>266000</v>
      </c>
      <c r="E2427" s="20">
        <f t="shared" ref="E2427:E2432" si="39">+D2427/1936.27</f>
        <v>137.37753515780341</v>
      </c>
      <c r="F2427" s="21">
        <v>137.38</v>
      </c>
    </row>
    <row r="2428" spans="1:6" ht="27" customHeight="1">
      <c r="A2428" s="95" t="s">
        <v>7872</v>
      </c>
      <c r="B2428" s="13"/>
      <c r="C2428" s="19" t="s">
        <v>572</v>
      </c>
      <c r="D2428" s="15">
        <v>342000</v>
      </c>
      <c r="E2428" s="20">
        <f t="shared" si="39"/>
        <v>176.62825948860439</v>
      </c>
      <c r="F2428" s="21">
        <v>176.63</v>
      </c>
    </row>
    <row r="2429" spans="1:6" ht="27" customHeight="1">
      <c r="A2429" s="95" t="s">
        <v>7873</v>
      </c>
      <c r="B2429" s="13"/>
      <c r="C2429" s="19" t="s">
        <v>6190</v>
      </c>
      <c r="D2429" s="15">
        <v>350000</v>
      </c>
      <c r="E2429" s="20">
        <f t="shared" si="39"/>
        <v>180.75991468132028</v>
      </c>
      <c r="F2429" s="21">
        <v>180.76</v>
      </c>
    </row>
    <row r="2430" spans="1:6" ht="27" customHeight="1">
      <c r="A2430" s="95" t="s">
        <v>7874</v>
      </c>
      <c r="B2430" s="13"/>
      <c r="C2430" s="19" t="s">
        <v>4743</v>
      </c>
      <c r="D2430" s="15">
        <v>560000</v>
      </c>
      <c r="E2430" s="20">
        <f t="shared" si="39"/>
        <v>289.21586349011244</v>
      </c>
      <c r="F2430" s="21">
        <v>289.22000000000003</v>
      </c>
    </row>
    <row r="2431" spans="1:6" ht="27" customHeight="1">
      <c r="A2431" s="95" t="s">
        <v>7875</v>
      </c>
      <c r="B2431" s="13"/>
      <c r="C2431" s="19" t="s">
        <v>2998</v>
      </c>
      <c r="D2431" s="15">
        <v>647000</v>
      </c>
      <c r="E2431" s="20">
        <f t="shared" si="39"/>
        <v>334.14761371089776</v>
      </c>
      <c r="F2431" s="21">
        <v>334.15</v>
      </c>
    </row>
    <row r="2432" spans="1:6" ht="27" customHeight="1">
      <c r="A2432" s="95" t="s">
        <v>7876</v>
      </c>
      <c r="B2432" s="13" t="s">
        <v>2976</v>
      </c>
      <c r="C2432" s="61" t="s">
        <v>3000</v>
      </c>
      <c r="D2432" s="15">
        <v>2020000</v>
      </c>
      <c r="E2432" s="20">
        <f t="shared" si="39"/>
        <v>1043.2429361607626</v>
      </c>
      <c r="F2432" s="21">
        <v>1043.24</v>
      </c>
    </row>
    <row r="2433" spans="1:6" ht="27" customHeight="1">
      <c r="A2433" s="95" t="s">
        <v>4516</v>
      </c>
      <c r="B2433" s="13"/>
      <c r="C2433" s="19" t="s">
        <v>3717</v>
      </c>
      <c r="D2433" s="15" t="s">
        <v>4516</v>
      </c>
      <c r="F2433" s="18"/>
    </row>
    <row r="2434" spans="1:6" ht="27" customHeight="1">
      <c r="A2434" s="95" t="s">
        <v>2162</v>
      </c>
      <c r="B2434" s="13" t="s">
        <v>2976</v>
      </c>
      <c r="C2434" s="19" t="s">
        <v>3000</v>
      </c>
      <c r="D2434" s="15">
        <v>2303000</v>
      </c>
      <c r="E2434" s="20">
        <f>+D2434/1936.27</f>
        <v>1189.4002386030875</v>
      </c>
      <c r="F2434" s="21">
        <v>1189.4000000000001</v>
      </c>
    </row>
    <row r="2435" spans="1:6" ht="27" customHeight="1">
      <c r="A2435" s="95" t="s">
        <v>4516</v>
      </c>
      <c r="B2435" s="13"/>
      <c r="C2435" s="19" t="s">
        <v>3718</v>
      </c>
      <c r="D2435" s="15" t="s">
        <v>4516</v>
      </c>
      <c r="F2435" s="18"/>
    </row>
    <row r="2436" spans="1:6" ht="27" customHeight="1">
      <c r="A2436" s="95" t="s">
        <v>2163</v>
      </c>
      <c r="B2436" s="13"/>
      <c r="C2436" s="19" t="s">
        <v>3003</v>
      </c>
      <c r="D2436" s="15">
        <v>518000</v>
      </c>
      <c r="E2436" s="20">
        <f>+D2436/1936.27</f>
        <v>267.524673728354</v>
      </c>
      <c r="F2436" s="21">
        <v>267.52</v>
      </c>
    </row>
    <row r="2437" spans="1:6" ht="27" customHeight="1">
      <c r="A2437" s="95" t="s">
        <v>4516</v>
      </c>
      <c r="B2437" s="13"/>
      <c r="C2437" s="61" t="s">
        <v>2320</v>
      </c>
      <c r="D2437" s="15" t="s">
        <v>4516</v>
      </c>
      <c r="F2437" s="18"/>
    </row>
    <row r="2438" spans="1:6" ht="27" customHeight="1">
      <c r="A2438" s="95" t="s">
        <v>2321</v>
      </c>
      <c r="B2438" s="13"/>
      <c r="C2438" s="17" t="s">
        <v>2322</v>
      </c>
      <c r="D2438" s="15" t="s">
        <v>4516</v>
      </c>
      <c r="F2438" s="18"/>
    </row>
    <row r="2439" spans="1:6" ht="27" customHeight="1">
      <c r="A2439" s="95" t="s">
        <v>2164</v>
      </c>
      <c r="B2439" s="13"/>
      <c r="C2439" s="19" t="s">
        <v>3005</v>
      </c>
      <c r="D2439" s="15">
        <v>156000</v>
      </c>
      <c r="E2439" s="20">
        <f>+D2439/1936.27</f>
        <v>80.56727625795989</v>
      </c>
      <c r="F2439" s="21">
        <v>80.569999999999993</v>
      </c>
    </row>
    <row r="2440" spans="1:6" ht="27" customHeight="1">
      <c r="A2440" s="95" t="s">
        <v>2165</v>
      </c>
      <c r="B2440" s="13"/>
      <c r="C2440" s="19" t="s">
        <v>3007</v>
      </c>
      <c r="D2440" s="15">
        <v>212000</v>
      </c>
      <c r="E2440" s="20">
        <f>+D2440/1936.27</f>
        <v>109.48886260697114</v>
      </c>
      <c r="F2440" s="21">
        <v>109.49</v>
      </c>
    </row>
    <row r="2441" spans="1:6" ht="27" customHeight="1">
      <c r="A2441" s="95" t="s">
        <v>1120</v>
      </c>
      <c r="B2441" s="13"/>
      <c r="C2441" s="17" t="s">
        <v>1121</v>
      </c>
      <c r="D2441" s="15" t="s">
        <v>4516</v>
      </c>
      <c r="F2441" s="18"/>
    </row>
    <row r="2442" spans="1:6" ht="27" customHeight="1">
      <c r="A2442" s="95" t="s">
        <v>2166</v>
      </c>
      <c r="B2442" s="13"/>
      <c r="C2442" s="19" t="s">
        <v>1122</v>
      </c>
      <c r="D2442" s="15">
        <v>185000</v>
      </c>
      <c r="E2442" s="20">
        <f>+D2442/1936.27</f>
        <v>95.544526331555005</v>
      </c>
      <c r="F2442" s="21">
        <v>95.54</v>
      </c>
    </row>
    <row r="2443" spans="1:6" ht="27" customHeight="1">
      <c r="A2443" s="95" t="s">
        <v>4516</v>
      </c>
      <c r="B2443" s="13"/>
      <c r="C2443" s="19" t="s">
        <v>1123</v>
      </c>
      <c r="D2443" s="15" t="s">
        <v>4516</v>
      </c>
      <c r="F2443" s="18"/>
    </row>
    <row r="2444" spans="1:6" ht="27" customHeight="1">
      <c r="A2444" s="95" t="s">
        <v>2167</v>
      </c>
      <c r="B2444" s="13"/>
      <c r="C2444" s="19" t="s">
        <v>3011</v>
      </c>
      <c r="D2444" s="15">
        <v>538000</v>
      </c>
      <c r="E2444" s="20">
        <f>+D2444/1936.27</f>
        <v>277.85381171014376</v>
      </c>
      <c r="F2444" s="21">
        <v>277.85000000000002</v>
      </c>
    </row>
    <row r="2445" spans="1:6" ht="27" customHeight="1">
      <c r="A2445" s="95" t="s">
        <v>2168</v>
      </c>
      <c r="B2445" s="13"/>
      <c r="C2445" s="19" t="s">
        <v>3013</v>
      </c>
      <c r="D2445" s="15">
        <v>44000</v>
      </c>
      <c r="E2445" s="20">
        <f>+D2445/1936.27</f>
        <v>22.724103559937404</v>
      </c>
      <c r="F2445" s="21">
        <v>22.72</v>
      </c>
    </row>
    <row r="2446" spans="1:6" ht="27" customHeight="1">
      <c r="A2446" s="95" t="s">
        <v>4516</v>
      </c>
      <c r="B2446" s="13"/>
      <c r="C2446" s="19" t="s">
        <v>1124</v>
      </c>
      <c r="D2446" s="15" t="s">
        <v>4516</v>
      </c>
      <c r="F2446" s="18"/>
    </row>
    <row r="2447" spans="1:6" ht="27" customHeight="1">
      <c r="A2447" s="95" t="s">
        <v>2169</v>
      </c>
      <c r="B2447" s="13"/>
      <c r="C2447" s="19" t="s">
        <v>3145</v>
      </c>
      <c r="D2447" s="15">
        <v>459000</v>
      </c>
      <c r="E2447" s="20">
        <f>+D2447/1936.27</f>
        <v>237.05371668207431</v>
      </c>
      <c r="F2447" s="21">
        <v>237.05</v>
      </c>
    </row>
    <row r="2448" spans="1:6" ht="27" customHeight="1">
      <c r="A2448" s="95" t="s">
        <v>2170</v>
      </c>
      <c r="B2448" s="13"/>
      <c r="C2448" s="19" t="s">
        <v>1125</v>
      </c>
      <c r="D2448" s="15">
        <v>67000</v>
      </c>
      <c r="E2448" s="20">
        <f>+D2448/1936.27</f>
        <v>34.602612238995597</v>
      </c>
      <c r="F2448" s="21">
        <v>34.6</v>
      </c>
    </row>
    <row r="2449" spans="1:6" ht="27" customHeight="1">
      <c r="A2449" s="95" t="s">
        <v>4516</v>
      </c>
      <c r="B2449" s="13"/>
      <c r="C2449" s="31" t="s">
        <v>1126</v>
      </c>
      <c r="D2449" s="15" t="s">
        <v>4516</v>
      </c>
      <c r="F2449" s="18"/>
    </row>
    <row r="2450" spans="1:6" ht="27" customHeight="1">
      <c r="A2450" s="95" t="s">
        <v>1127</v>
      </c>
      <c r="B2450" s="13"/>
      <c r="C2450" s="38" t="s">
        <v>1128</v>
      </c>
      <c r="D2450" s="15" t="s">
        <v>4516</v>
      </c>
      <c r="F2450" s="18"/>
    </row>
    <row r="2451" spans="1:6" ht="27" customHeight="1">
      <c r="A2451" s="95" t="s">
        <v>2171</v>
      </c>
      <c r="B2451" s="13"/>
      <c r="C2451" s="19" t="s">
        <v>3149</v>
      </c>
      <c r="D2451" s="15">
        <v>299000</v>
      </c>
      <c r="E2451" s="20">
        <f>+D2451/1936.27</f>
        <v>154.42061282775646</v>
      </c>
      <c r="F2451" s="21">
        <v>154.41999999999999</v>
      </c>
    </row>
    <row r="2452" spans="1:6" ht="27" customHeight="1">
      <c r="A2452" s="95" t="s">
        <v>1129</v>
      </c>
      <c r="B2452" s="13"/>
      <c r="C2452" s="17" t="s">
        <v>1130</v>
      </c>
      <c r="D2452" s="15" t="s">
        <v>4516</v>
      </c>
      <c r="F2452" s="18"/>
    </row>
    <row r="2453" spans="1:6" ht="27" customHeight="1">
      <c r="A2453" s="95" t="s">
        <v>2172</v>
      </c>
      <c r="B2453" s="13"/>
      <c r="C2453" s="19" t="s">
        <v>427</v>
      </c>
      <c r="D2453" s="15">
        <v>578000</v>
      </c>
      <c r="E2453" s="20">
        <f t="shared" ref="E2453:E2458" si="40">+D2453/1936.27</f>
        <v>298.51208767372322</v>
      </c>
      <c r="F2453" s="21">
        <v>298.51</v>
      </c>
    </row>
    <row r="2454" spans="1:6" ht="27" customHeight="1">
      <c r="A2454" s="95" t="s">
        <v>2173</v>
      </c>
      <c r="B2454" s="13"/>
      <c r="C2454" s="19" t="s">
        <v>429</v>
      </c>
      <c r="D2454" s="15">
        <v>306000</v>
      </c>
      <c r="E2454" s="20">
        <f t="shared" si="40"/>
        <v>158.03581112138286</v>
      </c>
      <c r="F2454" s="21">
        <v>158.04</v>
      </c>
    </row>
    <row r="2455" spans="1:6" ht="27" customHeight="1">
      <c r="A2455" s="95" t="s">
        <v>2174</v>
      </c>
      <c r="B2455" s="13"/>
      <c r="C2455" s="19" t="s">
        <v>1131</v>
      </c>
      <c r="D2455" s="15">
        <v>370000</v>
      </c>
      <c r="E2455" s="20">
        <f t="shared" si="40"/>
        <v>191.08905266311001</v>
      </c>
      <c r="F2455" s="21">
        <v>191.09</v>
      </c>
    </row>
    <row r="2456" spans="1:6" ht="27" customHeight="1">
      <c r="A2456" s="95" t="s">
        <v>2175</v>
      </c>
      <c r="B2456" s="13"/>
      <c r="C2456" s="19" t="s">
        <v>433</v>
      </c>
      <c r="D2456" s="15">
        <v>681000</v>
      </c>
      <c r="E2456" s="20">
        <f t="shared" si="40"/>
        <v>351.70714827994033</v>
      </c>
      <c r="F2456" s="21">
        <v>351.71</v>
      </c>
    </row>
    <row r="2457" spans="1:6" ht="27" customHeight="1">
      <c r="A2457" s="95" t="s">
        <v>2176</v>
      </c>
      <c r="B2457" s="13"/>
      <c r="C2457" s="19" t="s">
        <v>435</v>
      </c>
      <c r="D2457" s="15">
        <v>681000</v>
      </c>
      <c r="E2457" s="20">
        <f t="shared" si="40"/>
        <v>351.70714827994033</v>
      </c>
      <c r="F2457" s="21">
        <v>351.71</v>
      </c>
    </row>
    <row r="2458" spans="1:6" ht="27" customHeight="1">
      <c r="A2458" s="95" t="s">
        <v>2177</v>
      </c>
      <c r="B2458" s="13" t="s">
        <v>2976</v>
      </c>
      <c r="C2458" s="19" t="s">
        <v>437</v>
      </c>
      <c r="D2458" s="15">
        <v>2303000</v>
      </c>
      <c r="E2458" s="20">
        <f t="shared" si="40"/>
        <v>1189.4002386030875</v>
      </c>
      <c r="F2458" s="21">
        <v>1189.4000000000001</v>
      </c>
    </row>
    <row r="2459" spans="1:6" ht="27" customHeight="1">
      <c r="A2459" s="95" t="s">
        <v>1132</v>
      </c>
      <c r="B2459" s="13"/>
      <c r="C2459" s="17" t="s">
        <v>1133</v>
      </c>
      <c r="D2459" s="15" t="s">
        <v>4516</v>
      </c>
      <c r="F2459" s="18"/>
    </row>
    <row r="2460" spans="1:6" ht="27" customHeight="1">
      <c r="A2460" s="95" t="s">
        <v>2178</v>
      </c>
      <c r="B2460" s="13"/>
      <c r="C2460" s="19" t="s">
        <v>439</v>
      </c>
      <c r="D2460" s="15">
        <v>702000</v>
      </c>
      <c r="E2460" s="20">
        <f>+D2460/1936.27</f>
        <v>362.55274316081949</v>
      </c>
      <c r="F2460" s="21">
        <v>362.55</v>
      </c>
    </row>
    <row r="2461" spans="1:6" ht="27" customHeight="1">
      <c r="A2461" s="95" t="s">
        <v>2179</v>
      </c>
      <c r="B2461" s="13"/>
      <c r="C2461" s="19" t="s">
        <v>441</v>
      </c>
      <c r="D2461" s="15">
        <v>795000</v>
      </c>
      <c r="E2461" s="20">
        <f>+D2461/1936.27</f>
        <v>410.58323477614175</v>
      </c>
      <c r="F2461" s="21">
        <v>410.58</v>
      </c>
    </row>
    <row r="2462" spans="1:6" ht="27" customHeight="1">
      <c r="A2462" s="95" t="s">
        <v>2180</v>
      </c>
      <c r="B2462" s="13"/>
      <c r="C2462" s="48" t="s">
        <v>7266</v>
      </c>
      <c r="D2462" s="15">
        <v>140000</v>
      </c>
      <c r="E2462" s="20">
        <f>+D2462/1936.27</f>
        <v>72.30396587252811</v>
      </c>
      <c r="F2462" s="21">
        <v>72.3</v>
      </c>
    </row>
    <row r="2463" spans="1:6" ht="27" customHeight="1">
      <c r="A2463" s="95" t="s">
        <v>2181</v>
      </c>
      <c r="B2463" s="13"/>
      <c r="C2463" s="19" t="s">
        <v>7268</v>
      </c>
      <c r="D2463" s="15">
        <v>233000</v>
      </c>
      <c r="E2463" s="20">
        <f>+D2463/1936.27</f>
        <v>120.33445748785036</v>
      </c>
      <c r="F2463" s="21">
        <v>120.33</v>
      </c>
    </row>
    <row r="2464" spans="1:6" ht="27" customHeight="1">
      <c r="A2464" s="95" t="s">
        <v>2182</v>
      </c>
      <c r="B2464" s="13"/>
      <c r="C2464" s="19" t="s">
        <v>4594</v>
      </c>
      <c r="D2464" s="15">
        <v>48000</v>
      </c>
      <c r="E2464" s="20">
        <f>+D2464/1936.27</f>
        <v>24.789931156295353</v>
      </c>
      <c r="F2464" s="21">
        <v>24.79</v>
      </c>
    </row>
    <row r="2465" spans="1:9" ht="27" customHeight="1">
      <c r="A2465" s="95" t="s">
        <v>4516</v>
      </c>
      <c r="B2465" s="13"/>
      <c r="C2465" s="19" t="s">
        <v>1134</v>
      </c>
      <c r="D2465" s="15" t="s">
        <v>4516</v>
      </c>
      <c r="F2465" s="18"/>
    </row>
    <row r="2466" spans="1:9" ht="27" customHeight="1">
      <c r="A2466" s="95" t="s">
        <v>1135</v>
      </c>
      <c r="B2466" s="13"/>
      <c r="C2466" s="78" t="s">
        <v>1136</v>
      </c>
      <c r="D2466" s="15" t="s">
        <v>4516</v>
      </c>
      <c r="F2466" s="18"/>
    </row>
    <row r="2467" spans="1:9" ht="27" customHeight="1">
      <c r="A2467" s="95" t="s">
        <v>4516</v>
      </c>
      <c r="B2467" s="13"/>
      <c r="C2467" s="19" t="s">
        <v>1867</v>
      </c>
      <c r="D2467" s="15" t="s">
        <v>4516</v>
      </c>
      <c r="F2467" s="18"/>
    </row>
    <row r="2468" spans="1:9" ht="27" customHeight="1">
      <c r="A2468" s="95" t="s">
        <v>4516</v>
      </c>
      <c r="B2468" s="13"/>
      <c r="C2468" s="19" t="s">
        <v>4358</v>
      </c>
      <c r="D2468" s="15" t="s">
        <v>4516</v>
      </c>
      <c r="F2468" s="18"/>
    </row>
    <row r="2469" spans="1:9" ht="27" customHeight="1">
      <c r="A2469" s="95" t="s">
        <v>2183</v>
      </c>
      <c r="B2469" s="13"/>
      <c r="C2469" s="19" t="s">
        <v>4359</v>
      </c>
      <c r="D2469" s="15">
        <v>13000</v>
      </c>
      <c r="E2469" s="20">
        <f>+D2469/1936.27</f>
        <v>6.7139396881633244</v>
      </c>
      <c r="F2469" s="21">
        <v>6.71</v>
      </c>
      <c r="G2469" s="32" t="s">
        <v>7910</v>
      </c>
    </row>
    <row r="2470" spans="1:9" ht="27" customHeight="1">
      <c r="A2470" s="95" t="s">
        <v>4516</v>
      </c>
      <c r="B2470" s="13"/>
      <c r="C2470" s="48" t="s">
        <v>4360</v>
      </c>
      <c r="D2470" s="15" t="s">
        <v>4516</v>
      </c>
      <c r="F2470" s="18"/>
      <c r="I2470" s="7" t="s">
        <v>1716</v>
      </c>
    </row>
    <row r="2471" spans="1:9" ht="27" customHeight="1">
      <c r="A2471" s="95" t="s">
        <v>4361</v>
      </c>
      <c r="B2471" s="13"/>
      <c r="C2471" s="17" t="s">
        <v>886</v>
      </c>
      <c r="D2471" s="15" t="s">
        <v>4516</v>
      </c>
      <c r="F2471" s="18"/>
    </row>
    <row r="2472" spans="1:9" ht="27" customHeight="1">
      <c r="A2472" s="95" t="s">
        <v>4516</v>
      </c>
      <c r="B2472" s="13"/>
      <c r="C2472" s="19" t="s">
        <v>4362</v>
      </c>
      <c r="D2472" s="15" t="s">
        <v>4516</v>
      </c>
      <c r="F2472" s="18"/>
    </row>
    <row r="2473" spans="1:9" ht="27" customHeight="1">
      <c r="A2473" s="95" t="s">
        <v>2184</v>
      </c>
      <c r="B2473" s="13"/>
      <c r="C2473" s="19" t="s">
        <v>886</v>
      </c>
      <c r="D2473" s="15">
        <v>42000</v>
      </c>
      <c r="E2473" s="20">
        <f>+D2473/1936.27</f>
        <v>21.691189761758434</v>
      </c>
      <c r="F2473" s="21">
        <v>21.69</v>
      </c>
      <c r="G2473" s="32" t="s">
        <v>7910</v>
      </c>
    </row>
    <row r="2474" spans="1:9" ht="27" customHeight="1">
      <c r="A2474" s="95" t="s">
        <v>4516</v>
      </c>
      <c r="B2474" s="13"/>
      <c r="C2474" s="48" t="s">
        <v>2067</v>
      </c>
      <c r="D2474" s="15" t="s">
        <v>4516</v>
      </c>
      <c r="F2474" s="18"/>
      <c r="G2474" s="7"/>
    </row>
    <row r="2475" spans="1:9" ht="27" customHeight="1">
      <c r="A2475" s="95" t="s">
        <v>4516</v>
      </c>
      <c r="B2475" s="13"/>
      <c r="C2475" s="19" t="s">
        <v>2068</v>
      </c>
      <c r="D2475" s="15" t="s">
        <v>4516</v>
      </c>
      <c r="F2475" s="18"/>
      <c r="I2475" s="7" t="s">
        <v>1716</v>
      </c>
    </row>
    <row r="2476" spans="1:9" ht="27" customHeight="1">
      <c r="A2476" s="95" t="s">
        <v>2185</v>
      </c>
      <c r="B2476" s="13"/>
      <c r="C2476" s="19" t="s">
        <v>886</v>
      </c>
      <c r="D2476" s="15">
        <v>50000</v>
      </c>
      <c r="E2476" s="20">
        <f>+D2476/1936.27</f>
        <v>25.822844954474323</v>
      </c>
      <c r="F2476" s="21">
        <v>25.82</v>
      </c>
      <c r="G2476" s="32" t="s">
        <v>7910</v>
      </c>
    </row>
    <row r="2477" spans="1:9" ht="27" customHeight="1">
      <c r="A2477" s="95" t="s">
        <v>4516</v>
      </c>
      <c r="B2477" s="13"/>
      <c r="C2477" s="19" t="s">
        <v>2069</v>
      </c>
      <c r="D2477" s="15" t="s">
        <v>4516</v>
      </c>
      <c r="F2477" s="18"/>
      <c r="G2477" s="7"/>
    </row>
    <row r="2478" spans="1:9" ht="27" customHeight="1">
      <c r="A2478" s="95" t="s">
        <v>4516</v>
      </c>
      <c r="B2478" s="13"/>
      <c r="C2478" s="19" t="s">
        <v>2068</v>
      </c>
      <c r="D2478" s="15" t="s">
        <v>4516</v>
      </c>
      <c r="F2478" s="18"/>
      <c r="I2478" s="7" t="s">
        <v>1716</v>
      </c>
    </row>
    <row r="2479" spans="1:9" ht="27" customHeight="1">
      <c r="A2479" s="95" t="s">
        <v>8601</v>
      </c>
      <c r="B2479" s="13"/>
      <c r="C2479" s="19" t="s">
        <v>886</v>
      </c>
      <c r="D2479" s="15">
        <v>100000</v>
      </c>
      <c r="E2479" s="20">
        <f>+D2479/1936.27</f>
        <v>51.645689908948647</v>
      </c>
      <c r="F2479" s="21">
        <v>51.65</v>
      </c>
      <c r="G2479" s="32" t="s">
        <v>7910</v>
      </c>
    </row>
    <row r="2480" spans="1:9" ht="27" customHeight="1">
      <c r="A2480" s="95" t="s">
        <v>4516</v>
      </c>
      <c r="B2480" s="13"/>
      <c r="C2480" s="19" t="s">
        <v>2070</v>
      </c>
      <c r="D2480" s="15" t="s">
        <v>4516</v>
      </c>
      <c r="F2480" s="18"/>
    </row>
    <row r="2481" spans="1:9" ht="27" customHeight="1">
      <c r="A2481" s="95" t="s">
        <v>4516</v>
      </c>
      <c r="B2481" s="13"/>
      <c r="C2481" s="19" t="s">
        <v>2068</v>
      </c>
      <c r="D2481" s="15" t="s">
        <v>4516</v>
      </c>
      <c r="F2481" s="18"/>
      <c r="I2481" s="7" t="s">
        <v>1716</v>
      </c>
    </row>
    <row r="2482" spans="1:9" ht="27" customHeight="1">
      <c r="A2482" s="95" t="s">
        <v>2071</v>
      </c>
      <c r="B2482" s="13"/>
      <c r="C2482" s="17" t="s">
        <v>2072</v>
      </c>
      <c r="D2482" s="15" t="s">
        <v>4516</v>
      </c>
      <c r="F2482" s="18"/>
    </row>
    <row r="2483" spans="1:9" ht="27" customHeight="1">
      <c r="A2483" s="95" t="s">
        <v>4516</v>
      </c>
      <c r="B2483" s="13"/>
      <c r="C2483" s="19" t="s">
        <v>2073</v>
      </c>
      <c r="D2483" s="15" t="s">
        <v>4516</v>
      </c>
      <c r="F2483" s="18"/>
    </row>
    <row r="2484" spans="1:9" ht="27" customHeight="1">
      <c r="A2484" s="95" t="s">
        <v>8602</v>
      </c>
      <c r="B2484" s="13"/>
      <c r="C2484" s="19" t="s">
        <v>890</v>
      </c>
      <c r="D2484" s="15">
        <v>69000</v>
      </c>
      <c r="E2484" s="20">
        <f>+D2484/1936.27</f>
        <v>35.635526037174571</v>
      </c>
      <c r="F2484" s="21">
        <v>35.64</v>
      </c>
      <c r="G2484" s="32" t="s">
        <v>7910</v>
      </c>
    </row>
    <row r="2485" spans="1:9" ht="27" customHeight="1">
      <c r="A2485" s="95" t="s">
        <v>4516</v>
      </c>
      <c r="B2485" s="13"/>
      <c r="C2485" s="19" t="s">
        <v>2067</v>
      </c>
      <c r="D2485" s="15" t="s">
        <v>4516</v>
      </c>
      <c r="F2485" s="18"/>
    </row>
    <row r="2486" spans="1:9" ht="27" customHeight="1">
      <c r="A2486" s="95" t="s">
        <v>4516</v>
      </c>
      <c r="B2486" s="13"/>
      <c r="C2486" s="19" t="s">
        <v>2068</v>
      </c>
      <c r="D2486" s="15" t="s">
        <v>4516</v>
      </c>
      <c r="F2486" s="18"/>
      <c r="I2486" s="7" t="s">
        <v>1716</v>
      </c>
    </row>
    <row r="2487" spans="1:9" ht="27" customHeight="1">
      <c r="A2487" s="95" t="s">
        <v>8603</v>
      </c>
      <c r="B2487" s="13"/>
      <c r="C2487" s="19" t="s">
        <v>890</v>
      </c>
      <c r="D2487" s="15">
        <v>100000</v>
      </c>
      <c r="E2487" s="20">
        <f>+D2487/1936.27</f>
        <v>51.645689908948647</v>
      </c>
      <c r="F2487" s="21">
        <v>51.65</v>
      </c>
      <c r="G2487" s="32" t="s">
        <v>7910</v>
      </c>
    </row>
    <row r="2488" spans="1:9" ht="27" customHeight="1">
      <c r="A2488" s="95" t="s">
        <v>4516</v>
      </c>
      <c r="B2488" s="13"/>
      <c r="C2488" s="19" t="s">
        <v>2069</v>
      </c>
      <c r="D2488" s="15" t="s">
        <v>4516</v>
      </c>
      <c r="F2488" s="18"/>
    </row>
    <row r="2489" spans="1:9" ht="27" customHeight="1">
      <c r="A2489" s="95" t="s">
        <v>4516</v>
      </c>
      <c r="B2489" s="13"/>
      <c r="C2489" s="19" t="s">
        <v>2068</v>
      </c>
      <c r="D2489" s="15" t="s">
        <v>4516</v>
      </c>
      <c r="F2489" s="18"/>
      <c r="I2489" s="7" t="s">
        <v>1716</v>
      </c>
    </row>
    <row r="2490" spans="1:9" ht="27" customHeight="1">
      <c r="A2490" s="95" t="s">
        <v>8604</v>
      </c>
      <c r="B2490" s="13"/>
      <c r="C2490" s="19" t="s">
        <v>4306</v>
      </c>
      <c r="D2490" s="15">
        <v>150000</v>
      </c>
      <c r="E2490" s="20">
        <f>+D2490/1936.27</f>
        <v>77.468534863422974</v>
      </c>
      <c r="F2490" s="21">
        <v>77.47</v>
      </c>
      <c r="G2490" s="32" t="s">
        <v>7910</v>
      </c>
    </row>
    <row r="2491" spans="1:9" ht="27" customHeight="1">
      <c r="A2491" s="95" t="s">
        <v>4516</v>
      </c>
      <c r="B2491" s="13"/>
      <c r="C2491" s="19" t="s">
        <v>2070</v>
      </c>
      <c r="D2491" s="15" t="s">
        <v>4516</v>
      </c>
      <c r="F2491" s="18"/>
    </row>
    <row r="2492" spans="1:9" ht="27" customHeight="1">
      <c r="A2492" s="95" t="s">
        <v>4516</v>
      </c>
      <c r="B2492" s="13"/>
      <c r="C2492" s="19" t="s">
        <v>2068</v>
      </c>
      <c r="D2492" s="15" t="s">
        <v>4516</v>
      </c>
      <c r="F2492" s="18"/>
      <c r="I2492" s="7" t="s">
        <v>1716</v>
      </c>
    </row>
    <row r="2493" spans="1:9" ht="27" customHeight="1">
      <c r="A2493" s="95" t="s">
        <v>8605</v>
      </c>
      <c r="B2493" s="13" t="s">
        <v>2976</v>
      </c>
      <c r="C2493" s="19" t="s">
        <v>894</v>
      </c>
      <c r="D2493" s="15">
        <v>1530000</v>
      </c>
      <c r="E2493" s="20">
        <f>+D2493/1936.27</f>
        <v>790.17905560691429</v>
      </c>
      <c r="F2493" s="21">
        <v>790.18</v>
      </c>
    </row>
    <row r="2494" spans="1:9" ht="27" customHeight="1">
      <c r="A2494" s="95" t="s">
        <v>4307</v>
      </c>
      <c r="B2494" s="13"/>
      <c r="C2494" s="17" t="s">
        <v>4308</v>
      </c>
      <c r="D2494" s="15" t="s">
        <v>4516</v>
      </c>
      <c r="F2494" s="18"/>
    </row>
    <row r="2495" spans="1:9" ht="27" customHeight="1">
      <c r="A2495" s="95" t="s">
        <v>4516</v>
      </c>
      <c r="B2495" s="13"/>
      <c r="C2495" s="19" t="s">
        <v>4309</v>
      </c>
      <c r="D2495" s="15" t="s">
        <v>4516</v>
      </c>
      <c r="F2495" s="18"/>
    </row>
    <row r="2496" spans="1:9" ht="27" customHeight="1">
      <c r="A2496" s="95" t="s">
        <v>8606</v>
      </c>
      <c r="B2496" s="13"/>
      <c r="C2496" s="19" t="s">
        <v>5449</v>
      </c>
      <c r="D2496" s="15">
        <v>74000</v>
      </c>
      <c r="E2496" s="20">
        <f>+D2496/1936.27</f>
        <v>38.217810532622003</v>
      </c>
      <c r="F2496" s="21">
        <v>38.22</v>
      </c>
      <c r="G2496" s="32" t="s">
        <v>7910</v>
      </c>
    </row>
    <row r="2497" spans="1:9" ht="27" customHeight="1">
      <c r="A2497" s="95" t="s">
        <v>4516</v>
      </c>
      <c r="B2497" s="13"/>
      <c r="C2497" s="64" t="s">
        <v>2068</v>
      </c>
      <c r="D2497" s="15" t="s">
        <v>4516</v>
      </c>
      <c r="F2497" s="18"/>
      <c r="I2497" s="7" t="s">
        <v>1716</v>
      </c>
    </row>
    <row r="2498" spans="1:9" ht="27" customHeight="1">
      <c r="A2498" s="95" t="s">
        <v>8607</v>
      </c>
      <c r="B2498" s="13" t="s">
        <v>2976</v>
      </c>
      <c r="C2498" s="64" t="s">
        <v>4310</v>
      </c>
      <c r="D2498" s="15">
        <v>2040000</v>
      </c>
      <c r="E2498" s="20">
        <f>+D2498/1936.27</f>
        <v>1053.5720741425525</v>
      </c>
      <c r="F2498" s="21">
        <v>1053.57</v>
      </c>
    </row>
    <row r="2499" spans="1:9" ht="27" customHeight="1">
      <c r="A2499" s="95" t="s">
        <v>4311</v>
      </c>
      <c r="B2499" s="13"/>
      <c r="C2499" s="17" t="s">
        <v>4312</v>
      </c>
      <c r="D2499" s="15" t="s">
        <v>4516</v>
      </c>
      <c r="F2499" s="18"/>
    </row>
    <row r="2500" spans="1:9" ht="27" customHeight="1">
      <c r="A2500" s="95" t="s">
        <v>8608</v>
      </c>
      <c r="B2500" s="13"/>
      <c r="C2500" s="19" t="s">
        <v>4313</v>
      </c>
      <c r="D2500" s="15">
        <v>540000</v>
      </c>
      <c r="E2500" s="20">
        <f>+D2500/1936.27</f>
        <v>278.88672550832268</v>
      </c>
      <c r="F2500" s="21">
        <v>278.89</v>
      </c>
      <c r="G2500" s="32" t="s">
        <v>7910</v>
      </c>
    </row>
    <row r="2501" spans="1:9" ht="27" customHeight="1">
      <c r="A2501" s="95" t="s">
        <v>4516</v>
      </c>
      <c r="B2501" s="13"/>
      <c r="C2501" s="19" t="s">
        <v>4314</v>
      </c>
      <c r="D2501" s="15" t="s">
        <v>4516</v>
      </c>
      <c r="F2501" s="18"/>
    </row>
    <row r="2502" spans="1:9" ht="27" customHeight="1">
      <c r="A2502" s="95" t="s">
        <v>4516</v>
      </c>
      <c r="B2502" s="13"/>
      <c r="C2502" s="19" t="s">
        <v>2068</v>
      </c>
      <c r="D2502" s="15" t="s">
        <v>4516</v>
      </c>
      <c r="F2502" s="18"/>
      <c r="I2502" s="7" t="s">
        <v>1716</v>
      </c>
    </row>
    <row r="2503" spans="1:9" ht="27" customHeight="1">
      <c r="A2503" s="95" t="s">
        <v>8609</v>
      </c>
      <c r="B2503" s="13"/>
      <c r="C2503" s="19" t="s">
        <v>4315</v>
      </c>
      <c r="D2503" s="15">
        <v>845000</v>
      </c>
      <c r="E2503" s="20">
        <f>+D2503/1936.27</f>
        <v>436.40607973061611</v>
      </c>
      <c r="F2503" s="21">
        <v>436.41</v>
      </c>
    </row>
    <row r="2504" spans="1:9" ht="27" customHeight="1">
      <c r="A2504" s="95" t="s">
        <v>4516</v>
      </c>
      <c r="B2504" s="13"/>
      <c r="C2504" s="19" t="s">
        <v>4316</v>
      </c>
      <c r="D2504" s="15" t="s">
        <v>4516</v>
      </c>
      <c r="F2504" s="18"/>
    </row>
    <row r="2505" spans="1:9" ht="27" customHeight="1">
      <c r="A2505" s="95" t="s">
        <v>8610</v>
      </c>
      <c r="B2505" s="13"/>
      <c r="C2505" s="19" t="s">
        <v>8656</v>
      </c>
      <c r="D2505" s="15">
        <v>278000</v>
      </c>
      <c r="E2505" s="20">
        <f>+D2505/1936.27</f>
        <v>143.57501794687724</v>
      </c>
      <c r="F2505" s="21">
        <v>143.58000000000001</v>
      </c>
      <c r="G2505" s="32" t="s">
        <v>7910</v>
      </c>
    </row>
    <row r="2506" spans="1:9" ht="27" customHeight="1">
      <c r="A2506" s="95" t="s">
        <v>4516</v>
      </c>
      <c r="B2506" s="13"/>
      <c r="C2506" s="19" t="s">
        <v>2068</v>
      </c>
      <c r="D2506" s="15" t="s">
        <v>4516</v>
      </c>
      <c r="F2506" s="18"/>
      <c r="I2506" s="7" t="s">
        <v>1716</v>
      </c>
    </row>
    <row r="2507" spans="1:9" ht="27" customHeight="1">
      <c r="A2507" s="95" t="s">
        <v>8611</v>
      </c>
      <c r="B2507" s="13"/>
      <c r="C2507" s="19" t="s">
        <v>8654</v>
      </c>
      <c r="D2507" s="15">
        <v>714000</v>
      </c>
      <c r="E2507" s="20">
        <f>+D2507/1936.27</f>
        <v>368.75022594989338</v>
      </c>
      <c r="F2507" s="21">
        <v>368.75</v>
      </c>
      <c r="G2507" s="32" t="s">
        <v>7910</v>
      </c>
    </row>
    <row r="2508" spans="1:9" ht="27" customHeight="1">
      <c r="A2508" s="95" t="s">
        <v>4516</v>
      </c>
      <c r="B2508" s="13"/>
      <c r="C2508" s="19" t="s">
        <v>4314</v>
      </c>
      <c r="D2508" s="15" t="s">
        <v>4516</v>
      </c>
      <c r="F2508" s="18"/>
    </row>
    <row r="2509" spans="1:9" ht="27" customHeight="1">
      <c r="A2509" s="95" t="s">
        <v>4516</v>
      </c>
      <c r="B2509" s="13"/>
      <c r="C2509" s="19" t="s">
        <v>2068</v>
      </c>
      <c r="D2509" s="15" t="s">
        <v>4516</v>
      </c>
      <c r="F2509" s="18"/>
      <c r="I2509" s="7" t="s">
        <v>1716</v>
      </c>
    </row>
    <row r="2510" spans="1:9" ht="27" customHeight="1">
      <c r="A2510" s="95" t="s">
        <v>8612</v>
      </c>
      <c r="B2510" s="13"/>
      <c r="C2510" s="19" t="s">
        <v>8659</v>
      </c>
      <c r="D2510" s="15">
        <v>100000</v>
      </c>
      <c r="E2510" s="20">
        <f>+D2510/1936.27</f>
        <v>51.645689908948647</v>
      </c>
      <c r="F2510" s="21">
        <v>51.65</v>
      </c>
      <c r="G2510" s="32" t="s">
        <v>7910</v>
      </c>
    </row>
    <row r="2511" spans="1:9" ht="27" customHeight="1">
      <c r="A2511" s="95" t="s">
        <v>4516</v>
      </c>
      <c r="B2511" s="13"/>
      <c r="C2511" s="19" t="s">
        <v>2068</v>
      </c>
      <c r="D2511" s="15" t="s">
        <v>4516</v>
      </c>
      <c r="F2511" s="18"/>
      <c r="I2511" s="7" t="s">
        <v>1716</v>
      </c>
    </row>
    <row r="2512" spans="1:9" ht="27" customHeight="1">
      <c r="A2512" s="95" t="s">
        <v>4317</v>
      </c>
      <c r="B2512" s="13"/>
      <c r="C2512" s="17" t="s">
        <v>4318</v>
      </c>
      <c r="D2512" s="15" t="s">
        <v>4516</v>
      </c>
      <c r="F2512" s="18"/>
    </row>
    <row r="2513" spans="1:6" ht="27" customHeight="1">
      <c r="A2513" s="95" t="s">
        <v>4516</v>
      </c>
      <c r="B2513" s="13"/>
      <c r="C2513" s="19" t="s">
        <v>3596</v>
      </c>
      <c r="D2513" s="15" t="s">
        <v>4516</v>
      </c>
      <c r="F2513" s="18"/>
    </row>
    <row r="2514" spans="1:6" ht="27" customHeight="1">
      <c r="A2514" s="95" t="s">
        <v>8613</v>
      </c>
      <c r="B2514" s="13"/>
      <c r="C2514" s="19" t="s">
        <v>8661</v>
      </c>
      <c r="D2514" s="15">
        <v>130000</v>
      </c>
      <c r="E2514" s="20">
        <f>+D2514/1936.27</f>
        <v>67.139396881633246</v>
      </c>
      <c r="F2514" s="21">
        <v>67.14</v>
      </c>
    </row>
    <row r="2515" spans="1:6" ht="27" customHeight="1">
      <c r="A2515" s="95" t="s">
        <v>4516</v>
      </c>
      <c r="B2515" s="13"/>
      <c r="C2515" s="19" t="s">
        <v>3597</v>
      </c>
      <c r="D2515" s="15" t="s">
        <v>4516</v>
      </c>
      <c r="F2515" s="18"/>
    </row>
    <row r="2516" spans="1:6" ht="27" customHeight="1">
      <c r="A2516" s="95" t="s">
        <v>7411</v>
      </c>
      <c r="B2516" s="13"/>
      <c r="C2516" s="19" t="s">
        <v>8661</v>
      </c>
      <c r="D2516" s="15">
        <v>27000</v>
      </c>
      <c r="E2516" s="20">
        <f>+D2516/1936.27</f>
        <v>13.944336275416136</v>
      </c>
      <c r="F2516" s="21">
        <v>13.94</v>
      </c>
    </row>
    <row r="2517" spans="1:6" ht="27" customHeight="1">
      <c r="A2517" s="95" t="s">
        <v>4516</v>
      </c>
      <c r="B2517" s="13"/>
      <c r="C2517" s="19" t="s">
        <v>3598</v>
      </c>
      <c r="D2517" s="15" t="s">
        <v>4516</v>
      </c>
      <c r="F2517" s="18"/>
    </row>
    <row r="2518" spans="1:6" ht="27" customHeight="1">
      <c r="A2518" s="95" t="s">
        <v>7412</v>
      </c>
      <c r="B2518" s="13"/>
      <c r="C2518" s="19" t="s">
        <v>8664</v>
      </c>
      <c r="D2518" s="15">
        <v>348000</v>
      </c>
      <c r="E2518" s="20">
        <f>+D2518/1936.27</f>
        <v>179.7270008831413</v>
      </c>
      <c r="F2518" s="21">
        <v>179.73</v>
      </c>
    </row>
    <row r="2519" spans="1:6" ht="27" customHeight="1">
      <c r="A2519" s="95" t="s">
        <v>7413</v>
      </c>
      <c r="B2519" s="13"/>
      <c r="C2519" s="19" t="s">
        <v>7029</v>
      </c>
      <c r="D2519" s="15">
        <v>1020000</v>
      </c>
      <c r="E2519" s="20">
        <f>+D2519/1936.27</f>
        <v>526.78603707127627</v>
      </c>
      <c r="F2519" s="21">
        <v>526.79</v>
      </c>
    </row>
    <row r="2520" spans="1:6" ht="27" customHeight="1">
      <c r="A2520" s="95" t="s">
        <v>4516</v>
      </c>
      <c r="B2520" s="13"/>
      <c r="C2520" s="19" t="s">
        <v>3599</v>
      </c>
      <c r="D2520" s="15" t="s">
        <v>4516</v>
      </c>
      <c r="F2520" s="18"/>
    </row>
    <row r="2521" spans="1:6" ht="27" customHeight="1">
      <c r="A2521" s="95" t="s">
        <v>7414</v>
      </c>
      <c r="B2521" s="13"/>
      <c r="C2521" s="19" t="s">
        <v>7029</v>
      </c>
      <c r="D2521" s="15">
        <v>425000</v>
      </c>
      <c r="E2521" s="20">
        <f>+D2521/1936.27</f>
        <v>219.49418211303177</v>
      </c>
      <c r="F2521" s="21">
        <v>219.49</v>
      </c>
    </row>
    <row r="2522" spans="1:6" ht="27" customHeight="1">
      <c r="A2522" s="95" t="s">
        <v>4516</v>
      </c>
      <c r="B2522" s="13"/>
      <c r="C2522" s="19" t="s">
        <v>5366</v>
      </c>
      <c r="D2522" s="15" t="s">
        <v>4516</v>
      </c>
      <c r="F2522" s="18"/>
    </row>
    <row r="2523" spans="1:6" ht="27" customHeight="1">
      <c r="A2523" s="95" t="s">
        <v>7415</v>
      </c>
      <c r="B2523" s="13" t="s">
        <v>2976</v>
      </c>
      <c r="C2523" s="19" t="s">
        <v>7032</v>
      </c>
      <c r="D2523" s="15">
        <v>1600000</v>
      </c>
      <c r="E2523" s="20">
        <f>+D2523/1936.27</f>
        <v>826.33103854317835</v>
      </c>
      <c r="F2523" s="21">
        <v>826.33</v>
      </c>
    </row>
    <row r="2524" spans="1:6" ht="27" customHeight="1">
      <c r="A2524" s="95" t="s">
        <v>5367</v>
      </c>
      <c r="B2524" s="13"/>
      <c r="C2524" s="17" t="s">
        <v>2437</v>
      </c>
      <c r="D2524" s="15" t="s">
        <v>4516</v>
      </c>
      <c r="F2524" s="18"/>
    </row>
    <row r="2525" spans="1:6" ht="27" customHeight="1">
      <c r="A2525" s="95" t="s">
        <v>7416</v>
      </c>
      <c r="B2525" s="13"/>
      <c r="C2525" s="19" t="s">
        <v>7034</v>
      </c>
      <c r="D2525" s="15">
        <v>105000</v>
      </c>
      <c r="E2525" s="20">
        <f>+D2525/1936.27</f>
        <v>54.227974404396079</v>
      </c>
      <c r="F2525" s="21">
        <v>54.23</v>
      </c>
    </row>
    <row r="2526" spans="1:6" ht="27" customHeight="1">
      <c r="A2526" s="95" t="s">
        <v>4516</v>
      </c>
      <c r="B2526" s="13"/>
      <c r="C2526" s="19" t="s">
        <v>2438</v>
      </c>
      <c r="D2526" s="15" t="s">
        <v>4516</v>
      </c>
      <c r="F2526" s="18"/>
    </row>
    <row r="2527" spans="1:6" ht="27" customHeight="1">
      <c r="A2527" s="95" t="s">
        <v>4516</v>
      </c>
      <c r="B2527" s="13"/>
      <c r="C2527" s="19" t="s">
        <v>2439</v>
      </c>
      <c r="D2527" s="15" t="s">
        <v>4516</v>
      </c>
      <c r="F2527" s="18"/>
    </row>
    <row r="2528" spans="1:6" ht="27" customHeight="1">
      <c r="A2528" s="95" t="s">
        <v>7417</v>
      </c>
      <c r="B2528" s="13"/>
      <c r="C2528" s="19" t="s">
        <v>7034</v>
      </c>
      <c r="D2528" s="15">
        <v>190000</v>
      </c>
      <c r="E2528" s="20">
        <f>+D2528/1936.27</f>
        <v>98.12681082700243</v>
      </c>
      <c r="F2528" s="21">
        <v>98.13</v>
      </c>
    </row>
    <row r="2529" spans="1:6" ht="27" customHeight="1">
      <c r="A2529" s="95" t="s">
        <v>4516</v>
      </c>
      <c r="B2529" s="13"/>
      <c r="C2529" s="19" t="s">
        <v>2440</v>
      </c>
      <c r="D2529" s="15" t="s">
        <v>4516</v>
      </c>
      <c r="F2529" s="18"/>
    </row>
    <row r="2530" spans="1:6" ht="27" customHeight="1">
      <c r="A2530" s="95" t="s">
        <v>4516</v>
      </c>
      <c r="B2530" s="13"/>
      <c r="C2530" s="19" t="s">
        <v>2441</v>
      </c>
      <c r="D2530" s="15" t="s">
        <v>4516</v>
      </c>
      <c r="F2530" s="18"/>
    </row>
    <row r="2531" spans="1:6" ht="27" customHeight="1">
      <c r="A2531" s="95" t="s">
        <v>4516</v>
      </c>
      <c r="B2531" s="13"/>
      <c r="C2531" s="19" t="s">
        <v>2439</v>
      </c>
      <c r="D2531" s="15" t="s">
        <v>4516</v>
      </c>
      <c r="F2531" s="18"/>
    </row>
    <row r="2532" spans="1:6" ht="27" customHeight="1">
      <c r="A2532" s="95" t="s">
        <v>7418</v>
      </c>
      <c r="B2532" s="13"/>
      <c r="C2532" s="19" t="s">
        <v>7034</v>
      </c>
      <c r="D2532" s="15">
        <v>250000</v>
      </c>
      <c r="E2532" s="20">
        <f>+D2532/1936.27</f>
        <v>129.11422477237161</v>
      </c>
      <c r="F2532" s="21">
        <v>129.11000000000001</v>
      </c>
    </row>
    <row r="2533" spans="1:6" ht="27" customHeight="1">
      <c r="A2533" s="95" t="s">
        <v>4516</v>
      </c>
      <c r="B2533" s="13"/>
      <c r="C2533" s="19" t="s">
        <v>2442</v>
      </c>
      <c r="D2533" s="15" t="s">
        <v>4516</v>
      </c>
      <c r="F2533" s="18"/>
    </row>
    <row r="2534" spans="1:6" ht="27" customHeight="1">
      <c r="A2534" s="95" t="s">
        <v>4516</v>
      </c>
      <c r="B2534" s="13"/>
      <c r="C2534" s="19" t="s">
        <v>1012</v>
      </c>
      <c r="D2534" s="15" t="s">
        <v>4516</v>
      </c>
      <c r="F2534" s="18"/>
    </row>
    <row r="2535" spans="1:6" ht="27" customHeight="1">
      <c r="A2535" s="95" t="s">
        <v>4516</v>
      </c>
      <c r="B2535" s="13"/>
      <c r="C2535" s="19" t="s">
        <v>2439</v>
      </c>
      <c r="D2535" s="15" t="s">
        <v>4516</v>
      </c>
      <c r="F2535" s="18"/>
    </row>
    <row r="2536" spans="1:6" ht="27" customHeight="1">
      <c r="A2536" s="95" t="s">
        <v>7419</v>
      </c>
      <c r="B2536" s="13"/>
      <c r="C2536" s="19" t="s">
        <v>66</v>
      </c>
      <c r="D2536" s="15">
        <v>46000</v>
      </c>
      <c r="E2536" s="20">
        <f>+D2536/1936.27</f>
        <v>23.757017358116379</v>
      </c>
      <c r="F2536" s="21">
        <v>23.76</v>
      </c>
    </row>
    <row r="2537" spans="1:6" ht="27" customHeight="1">
      <c r="A2537" s="95" t="s">
        <v>4516</v>
      </c>
      <c r="B2537" s="13"/>
      <c r="C2537" s="19" t="s">
        <v>1013</v>
      </c>
      <c r="D2537" s="15" t="s">
        <v>4516</v>
      </c>
      <c r="F2537" s="18"/>
    </row>
    <row r="2538" spans="1:6" ht="27" customHeight="1">
      <c r="A2538" s="95" t="s">
        <v>7420</v>
      </c>
      <c r="B2538" s="24"/>
      <c r="C2538" s="19" t="s">
        <v>6020</v>
      </c>
      <c r="D2538" s="15">
        <v>175000</v>
      </c>
      <c r="E2538" s="20">
        <f>+D2538/1936.27</f>
        <v>90.379957340660141</v>
      </c>
      <c r="F2538" s="21">
        <v>90.38</v>
      </c>
    </row>
    <row r="2539" spans="1:6" ht="27" customHeight="1">
      <c r="A2539" s="95" t="s">
        <v>4516</v>
      </c>
      <c r="B2539" s="13"/>
      <c r="C2539" s="19" t="s">
        <v>169</v>
      </c>
      <c r="D2539" s="15" t="s">
        <v>4516</v>
      </c>
      <c r="F2539" s="18"/>
    </row>
    <row r="2540" spans="1:6" ht="27" customHeight="1">
      <c r="A2540" s="95" t="s">
        <v>7421</v>
      </c>
      <c r="B2540" s="13"/>
      <c r="C2540" s="19" t="s">
        <v>1473</v>
      </c>
      <c r="D2540" s="15">
        <v>21000</v>
      </c>
      <c r="E2540" s="20">
        <f>+D2540/1936.27</f>
        <v>10.845594880879217</v>
      </c>
      <c r="F2540" s="21">
        <v>10.85</v>
      </c>
    </row>
    <row r="2541" spans="1:6" ht="27" customHeight="1">
      <c r="A2541" s="95" t="s">
        <v>4516</v>
      </c>
      <c r="B2541" s="24"/>
      <c r="C2541" s="19" t="s">
        <v>170</v>
      </c>
      <c r="D2541" s="15" t="s">
        <v>4516</v>
      </c>
      <c r="F2541" s="18"/>
    </row>
    <row r="2542" spans="1:6" ht="27" customHeight="1">
      <c r="A2542" s="95" t="s">
        <v>4516</v>
      </c>
      <c r="B2542" s="13"/>
      <c r="C2542" s="19" t="s">
        <v>171</v>
      </c>
      <c r="D2542" s="15" t="s">
        <v>4516</v>
      </c>
      <c r="F2542" s="18"/>
    </row>
    <row r="2543" spans="1:6" ht="27" customHeight="1">
      <c r="A2543" s="95" t="s">
        <v>7422</v>
      </c>
      <c r="B2543" s="13"/>
      <c r="C2543" s="19" t="s">
        <v>1475</v>
      </c>
      <c r="D2543" s="15">
        <v>92000</v>
      </c>
      <c r="E2543" s="20">
        <f>+D2543/1936.27</f>
        <v>47.514034716232757</v>
      </c>
      <c r="F2543" s="21">
        <v>47.51</v>
      </c>
    </row>
    <row r="2544" spans="1:6" ht="27" customHeight="1">
      <c r="A2544" s="95" t="s">
        <v>4516</v>
      </c>
      <c r="B2544" s="13"/>
      <c r="C2544" s="19" t="s">
        <v>172</v>
      </c>
      <c r="D2544" s="15" t="s">
        <v>4516</v>
      </c>
      <c r="F2544" s="18"/>
    </row>
    <row r="2545" spans="1:6" ht="27" customHeight="1">
      <c r="A2545" s="95" t="s">
        <v>7423</v>
      </c>
      <c r="B2545" s="13"/>
      <c r="C2545" s="19" t="s">
        <v>1477</v>
      </c>
      <c r="D2545" s="15">
        <v>196000</v>
      </c>
      <c r="E2545" s="20">
        <f>+D2545/1936.27</f>
        <v>101.22555222153935</v>
      </c>
      <c r="F2545" s="21">
        <v>101.23</v>
      </c>
    </row>
    <row r="2546" spans="1:6" ht="27" customHeight="1">
      <c r="A2546" s="95" t="s">
        <v>4516</v>
      </c>
      <c r="B2546" s="13"/>
      <c r="C2546" s="19" t="s">
        <v>2439</v>
      </c>
      <c r="D2546" s="15" t="s">
        <v>4516</v>
      </c>
      <c r="F2546" s="18"/>
    </row>
    <row r="2547" spans="1:6" ht="27" customHeight="1">
      <c r="A2547" s="95" t="s">
        <v>7424</v>
      </c>
      <c r="B2547" s="13"/>
      <c r="C2547" s="19" t="s">
        <v>1479</v>
      </c>
      <c r="D2547" s="15">
        <v>168000</v>
      </c>
      <c r="E2547" s="20">
        <f>+D2547/1936.27</f>
        <v>86.764759047033735</v>
      </c>
      <c r="F2547" s="21">
        <v>86.76</v>
      </c>
    </row>
    <row r="2548" spans="1:6" ht="27" customHeight="1">
      <c r="A2548" s="95" t="s">
        <v>4516</v>
      </c>
      <c r="B2548" s="13"/>
      <c r="C2548" s="19" t="s">
        <v>2439</v>
      </c>
      <c r="D2548" s="15" t="s">
        <v>4516</v>
      </c>
      <c r="F2548" s="18"/>
    </row>
    <row r="2549" spans="1:6" ht="27" customHeight="1">
      <c r="A2549" s="95" t="s">
        <v>173</v>
      </c>
      <c r="B2549" s="13"/>
      <c r="C2549" s="17" t="s">
        <v>174</v>
      </c>
      <c r="D2549" s="15" t="s">
        <v>4516</v>
      </c>
      <c r="F2549" s="18"/>
    </row>
    <row r="2550" spans="1:6" ht="27" customHeight="1">
      <c r="A2550" s="95" t="s">
        <v>4516</v>
      </c>
      <c r="B2550" s="13"/>
      <c r="C2550" s="19" t="s">
        <v>462</v>
      </c>
      <c r="D2550" s="15" t="s">
        <v>4516</v>
      </c>
      <c r="F2550" s="18"/>
    </row>
    <row r="2551" spans="1:6" ht="27" customHeight="1">
      <c r="A2551" s="95" t="s">
        <v>4516</v>
      </c>
      <c r="B2551" s="13"/>
      <c r="C2551" s="19" t="s">
        <v>463</v>
      </c>
      <c r="D2551" s="15" t="s">
        <v>4516</v>
      </c>
      <c r="F2551" s="18"/>
    </row>
    <row r="2552" spans="1:6" ht="27" customHeight="1">
      <c r="A2552" s="95" t="s">
        <v>7987</v>
      </c>
      <c r="B2552" s="13"/>
      <c r="C2552" s="19" t="s">
        <v>7346</v>
      </c>
      <c r="D2552" s="15">
        <v>25000</v>
      </c>
      <c r="E2552" s="20">
        <f>+D2552/1936.27</f>
        <v>12.911422477237162</v>
      </c>
      <c r="F2552" s="21">
        <v>12.91</v>
      </c>
    </row>
    <row r="2553" spans="1:6" ht="27" customHeight="1">
      <c r="A2553" s="95" t="s">
        <v>4516</v>
      </c>
      <c r="B2553" s="13"/>
      <c r="C2553" s="19" t="s">
        <v>464</v>
      </c>
      <c r="D2553" s="15" t="s">
        <v>4516</v>
      </c>
      <c r="F2553" s="18"/>
    </row>
    <row r="2554" spans="1:6" ht="27" customHeight="1">
      <c r="A2554" s="95" t="s">
        <v>2209</v>
      </c>
      <c r="B2554" s="13"/>
      <c r="C2554" s="19" t="s">
        <v>7348</v>
      </c>
      <c r="D2554" s="15">
        <v>15000</v>
      </c>
      <c r="E2554" s="20">
        <f>+D2554/1936.27</f>
        <v>7.7468534863422978</v>
      </c>
      <c r="F2554" s="21">
        <v>7.75</v>
      </c>
    </row>
    <row r="2555" spans="1:6" ht="27" customHeight="1">
      <c r="A2555" s="95" t="s">
        <v>4516</v>
      </c>
      <c r="B2555" s="13"/>
      <c r="C2555" s="19" t="s">
        <v>464</v>
      </c>
      <c r="D2555" s="15" t="s">
        <v>4516</v>
      </c>
      <c r="F2555" s="18"/>
    </row>
    <row r="2556" spans="1:6" ht="27" customHeight="1">
      <c r="A2556" s="95" t="s">
        <v>2210</v>
      </c>
      <c r="B2556" s="13"/>
      <c r="C2556" s="19" t="s">
        <v>7350</v>
      </c>
      <c r="D2556" s="15">
        <v>15000</v>
      </c>
      <c r="E2556" s="20">
        <f>+D2556/1936.27</f>
        <v>7.7468534863422978</v>
      </c>
      <c r="F2556" s="21">
        <v>7.75</v>
      </c>
    </row>
    <row r="2557" spans="1:6" ht="27" customHeight="1">
      <c r="A2557" s="95" t="s">
        <v>4516</v>
      </c>
      <c r="B2557" s="13"/>
      <c r="C2557" s="19" t="s">
        <v>464</v>
      </c>
      <c r="D2557" s="15" t="s">
        <v>4516</v>
      </c>
      <c r="F2557" s="18"/>
    </row>
    <row r="2558" spans="1:6" ht="27" customHeight="1">
      <c r="A2558" s="95" t="s">
        <v>4516</v>
      </c>
      <c r="B2558" s="13"/>
      <c r="C2558" s="19" t="s">
        <v>1677</v>
      </c>
      <c r="D2558" s="15" t="s">
        <v>4516</v>
      </c>
      <c r="F2558" s="18"/>
    </row>
    <row r="2559" spans="1:6" ht="27" customHeight="1">
      <c r="A2559" s="95" t="s">
        <v>4516</v>
      </c>
      <c r="B2559" s="13"/>
      <c r="C2559" s="19" t="s">
        <v>1678</v>
      </c>
      <c r="D2559" s="15" t="s">
        <v>4516</v>
      </c>
      <c r="F2559" s="18"/>
    </row>
    <row r="2560" spans="1:6" ht="27" customHeight="1">
      <c r="A2560" s="95" t="s">
        <v>4516</v>
      </c>
      <c r="B2560" s="24"/>
      <c r="C2560" s="19" t="s">
        <v>1679</v>
      </c>
      <c r="D2560" s="15" t="s">
        <v>4516</v>
      </c>
      <c r="F2560" s="18"/>
    </row>
    <row r="2561" spans="1:6" ht="27" customHeight="1">
      <c r="A2561" s="95" t="s">
        <v>2211</v>
      </c>
      <c r="B2561" s="13"/>
      <c r="C2561" s="19" t="s">
        <v>7221</v>
      </c>
      <c r="D2561" s="15">
        <v>15000</v>
      </c>
      <c r="E2561" s="20">
        <f>+D2561/1936.27</f>
        <v>7.7468534863422978</v>
      </c>
      <c r="F2561" s="21">
        <v>7.75</v>
      </c>
    </row>
    <row r="2562" spans="1:6" ht="27" customHeight="1">
      <c r="A2562" s="95" t="s">
        <v>4516</v>
      </c>
      <c r="B2562" s="24"/>
      <c r="C2562" s="19" t="s">
        <v>1680</v>
      </c>
      <c r="D2562" s="15" t="s">
        <v>4516</v>
      </c>
      <c r="F2562" s="18"/>
    </row>
    <row r="2563" spans="1:6" ht="27" customHeight="1">
      <c r="A2563" s="95" t="s">
        <v>4516</v>
      </c>
      <c r="B2563" s="13"/>
      <c r="C2563" s="19" t="s">
        <v>1681</v>
      </c>
      <c r="D2563" s="15" t="s">
        <v>4516</v>
      </c>
      <c r="F2563" s="18"/>
    </row>
    <row r="2564" spans="1:6" ht="27" customHeight="1">
      <c r="A2564" s="95" t="s">
        <v>2212</v>
      </c>
      <c r="B2564" s="13"/>
      <c r="C2564" s="19" t="s">
        <v>7223</v>
      </c>
      <c r="D2564" s="15">
        <v>15000</v>
      </c>
      <c r="E2564" s="20">
        <f>+D2564/1936.27</f>
        <v>7.7468534863422978</v>
      </c>
      <c r="F2564" s="21">
        <v>7.75</v>
      </c>
    </row>
    <row r="2565" spans="1:6" ht="27" customHeight="1">
      <c r="A2565" s="95" t="s">
        <v>2213</v>
      </c>
      <c r="B2565" s="13"/>
      <c r="C2565" s="19" t="s">
        <v>7225</v>
      </c>
      <c r="D2565" s="15">
        <v>15000</v>
      </c>
      <c r="E2565" s="20">
        <f>+D2565/1936.27</f>
        <v>7.7468534863422978</v>
      </c>
      <c r="F2565" s="21">
        <v>7.75</v>
      </c>
    </row>
    <row r="2566" spans="1:6" ht="27" customHeight="1">
      <c r="A2566" s="95" t="s">
        <v>2214</v>
      </c>
      <c r="B2566" s="13"/>
      <c r="C2566" s="19" t="s">
        <v>3041</v>
      </c>
      <c r="D2566" s="15">
        <v>23000</v>
      </c>
      <c r="E2566" s="20">
        <f>+D2566/1936.27</f>
        <v>11.878508679058189</v>
      </c>
      <c r="F2566" s="21">
        <v>11.88</v>
      </c>
    </row>
    <row r="2567" spans="1:6" ht="27" customHeight="1">
      <c r="A2567" s="95" t="s">
        <v>4516</v>
      </c>
      <c r="B2567" s="13"/>
      <c r="C2567" s="19" t="s">
        <v>3042</v>
      </c>
      <c r="D2567" s="15" t="s">
        <v>4516</v>
      </c>
      <c r="F2567" s="18"/>
    </row>
    <row r="2568" spans="1:6" ht="27" customHeight="1">
      <c r="A2568" s="95" t="s">
        <v>2215</v>
      </c>
      <c r="B2568" s="13"/>
      <c r="C2568" s="19" t="s">
        <v>3041</v>
      </c>
      <c r="D2568" s="15">
        <v>15000</v>
      </c>
      <c r="E2568" s="20">
        <f>+D2568/1936.27</f>
        <v>7.7468534863422978</v>
      </c>
      <c r="F2568" s="21">
        <v>7.75</v>
      </c>
    </row>
    <row r="2569" spans="1:6" ht="27" customHeight="1">
      <c r="A2569" s="95" t="s">
        <v>4516</v>
      </c>
      <c r="B2569" s="13"/>
      <c r="C2569" s="19" t="s">
        <v>3043</v>
      </c>
      <c r="D2569" s="15" t="s">
        <v>4516</v>
      </c>
      <c r="F2569" s="18"/>
    </row>
    <row r="2570" spans="1:6" ht="27" customHeight="1">
      <c r="A2570" s="95" t="s">
        <v>2216</v>
      </c>
      <c r="B2570" s="13"/>
      <c r="C2570" s="19" t="s">
        <v>7230</v>
      </c>
      <c r="D2570" s="15">
        <v>38000</v>
      </c>
      <c r="E2570" s="20">
        <f t="shared" ref="E2570:E2575" si="41">+D2570/1936.27</f>
        <v>19.625362165400485</v>
      </c>
      <c r="F2570" s="21">
        <v>19.63</v>
      </c>
    </row>
    <row r="2571" spans="1:6" ht="27" customHeight="1">
      <c r="A2571" s="95" t="s">
        <v>2217</v>
      </c>
      <c r="B2571" s="13"/>
      <c r="C2571" s="19" t="s">
        <v>7232</v>
      </c>
      <c r="D2571" s="15">
        <v>21000</v>
      </c>
      <c r="E2571" s="20">
        <f t="shared" si="41"/>
        <v>10.845594880879217</v>
      </c>
      <c r="F2571" s="21">
        <v>10.85</v>
      </c>
    </row>
    <row r="2572" spans="1:6" ht="27" customHeight="1">
      <c r="A2572" s="95" t="s">
        <v>2218</v>
      </c>
      <c r="B2572" s="13"/>
      <c r="C2572" s="19" t="s">
        <v>7234</v>
      </c>
      <c r="D2572" s="15">
        <v>26000</v>
      </c>
      <c r="E2572" s="20">
        <f t="shared" si="41"/>
        <v>13.427879376326649</v>
      </c>
      <c r="F2572" s="21">
        <v>13.43</v>
      </c>
    </row>
    <row r="2573" spans="1:6" ht="27" customHeight="1">
      <c r="A2573" s="95" t="s">
        <v>2219</v>
      </c>
      <c r="B2573" s="13"/>
      <c r="C2573" s="19" t="s">
        <v>7236</v>
      </c>
      <c r="D2573" s="15">
        <v>16000</v>
      </c>
      <c r="E2573" s="20">
        <f t="shared" si="41"/>
        <v>8.2633103854317831</v>
      </c>
      <c r="F2573" s="21">
        <v>8.26</v>
      </c>
    </row>
    <row r="2574" spans="1:6" ht="27" customHeight="1">
      <c r="A2574" s="95" t="s">
        <v>2220</v>
      </c>
      <c r="B2574" s="24"/>
      <c r="C2574" s="19" t="s">
        <v>7238</v>
      </c>
      <c r="D2574" s="15">
        <v>19000</v>
      </c>
      <c r="E2574" s="20">
        <f t="shared" si="41"/>
        <v>9.8126810827002426</v>
      </c>
      <c r="F2574" s="21">
        <v>9.81</v>
      </c>
    </row>
    <row r="2575" spans="1:6" ht="27" customHeight="1">
      <c r="A2575" s="95" t="s">
        <v>2221</v>
      </c>
      <c r="B2575" s="13"/>
      <c r="C2575" s="19" t="s">
        <v>7240</v>
      </c>
      <c r="D2575" s="15">
        <v>20000</v>
      </c>
      <c r="E2575" s="20">
        <f t="shared" si="41"/>
        <v>10.32913798178973</v>
      </c>
      <c r="F2575" s="21">
        <v>10.33</v>
      </c>
    </row>
    <row r="2576" spans="1:6" ht="27" customHeight="1">
      <c r="A2576" s="95" t="s">
        <v>4516</v>
      </c>
      <c r="B2576" s="24"/>
      <c r="C2576" s="19" t="s">
        <v>3044</v>
      </c>
      <c r="D2576" s="15" t="s">
        <v>4516</v>
      </c>
      <c r="F2576" s="18"/>
    </row>
    <row r="2577" spans="1:6" ht="27" customHeight="1">
      <c r="A2577" s="95" t="s">
        <v>4516</v>
      </c>
      <c r="B2577" s="13"/>
      <c r="C2577" s="19" t="s">
        <v>3045</v>
      </c>
      <c r="D2577" s="15" t="s">
        <v>4516</v>
      </c>
      <c r="F2577" s="18"/>
    </row>
    <row r="2578" spans="1:6" ht="27" customHeight="1">
      <c r="A2578" s="95" t="s">
        <v>4516</v>
      </c>
      <c r="B2578" s="24"/>
      <c r="C2578" s="19" t="s">
        <v>3046</v>
      </c>
      <c r="D2578" s="15" t="s">
        <v>4516</v>
      </c>
      <c r="F2578" s="18"/>
    </row>
    <row r="2579" spans="1:6" ht="27" customHeight="1">
      <c r="A2579" s="95" t="s">
        <v>3052</v>
      </c>
      <c r="B2579" s="13"/>
      <c r="C2579" s="19" t="s">
        <v>7242</v>
      </c>
      <c r="D2579" s="15">
        <v>20000</v>
      </c>
      <c r="E2579" s="20">
        <f>+D2579/1936.27</f>
        <v>10.32913798178973</v>
      </c>
      <c r="F2579" s="21">
        <v>10.33</v>
      </c>
    </row>
    <row r="2580" spans="1:6" ht="27" customHeight="1">
      <c r="A2580" s="95" t="s">
        <v>4516</v>
      </c>
      <c r="B2580" s="79"/>
      <c r="C2580" s="19" t="s">
        <v>3047</v>
      </c>
      <c r="D2580" s="15" t="s">
        <v>4516</v>
      </c>
      <c r="F2580" s="18"/>
    </row>
    <row r="2581" spans="1:6" ht="27" customHeight="1">
      <c r="A2581" s="95" t="s">
        <v>3053</v>
      </c>
      <c r="B2581" s="13"/>
      <c r="C2581" s="19" t="s">
        <v>3048</v>
      </c>
      <c r="D2581" s="15">
        <v>20000</v>
      </c>
      <c r="E2581" s="20">
        <f>+D2581/1936.27</f>
        <v>10.32913798178973</v>
      </c>
      <c r="F2581" s="21">
        <v>10.33</v>
      </c>
    </row>
    <row r="2582" spans="1:6" ht="27" customHeight="1">
      <c r="A2582" s="95" t="s">
        <v>4516</v>
      </c>
      <c r="B2582" s="79"/>
      <c r="C2582" s="19" t="s">
        <v>3049</v>
      </c>
      <c r="D2582" s="15" t="s">
        <v>4516</v>
      </c>
      <c r="F2582" s="18"/>
    </row>
    <row r="2583" spans="1:6" ht="27" customHeight="1">
      <c r="A2583" s="95" t="s">
        <v>961</v>
      </c>
      <c r="B2583" s="13"/>
      <c r="C2583" s="19" t="s">
        <v>7245</v>
      </c>
      <c r="D2583" s="15">
        <v>26000</v>
      </c>
      <c r="E2583" s="20">
        <f>+D2583/1936.27</f>
        <v>13.427879376326649</v>
      </c>
      <c r="F2583" s="21">
        <v>13.43</v>
      </c>
    </row>
    <row r="2584" spans="1:6" ht="27" customHeight="1">
      <c r="A2584" s="95" t="s">
        <v>4516</v>
      </c>
      <c r="B2584" s="24"/>
      <c r="C2584" s="19" t="s">
        <v>3050</v>
      </c>
      <c r="D2584" s="15" t="s">
        <v>4516</v>
      </c>
      <c r="F2584" s="18"/>
    </row>
    <row r="2585" spans="1:6" ht="27" customHeight="1">
      <c r="A2585" s="95" t="s">
        <v>962</v>
      </c>
      <c r="B2585" s="13"/>
      <c r="C2585" s="19" t="s">
        <v>3051</v>
      </c>
      <c r="D2585" s="15">
        <v>20000</v>
      </c>
      <c r="E2585" s="20">
        <f>+D2585/1936.27</f>
        <v>10.32913798178973</v>
      </c>
      <c r="F2585" s="21">
        <v>10.33</v>
      </c>
    </row>
    <row r="2586" spans="1:6" ht="27" customHeight="1">
      <c r="A2586" s="95" t="s">
        <v>4516</v>
      </c>
      <c r="B2586" s="13"/>
      <c r="C2586" s="19" t="s">
        <v>1682</v>
      </c>
      <c r="D2586" s="15" t="s">
        <v>4516</v>
      </c>
      <c r="F2586" s="18"/>
    </row>
    <row r="2587" spans="1:6" ht="27" customHeight="1">
      <c r="A2587" s="95" t="s">
        <v>4516</v>
      </c>
      <c r="B2587" s="13"/>
      <c r="C2587" s="19" t="s">
        <v>3054</v>
      </c>
      <c r="D2587" s="15" t="s">
        <v>4516</v>
      </c>
      <c r="F2587" s="18"/>
    </row>
    <row r="2588" spans="1:6" ht="27" customHeight="1">
      <c r="A2588" s="95" t="s">
        <v>963</v>
      </c>
      <c r="B2588" s="13"/>
      <c r="C2588" s="19" t="s">
        <v>3055</v>
      </c>
      <c r="D2588" s="15">
        <v>20000</v>
      </c>
      <c r="E2588" s="20">
        <f>+D2588/1936.27</f>
        <v>10.32913798178973</v>
      </c>
      <c r="F2588" s="21">
        <v>10.33</v>
      </c>
    </row>
    <row r="2589" spans="1:6" ht="27" customHeight="1">
      <c r="A2589" s="95" t="s">
        <v>4516</v>
      </c>
      <c r="B2589" s="13"/>
      <c r="C2589" s="19" t="s">
        <v>4742</v>
      </c>
      <c r="D2589" s="15" t="s">
        <v>4516</v>
      </c>
      <c r="F2589" s="18"/>
    </row>
    <row r="2590" spans="1:6" ht="27" customHeight="1">
      <c r="A2590" s="95" t="s">
        <v>4516</v>
      </c>
      <c r="B2590" s="13"/>
      <c r="C2590" s="19" t="s">
        <v>3054</v>
      </c>
      <c r="D2590" s="15" t="s">
        <v>4516</v>
      </c>
      <c r="F2590" s="18"/>
    </row>
    <row r="2591" spans="1:6" ht="27" customHeight="1">
      <c r="A2591" s="95" t="s">
        <v>964</v>
      </c>
      <c r="B2591" s="13"/>
      <c r="C2591" s="19" t="s">
        <v>7467</v>
      </c>
      <c r="D2591" s="15">
        <v>20000</v>
      </c>
      <c r="E2591" s="20">
        <f>+D2591/1936.27</f>
        <v>10.32913798178973</v>
      </c>
      <c r="F2591" s="21">
        <v>10.33</v>
      </c>
    </row>
    <row r="2592" spans="1:6" ht="27" customHeight="1">
      <c r="A2592" s="95" t="s">
        <v>4516</v>
      </c>
      <c r="B2592" s="13"/>
      <c r="C2592" s="19" t="s">
        <v>3054</v>
      </c>
      <c r="D2592" s="15" t="s">
        <v>4516</v>
      </c>
      <c r="F2592" s="18"/>
    </row>
    <row r="2593" spans="1:8" ht="27" customHeight="1">
      <c r="A2593" s="95" t="s">
        <v>965</v>
      </c>
      <c r="B2593" s="13"/>
      <c r="C2593" s="19" t="s">
        <v>7469</v>
      </c>
      <c r="D2593" s="15">
        <v>20000</v>
      </c>
      <c r="E2593" s="20">
        <f>+D2593/1936.27</f>
        <v>10.32913798178973</v>
      </c>
      <c r="F2593" s="21">
        <v>10.33</v>
      </c>
    </row>
    <row r="2594" spans="1:8" ht="27" customHeight="1">
      <c r="A2594" s="95" t="s">
        <v>4516</v>
      </c>
      <c r="B2594" s="13"/>
      <c r="C2594" s="19" t="s">
        <v>3054</v>
      </c>
      <c r="D2594" s="15" t="s">
        <v>4516</v>
      </c>
      <c r="F2594" s="18"/>
    </row>
    <row r="2595" spans="1:8" ht="27" customHeight="1">
      <c r="A2595" s="95" t="s">
        <v>966</v>
      </c>
      <c r="B2595" s="13"/>
      <c r="C2595" s="19" t="s">
        <v>7882</v>
      </c>
      <c r="D2595" s="15">
        <v>20000</v>
      </c>
      <c r="E2595" s="20">
        <f>+D2595/1936.27</f>
        <v>10.32913798178973</v>
      </c>
      <c r="F2595" s="21">
        <v>10.33</v>
      </c>
    </row>
    <row r="2596" spans="1:8" ht="27" customHeight="1">
      <c r="A2596" s="95" t="s">
        <v>4516</v>
      </c>
      <c r="B2596" s="13"/>
      <c r="C2596" s="19" t="s">
        <v>7883</v>
      </c>
      <c r="D2596" s="15" t="s">
        <v>4516</v>
      </c>
      <c r="F2596" s="18"/>
    </row>
    <row r="2597" spans="1:8" ht="27" customHeight="1">
      <c r="A2597" s="95" t="s">
        <v>968</v>
      </c>
      <c r="B2597" s="13"/>
      <c r="C2597" s="19" t="s">
        <v>8761</v>
      </c>
      <c r="D2597" s="15">
        <v>20000</v>
      </c>
      <c r="E2597" s="20">
        <f>+D2597/1936.27</f>
        <v>10.32913798178973</v>
      </c>
      <c r="F2597" s="21">
        <v>10.33</v>
      </c>
    </row>
    <row r="2598" spans="1:8" ht="27" customHeight="1">
      <c r="A2598" s="95" t="s">
        <v>4516</v>
      </c>
      <c r="B2598" s="13"/>
      <c r="C2598" s="19" t="s">
        <v>7883</v>
      </c>
      <c r="D2598" s="15" t="s">
        <v>4516</v>
      </c>
      <c r="F2598" s="18"/>
    </row>
    <row r="2599" spans="1:8" ht="27" customHeight="1">
      <c r="A2599" s="95" t="s">
        <v>969</v>
      </c>
      <c r="B2599" s="24"/>
      <c r="C2599" s="19" t="s">
        <v>4522</v>
      </c>
      <c r="D2599" s="15">
        <v>22000</v>
      </c>
      <c r="E2599" s="20">
        <f>+D2599/1936.27</f>
        <v>11.362051779968702</v>
      </c>
      <c r="F2599" s="21">
        <v>11.36</v>
      </c>
      <c r="G2599" s="32" t="s">
        <v>5134</v>
      </c>
    </row>
    <row r="2600" spans="1:8" ht="27" customHeight="1">
      <c r="A2600" s="95" t="s">
        <v>4516</v>
      </c>
      <c r="B2600" s="13"/>
      <c r="C2600" s="19" t="s">
        <v>4523</v>
      </c>
      <c r="D2600" s="15" t="s">
        <v>4516</v>
      </c>
      <c r="F2600" s="18"/>
    </row>
    <row r="2601" spans="1:8" ht="27" customHeight="1">
      <c r="A2601" s="95" t="s">
        <v>4516</v>
      </c>
      <c r="B2601" s="24"/>
      <c r="C2601" s="19" t="s">
        <v>8741</v>
      </c>
      <c r="D2601" s="15" t="s">
        <v>4516</v>
      </c>
      <c r="F2601" s="18"/>
      <c r="G2601" s="7"/>
      <c r="H2601" s="7" t="s">
        <v>5137</v>
      </c>
    </row>
    <row r="2602" spans="1:8" ht="27" customHeight="1">
      <c r="A2602" s="95" t="s">
        <v>3059</v>
      </c>
      <c r="B2602" s="13"/>
      <c r="C2602" s="19" t="s">
        <v>4522</v>
      </c>
      <c r="D2602" s="15">
        <v>18000</v>
      </c>
      <c r="E2602" s="20">
        <f>+D2602/1936.27</f>
        <v>9.2962241836107573</v>
      </c>
      <c r="F2602" s="21">
        <v>9.3000000000000007</v>
      </c>
      <c r="G2602" s="32" t="s">
        <v>5134</v>
      </c>
    </row>
    <row r="2603" spans="1:8" ht="27" customHeight="1">
      <c r="A2603" s="95" t="s">
        <v>4516</v>
      </c>
      <c r="B2603" s="24"/>
      <c r="C2603" s="19" t="s">
        <v>8742</v>
      </c>
      <c r="D2603" s="15" t="s">
        <v>4516</v>
      </c>
      <c r="F2603" s="18"/>
    </row>
    <row r="2604" spans="1:8" ht="27" customHeight="1">
      <c r="A2604" s="95" t="s">
        <v>4516</v>
      </c>
      <c r="B2604" s="13"/>
      <c r="C2604" s="19" t="s">
        <v>8743</v>
      </c>
      <c r="D2604" s="15" t="s">
        <v>4516</v>
      </c>
      <c r="F2604" s="18"/>
    </row>
    <row r="2605" spans="1:8" ht="27" customHeight="1">
      <c r="A2605" s="95" t="s">
        <v>4516</v>
      </c>
      <c r="B2605" s="24"/>
      <c r="C2605" s="19" t="s">
        <v>8741</v>
      </c>
      <c r="D2605" s="15" t="s">
        <v>4516</v>
      </c>
      <c r="F2605" s="18"/>
      <c r="G2605" s="7"/>
      <c r="H2605" s="7" t="s">
        <v>5137</v>
      </c>
    </row>
    <row r="2606" spans="1:8" ht="27" customHeight="1">
      <c r="A2606" s="95" t="s">
        <v>3060</v>
      </c>
      <c r="B2606" s="13"/>
      <c r="C2606" s="19" t="s">
        <v>8744</v>
      </c>
      <c r="D2606" s="15">
        <v>17000</v>
      </c>
      <c r="E2606" s="20">
        <f>+D2606/1936.27</f>
        <v>8.7797672845212702</v>
      </c>
      <c r="F2606" s="21">
        <v>8.7799999999999994</v>
      </c>
      <c r="G2606" s="32" t="s">
        <v>5134</v>
      </c>
    </row>
    <row r="2607" spans="1:8" ht="27" customHeight="1">
      <c r="A2607" s="95" t="s">
        <v>4516</v>
      </c>
      <c r="B2607" s="13"/>
      <c r="C2607" s="19" t="s">
        <v>4523</v>
      </c>
      <c r="D2607" s="15" t="s">
        <v>4516</v>
      </c>
      <c r="F2607" s="18"/>
    </row>
    <row r="2608" spans="1:8" ht="27" customHeight="1">
      <c r="A2608" s="95" t="s">
        <v>4516</v>
      </c>
      <c r="B2608" s="24"/>
      <c r="C2608" s="19" t="s">
        <v>8741</v>
      </c>
      <c r="D2608" s="15" t="s">
        <v>4516</v>
      </c>
      <c r="F2608" s="18"/>
      <c r="G2608" s="7"/>
      <c r="H2608" s="7" t="s">
        <v>5137</v>
      </c>
    </row>
    <row r="2609" spans="1:9" ht="27" customHeight="1">
      <c r="A2609" s="95" t="s">
        <v>3061</v>
      </c>
      <c r="B2609" s="13"/>
      <c r="C2609" s="19" t="s">
        <v>8744</v>
      </c>
      <c r="D2609" s="15">
        <v>14000</v>
      </c>
      <c r="E2609" s="20">
        <f>+D2609/1936.27</f>
        <v>7.2303965872528106</v>
      </c>
      <c r="F2609" s="21">
        <v>7.23</v>
      </c>
      <c r="G2609" s="32" t="s">
        <v>5134</v>
      </c>
    </row>
    <row r="2610" spans="1:9" ht="27" customHeight="1">
      <c r="A2610" s="95" t="s">
        <v>4516</v>
      </c>
      <c r="B2610" s="13"/>
      <c r="C2610" s="19" t="s">
        <v>8742</v>
      </c>
      <c r="D2610" s="15" t="s">
        <v>4516</v>
      </c>
      <c r="F2610" s="18"/>
    </row>
    <row r="2611" spans="1:9" ht="27" customHeight="1">
      <c r="A2611" s="95" t="s">
        <v>4516</v>
      </c>
      <c r="B2611" s="24"/>
      <c r="C2611" s="19" t="s">
        <v>8743</v>
      </c>
      <c r="D2611" s="15" t="s">
        <v>4516</v>
      </c>
      <c r="F2611" s="18"/>
    </row>
    <row r="2612" spans="1:9" ht="27" customHeight="1">
      <c r="A2612" s="95" t="s">
        <v>4516</v>
      </c>
      <c r="B2612" s="13"/>
      <c r="C2612" s="19" t="s">
        <v>8741</v>
      </c>
      <c r="D2612" s="15" t="s">
        <v>4516</v>
      </c>
      <c r="F2612" s="18"/>
      <c r="G2612" s="7"/>
      <c r="H2612" s="7" t="s">
        <v>5137</v>
      </c>
    </row>
    <row r="2613" spans="1:9" ht="27" customHeight="1">
      <c r="A2613" s="95" t="s">
        <v>3062</v>
      </c>
      <c r="B2613" s="24"/>
      <c r="C2613" s="19" t="s">
        <v>8745</v>
      </c>
      <c r="D2613" s="15">
        <v>10000</v>
      </c>
      <c r="E2613" s="20">
        <f>+D2613/1936.27</f>
        <v>5.1645689908948649</v>
      </c>
      <c r="F2613" s="21">
        <v>5.16</v>
      </c>
      <c r="G2613" s="32" t="s">
        <v>5134</v>
      </c>
    </row>
    <row r="2614" spans="1:9" ht="27" customHeight="1">
      <c r="A2614" s="95" t="s">
        <v>4516</v>
      </c>
      <c r="B2614" s="13"/>
      <c r="C2614" s="19" t="s">
        <v>8746</v>
      </c>
      <c r="D2614" s="15" t="s">
        <v>4516</v>
      </c>
      <c r="F2614" s="18"/>
      <c r="G2614" s="7"/>
      <c r="H2614" s="7" t="s">
        <v>5137</v>
      </c>
    </row>
    <row r="2615" spans="1:9" ht="27" customHeight="1">
      <c r="A2615" s="95" t="s">
        <v>3063</v>
      </c>
      <c r="B2615" s="24"/>
      <c r="C2615" s="19" t="s">
        <v>7100</v>
      </c>
      <c r="D2615" s="15">
        <v>28000</v>
      </c>
      <c r="E2615" s="20">
        <f>+D2615/1936.27</f>
        <v>14.460793174505621</v>
      </c>
      <c r="F2615" s="21">
        <v>14.46</v>
      </c>
      <c r="G2615" s="32" t="s">
        <v>7910</v>
      </c>
    </row>
    <row r="2616" spans="1:9" ht="27" customHeight="1">
      <c r="A2616" s="95" t="s">
        <v>4516</v>
      </c>
      <c r="B2616" s="13"/>
      <c r="C2616" s="19" t="s">
        <v>8747</v>
      </c>
      <c r="D2616" s="15" t="s">
        <v>4516</v>
      </c>
      <c r="F2616" s="18"/>
      <c r="I2616" s="7" t="s">
        <v>1716</v>
      </c>
    </row>
    <row r="2617" spans="1:9" ht="27" customHeight="1">
      <c r="A2617" s="95" t="s">
        <v>4516</v>
      </c>
      <c r="B2617" s="24"/>
      <c r="C2617" s="19" t="s">
        <v>8748</v>
      </c>
      <c r="D2617" s="15" t="s">
        <v>4516</v>
      </c>
      <c r="F2617" s="18"/>
    </row>
    <row r="2618" spans="1:9" ht="27" customHeight="1">
      <c r="A2618" s="95" t="s">
        <v>3064</v>
      </c>
      <c r="B2618" s="13"/>
      <c r="C2618" s="19" t="s">
        <v>7102</v>
      </c>
      <c r="D2618" s="15">
        <v>18000</v>
      </c>
      <c r="E2618" s="20">
        <f>+D2618/1936.27</f>
        <v>9.2962241836107573</v>
      </c>
      <c r="F2618" s="21">
        <v>9.3000000000000007</v>
      </c>
    </row>
    <row r="2619" spans="1:9" ht="27" customHeight="1">
      <c r="A2619" s="95" t="s">
        <v>4516</v>
      </c>
      <c r="B2619" s="24"/>
      <c r="C2619" s="19" t="s">
        <v>8749</v>
      </c>
      <c r="D2619" s="15" t="s">
        <v>4516</v>
      </c>
      <c r="F2619" s="18"/>
    </row>
    <row r="2620" spans="1:9" ht="27" customHeight="1">
      <c r="A2620" s="95" t="s">
        <v>4516</v>
      </c>
      <c r="B2620" s="13"/>
      <c r="C2620" s="19" t="s">
        <v>8748</v>
      </c>
      <c r="D2620" s="15" t="s">
        <v>4516</v>
      </c>
      <c r="F2620" s="18"/>
    </row>
    <row r="2621" spans="1:9" ht="27" customHeight="1">
      <c r="A2621" s="95" t="s">
        <v>3065</v>
      </c>
      <c r="B2621" s="13"/>
      <c r="C2621" s="19" t="s">
        <v>7104</v>
      </c>
      <c r="D2621" s="15">
        <v>22000</v>
      </c>
      <c r="E2621" s="20">
        <f>+D2621/1936.27</f>
        <v>11.362051779968702</v>
      </c>
      <c r="F2621" s="21">
        <v>11.36</v>
      </c>
      <c r="G2621" s="32" t="s">
        <v>5134</v>
      </c>
    </row>
    <row r="2622" spans="1:9" ht="27" customHeight="1">
      <c r="A2622" s="95" t="s">
        <v>4516</v>
      </c>
      <c r="B2622" s="13"/>
      <c r="C2622" s="19" t="s">
        <v>8750</v>
      </c>
      <c r="D2622" s="15" t="s">
        <v>4516</v>
      </c>
      <c r="F2622" s="18"/>
      <c r="G2622" s="7"/>
      <c r="H2622" s="7" t="s">
        <v>5137</v>
      </c>
    </row>
    <row r="2623" spans="1:9" ht="27" customHeight="1">
      <c r="A2623" s="95" t="s">
        <v>3066</v>
      </c>
      <c r="B2623" s="13"/>
      <c r="C2623" s="19" t="s">
        <v>7104</v>
      </c>
      <c r="D2623" s="15">
        <v>7000</v>
      </c>
      <c r="E2623" s="20">
        <f>+D2623/1936.27</f>
        <v>3.6151982936264053</v>
      </c>
      <c r="F2623" s="21">
        <v>3.62</v>
      </c>
      <c r="G2623" s="32" t="s">
        <v>5134</v>
      </c>
    </row>
    <row r="2624" spans="1:9" ht="27" customHeight="1">
      <c r="A2624" s="95" t="s">
        <v>4516</v>
      </c>
      <c r="B2624" s="13"/>
      <c r="C2624" s="19" t="s">
        <v>8751</v>
      </c>
      <c r="D2624" s="15" t="s">
        <v>4516</v>
      </c>
      <c r="F2624" s="18"/>
      <c r="H2624" s="7" t="s">
        <v>5137</v>
      </c>
    </row>
    <row r="2625" spans="1:8" ht="27" customHeight="1">
      <c r="A2625" s="95" t="s">
        <v>3067</v>
      </c>
      <c r="B2625" s="13"/>
      <c r="C2625" s="19" t="s">
        <v>7107</v>
      </c>
      <c r="D2625" s="15">
        <v>20000</v>
      </c>
      <c r="E2625" s="20">
        <f>+D2625/1936.27</f>
        <v>10.32913798178973</v>
      </c>
      <c r="F2625" s="21">
        <v>10.33</v>
      </c>
      <c r="G2625" s="32" t="s">
        <v>5134</v>
      </c>
    </row>
    <row r="2626" spans="1:8" ht="27" customHeight="1">
      <c r="A2626" s="95" t="s">
        <v>4516</v>
      </c>
      <c r="B2626" s="13"/>
      <c r="C2626" s="19" t="s">
        <v>8752</v>
      </c>
      <c r="D2626" s="15" t="s">
        <v>4516</v>
      </c>
      <c r="F2626" s="18"/>
      <c r="G2626" s="7"/>
      <c r="H2626" s="7" t="s">
        <v>5137</v>
      </c>
    </row>
    <row r="2627" spans="1:8" ht="27" customHeight="1">
      <c r="A2627" s="95" t="s">
        <v>3068</v>
      </c>
      <c r="B2627" s="13"/>
      <c r="C2627" s="19" t="s">
        <v>7107</v>
      </c>
      <c r="D2627" s="15">
        <v>9000</v>
      </c>
      <c r="E2627" s="20">
        <f>+D2627/1936.27</f>
        <v>4.6481120918053787</v>
      </c>
      <c r="F2627" s="21">
        <v>4.6500000000000004</v>
      </c>
      <c r="G2627" s="32" t="s">
        <v>5134</v>
      </c>
    </row>
    <row r="2628" spans="1:8" ht="27" customHeight="1">
      <c r="A2628" s="95" t="s">
        <v>4516</v>
      </c>
      <c r="B2628" s="13"/>
      <c r="C2628" s="19" t="s">
        <v>8753</v>
      </c>
      <c r="D2628" s="15" t="s">
        <v>4516</v>
      </c>
      <c r="F2628" s="18"/>
      <c r="G2628" s="7"/>
      <c r="H2628" s="7" t="s">
        <v>5137</v>
      </c>
    </row>
    <row r="2629" spans="1:8" ht="27" customHeight="1">
      <c r="A2629" s="95" t="s">
        <v>3071</v>
      </c>
      <c r="B2629" s="13"/>
      <c r="C2629" s="19" t="s">
        <v>7110</v>
      </c>
      <c r="D2629" s="15">
        <v>20000</v>
      </c>
      <c r="E2629" s="20">
        <f>+D2629/1936.27</f>
        <v>10.32913798178973</v>
      </c>
      <c r="F2629" s="21">
        <v>10.33</v>
      </c>
      <c r="G2629" s="32" t="s">
        <v>5134</v>
      </c>
    </row>
    <row r="2630" spans="1:8" ht="27" customHeight="1">
      <c r="A2630" s="95" t="s">
        <v>4516</v>
      </c>
      <c r="B2630" s="13"/>
      <c r="C2630" s="19" t="s">
        <v>8754</v>
      </c>
      <c r="D2630" s="15" t="s">
        <v>4516</v>
      </c>
      <c r="F2630" s="18"/>
    </row>
    <row r="2631" spans="1:8" ht="27" customHeight="1">
      <c r="A2631" s="95" t="s">
        <v>4516</v>
      </c>
      <c r="B2631" s="13"/>
      <c r="C2631" s="19" t="s">
        <v>8741</v>
      </c>
      <c r="D2631" s="15" t="s">
        <v>4516</v>
      </c>
      <c r="F2631" s="18"/>
      <c r="G2631" s="7"/>
      <c r="H2631" s="7" t="s">
        <v>5137</v>
      </c>
    </row>
    <row r="2632" spans="1:8" ht="27" customHeight="1">
      <c r="A2632" s="95" t="s">
        <v>3072</v>
      </c>
      <c r="B2632" s="13"/>
      <c r="C2632" s="19" t="s">
        <v>7112</v>
      </c>
      <c r="D2632" s="15">
        <v>16000</v>
      </c>
      <c r="E2632" s="20">
        <f>+D2632/1936.27</f>
        <v>8.2633103854317831</v>
      </c>
      <c r="F2632" s="21">
        <v>8.26</v>
      </c>
    </row>
    <row r="2633" spans="1:8" ht="27" customHeight="1">
      <c r="A2633" s="95" t="s">
        <v>6142</v>
      </c>
      <c r="B2633" s="13"/>
      <c r="C2633" s="19" t="s">
        <v>2012</v>
      </c>
      <c r="D2633" s="15">
        <v>14000</v>
      </c>
      <c r="E2633" s="20">
        <f>+D2633/1936.27</f>
        <v>7.2303965872528106</v>
      </c>
      <c r="F2633" s="21">
        <v>7.23</v>
      </c>
    </row>
    <row r="2634" spans="1:8" ht="27" customHeight="1">
      <c r="A2634" s="95" t="s">
        <v>4516</v>
      </c>
      <c r="B2634" s="13"/>
      <c r="C2634" s="19" t="s">
        <v>8755</v>
      </c>
      <c r="D2634" s="15" t="s">
        <v>4516</v>
      </c>
      <c r="F2634" s="18"/>
    </row>
    <row r="2635" spans="1:8" ht="27" customHeight="1">
      <c r="A2635" s="95" t="s">
        <v>6143</v>
      </c>
      <c r="B2635" s="13"/>
      <c r="C2635" s="19" t="s">
        <v>8756</v>
      </c>
      <c r="D2635" s="15">
        <v>20000</v>
      </c>
      <c r="E2635" s="20">
        <f>+D2635/1936.27</f>
        <v>10.32913798178973</v>
      </c>
      <c r="F2635" s="21">
        <v>10.33</v>
      </c>
      <c r="G2635" s="32" t="s">
        <v>5134</v>
      </c>
    </row>
    <row r="2636" spans="1:8" ht="27" customHeight="1">
      <c r="A2636" s="95" t="s">
        <v>4516</v>
      </c>
      <c r="B2636" s="13"/>
      <c r="C2636" s="19" t="s">
        <v>6225</v>
      </c>
      <c r="D2636" s="15" t="s">
        <v>4516</v>
      </c>
      <c r="F2636" s="18"/>
      <c r="G2636" s="7"/>
      <c r="H2636" s="7" t="s">
        <v>5137</v>
      </c>
    </row>
    <row r="2637" spans="1:8" ht="27" customHeight="1">
      <c r="A2637" s="95" t="s">
        <v>6144</v>
      </c>
      <c r="B2637" s="13"/>
      <c r="C2637" s="19" t="s">
        <v>8756</v>
      </c>
      <c r="D2637" s="15">
        <v>5000</v>
      </c>
      <c r="E2637" s="20">
        <f>+D2637/1936.27</f>
        <v>2.5822844954474324</v>
      </c>
      <c r="F2637" s="21">
        <v>2.58</v>
      </c>
      <c r="G2637" s="32" t="s">
        <v>5134</v>
      </c>
    </row>
    <row r="2638" spans="1:8" ht="27" customHeight="1">
      <c r="A2638" s="95" t="s">
        <v>4516</v>
      </c>
      <c r="B2638" s="13"/>
      <c r="C2638" s="19" t="s">
        <v>6226</v>
      </c>
      <c r="D2638" s="15" t="s">
        <v>4516</v>
      </c>
      <c r="F2638" s="18"/>
      <c r="G2638" s="7"/>
      <c r="H2638" s="7" t="s">
        <v>5137</v>
      </c>
    </row>
    <row r="2639" spans="1:8" ht="27" customHeight="1">
      <c r="A2639" s="95" t="s">
        <v>6145</v>
      </c>
      <c r="B2639" s="13"/>
      <c r="C2639" s="19" t="s">
        <v>7117</v>
      </c>
      <c r="D2639" s="15">
        <v>8000</v>
      </c>
      <c r="E2639" s="20">
        <f>+D2639/1936.27</f>
        <v>4.1316551927158915</v>
      </c>
      <c r="F2639" s="21">
        <v>4.13</v>
      </c>
      <c r="G2639" s="32" t="s">
        <v>5134</v>
      </c>
    </row>
    <row r="2640" spans="1:8" ht="27" customHeight="1">
      <c r="A2640" s="95" t="s">
        <v>4516</v>
      </c>
      <c r="B2640" s="13"/>
      <c r="C2640" s="19" t="s">
        <v>8763</v>
      </c>
      <c r="D2640" s="15" t="s">
        <v>4516</v>
      </c>
      <c r="F2640" s="18"/>
      <c r="G2640" s="7"/>
      <c r="H2640" s="7" t="s">
        <v>5137</v>
      </c>
    </row>
    <row r="2641" spans="1:9" ht="27" customHeight="1">
      <c r="A2641" s="95" t="s">
        <v>6146</v>
      </c>
      <c r="B2641" s="13"/>
      <c r="C2641" s="19" t="s">
        <v>7119</v>
      </c>
      <c r="D2641" s="15">
        <v>14000</v>
      </c>
      <c r="E2641" s="20">
        <f>+D2641/1936.27</f>
        <v>7.2303965872528106</v>
      </c>
      <c r="F2641" s="21">
        <v>7.23</v>
      </c>
      <c r="G2641" s="32" t="s">
        <v>5134</v>
      </c>
    </row>
    <row r="2642" spans="1:9" ht="27" customHeight="1">
      <c r="A2642" s="95" t="s">
        <v>4516</v>
      </c>
      <c r="B2642" s="13"/>
      <c r="C2642" s="19" t="s">
        <v>6225</v>
      </c>
      <c r="D2642" s="15" t="s">
        <v>4516</v>
      </c>
      <c r="F2642" s="18"/>
      <c r="G2642" s="7"/>
      <c r="H2642" s="7" t="s">
        <v>5137</v>
      </c>
    </row>
    <row r="2643" spans="1:9" ht="27" customHeight="1">
      <c r="A2643" s="95" t="s">
        <v>6147</v>
      </c>
      <c r="B2643" s="13"/>
      <c r="C2643" s="19" t="s">
        <v>7119</v>
      </c>
      <c r="D2643" s="15">
        <v>4000</v>
      </c>
      <c r="E2643" s="20">
        <f>+D2643/1936.27</f>
        <v>2.0658275963579458</v>
      </c>
      <c r="F2643" s="21">
        <v>2.0699999999999998</v>
      </c>
      <c r="G2643" s="32" t="s">
        <v>5134</v>
      </c>
    </row>
    <row r="2644" spans="1:9" ht="27" customHeight="1">
      <c r="A2644" s="95" t="s">
        <v>4516</v>
      </c>
      <c r="B2644" s="13"/>
      <c r="C2644" s="19" t="s">
        <v>6226</v>
      </c>
      <c r="D2644" s="15" t="s">
        <v>4516</v>
      </c>
      <c r="F2644" s="18"/>
      <c r="G2644" s="7"/>
      <c r="H2644" s="7" t="s">
        <v>5137</v>
      </c>
    </row>
    <row r="2645" spans="1:9" ht="27" customHeight="1">
      <c r="A2645" s="95" t="s">
        <v>6148</v>
      </c>
      <c r="B2645" s="13"/>
      <c r="C2645" s="19" t="s">
        <v>7122</v>
      </c>
      <c r="D2645" s="15">
        <v>5000</v>
      </c>
      <c r="E2645" s="20">
        <f>+D2645/1936.27</f>
        <v>2.5822844954474324</v>
      </c>
      <c r="F2645" s="21">
        <v>2.58</v>
      </c>
      <c r="G2645" s="32" t="s">
        <v>5134</v>
      </c>
    </row>
    <row r="2646" spans="1:9" ht="27" customHeight="1">
      <c r="A2646" s="95" t="s">
        <v>4516</v>
      </c>
      <c r="B2646" s="13"/>
      <c r="C2646" s="19" t="s">
        <v>8764</v>
      </c>
      <c r="D2646" s="15" t="s">
        <v>4516</v>
      </c>
      <c r="F2646" s="18"/>
      <c r="G2646" s="7"/>
      <c r="H2646" s="7" t="s">
        <v>5137</v>
      </c>
    </row>
    <row r="2647" spans="1:9" ht="27" customHeight="1">
      <c r="A2647" s="95" t="s">
        <v>6149</v>
      </c>
      <c r="B2647" s="13"/>
      <c r="C2647" s="19" t="s">
        <v>7124</v>
      </c>
      <c r="D2647" s="15">
        <v>25000</v>
      </c>
      <c r="E2647" s="20">
        <f>+D2647/1936.27</f>
        <v>12.911422477237162</v>
      </c>
      <c r="F2647" s="21">
        <v>12.91</v>
      </c>
      <c r="G2647" s="32" t="s">
        <v>7910</v>
      </c>
    </row>
    <row r="2648" spans="1:9" ht="27" customHeight="1">
      <c r="A2648" s="95" t="s">
        <v>4516</v>
      </c>
      <c r="B2648" s="13"/>
      <c r="C2648" s="19" t="s">
        <v>4360</v>
      </c>
      <c r="D2648" s="15" t="s">
        <v>4516</v>
      </c>
      <c r="F2648" s="18"/>
      <c r="I2648" s="7" t="s">
        <v>1716</v>
      </c>
    </row>
    <row r="2649" spans="1:9" ht="27" customHeight="1">
      <c r="A2649" s="95" t="s">
        <v>6150</v>
      </c>
      <c r="B2649" s="13"/>
      <c r="C2649" s="19" t="s">
        <v>7126</v>
      </c>
      <c r="D2649" s="15">
        <v>4000</v>
      </c>
      <c r="E2649" s="20">
        <f>+D2649/1936.27</f>
        <v>2.0658275963579458</v>
      </c>
      <c r="F2649" s="21">
        <v>2.0699999999999998</v>
      </c>
      <c r="G2649" s="32" t="s">
        <v>7910</v>
      </c>
    </row>
    <row r="2650" spans="1:9" ht="27" customHeight="1">
      <c r="A2650" s="95" t="s">
        <v>4516</v>
      </c>
      <c r="B2650" s="13"/>
      <c r="C2650" s="19" t="s">
        <v>4360</v>
      </c>
      <c r="D2650" s="15" t="s">
        <v>4516</v>
      </c>
      <c r="F2650" s="18"/>
      <c r="I2650" s="7" t="s">
        <v>1716</v>
      </c>
    </row>
    <row r="2651" spans="1:9" ht="27" customHeight="1">
      <c r="A2651" s="95" t="s">
        <v>6151</v>
      </c>
      <c r="B2651" s="13"/>
      <c r="C2651" s="19" t="s">
        <v>7128</v>
      </c>
      <c r="D2651" s="15">
        <v>5000</v>
      </c>
      <c r="E2651" s="20">
        <f>+D2651/1936.27</f>
        <v>2.5822844954474324</v>
      </c>
      <c r="F2651" s="21">
        <v>2.58</v>
      </c>
      <c r="G2651" s="32" t="s">
        <v>5134</v>
      </c>
    </row>
    <row r="2652" spans="1:9" ht="27" customHeight="1">
      <c r="A2652" s="95" t="s">
        <v>4516</v>
      </c>
      <c r="B2652" s="13"/>
      <c r="C2652" s="19" t="s">
        <v>8765</v>
      </c>
      <c r="D2652" s="15" t="s">
        <v>4516</v>
      </c>
      <c r="F2652" s="18"/>
      <c r="G2652" s="7"/>
      <c r="H2652" s="7" t="s">
        <v>5137</v>
      </c>
    </row>
    <row r="2653" spans="1:9" ht="27" customHeight="1">
      <c r="A2653" s="95" t="s">
        <v>6152</v>
      </c>
      <c r="B2653" s="13"/>
      <c r="C2653" s="19" t="s">
        <v>7130</v>
      </c>
      <c r="D2653" s="15">
        <v>15000</v>
      </c>
      <c r="E2653" s="20">
        <f>+D2653/1936.27</f>
        <v>7.7468534863422978</v>
      </c>
      <c r="F2653" s="21">
        <v>7.75</v>
      </c>
      <c r="G2653" s="32" t="s">
        <v>7910</v>
      </c>
      <c r="I2653" s="7" t="s">
        <v>1716</v>
      </c>
    </row>
    <row r="2654" spans="1:9" ht="27" customHeight="1">
      <c r="A2654" s="95" t="s">
        <v>4516</v>
      </c>
      <c r="B2654" s="13"/>
      <c r="C2654" s="19" t="s">
        <v>4360</v>
      </c>
      <c r="D2654" s="15" t="s">
        <v>4516</v>
      </c>
      <c r="F2654" s="18"/>
    </row>
    <row r="2655" spans="1:9" ht="27" customHeight="1">
      <c r="A2655" s="95" t="s">
        <v>4516</v>
      </c>
      <c r="B2655" s="13"/>
      <c r="C2655" s="19" t="s">
        <v>8766</v>
      </c>
      <c r="D2655" s="15" t="s">
        <v>4516</v>
      </c>
      <c r="F2655" s="18"/>
    </row>
    <row r="2656" spans="1:9" ht="27" customHeight="1">
      <c r="A2656" s="95" t="s">
        <v>6153</v>
      </c>
      <c r="B2656" s="13"/>
      <c r="C2656" s="19" t="s">
        <v>7822</v>
      </c>
      <c r="D2656" s="15">
        <v>37000</v>
      </c>
      <c r="E2656" s="20">
        <f>+D2656/1936.27</f>
        <v>19.108905266311002</v>
      </c>
      <c r="F2656" s="21">
        <v>19.11</v>
      </c>
    </row>
    <row r="2657" spans="1:9" ht="27" customHeight="1">
      <c r="A2657" s="95" t="s">
        <v>6154</v>
      </c>
      <c r="B2657" s="13"/>
      <c r="C2657" s="19" t="s">
        <v>7132</v>
      </c>
      <c r="D2657" s="15">
        <v>333000</v>
      </c>
      <c r="E2657" s="20">
        <f>+D2657/1936.27</f>
        <v>171.980147396799</v>
      </c>
      <c r="F2657" s="21">
        <v>171.98</v>
      </c>
      <c r="G2657" s="50" t="s">
        <v>8767</v>
      </c>
    </row>
    <row r="2658" spans="1:9" ht="27" customHeight="1">
      <c r="A2658" s="95" t="s">
        <v>4516</v>
      </c>
      <c r="B2658" s="13"/>
      <c r="C2658" s="19" t="s">
        <v>8768</v>
      </c>
      <c r="D2658" s="15" t="s">
        <v>4516</v>
      </c>
      <c r="F2658" s="18"/>
    </row>
    <row r="2659" spans="1:9" ht="27" customHeight="1">
      <c r="A2659" s="95" t="s">
        <v>4516</v>
      </c>
      <c r="B2659" s="13"/>
      <c r="C2659" s="19" t="s">
        <v>8769</v>
      </c>
      <c r="D2659" s="15" t="s">
        <v>4516</v>
      </c>
      <c r="F2659" s="18"/>
    </row>
    <row r="2660" spans="1:9" ht="27" customHeight="1">
      <c r="A2660" s="95" t="s">
        <v>6155</v>
      </c>
      <c r="B2660" s="13"/>
      <c r="C2660" s="19" t="s">
        <v>7134</v>
      </c>
      <c r="D2660" s="15">
        <v>8000</v>
      </c>
      <c r="E2660" s="20">
        <f>+D2660/1936.27</f>
        <v>4.1316551927158915</v>
      </c>
      <c r="F2660" s="21">
        <v>4.13</v>
      </c>
      <c r="G2660" s="32" t="s">
        <v>5134</v>
      </c>
    </row>
    <row r="2661" spans="1:9" ht="27" customHeight="1">
      <c r="A2661" s="95" t="s">
        <v>4516</v>
      </c>
      <c r="B2661" s="13"/>
      <c r="C2661" s="19" t="s">
        <v>8770</v>
      </c>
      <c r="D2661" s="15" t="s">
        <v>4516</v>
      </c>
      <c r="F2661" s="18"/>
      <c r="G2661" s="7"/>
      <c r="H2661" s="7" t="s">
        <v>5137</v>
      </c>
    </row>
    <row r="2662" spans="1:9" ht="27" customHeight="1">
      <c r="A2662" s="95" t="s">
        <v>6156</v>
      </c>
      <c r="B2662" s="13"/>
      <c r="C2662" s="19" t="s">
        <v>7136</v>
      </c>
      <c r="D2662" s="15">
        <v>17000</v>
      </c>
      <c r="E2662" s="20">
        <f>+D2662/1936.27</f>
        <v>8.7797672845212702</v>
      </c>
      <c r="F2662" s="21">
        <v>8.7799999999999994</v>
      </c>
      <c r="G2662" s="32" t="s">
        <v>7910</v>
      </c>
      <c r="I2662" s="7" t="s">
        <v>1716</v>
      </c>
    </row>
    <row r="2663" spans="1:9" ht="27" customHeight="1">
      <c r="A2663" s="95" t="s">
        <v>4516</v>
      </c>
      <c r="B2663" s="13"/>
      <c r="C2663" s="19" t="s">
        <v>8771</v>
      </c>
      <c r="D2663" s="15" t="s">
        <v>4516</v>
      </c>
      <c r="F2663" s="18"/>
    </row>
    <row r="2664" spans="1:9" ht="27" customHeight="1">
      <c r="A2664" s="95" t="s">
        <v>6157</v>
      </c>
      <c r="B2664" s="24"/>
      <c r="C2664" s="19" t="s">
        <v>8772</v>
      </c>
      <c r="D2664" s="15">
        <v>9000</v>
      </c>
      <c r="E2664" s="20">
        <f>+D2664/1936.27</f>
        <v>4.6481120918053787</v>
      </c>
      <c r="F2664" s="21">
        <v>4.6500000000000004</v>
      </c>
      <c r="G2664" s="32" t="s">
        <v>5134</v>
      </c>
    </row>
    <row r="2665" spans="1:9" ht="27" customHeight="1">
      <c r="A2665" s="95" t="s">
        <v>4516</v>
      </c>
      <c r="B2665" s="13"/>
      <c r="C2665" s="19" t="s">
        <v>8741</v>
      </c>
      <c r="D2665" s="15" t="s">
        <v>4516</v>
      </c>
      <c r="F2665" s="18"/>
      <c r="G2665" s="7"/>
      <c r="H2665" s="7" t="s">
        <v>5137</v>
      </c>
    </row>
    <row r="2666" spans="1:9" ht="27" customHeight="1">
      <c r="A2666" s="95" t="s">
        <v>6158</v>
      </c>
      <c r="B2666" s="13"/>
      <c r="C2666" s="19" t="s">
        <v>8773</v>
      </c>
      <c r="D2666" s="15">
        <v>5000</v>
      </c>
      <c r="E2666" s="20">
        <f>+D2666/1936.27</f>
        <v>2.5822844954474324</v>
      </c>
      <c r="F2666" s="21">
        <v>2.58</v>
      </c>
      <c r="G2666" s="32" t="s">
        <v>5134</v>
      </c>
    </row>
    <row r="2667" spans="1:9" ht="27" customHeight="1">
      <c r="A2667" s="95" t="s">
        <v>4516</v>
      </c>
      <c r="B2667" s="24"/>
      <c r="C2667" s="19" t="s">
        <v>8774</v>
      </c>
      <c r="D2667" s="15" t="s">
        <v>4516</v>
      </c>
      <c r="F2667" s="18"/>
    </row>
    <row r="2668" spans="1:9" ht="27" customHeight="1">
      <c r="A2668" s="95" t="s">
        <v>4516</v>
      </c>
      <c r="B2668" s="13"/>
      <c r="C2668" s="19" t="s">
        <v>8770</v>
      </c>
      <c r="D2668" s="15" t="s">
        <v>4516</v>
      </c>
      <c r="F2668" s="18"/>
      <c r="G2668" s="7"/>
      <c r="H2668" s="7" t="s">
        <v>5137</v>
      </c>
    </row>
    <row r="2669" spans="1:9" ht="27" customHeight="1">
      <c r="A2669" s="95" t="s">
        <v>6159</v>
      </c>
      <c r="B2669" s="13"/>
      <c r="C2669" s="19" t="s">
        <v>8773</v>
      </c>
      <c r="D2669" s="15">
        <v>5000</v>
      </c>
      <c r="E2669" s="20">
        <f>+D2669/1936.27</f>
        <v>2.5822844954474324</v>
      </c>
      <c r="F2669" s="21">
        <v>2.58</v>
      </c>
      <c r="G2669" s="32" t="s">
        <v>5134</v>
      </c>
    </row>
    <row r="2670" spans="1:9" ht="27" customHeight="1">
      <c r="A2670" s="95" t="s">
        <v>4516</v>
      </c>
      <c r="B2670" s="13"/>
      <c r="C2670" s="19" t="s">
        <v>371</v>
      </c>
      <c r="D2670" s="15" t="s">
        <v>4516</v>
      </c>
      <c r="F2670" s="18"/>
      <c r="G2670" s="7"/>
    </row>
    <row r="2671" spans="1:9" ht="27" customHeight="1">
      <c r="A2671" s="95" t="s">
        <v>4516</v>
      </c>
      <c r="B2671" s="13"/>
      <c r="C2671" s="19" t="s">
        <v>8741</v>
      </c>
      <c r="D2671" s="15" t="s">
        <v>4516</v>
      </c>
      <c r="F2671" s="18"/>
      <c r="G2671" s="7"/>
      <c r="H2671" s="7" t="s">
        <v>5137</v>
      </c>
    </row>
    <row r="2672" spans="1:9" ht="27" customHeight="1">
      <c r="A2672" s="95" t="s">
        <v>6160</v>
      </c>
      <c r="B2672" s="13"/>
      <c r="C2672" s="19" t="s">
        <v>7141</v>
      </c>
      <c r="D2672" s="15">
        <v>5000</v>
      </c>
      <c r="E2672" s="20">
        <f>+D2672/1936.27</f>
        <v>2.5822844954474324</v>
      </c>
      <c r="F2672" s="21">
        <v>2.58</v>
      </c>
      <c r="G2672" s="32" t="s">
        <v>5134</v>
      </c>
    </row>
    <row r="2673" spans="1:8" ht="27" customHeight="1">
      <c r="A2673" s="95" t="s">
        <v>4516</v>
      </c>
      <c r="B2673" s="13"/>
      <c r="C2673" s="19" t="s">
        <v>372</v>
      </c>
      <c r="D2673" s="15" t="s">
        <v>4516</v>
      </c>
      <c r="F2673" s="18"/>
      <c r="G2673" s="7"/>
      <c r="H2673" s="7" t="s">
        <v>5137</v>
      </c>
    </row>
    <row r="2674" spans="1:8" ht="27" customHeight="1">
      <c r="A2674" s="95" t="s">
        <v>6161</v>
      </c>
      <c r="B2674" s="13"/>
      <c r="C2674" s="19" t="s">
        <v>7143</v>
      </c>
      <c r="D2674" s="15">
        <v>5000</v>
      </c>
      <c r="E2674" s="20">
        <f>+D2674/1936.27</f>
        <v>2.5822844954474324</v>
      </c>
      <c r="F2674" s="21">
        <v>2.58</v>
      </c>
      <c r="G2674" s="32" t="s">
        <v>5134</v>
      </c>
    </row>
    <row r="2675" spans="1:8" ht="27" customHeight="1">
      <c r="A2675" s="95" t="s">
        <v>4516</v>
      </c>
      <c r="B2675" s="13"/>
      <c r="C2675" s="19" t="s">
        <v>372</v>
      </c>
      <c r="D2675" s="15" t="s">
        <v>4516</v>
      </c>
      <c r="F2675" s="18"/>
      <c r="H2675" s="7" t="s">
        <v>5137</v>
      </c>
    </row>
    <row r="2676" spans="1:8" ht="27" customHeight="1">
      <c r="A2676" s="95" t="s">
        <v>6162</v>
      </c>
      <c r="B2676" s="13"/>
      <c r="C2676" s="19" t="s">
        <v>3236</v>
      </c>
      <c r="D2676" s="15">
        <v>3000</v>
      </c>
      <c r="E2676" s="20">
        <f>+D2676/1936.27</f>
        <v>1.5493706972684596</v>
      </c>
      <c r="F2676" s="21">
        <v>1.55</v>
      </c>
      <c r="G2676" s="32" t="s">
        <v>5134</v>
      </c>
    </row>
    <row r="2677" spans="1:8" ht="27" customHeight="1">
      <c r="A2677" s="95" t="s">
        <v>4516</v>
      </c>
      <c r="B2677" s="13"/>
      <c r="C2677" s="19" t="s">
        <v>372</v>
      </c>
      <c r="D2677" s="15" t="s">
        <v>4516</v>
      </c>
      <c r="F2677" s="18"/>
      <c r="H2677" s="7" t="s">
        <v>5137</v>
      </c>
    </row>
    <row r="2678" spans="1:8" ht="27" customHeight="1">
      <c r="A2678" s="95" t="s">
        <v>6163</v>
      </c>
      <c r="B2678" s="13"/>
      <c r="C2678" s="19" t="s">
        <v>7147</v>
      </c>
      <c r="D2678" s="15">
        <v>3000</v>
      </c>
      <c r="E2678" s="20">
        <f>+D2678/1936.27</f>
        <v>1.5493706972684596</v>
      </c>
      <c r="F2678" s="21">
        <v>1.55</v>
      </c>
      <c r="G2678" s="32" t="s">
        <v>5134</v>
      </c>
    </row>
    <row r="2679" spans="1:8" ht="27" customHeight="1">
      <c r="A2679" s="95" t="s">
        <v>4516</v>
      </c>
      <c r="B2679" s="13"/>
      <c r="C2679" s="19" t="s">
        <v>372</v>
      </c>
      <c r="D2679" s="15" t="s">
        <v>4516</v>
      </c>
      <c r="F2679" s="18"/>
      <c r="G2679" s="7"/>
      <c r="H2679" s="7" t="s">
        <v>5137</v>
      </c>
    </row>
    <row r="2680" spans="1:8" ht="27" customHeight="1">
      <c r="A2680" s="95" t="s">
        <v>6164</v>
      </c>
      <c r="B2680" s="13"/>
      <c r="C2680" s="31" t="s">
        <v>3237</v>
      </c>
      <c r="D2680" s="15">
        <v>8000</v>
      </c>
      <c r="E2680" s="20">
        <f>+D2680/1936.27</f>
        <v>4.1316551927158915</v>
      </c>
      <c r="F2680" s="21">
        <v>4.13</v>
      </c>
      <c r="G2680" s="32" t="s">
        <v>5134</v>
      </c>
    </row>
    <row r="2681" spans="1:8" ht="27" customHeight="1">
      <c r="A2681" s="95" t="s">
        <v>4516</v>
      </c>
      <c r="B2681" s="13"/>
      <c r="C2681" s="19" t="s">
        <v>3238</v>
      </c>
      <c r="D2681" s="15" t="s">
        <v>4516</v>
      </c>
      <c r="F2681" s="18"/>
    </row>
    <row r="2682" spans="1:8" ht="27" customHeight="1">
      <c r="A2682" s="95" t="s">
        <v>4516</v>
      </c>
      <c r="B2682" s="13"/>
      <c r="C2682" s="48" t="s">
        <v>372</v>
      </c>
      <c r="D2682" s="15" t="s">
        <v>4516</v>
      </c>
      <c r="F2682" s="18"/>
      <c r="G2682" s="7"/>
      <c r="H2682" s="7" t="s">
        <v>5137</v>
      </c>
    </row>
    <row r="2683" spans="1:8" ht="27" customHeight="1">
      <c r="A2683" s="95" t="s">
        <v>6165</v>
      </c>
      <c r="B2683" s="13"/>
      <c r="C2683" s="48" t="s">
        <v>5188</v>
      </c>
      <c r="D2683" s="15">
        <v>22000</v>
      </c>
      <c r="E2683" s="20">
        <f>+D2683/1936.27</f>
        <v>11.362051779968702</v>
      </c>
      <c r="F2683" s="21">
        <v>11.36</v>
      </c>
    </row>
    <row r="2684" spans="1:8" ht="27" customHeight="1">
      <c r="A2684" s="95" t="s">
        <v>4516</v>
      </c>
      <c r="B2684" s="13"/>
      <c r="C2684" s="19" t="s">
        <v>2477</v>
      </c>
      <c r="D2684" s="15" t="s">
        <v>4516</v>
      </c>
      <c r="F2684" s="18"/>
    </row>
    <row r="2685" spans="1:8" ht="27" customHeight="1">
      <c r="A2685" s="95" t="s">
        <v>6166</v>
      </c>
      <c r="B2685" s="13"/>
      <c r="C2685" s="48" t="s">
        <v>3409</v>
      </c>
      <c r="D2685" s="15">
        <v>60000</v>
      </c>
      <c r="E2685" s="20">
        <f>+D2685/1936.27</f>
        <v>30.987413945369191</v>
      </c>
      <c r="F2685" s="21">
        <v>30.99</v>
      </c>
    </row>
    <row r="2686" spans="1:8" ht="27" customHeight="1">
      <c r="A2686" s="95" t="s">
        <v>4516</v>
      </c>
      <c r="B2686" s="13"/>
      <c r="C2686" s="48" t="s">
        <v>2478</v>
      </c>
      <c r="D2686" s="15" t="s">
        <v>4516</v>
      </c>
      <c r="F2686" s="18"/>
    </row>
    <row r="2687" spans="1:8" ht="27" customHeight="1">
      <c r="A2687" s="95" t="s">
        <v>6167</v>
      </c>
      <c r="B2687" s="13"/>
      <c r="C2687" s="19" t="s">
        <v>3253</v>
      </c>
      <c r="D2687" s="15">
        <v>60000</v>
      </c>
      <c r="E2687" s="20">
        <f>+D2687/1936.27</f>
        <v>30.987413945369191</v>
      </c>
      <c r="F2687" s="21">
        <v>30.99</v>
      </c>
    </row>
    <row r="2688" spans="1:8" ht="27" customHeight="1">
      <c r="A2688" s="95" t="s">
        <v>4516</v>
      </c>
      <c r="B2688" s="13"/>
      <c r="C2688" s="19" t="s">
        <v>2479</v>
      </c>
      <c r="D2688" s="15" t="s">
        <v>4516</v>
      </c>
      <c r="F2688" s="18"/>
    </row>
    <row r="2689" spans="1:6" ht="27" customHeight="1">
      <c r="A2689" s="95" t="s">
        <v>4516</v>
      </c>
      <c r="B2689" s="13"/>
      <c r="C2689" s="19" t="s">
        <v>2480</v>
      </c>
      <c r="D2689" s="15" t="s">
        <v>4516</v>
      </c>
      <c r="F2689" s="18"/>
    </row>
    <row r="2690" spans="1:6" ht="27" customHeight="1">
      <c r="A2690" s="95" t="s">
        <v>4516</v>
      </c>
      <c r="B2690" s="24"/>
      <c r="C2690" s="19" t="s">
        <v>2481</v>
      </c>
      <c r="D2690" s="15" t="s">
        <v>4516</v>
      </c>
      <c r="F2690" s="18"/>
    </row>
    <row r="2691" spans="1:6" ht="27" customHeight="1">
      <c r="A2691" s="95" t="s">
        <v>6168</v>
      </c>
      <c r="B2691" s="13"/>
      <c r="C2691" s="19" t="s">
        <v>3255</v>
      </c>
      <c r="D2691" s="15">
        <v>60000</v>
      </c>
      <c r="E2691" s="20">
        <f>+D2691/1936.27</f>
        <v>30.987413945369191</v>
      </c>
      <c r="F2691" s="21">
        <v>30.99</v>
      </c>
    </row>
    <row r="2692" spans="1:6" ht="27" customHeight="1">
      <c r="A2692" s="95" t="s">
        <v>4516</v>
      </c>
      <c r="B2692" s="13"/>
      <c r="C2692" s="19" t="s">
        <v>1628</v>
      </c>
      <c r="D2692" s="15" t="s">
        <v>4516</v>
      </c>
      <c r="F2692" s="18"/>
    </row>
    <row r="2693" spans="1:6" ht="27" customHeight="1">
      <c r="A2693" s="95" t="s">
        <v>6169</v>
      </c>
      <c r="B2693" s="13"/>
      <c r="C2693" s="19" t="s">
        <v>3257</v>
      </c>
      <c r="D2693" s="15">
        <v>15000</v>
      </c>
      <c r="E2693" s="20">
        <f>+D2693/1936.27</f>
        <v>7.7468534863422978</v>
      </c>
      <c r="F2693" s="21">
        <v>7.75</v>
      </c>
    </row>
    <row r="2694" spans="1:6" ht="27" customHeight="1">
      <c r="A2694" s="95" t="s">
        <v>4516</v>
      </c>
      <c r="B2694" s="37"/>
      <c r="C2694" s="19" t="s">
        <v>1629</v>
      </c>
      <c r="D2694" s="15" t="s">
        <v>4516</v>
      </c>
      <c r="F2694" s="18"/>
    </row>
    <row r="2695" spans="1:6" ht="27" customHeight="1">
      <c r="A2695" s="95" t="s">
        <v>4516</v>
      </c>
      <c r="B2695" s="13"/>
      <c r="C2695" s="19" t="s">
        <v>1630</v>
      </c>
      <c r="D2695" s="15" t="s">
        <v>4516</v>
      </c>
      <c r="F2695" s="18"/>
    </row>
    <row r="2696" spans="1:6" ht="27" customHeight="1">
      <c r="A2696" s="95" t="s">
        <v>2238</v>
      </c>
      <c r="B2696" s="13"/>
      <c r="C2696" s="19" t="s">
        <v>6046</v>
      </c>
      <c r="D2696" s="15">
        <v>26000</v>
      </c>
      <c r="E2696" s="20">
        <f t="shared" ref="E2696:E2702" si="42">+D2696/1936.27</f>
        <v>13.427879376326649</v>
      </c>
      <c r="F2696" s="21">
        <v>13.43</v>
      </c>
    </row>
    <row r="2697" spans="1:6" ht="27" customHeight="1">
      <c r="A2697" s="95" t="s">
        <v>2239</v>
      </c>
      <c r="B2697" s="13"/>
      <c r="C2697" s="19" t="s">
        <v>2719</v>
      </c>
      <c r="D2697" s="15">
        <v>48000</v>
      </c>
      <c r="E2697" s="20">
        <f t="shared" si="42"/>
        <v>24.789931156295353</v>
      </c>
      <c r="F2697" s="21">
        <v>24.79</v>
      </c>
    </row>
    <row r="2698" spans="1:6" ht="27" customHeight="1">
      <c r="A2698" s="95" t="s">
        <v>2240</v>
      </c>
      <c r="B2698" s="13"/>
      <c r="C2698" s="19" t="s">
        <v>2721</v>
      </c>
      <c r="D2698" s="15">
        <v>36000</v>
      </c>
      <c r="E2698" s="20">
        <f t="shared" si="42"/>
        <v>18.592448367221515</v>
      </c>
      <c r="F2698" s="21">
        <v>18.59</v>
      </c>
    </row>
    <row r="2699" spans="1:6" ht="27" customHeight="1">
      <c r="A2699" s="95" t="s">
        <v>2241</v>
      </c>
      <c r="B2699" s="13"/>
      <c r="C2699" s="19" t="s">
        <v>2723</v>
      </c>
      <c r="D2699" s="15">
        <v>24000</v>
      </c>
      <c r="E2699" s="20">
        <f t="shared" si="42"/>
        <v>12.394965578147676</v>
      </c>
      <c r="F2699" s="21">
        <v>12.39</v>
      </c>
    </row>
    <row r="2700" spans="1:6" ht="27" customHeight="1">
      <c r="A2700" s="95" t="s">
        <v>4455</v>
      </c>
      <c r="B2700" s="13"/>
      <c r="C2700" s="19" t="s">
        <v>2725</v>
      </c>
      <c r="D2700" s="15">
        <v>44000</v>
      </c>
      <c r="E2700" s="20">
        <f t="shared" si="42"/>
        <v>22.724103559937404</v>
      </c>
      <c r="F2700" s="21">
        <v>22.72</v>
      </c>
    </row>
    <row r="2701" spans="1:6" ht="27" customHeight="1">
      <c r="A2701" s="95" t="s">
        <v>4456</v>
      </c>
      <c r="B2701" s="13"/>
      <c r="C2701" s="61" t="s">
        <v>2727</v>
      </c>
      <c r="D2701" s="15">
        <v>22000</v>
      </c>
      <c r="E2701" s="20">
        <f t="shared" si="42"/>
        <v>11.362051779968702</v>
      </c>
      <c r="F2701" s="21">
        <v>11.36</v>
      </c>
    </row>
    <row r="2702" spans="1:6" ht="27" customHeight="1">
      <c r="A2702" s="95" t="s">
        <v>4457</v>
      </c>
      <c r="B2702" s="13"/>
      <c r="C2702" s="61" t="s">
        <v>2729</v>
      </c>
      <c r="D2702" s="15">
        <v>11000</v>
      </c>
      <c r="E2702" s="20">
        <f t="shared" si="42"/>
        <v>5.6810258899843511</v>
      </c>
      <c r="F2702" s="21">
        <v>5.68</v>
      </c>
    </row>
    <row r="2703" spans="1:6" ht="27" customHeight="1">
      <c r="A2703" s="95" t="s">
        <v>4516</v>
      </c>
      <c r="B2703" s="13"/>
      <c r="C2703" s="61" t="s">
        <v>1631</v>
      </c>
      <c r="D2703" s="15" t="s">
        <v>4516</v>
      </c>
      <c r="F2703" s="18"/>
    </row>
    <row r="2704" spans="1:6" ht="27" customHeight="1">
      <c r="A2704" s="95" t="s">
        <v>4458</v>
      </c>
      <c r="B2704" s="13"/>
      <c r="C2704" s="61" t="s">
        <v>2731</v>
      </c>
      <c r="D2704" s="15">
        <v>7000</v>
      </c>
      <c r="E2704" s="20">
        <f t="shared" ref="E2704:E2710" si="43">+D2704/1936.27</f>
        <v>3.6151982936264053</v>
      </c>
      <c r="F2704" s="21">
        <v>3.62</v>
      </c>
    </row>
    <row r="2705" spans="1:8" ht="27" customHeight="1">
      <c r="A2705" s="95" t="s">
        <v>4459</v>
      </c>
      <c r="B2705" s="13"/>
      <c r="C2705" s="64" t="s">
        <v>6887</v>
      </c>
      <c r="D2705" s="15">
        <v>48000</v>
      </c>
      <c r="E2705" s="20">
        <f t="shared" si="43"/>
        <v>24.789931156295353</v>
      </c>
      <c r="F2705" s="21">
        <v>24.79</v>
      </c>
    </row>
    <row r="2706" spans="1:8" ht="27" customHeight="1">
      <c r="A2706" s="95" t="s">
        <v>4460</v>
      </c>
      <c r="B2706" s="13"/>
      <c r="C2706" s="19" t="s">
        <v>8916</v>
      </c>
      <c r="D2706" s="15">
        <v>41000</v>
      </c>
      <c r="E2706" s="20">
        <f t="shared" si="43"/>
        <v>21.174732862668947</v>
      </c>
      <c r="F2706" s="21">
        <v>21.17</v>
      </c>
    </row>
    <row r="2707" spans="1:8" ht="27" customHeight="1">
      <c r="A2707" s="95" t="s">
        <v>4461</v>
      </c>
      <c r="B2707" s="13"/>
      <c r="C2707" s="64" t="s">
        <v>8918</v>
      </c>
      <c r="D2707" s="15">
        <v>15000</v>
      </c>
      <c r="E2707" s="20">
        <f t="shared" si="43"/>
        <v>7.7468534863422978</v>
      </c>
      <c r="F2707" s="21">
        <v>7.75</v>
      </c>
    </row>
    <row r="2708" spans="1:8" ht="27" customHeight="1">
      <c r="A2708" s="95" t="s">
        <v>4462</v>
      </c>
      <c r="B2708" s="13"/>
      <c r="C2708" s="61" t="s">
        <v>6925</v>
      </c>
      <c r="D2708" s="15">
        <v>26000</v>
      </c>
      <c r="E2708" s="20">
        <f t="shared" si="43"/>
        <v>13.427879376326649</v>
      </c>
      <c r="F2708" s="21">
        <v>13.43</v>
      </c>
    </row>
    <row r="2709" spans="1:8" ht="27" customHeight="1">
      <c r="A2709" s="95" t="s">
        <v>4463</v>
      </c>
      <c r="B2709" s="13"/>
      <c r="C2709" s="64" t="s">
        <v>6927</v>
      </c>
      <c r="D2709" s="15">
        <v>41000</v>
      </c>
      <c r="E2709" s="20">
        <f t="shared" si="43"/>
        <v>21.174732862668947</v>
      </c>
      <c r="F2709" s="21">
        <v>21.17</v>
      </c>
    </row>
    <row r="2710" spans="1:8" ht="27" customHeight="1">
      <c r="A2710" s="95" t="s">
        <v>4464</v>
      </c>
      <c r="B2710" s="13"/>
      <c r="C2710" s="19" t="s">
        <v>1632</v>
      </c>
      <c r="D2710" s="15">
        <v>33000</v>
      </c>
      <c r="E2710" s="20">
        <f t="shared" si="43"/>
        <v>17.043077669953053</v>
      </c>
      <c r="F2710" s="21">
        <v>17.04</v>
      </c>
    </row>
    <row r="2711" spans="1:8" ht="27" customHeight="1">
      <c r="A2711" s="95" t="s">
        <v>4516</v>
      </c>
      <c r="B2711" s="13"/>
      <c r="C2711" s="19" t="s">
        <v>1633</v>
      </c>
      <c r="D2711" s="15" t="s">
        <v>4516</v>
      </c>
      <c r="F2711" s="18"/>
    </row>
    <row r="2712" spans="1:8" ht="27" customHeight="1">
      <c r="A2712" s="95" t="s">
        <v>4465</v>
      </c>
      <c r="B2712" s="13"/>
      <c r="C2712" s="61" t="s">
        <v>1634</v>
      </c>
      <c r="D2712" s="15">
        <v>18000</v>
      </c>
      <c r="E2712" s="20">
        <f>+D2712/1936.27</f>
        <v>9.2962241836107573</v>
      </c>
      <c r="F2712" s="21">
        <v>9.3000000000000007</v>
      </c>
    </row>
    <row r="2713" spans="1:8" ht="27" customHeight="1">
      <c r="A2713" s="95" t="s">
        <v>4466</v>
      </c>
      <c r="B2713" s="13"/>
      <c r="C2713" s="61" t="s">
        <v>1635</v>
      </c>
      <c r="D2713" s="15">
        <v>17000</v>
      </c>
      <c r="E2713" s="20">
        <f>+D2713/1936.27</f>
        <v>8.7797672845212702</v>
      </c>
      <c r="F2713" s="21">
        <v>8.7799999999999994</v>
      </c>
      <c r="G2713" s="32" t="s">
        <v>5134</v>
      </c>
    </row>
    <row r="2714" spans="1:8" ht="27" customHeight="1">
      <c r="A2714" s="95" t="s">
        <v>4516</v>
      </c>
      <c r="B2714" s="13"/>
      <c r="C2714" s="19" t="s">
        <v>8750</v>
      </c>
      <c r="D2714" s="15" t="s">
        <v>4516</v>
      </c>
      <c r="F2714" s="18"/>
      <c r="G2714" s="7"/>
      <c r="H2714" s="7" t="s">
        <v>5137</v>
      </c>
    </row>
    <row r="2715" spans="1:8" ht="27" customHeight="1">
      <c r="A2715" s="95" t="s">
        <v>4467</v>
      </c>
      <c r="B2715" s="13"/>
      <c r="C2715" s="64" t="s">
        <v>1635</v>
      </c>
      <c r="D2715" s="15">
        <v>4000</v>
      </c>
      <c r="E2715" s="20">
        <f>+D2715/1936.27</f>
        <v>2.0658275963579458</v>
      </c>
      <c r="F2715" s="21">
        <v>2.0699999999999998</v>
      </c>
      <c r="G2715" s="32" t="s">
        <v>5134</v>
      </c>
    </row>
    <row r="2716" spans="1:8" ht="27" customHeight="1">
      <c r="A2716" s="95" t="s">
        <v>4516</v>
      </c>
      <c r="B2716" s="13"/>
      <c r="C2716" s="64" t="s">
        <v>8751</v>
      </c>
      <c r="D2716" s="15" t="s">
        <v>4516</v>
      </c>
      <c r="F2716" s="18"/>
      <c r="G2716" s="7"/>
      <c r="H2716" s="7" t="s">
        <v>5137</v>
      </c>
    </row>
    <row r="2717" spans="1:8" ht="27" customHeight="1">
      <c r="A2717" s="95" t="s">
        <v>4468</v>
      </c>
      <c r="B2717" s="13"/>
      <c r="C2717" s="80" t="s">
        <v>6679</v>
      </c>
      <c r="D2717" s="15">
        <v>17000</v>
      </c>
      <c r="E2717" s="20">
        <f>+D2717/1936.27</f>
        <v>8.7797672845212702</v>
      </c>
      <c r="F2717" s="21">
        <v>8.7799999999999994</v>
      </c>
      <c r="G2717" s="32" t="s">
        <v>5134</v>
      </c>
    </row>
    <row r="2718" spans="1:8" ht="27" customHeight="1">
      <c r="A2718" s="95" t="s">
        <v>4516</v>
      </c>
      <c r="B2718" s="13"/>
      <c r="C2718" s="19" t="s">
        <v>8750</v>
      </c>
      <c r="D2718" s="15" t="s">
        <v>4516</v>
      </c>
      <c r="F2718" s="18"/>
      <c r="G2718" s="7"/>
      <c r="H2718" s="7" t="s">
        <v>5137</v>
      </c>
    </row>
    <row r="2719" spans="1:8" ht="27" customHeight="1">
      <c r="A2719" s="95" t="s">
        <v>4469</v>
      </c>
      <c r="B2719" s="13"/>
      <c r="C2719" s="19" t="s">
        <v>6679</v>
      </c>
      <c r="D2719" s="15">
        <v>4000</v>
      </c>
      <c r="E2719" s="20">
        <f>+D2719/1936.27</f>
        <v>2.0658275963579458</v>
      </c>
      <c r="F2719" s="21">
        <v>2.0699999999999998</v>
      </c>
      <c r="G2719" s="32" t="s">
        <v>5134</v>
      </c>
    </row>
    <row r="2720" spans="1:8" ht="27" customHeight="1">
      <c r="A2720" s="95" t="s">
        <v>4516</v>
      </c>
      <c r="B2720" s="13"/>
      <c r="C2720" s="19" t="s">
        <v>8751</v>
      </c>
      <c r="D2720" s="15" t="s">
        <v>4516</v>
      </c>
      <c r="F2720" s="18"/>
      <c r="G2720" s="7"/>
      <c r="H2720" s="7" t="s">
        <v>5137</v>
      </c>
    </row>
    <row r="2721" spans="1:8" ht="27" customHeight="1">
      <c r="A2721" s="95" t="s">
        <v>4470</v>
      </c>
      <c r="B2721" s="13" t="s">
        <v>4519</v>
      </c>
      <c r="C2721" s="19" t="s">
        <v>6682</v>
      </c>
      <c r="D2721" s="15">
        <v>17000</v>
      </c>
      <c r="E2721" s="20">
        <f>+D2721/1936.27</f>
        <v>8.7797672845212702</v>
      </c>
      <c r="F2721" s="21">
        <v>8.7799999999999994</v>
      </c>
      <c r="G2721" s="32" t="s">
        <v>5134</v>
      </c>
    </row>
    <row r="2722" spans="1:8" ht="27" customHeight="1">
      <c r="A2722" s="95" t="s">
        <v>4516</v>
      </c>
      <c r="B2722" s="13"/>
      <c r="C2722" s="19" t="s">
        <v>8750</v>
      </c>
      <c r="D2722" s="15" t="s">
        <v>4516</v>
      </c>
      <c r="F2722" s="18"/>
      <c r="G2722" s="7"/>
      <c r="H2722" s="7" t="s">
        <v>5137</v>
      </c>
    </row>
    <row r="2723" spans="1:8" ht="27" customHeight="1">
      <c r="A2723" s="95" t="s">
        <v>4471</v>
      </c>
      <c r="B2723" s="13" t="s">
        <v>4519</v>
      </c>
      <c r="C2723" s="19" t="s">
        <v>6682</v>
      </c>
      <c r="D2723" s="15">
        <v>4000</v>
      </c>
      <c r="E2723" s="20">
        <f>+D2723/1936.27</f>
        <v>2.0658275963579458</v>
      </c>
      <c r="F2723" s="21">
        <v>2.0699999999999998</v>
      </c>
      <c r="G2723" s="32" t="s">
        <v>5134</v>
      </c>
    </row>
    <row r="2724" spans="1:8" ht="27" customHeight="1">
      <c r="A2724" s="95" t="s">
        <v>4516</v>
      </c>
      <c r="B2724" s="13"/>
      <c r="C2724" s="61" t="s">
        <v>8751</v>
      </c>
      <c r="D2724" s="15" t="s">
        <v>4516</v>
      </c>
      <c r="F2724" s="18"/>
      <c r="G2724" s="7"/>
      <c r="H2724" s="7" t="s">
        <v>5137</v>
      </c>
    </row>
    <row r="2725" spans="1:8" ht="27" customHeight="1">
      <c r="A2725" s="95" t="s">
        <v>4472</v>
      </c>
      <c r="B2725" s="13"/>
      <c r="C2725" s="64" t="s">
        <v>7156</v>
      </c>
      <c r="D2725" s="15">
        <v>17000</v>
      </c>
      <c r="E2725" s="20">
        <f>+D2725/1936.27</f>
        <v>8.7797672845212702</v>
      </c>
      <c r="F2725" s="21">
        <v>8.7799999999999994</v>
      </c>
      <c r="G2725" s="32" t="s">
        <v>5134</v>
      </c>
    </row>
    <row r="2726" spans="1:8" ht="27" customHeight="1">
      <c r="A2726" s="95" t="s">
        <v>4516</v>
      </c>
      <c r="B2726" s="13"/>
      <c r="C2726" s="19" t="s">
        <v>1636</v>
      </c>
      <c r="D2726" s="15" t="s">
        <v>4516</v>
      </c>
      <c r="F2726" s="18"/>
    </row>
    <row r="2727" spans="1:8" ht="27" customHeight="1">
      <c r="A2727" s="95" t="s">
        <v>4516</v>
      </c>
      <c r="B2727" s="13"/>
      <c r="C2727" s="19" t="s">
        <v>8750</v>
      </c>
      <c r="D2727" s="15" t="s">
        <v>4516</v>
      </c>
      <c r="F2727" s="18"/>
      <c r="H2727" s="7" t="s">
        <v>5137</v>
      </c>
    </row>
    <row r="2728" spans="1:8" ht="27" customHeight="1">
      <c r="A2728" s="95" t="s">
        <v>4473</v>
      </c>
      <c r="B2728" s="13"/>
      <c r="C2728" s="19" t="s">
        <v>7156</v>
      </c>
      <c r="D2728" s="15">
        <v>4000</v>
      </c>
      <c r="E2728" s="20">
        <f>+D2728/1936.27</f>
        <v>2.0658275963579458</v>
      </c>
      <c r="F2728" s="21">
        <v>2.0699999999999998</v>
      </c>
      <c r="G2728" s="32" t="s">
        <v>5134</v>
      </c>
    </row>
    <row r="2729" spans="1:8" ht="27" customHeight="1">
      <c r="A2729" s="95" t="s">
        <v>4516</v>
      </c>
      <c r="B2729" s="13"/>
      <c r="C2729" s="19" t="s">
        <v>1636</v>
      </c>
      <c r="D2729" s="15" t="s">
        <v>4516</v>
      </c>
      <c r="F2729" s="18"/>
    </row>
    <row r="2730" spans="1:8" ht="27" customHeight="1">
      <c r="A2730" s="95" t="s">
        <v>4516</v>
      </c>
      <c r="B2730" s="13"/>
      <c r="C2730" s="19" t="s">
        <v>8751</v>
      </c>
      <c r="D2730" s="15" t="s">
        <v>4516</v>
      </c>
      <c r="F2730" s="18"/>
      <c r="H2730" s="7" t="s">
        <v>5137</v>
      </c>
    </row>
    <row r="2731" spans="1:8" ht="27" customHeight="1">
      <c r="A2731" s="95" t="s">
        <v>4474</v>
      </c>
      <c r="B2731" s="13" t="s">
        <v>4519</v>
      </c>
      <c r="C2731" s="19" t="s">
        <v>4488</v>
      </c>
      <c r="D2731" s="15">
        <v>8000</v>
      </c>
      <c r="E2731" s="20">
        <f>+D2731/1936.27</f>
        <v>4.1316551927158915</v>
      </c>
      <c r="F2731" s="21">
        <v>4.13</v>
      </c>
      <c r="G2731" s="32" t="s">
        <v>5134</v>
      </c>
    </row>
    <row r="2732" spans="1:8" ht="27" customHeight="1">
      <c r="A2732" s="95" t="s">
        <v>4516</v>
      </c>
      <c r="B2732" s="13"/>
      <c r="C2732" s="19" t="s">
        <v>8750</v>
      </c>
      <c r="D2732" s="15" t="s">
        <v>4516</v>
      </c>
      <c r="F2732" s="18"/>
      <c r="H2732" s="7" t="s">
        <v>5137</v>
      </c>
    </row>
    <row r="2733" spans="1:8" ht="27" customHeight="1">
      <c r="A2733" s="95" t="s">
        <v>4475</v>
      </c>
      <c r="B2733" s="13" t="s">
        <v>4519</v>
      </c>
      <c r="C2733" s="31" t="s">
        <v>4488</v>
      </c>
      <c r="D2733" s="15">
        <v>2000</v>
      </c>
      <c r="E2733" s="20">
        <f>+D2733/1936.27</f>
        <v>1.0329137981789729</v>
      </c>
      <c r="F2733" s="21">
        <v>1.03</v>
      </c>
      <c r="G2733" s="32" t="s">
        <v>5134</v>
      </c>
    </row>
    <row r="2734" spans="1:8" ht="27" customHeight="1">
      <c r="A2734" s="95" t="s">
        <v>4516</v>
      </c>
      <c r="B2734" s="13"/>
      <c r="C2734" s="19" t="s">
        <v>8751</v>
      </c>
      <c r="D2734" s="15" t="s">
        <v>4516</v>
      </c>
      <c r="F2734" s="18"/>
      <c r="G2734" s="7"/>
      <c r="H2734" s="7" t="s">
        <v>5137</v>
      </c>
    </row>
    <row r="2735" spans="1:8" ht="27" customHeight="1">
      <c r="A2735" s="95" t="s">
        <v>4476</v>
      </c>
      <c r="B2735" s="13"/>
      <c r="C2735" s="19" t="s">
        <v>573</v>
      </c>
      <c r="D2735" s="15">
        <v>9000</v>
      </c>
      <c r="E2735" s="20">
        <f>+D2735/1936.27</f>
        <v>4.6481120918053787</v>
      </c>
      <c r="F2735" s="21">
        <v>4.6500000000000004</v>
      </c>
      <c r="G2735" s="32" t="s">
        <v>5134</v>
      </c>
    </row>
    <row r="2736" spans="1:8" ht="27" customHeight="1">
      <c r="A2736" s="95" t="s">
        <v>4516</v>
      </c>
      <c r="B2736" s="13"/>
      <c r="C2736" s="19" t="s">
        <v>1636</v>
      </c>
      <c r="D2736" s="15" t="s">
        <v>4516</v>
      </c>
      <c r="F2736" s="18"/>
    </row>
    <row r="2737" spans="1:9" ht="27" customHeight="1">
      <c r="A2737" s="95" t="s">
        <v>4516</v>
      </c>
      <c r="B2737" s="13"/>
      <c r="C2737" s="19" t="s">
        <v>4578</v>
      </c>
      <c r="D2737" s="15" t="s">
        <v>4516</v>
      </c>
      <c r="F2737" s="18"/>
    </row>
    <row r="2738" spans="1:9" ht="27" customHeight="1">
      <c r="A2738" s="95" t="s">
        <v>4516</v>
      </c>
      <c r="B2738" s="13"/>
      <c r="C2738" s="19" t="s">
        <v>8750</v>
      </c>
      <c r="D2738" s="15" t="s">
        <v>4516</v>
      </c>
      <c r="F2738" s="18"/>
      <c r="G2738" s="7"/>
      <c r="H2738" s="7" t="s">
        <v>5137</v>
      </c>
    </row>
    <row r="2739" spans="1:9" ht="27" customHeight="1">
      <c r="A2739" s="95" t="s">
        <v>4477</v>
      </c>
      <c r="B2739" s="13"/>
      <c r="C2739" s="31" t="s">
        <v>4579</v>
      </c>
      <c r="D2739" s="15">
        <v>3000</v>
      </c>
      <c r="E2739" s="20">
        <f>+D2739/1936.27</f>
        <v>1.5493706972684596</v>
      </c>
      <c r="F2739" s="21">
        <v>1.55</v>
      </c>
      <c r="G2739" s="32" t="s">
        <v>5134</v>
      </c>
    </row>
    <row r="2740" spans="1:9" ht="27" customHeight="1">
      <c r="A2740" s="95" t="s">
        <v>4516</v>
      </c>
      <c r="B2740" s="13"/>
      <c r="C2740" s="19" t="s">
        <v>8751</v>
      </c>
      <c r="D2740" s="15" t="s">
        <v>4516</v>
      </c>
      <c r="F2740" s="18"/>
      <c r="G2740" s="7"/>
      <c r="H2740" s="7" t="s">
        <v>5137</v>
      </c>
    </row>
    <row r="2741" spans="1:9" ht="27" customHeight="1">
      <c r="A2741" s="95" t="s">
        <v>4479</v>
      </c>
      <c r="B2741" s="13"/>
      <c r="C2741" s="81" t="s">
        <v>576</v>
      </c>
      <c r="D2741" s="15">
        <v>17000</v>
      </c>
      <c r="E2741" s="20">
        <f>+D2741/1936.27</f>
        <v>8.7797672845212702</v>
      </c>
      <c r="F2741" s="21">
        <v>8.7799999999999994</v>
      </c>
      <c r="G2741" s="32" t="s">
        <v>5134</v>
      </c>
    </row>
    <row r="2742" spans="1:9" ht="27" customHeight="1">
      <c r="A2742" s="95" t="s">
        <v>4516</v>
      </c>
      <c r="B2742" s="13"/>
      <c r="C2742" s="81" t="s">
        <v>4580</v>
      </c>
      <c r="D2742" s="15" t="s">
        <v>4516</v>
      </c>
      <c r="F2742" s="18"/>
      <c r="G2742" s="7"/>
      <c r="H2742" s="7" t="s">
        <v>5137</v>
      </c>
    </row>
    <row r="2743" spans="1:9" ht="27" customHeight="1">
      <c r="A2743" s="95" t="s">
        <v>6176</v>
      </c>
      <c r="B2743" s="13"/>
      <c r="C2743" s="19" t="s">
        <v>578</v>
      </c>
      <c r="D2743" s="15">
        <v>17000</v>
      </c>
      <c r="E2743" s="20">
        <f>+D2743/1936.27</f>
        <v>8.7797672845212702</v>
      </c>
      <c r="F2743" s="21">
        <v>8.7799999999999994</v>
      </c>
      <c r="G2743" s="32" t="s">
        <v>5134</v>
      </c>
    </row>
    <row r="2744" spans="1:9" ht="27" customHeight="1">
      <c r="A2744" s="95" t="s">
        <v>4516</v>
      </c>
      <c r="B2744" s="13"/>
      <c r="C2744" s="19" t="s">
        <v>4581</v>
      </c>
      <c r="D2744" s="15" t="s">
        <v>4516</v>
      </c>
      <c r="F2744" s="18"/>
    </row>
    <row r="2745" spans="1:9" ht="27" customHeight="1">
      <c r="A2745" s="95" t="s">
        <v>4516</v>
      </c>
      <c r="B2745" s="13"/>
      <c r="C2745" s="34" t="s">
        <v>8750</v>
      </c>
      <c r="D2745" s="15" t="s">
        <v>4516</v>
      </c>
      <c r="F2745" s="18"/>
      <c r="G2745" s="7"/>
      <c r="H2745" s="7" t="s">
        <v>5137</v>
      </c>
    </row>
    <row r="2746" spans="1:9" ht="27" customHeight="1">
      <c r="A2746" s="95" t="s">
        <v>6177</v>
      </c>
      <c r="B2746" s="13"/>
      <c r="C2746" s="19" t="s">
        <v>578</v>
      </c>
      <c r="D2746" s="15">
        <v>4000</v>
      </c>
      <c r="E2746" s="20">
        <f>+D2746/1936.27</f>
        <v>2.0658275963579458</v>
      </c>
      <c r="F2746" s="21">
        <v>2.0699999999999998</v>
      </c>
      <c r="G2746" s="32" t="s">
        <v>5134</v>
      </c>
    </row>
    <row r="2747" spans="1:9" ht="27" customHeight="1">
      <c r="A2747" s="95" t="s">
        <v>4516</v>
      </c>
      <c r="B2747" s="13"/>
      <c r="C2747" s="19" t="s">
        <v>4581</v>
      </c>
      <c r="D2747" s="15" t="s">
        <v>4516</v>
      </c>
      <c r="F2747" s="18"/>
    </row>
    <row r="2748" spans="1:9" ht="27" customHeight="1">
      <c r="A2748" s="95" t="s">
        <v>4516</v>
      </c>
      <c r="B2748" s="13"/>
      <c r="C2748" s="19" t="s">
        <v>8751</v>
      </c>
      <c r="D2748" s="15" t="s">
        <v>4516</v>
      </c>
      <c r="F2748" s="18"/>
      <c r="G2748" s="7"/>
      <c r="H2748" s="7" t="s">
        <v>5137</v>
      </c>
    </row>
    <row r="2749" spans="1:9" ht="27" customHeight="1">
      <c r="A2749" s="95" t="s">
        <v>6178</v>
      </c>
      <c r="B2749" s="13"/>
      <c r="C2749" s="19" t="s">
        <v>931</v>
      </c>
      <c r="D2749" s="15">
        <v>11000</v>
      </c>
      <c r="E2749" s="20">
        <f>+D2749/1936.27</f>
        <v>5.6810258899843511</v>
      </c>
      <c r="F2749" s="21">
        <v>5.68</v>
      </c>
      <c r="G2749" s="32" t="s">
        <v>7910</v>
      </c>
    </row>
    <row r="2750" spans="1:9" ht="27" customHeight="1">
      <c r="A2750" s="95" t="s">
        <v>4516</v>
      </c>
      <c r="B2750" s="13"/>
      <c r="C2750" s="34" t="s">
        <v>4360</v>
      </c>
      <c r="D2750" s="15" t="s">
        <v>4516</v>
      </c>
      <c r="F2750" s="18"/>
      <c r="I2750" s="7" t="s">
        <v>1716</v>
      </c>
    </row>
    <row r="2751" spans="1:9" ht="27" customHeight="1">
      <c r="A2751" s="95" t="s">
        <v>6179</v>
      </c>
      <c r="B2751" s="13"/>
      <c r="C2751" s="81" t="s">
        <v>4104</v>
      </c>
      <c r="D2751" s="15">
        <v>3000</v>
      </c>
      <c r="E2751" s="20">
        <f>+D2751/1936.27</f>
        <v>1.5493706972684596</v>
      </c>
      <c r="F2751" s="21">
        <v>1.55</v>
      </c>
      <c r="G2751" s="32" t="s">
        <v>5134</v>
      </c>
    </row>
    <row r="2752" spans="1:9" ht="27" customHeight="1">
      <c r="A2752" s="95" t="s">
        <v>4516</v>
      </c>
      <c r="B2752" s="13"/>
      <c r="C2752" s="81" t="s">
        <v>4582</v>
      </c>
      <c r="D2752" s="15" t="s">
        <v>4516</v>
      </c>
      <c r="F2752" s="18"/>
    </row>
    <row r="2753" spans="1:9" ht="27" customHeight="1">
      <c r="A2753" s="95" t="s">
        <v>4516</v>
      </c>
      <c r="B2753" s="13"/>
      <c r="C2753" s="19" t="s">
        <v>4583</v>
      </c>
      <c r="D2753" s="15" t="s">
        <v>4516</v>
      </c>
      <c r="F2753" s="18"/>
      <c r="G2753" s="7"/>
      <c r="H2753" s="7" t="s">
        <v>5137</v>
      </c>
    </row>
    <row r="2754" spans="1:9" ht="27" customHeight="1">
      <c r="A2754" s="95" t="s">
        <v>6180</v>
      </c>
      <c r="B2754" s="13" t="s">
        <v>4519</v>
      </c>
      <c r="C2754" s="19" t="s">
        <v>4518</v>
      </c>
      <c r="D2754" s="15">
        <v>160000</v>
      </c>
      <c r="E2754" s="20">
        <f>+D2754/1936.27</f>
        <v>82.633103854317838</v>
      </c>
      <c r="F2754" s="21">
        <v>82.63</v>
      </c>
      <c r="G2754" s="32" t="s">
        <v>7910</v>
      </c>
    </row>
    <row r="2755" spans="1:9" ht="27" customHeight="1">
      <c r="A2755" s="95" t="s">
        <v>4516</v>
      </c>
      <c r="B2755" s="13"/>
      <c r="C2755" s="19" t="s">
        <v>4360</v>
      </c>
      <c r="D2755" s="15" t="s">
        <v>4516</v>
      </c>
      <c r="F2755" s="18"/>
      <c r="I2755" s="7" t="s">
        <v>1716</v>
      </c>
    </row>
    <row r="2756" spans="1:9" ht="27" customHeight="1">
      <c r="A2756" s="95" t="s">
        <v>4516</v>
      </c>
      <c r="B2756" s="13"/>
      <c r="C2756" s="19" t="s">
        <v>4584</v>
      </c>
      <c r="D2756" s="15"/>
      <c r="F2756" s="18"/>
    </row>
    <row r="2757" spans="1:9" ht="27" customHeight="1">
      <c r="A2757" s="95" t="s">
        <v>6181</v>
      </c>
      <c r="B2757" s="13" t="s">
        <v>3916</v>
      </c>
      <c r="C2757" s="19" t="s">
        <v>4518</v>
      </c>
      <c r="D2757" s="15">
        <v>175000</v>
      </c>
      <c r="E2757" s="20">
        <f>+D2757/1936.27</f>
        <v>90.379957340660141</v>
      </c>
      <c r="F2757" s="21">
        <v>90.38</v>
      </c>
      <c r="G2757" s="32" t="s">
        <v>7910</v>
      </c>
    </row>
    <row r="2758" spans="1:9" ht="27" customHeight="1">
      <c r="A2758" s="95" t="s">
        <v>4516</v>
      </c>
      <c r="B2758" s="13"/>
      <c r="C2758" s="19" t="s">
        <v>4585</v>
      </c>
      <c r="D2758" s="15"/>
      <c r="F2758" s="18"/>
      <c r="I2758" s="7" t="s">
        <v>1716</v>
      </c>
    </row>
    <row r="2759" spans="1:9" ht="27" customHeight="1">
      <c r="A2759" s="95" t="s">
        <v>6182</v>
      </c>
      <c r="B2759" s="13" t="s">
        <v>3916</v>
      </c>
      <c r="C2759" s="19" t="s">
        <v>7250</v>
      </c>
      <c r="D2759" s="15">
        <v>35000</v>
      </c>
      <c r="E2759" s="20">
        <f>+D2759/1936.27</f>
        <v>18.075991468132028</v>
      </c>
      <c r="F2759" s="21">
        <v>18.079999999999998</v>
      </c>
    </row>
    <row r="2760" spans="1:9" ht="27" customHeight="1">
      <c r="A2760" s="95" t="s">
        <v>4516</v>
      </c>
      <c r="B2760" s="13"/>
      <c r="C2760" s="19" t="s">
        <v>4586</v>
      </c>
      <c r="D2760" s="15"/>
      <c r="F2760" s="18"/>
    </row>
    <row r="2761" spans="1:9" ht="27" customHeight="1">
      <c r="A2761" s="95" t="s">
        <v>6183</v>
      </c>
      <c r="B2761" s="13" t="s">
        <v>3916</v>
      </c>
      <c r="C2761" s="19" t="s">
        <v>7252</v>
      </c>
      <c r="D2761" s="15">
        <v>15000</v>
      </c>
      <c r="E2761" s="20">
        <f>+D2761/1936.27</f>
        <v>7.7468534863422978</v>
      </c>
      <c r="F2761" s="21">
        <v>7.75</v>
      </c>
    </row>
    <row r="2762" spans="1:9" ht="27" customHeight="1">
      <c r="A2762" s="95" t="s">
        <v>4516</v>
      </c>
      <c r="B2762" s="13"/>
      <c r="C2762" s="19" t="s">
        <v>4587</v>
      </c>
      <c r="D2762" s="15"/>
      <c r="F2762" s="18"/>
    </row>
    <row r="2763" spans="1:9" ht="27" customHeight="1">
      <c r="A2763" s="95" t="s">
        <v>6184</v>
      </c>
      <c r="B2763" s="13" t="s">
        <v>3916</v>
      </c>
      <c r="C2763" s="19" t="s">
        <v>7254</v>
      </c>
      <c r="D2763" s="15">
        <v>25000</v>
      </c>
      <c r="E2763" s="20">
        <f>+D2763/1936.27</f>
        <v>12.911422477237162</v>
      </c>
      <c r="F2763" s="21">
        <v>12.91</v>
      </c>
    </row>
    <row r="2764" spans="1:9" ht="27" customHeight="1">
      <c r="A2764" s="95" t="s">
        <v>4516</v>
      </c>
      <c r="B2764" s="13"/>
      <c r="C2764" s="19" t="s">
        <v>7212</v>
      </c>
      <c r="D2764" s="15"/>
      <c r="F2764" s="18"/>
    </row>
    <row r="2765" spans="1:9" ht="27" customHeight="1">
      <c r="A2765" s="95" t="s">
        <v>6185</v>
      </c>
      <c r="B2765" s="13"/>
      <c r="C2765" s="19" t="s">
        <v>2186</v>
      </c>
      <c r="D2765" s="15">
        <v>15000</v>
      </c>
      <c r="E2765" s="20">
        <f>+D2765/1936.27</f>
        <v>7.7468534863422978</v>
      </c>
      <c r="F2765" s="21">
        <v>7.75</v>
      </c>
      <c r="G2765" s="32" t="s">
        <v>5134</v>
      </c>
    </row>
    <row r="2766" spans="1:9" ht="27" customHeight="1">
      <c r="A2766" s="95" t="s">
        <v>4516</v>
      </c>
      <c r="B2766" s="13"/>
      <c r="C2766" s="19" t="s">
        <v>7213</v>
      </c>
      <c r="D2766" s="15" t="s">
        <v>4516</v>
      </c>
      <c r="F2766" s="18"/>
    </row>
    <row r="2767" spans="1:9" ht="27" customHeight="1">
      <c r="A2767" s="95" t="s">
        <v>4516</v>
      </c>
      <c r="B2767" s="13"/>
      <c r="C2767" s="19" t="s">
        <v>4583</v>
      </c>
      <c r="D2767" s="15" t="s">
        <v>4516</v>
      </c>
      <c r="F2767" s="18"/>
      <c r="G2767" s="7"/>
      <c r="H2767" s="7" t="s">
        <v>5137</v>
      </c>
    </row>
    <row r="2768" spans="1:9" ht="27" customHeight="1">
      <c r="A2768" s="95" t="s">
        <v>6186</v>
      </c>
      <c r="B2768" s="13"/>
      <c r="C2768" s="19" t="s">
        <v>2188</v>
      </c>
      <c r="D2768" s="15">
        <v>15000</v>
      </c>
      <c r="E2768" s="20">
        <f>+D2768/1936.27</f>
        <v>7.7468534863422978</v>
      </c>
      <c r="F2768" s="21">
        <v>7.75</v>
      </c>
      <c r="G2768" s="32" t="s">
        <v>7910</v>
      </c>
    </row>
    <row r="2769" spans="1:9" ht="27" customHeight="1">
      <c r="A2769" s="95" t="s">
        <v>4516</v>
      </c>
      <c r="B2769" s="13"/>
      <c r="C2769" s="19" t="s">
        <v>4360</v>
      </c>
      <c r="D2769" s="15" t="s">
        <v>4516</v>
      </c>
      <c r="F2769" s="18"/>
      <c r="I2769" s="7" t="s">
        <v>1716</v>
      </c>
    </row>
    <row r="2770" spans="1:9" ht="27" customHeight="1">
      <c r="A2770" s="95" t="s">
        <v>7194</v>
      </c>
      <c r="B2770" s="13"/>
      <c r="C2770" s="17" t="s">
        <v>7214</v>
      </c>
      <c r="D2770" s="15" t="s">
        <v>4516</v>
      </c>
      <c r="F2770" s="18"/>
    </row>
    <row r="2771" spans="1:9" ht="27" customHeight="1">
      <c r="A2771" s="95" t="s">
        <v>6187</v>
      </c>
      <c r="B2771" s="13"/>
      <c r="C2771" s="81" t="s">
        <v>2697</v>
      </c>
      <c r="D2771" s="15">
        <v>18000</v>
      </c>
      <c r="E2771" s="20">
        <f>+D2771/1936.27</f>
        <v>9.2962241836107573</v>
      </c>
      <c r="F2771" s="21">
        <v>9.3000000000000007</v>
      </c>
    </row>
    <row r="2772" spans="1:9" ht="27" customHeight="1">
      <c r="A2772" s="95" t="s">
        <v>2957</v>
      </c>
      <c r="B2772" s="13"/>
      <c r="C2772" s="22" t="s">
        <v>7485</v>
      </c>
      <c r="D2772" s="15">
        <v>30000</v>
      </c>
      <c r="E2772" s="20">
        <f>+D2772/1936.27</f>
        <v>15.493706972684596</v>
      </c>
      <c r="F2772" s="21">
        <v>15.49</v>
      </c>
    </row>
    <row r="2773" spans="1:9" ht="27" customHeight="1">
      <c r="A2773" s="95" t="s">
        <v>4516</v>
      </c>
      <c r="B2773" s="13"/>
      <c r="C2773" s="22" t="s">
        <v>5554</v>
      </c>
      <c r="D2773" s="15" t="s">
        <v>4516</v>
      </c>
      <c r="F2773" s="18"/>
    </row>
    <row r="2774" spans="1:9" ht="27" customHeight="1">
      <c r="A2774" s="95" t="s">
        <v>2958</v>
      </c>
      <c r="B2774" s="13"/>
      <c r="C2774" s="19" t="s">
        <v>7487</v>
      </c>
      <c r="D2774" s="15">
        <v>11000</v>
      </c>
      <c r="E2774" s="20">
        <f>+D2774/1936.27</f>
        <v>5.6810258899843511</v>
      </c>
      <c r="F2774" s="21">
        <v>5.68</v>
      </c>
    </row>
    <row r="2775" spans="1:9" ht="27" customHeight="1">
      <c r="A2775" s="95" t="s">
        <v>4516</v>
      </c>
      <c r="B2775" s="13"/>
      <c r="C2775" s="19" t="s">
        <v>5555</v>
      </c>
      <c r="D2775" s="15" t="s">
        <v>4516</v>
      </c>
      <c r="F2775" s="18"/>
    </row>
    <row r="2776" spans="1:9" ht="27" customHeight="1">
      <c r="A2776" s="95" t="s">
        <v>2959</v>
      </c>
      <c r="B2776" s="13"/>
      <c r="C2776" s="19" t="s">
        <v>7489</v>
      </c>
      <c r="D2776" s="15">
        <v>11000</v>
      </c>
      <c r="E2776" s="20">
        <f>+D2776/1936.27</f>
        <v>5.6810258899843511</v>
      </c>
      <c r="F2776" s="21">
        <v>5.68</v>
      </c>
    </row>
    <row r="2777" spans="1:9" ht="27" customHeight="1">
      <c r="A2777" s="95" t="s">
        <v>2960</v>
      </c>
      <c r="B2777" s="13"/>
      <c r="C2777" s="19" t="s">
        <v>5556</v>
      </c>
      <c r="D2777" s="15">
        <v>11000</v>
      </c>
      <c r="E2777" s="20">
        <f>+D2777/1936.27</f>
        <v>5.6810258899843511</v>
      </c>
      <c r="F2777" s="21">
        <v>5.68</v>
      </c>
    </row>
    <row r="2778" spans="1:9" ht="27" customHeight="1">
      <c r="A2778" s="95" t="s">
        <v>2961</v>
      </c>
      <c r="B2778" s="13"/>
      <c r="C2778" s="19" t="s">
        <v>7444</v>
      </c>
      <c r="D2778" s="15">
        <v>11000</v>
      </c>
      <c r="E2778" s="20">
        <f>+D2778/1936.27</f>
        <v>5.6810258899843511</v>
      </c>
      <c r="F2778" s="21">
        <v>5.68</v>
      </c>
    </row>
    <row r="2779" spans="1:9" ht="27" customHeight="1">
      <c r="A2779" s="95" t="s">
        <v>2962</v>
      </c>
      <c r="B2779" s="13" t="s">
        <v>4519</v>
      </c>
      <c r="C2779" s="19" t="s">
        <v>2699</v>
      </c>
      <c r="D2779" s="15">
        <v>15000</v>
      </c>
      <c r="E2779" s="20">
        <f>+D2779/1936.27</f>
        <v>7.7468534863422978</v>
      </c>
      <c r="F2779" s="21">
        <v>7.75</v>
      </c>
    </row>
    <row r="2780" spans="1:9" ht="27" customHeight="1">
      <c r="A2780" s="95" t="s">
        <v>4516</v>
      </c>
      <c r="B2780" s="13"/>
      <c r="C2780" s="19" t="s">
        <v>4614</v>
      </c>
      <c r="D2780" s="15" t="s">
        <v>4516</v>
      </c>
      <c r="F2780" s="18"/>
    </row>
    <row r="2781" spans="1:9" ht="27" customHeight="1">
      <c r="A2781" s="95" t="s">
        <v>2963</v>
      </c>
      <c r="B2781" s="13"/>
      <c r="C2781" s="19" t="s">
        <v>7446</v>
      </c>
      <c r="D2781" s="15">
        <v>52000</v>
      </c>
      <c r="E2781" s="20">
        <f>+D2781/1936.27</f>
        <v>26.855758752653298</v>
      </c>
      <c r="F2781" s="21">
        <v>26.86</v>
      </c>
    </row>
    <row r="2782" spans="1:9" ht="27" customHeight="1">
      <c r="A2782" s="95" t="s">
        <v>4516</v>
      </c>
      <c r="B2782" s="13"/>
      <c r="C2782" s="22" t="s">
        <v>4615</v>
      </c>
      <c r="D2782" s="15" t="s">
        <v>4516</v>
      </c>
      <c r="F2782" s="18"/>
    </row>
    <row r="2783" spans="1:9" ht="27" customHeight="1">
      <c r="A2783" s="95" t="s">
        <v>2964</v>
      </c>
      <c r="B2783" s="13"/>
      <c r="C2783" s="19" t="s">
        <v>2701</v>
      </c>
      <c r="D2783" s="15">
        <v>11000</v>
      </c>
      <c r="E2783" s="20">
        <f>+D2783/1936.27</f>
        <v>5.6810258899843511</v>
      </c>
      <c r="F2783" s="21">
        <v>5.68</v>
      </c>
    </row>
    <row r="2784" spans="1:9" ht="27" customHeight="1">
      <c r="A2784" s="95" t="s">
        <v>2965</v>
      </c>
      <c r="B2784" s="13"/>
      <c r="C2784" s="19" t="s">
        <v>2703</v>
      </c>
      <c r="D2784" s="15">
        <v>11000</v>
      </c>
      <c r="E2784" s="20">
        <f>+D2784/1936.27</f>
        <v>5.6810258899843511</v>
      </c>
      <c r="F2784" s="21">
        <v>5.68</v>
      </c>
    </row>
    <row r="2785" spans="1:9" ht="27" customHeight="1">
      <c r="A2785" s="95" t="s">
        <v>2966</v>
      </c>
      <c r="B2785" s="13"/>
      <c r="C2785" s="19" t="s">
        <v>2705</v>
      </c>
      <c r="D2785" s="15">
        <v>37000</v>
      </c>
      <c r="E2785" s="20">
        <f>+D2785/1936.27</f>
        <v>19.108905266311002</v>
      </c>
      <c r="F2785" s="21">
        <v>19.11</v>
      </c>
    </row>
    <row r="2786" spans="1:9" ht="27" customHeight="1">
      <c r="A2786" s="95" t="s">
        <v>2968</v>
      </c>
      <c r="B2786" s="13"/>
      <c r="C2786" s="22" t="s">
        <v>2707</v>
      </c>
      <c r="D2786" s="15">
        <v>25000</v>
      </c>
      <c r="E2786" s="20">
        <f>+D2786/1936.27</f>
        <v>12.911422477237162</v>
      </c>
      <c r="F2786" s="21">
        <v>12.91</v>
      </c>
    </row>
    <row r="2787" spans="1:9" ht="27" customHeight="1">
      <c r="A2787" s="95" t="s">
        <v>4516</v>
      </c>
      <c r="B2787" s="13"/>
      <c r="C2787" s="22" t="s">
        <v>4616</v>
      </c>
      <c r="D2787" s="15" t="s">
        <v>4516</v>
      </c>
      <c r="F2787" s="18"/>
    </row>
    <row r="2788" spans="1:9" ht="27" customHeight="1">
      <c r="A2788" s="95" t="s">
        <v>2969</v>
      </c>
      <c r="B2788" s="13"/>
      <c r="C2788" s="19" t="s">
        <v>2709</v>
      </c>
      <c r="D2788" s="15">
        <v>37000</v>
      </c>
      <c r="E2788" s="20">
        <f>+D2788/1936.27</f>
        <v>19.108905266311002</v>
      </c>
      <c r="F2788" s="21">
        <v>19.11</v>
      </c>
    </row>
    <row r="2789" spans="1:9" ht="27" customHeight="1">
      <c r="A2789" s="95" t="s">
        <v>2970</v>
      </c>
      <c r="B2789" s="13"/>
      <c r="C2789" s="22" t="s">
        <v>2711</v>
      </c>
      <c r="D2789" s="15">
        <v>37000</v>
      </c>
      <c r="E2789" s="20">
        <f>+D2789/1936.27</f>
        <v>19.108905266311002</v>
      </c>
      <c r="F2789" s="21">
        <v>19.11</v>
      </c>
    </row>
    <row r="2790" spans="1:9" ht="27" customHeight="1">
      <c r="A2790" s="95" t="s">
        <v>2972</v>
      </c>
      <c r="B2790" s="13"/>
      <c r="C2790" s="22" t="s">
        <v>3153</v>
      </c>
      <c r="D2790" s="15">
        <v>30000</v>
      </c>
      <c r="E2790" s="20">
        <f>+D2790/1936.27</f>
        <v>15.493706972684596</v>
      </c>
      <c r="F2790" s="21">
        <v>15.49</v>
      </c>
    </row>
    <row r="2791" spans="1:9" ht="27" customHeight="1">
      <c r="A2791" s="95" t="s">
        <v>4516</v>
      </c>
      <c r="B2791" s="13"/>
      <c r="C2791" s="22" t="s">
        <v>4617</v>
      </c>
      <c r="D2791" s="15" t="s">
        <v>4516</v>
      </c>
      <c r="F2791" s="18"/>
    </row>
    <row r="2792" spans="1:9" ht="27" customHeight="1">
      <c r="A2792" s="95" t="s">
        <v>4516</v>
      </c>
      <c r="B2792" s="13"/>
      <c r="C2792" s="19" t="s">
        <v>4618</v>
      </c>
      <c r="D2792" s="15" t="s">
        <v>4516</v>
      </c>
      <c r="F2792" s="18"/>
    </row>
    <row r="2793" spans="1:9" ht="27" customHeight="1">
      <c r="A2793" s="95" t="s">
        <v>2973</v>
      </c>
      <c r="B2793" s="13"/>
      <c r="C2793" s="22" t="s">
        <v>6011</v>
      </c>
      <c r="D2793" s="15">
        <v>45000</v>
      </c>
      <c r="E2793" s="20">
        <f>+D2793/1936.27</f>
        <v>23.240560459026891</v>
      </c>
      <c r="F2793" s="21">
        <v>23.24</v>
      </c>
      <c r="G2793" s="32" t="s">
        <v>7910</v>
      </c>
    </row>
    <row r="2794" spans="1:9" ht="27" customHeight="1">
      <c r="A2794" s="95" t="s">
        <v>4516</v>
      </c>
      <c r="B2794" s="13"/>
      <c r="C2794" s="19" t="s">
        <v>4360</v>
      </c>
      <c r="D2794" s="15" t="s">
        <v>4516</v>
      </c>
      <c r="F2794" s="18"/>
      <c r="I2794" s="7" t="s">
        <v>1716</v>
      </c>
    </row>
    <row r="2795" spans="1:9" ht="27" customHeight="1">
      <c r="A2795" s="95" t="s">
        <v>4545</v>
      </c>
      <c r="B2795" s="13"/>
      <c r="C2795" s="19" t="s">
        <v>7770</v>
      </c>
      <c r="D2795" s="15">
        <v>18000</v>
      </c>
      <c r="E2795" s="20">
        <f>+D2795/1936.27</f>
        <v>9.2962241836107573</v>
      </c>
      <c r="F2795" s="21">
        <v>9.3000000000000007</v>
      </c>
      <c r="G2795" s="32" t="s">
        <v>7910</v>
      </c>
    </row>
    <row r="2796" spans="1:9" ht="27" customHeight="1">
      <c r="A2796" s="95" t="s">
        <v>4516</v>
      </c>
      <c r="B2796" s="13"/>
      <c r="C2796" s="22" t="s">
        <v>4627</v>
      </c>
      <c r="D2796" s="15" t="s">
        <v>4516</v>
      </c>
      <c r="F2796" s="18"/>
      <c r="I2796" s="7" t="s">
        <v>1716</v>
      </c>
    </row>
    <row r="2797" spans="1:9" ht="27" customHeight="1">
      <c r="A2797" s="95" t="s">
        <v>4628</v>
      </c>
      <c r="B2797" s="13"/>
      <c r="C2797" s="23" t="s">
        <v>4629</v>
      </c>
      <c r="D2797" s="15" t="s">
        <v>4516</v>
      </c>
      <c r="F2797" s="18"/>
    </row>
    <row r="2798" spans="1:9" ht="27" customHeight="1">
      <c r="A2798" s="95" t="s">
        <v>4516</v>
      </c>
      <c r="B2798" s="13"/>
      <c r="C2798" s="19" t="s">
        <v>4630</v>
      </c>
      <c r="D2798" s="15" t="s">
        <v>4516</v>
      </c>
      <c r="F2798" s="18"/>
    </row>
    <row r="2799" spans="1:9" ht="27" customHeight="1">
      <c r="A2799" s="95" t="s">
        <v>4516</v>
      </c>
      <c r="B2799" s="13"/>
      <c r="C2799" s="19" t="s">
        <v>4637</v>
      </c>
      <c r="D2799" s="15" t="s">
        <v>4516</v>
      </c>
      <c r="F2799" s="18"/>
    </row>
    <row r="2800" spans="1:9" ht="27" customHeight="1">
      <c r="A2800" s="95" t="s">
        <v>4546</v>
      </c>
      <c r="B2800" s="13"/>
      <c r="C2800" s="19" t="s">
        <v>1289</v>
      </c>
      <c r="D2800" s="15">
        <v>25000</v>
      </c>
      <c r="E2800" s="20">
        <f>+D2800/1936.27</f>
        <v>12.911422477237162</v>
      </c>
      <c r="F2800" s="21">
        <v>12.91</v>
      </c>
    </row>
    <row r="2801" spans="1:6" ht="27" customHeight="1">
      <c r="A2801" s="95" t="s">
        <v>4516</v>
      </c>
      <c r="B2801" s="13"/>
      <c r="C2801" s="34" t="s">
        <v>4638</v>
      </c>
      <c r="D2801" s="15" t="s">
        <v>4516</v>
      </c>
      <c r="F2801" s="18"/>
    </row>
    <row r="2802" spans="1:6" ht="27" customHeight="1">
      <c r="A2802" s="95" t="s">
        <v>4547</v>
      </c>
      <c r="B2802" s="13"/>
      <c r="C2802" s="31" t="s">
        <v>1291</v>
      </c>
      <c r="D2802" s="15">
        <v>32000</v>
      </c>
      <c r="E2802" s="20">
        <f>+D2802/1936.27</f>
        <v>16.526620770863566</v>
      </c>
      <c r="F2802" s="21">
        <v>16.53</v>
      </c>
    </row>
    <row r="2803" spans="1:6" ht="27" customHeight="1">
      <c r="A2803" s="95" t="s">
        <v>4516</v>
      </c>
      <c r="B2803" s="13"/>
      <c r="C2803" s="19" t="s">
        <v>4639</v>
      </c>
      <c r="D2803" s="15" t="s">
        <v>4516</v>
      </c>
      <c r="F2803" s="18"/>
    </row>
    <row r="2804" spans="1:6" ht="27" customHeight="1">
      <c r="A2804" s="95" t="s">
        <v>4548</v>
      </c>
      <c r="B2804" s="13"/>
      <c r="C2804" s="19" t="s">
        <v>1293</v>
      </c>
      <c r="D2804" s="15">
        <v>157000</v>
      </c>
      <c r="E2804" s="20">
        <f>+D2804/1936.27</f>
        <v>81.08373315704938</v>
      </c>
      <c r="F2804" s="21">
        <v>81.08</v>
      </c>
    </row>
    <row r="2805" spans="1:6" ht="27" customHeight="1">
      <c r="A2805" s="95" t="s">
        <v>4549</v>
      </c>
      <c r="B2805" s="13"/>
      <c r="C2805" s="19" t="s">
        <v>1295</v>
      </c>
      <c r="D2805" s="15">
        <v>32000</v>
      </c>
      <c r="E2805" s="20">
        <f>+D2805/1936.27</f>
        <v>16.526620770863566</v>
      </c>
      <c r="F2805" s="21">
        <v>16.53</v>
      </c>
    </row>
    <row r="2806" spans="1:6" ht="27" customHeight="1">
      <c r="A2806" s="95" t="s">
        <v>4516</v>
      </c>
      <c r="B2806" s="13"/>
      <c r="C2806" s="19" t="s">
        <v>4640</v>
      </c>
      <c r="D2806" s="15" t="s">
        <v>4516</v>
      </c>
      <c r="F2806" s="18"/>
    </row>
    <row r="2807" spans="1:6" ht="27" customHeight="1">
      <c r="A2807" s="95" t="s">
        <v>4550</v>
      </c>
      <c r="B2807" s="13"/>
      <c r="C2807" s="19" t="s">
        <v>1297</v>
      </c>
      <c r="D2807" s="15">
        <v>15000</v>
      </c>
      <c r="E2807" s="20">
        <f>+D2807/1936.27</f>
        <v>7.7468534863422978</v>
      </c>
      <c r="F2807" s="21">
        <v>7.75</v>
      </c>
    </row>
    <row r="2808" spans="1:6" ht="27" customHeight="1">
      <c r="A2808" s="95" t="s">
        <v>4516</v>
      </c>
      <c r="B2808" s="13"/>
      <c r="C2808" s="19" t="s">
        <v>4641</v>
      </c>
      <c r="D2808" s="15" t="s">
        <v>4516</v>
      </c>
      <c r="F2808" s="18"/>
    </row>
    <row r="2809" spans="1:6" ht="27" customHeight="1">
      <c r="A2809" s="95" t="s">
        <v>4551</v>
      </c>
      <c r="B2809" s="13"/>
      <c r="C2809" s="19" t="s">
        <v>1299</v>
      </c>
      <c r="D2809" s="15">
        <v>15000</v>
      </c>
      <c r="E2809" s="20">
        <f t="shared" ref="E2809:E2814" si="44">+D2809/1936.27</f>
        <v>7.7468534863422978</v>
      </c>
      <c r="F2809" s="21">
        <v>7.75</v>
      </c>
    </row>
    <row r="2810" spans="1:6" ht="27" customHeight="1">
      <c r="A2810" s="95" t="s">
        <v>4552</v>
      </c>
      <c r="B2810" s="13"/>
      <c r="C2810" s="19" t="s">
        <v>1301</v>
      </c>
      <c r="D2810" s="15">
        <v>15000</v>
      </c>
      <c r="E2810" s="20">
        <f t="shared" si="44"/>
        <v>7.7468534863422978</v>
      </c>
      <c r="F2810" s="21">
        <v>7.75</v>
      </c>
    </row>
    <row r="2811" spans="1:6" ht="27" customHeight="1">
      <c r="A2811" s="95" t="s">
        <v>4553</v>
      </c>
      <c r="B2811" s="13"/>
      <c r="C2811" s="19" t="s">
        <v>4642</v>
      </c>
      <c r="D2811" s="15">
        <v>15000</v>
      </c>
      <c r="E2811" s="20">
        <f t="shared" si="44"/>
        <v>7.7468534863422978</v>
      </c>
      <c r="F2811" s="21">
        <v>7.75</v>
      </c>
    </row>
    <row r="2812" spans="1:6" ht="27" customHeight="1">
      <c r="A2812" s="95" t="s">
        <v>4554</v>
      </c>
      <c r="B2812" s="13"/>
      <c r="C2812" s="19" t="s">
        <v>1305</v>
      </c>
      <c r="D2812" s="15">
        <v>15000</v>
      </c>
      <c r="E2812" s="20">
        <f t="shared" si="44"/>
        <v>7.7468534863422978</v>
      </c>
      <c r="F2812" s="21">
        <v>7.75</v>
      </c>
    </row>
    <row r="2813" spans="1:6" ht="27" customHeight="1">
      <c r="A2813" s="95" t="s">
        <v>4555</v>
      </c>
      <c r="B2813" s="13"/>
      <c r="C2813" s="19" t="s">
        <v>1307</v>
      </c>
      <c r="D2813" s="15">
        <v>15000</v>
      </c>
      <c r="E2813" s="20">
        <f t="shared" si="44"/>
        <v>7.7468534863422978</v>
      </c>
      <c r="F2813" s="21">
        <v>7.75</v>
      </c>
    </row>
    <row r="2814" spans="1:6" ht="27" customHeight="1">
      <c r="A2814" s="95" t="s">
        <v>4556</v>
      </c>
      <c r="B2814" s="13"/>
      <c r="C2814" s="19" t="s">
        <v>4643</v>
      </c>
      <c r="D2814" s="15">
        <v>7000</v>
      </c>
      <c r="E2814" s="20">
        <f t="shared" si="44"/>
        <v>3.6151982936264053</v>
      </c>
      <c r="F2814" s="21">
        <v>3.62</v>
      </c>
    </row>
    <row r="2815" spans="1:6" ht="27" customHeight="1">
      <c r="A2815" s="95" t="s">
        <v>4516</v>
      </c>
      <c r="B2815" s="13"/>
      <c r="C2815" s="19" t="s">
        <v>4644</v>
      </c>
      <c r="D2815" s="15" t="s">
        <v>4516</v>
      </c>
      <c r="F2815" s="18"/>
    </row>
    <row r="2816" spans="1:6" ht="27" customHeight="1">
      <c r="A2816" s="95" t="s">
        <v>4557</v>
      </c>
      <c r="B2816" s="13"/>
      <c r="C2816" s="19" t="s">
        <v>6765</v>
      </c>
      <c r="D2816" s="15">
        <v>7000</v>
      </c>
      <c r="E2816" s="20">
        <f>+D2816/1936.27</f>
        <v>3.6151982936264053</v>
      </c>
      <c r="F2816" s="21">
        <v>3.62</v>
      </c>
    </row>
    <row r="2817" spans="1:6" ht="27" customHeight="1">
      <c r="A2817" s="95" t="s">
        <v>4558</v>
      </c>
      <c r="B2817" s="13"/>
      <c r="C2817" s="19" t="s">
        <v>3495</v>
      </c>
      <c r="D2817" s="15">
        <v>126000</v>
      </c>
      <c r="E2817" s="20">
        <f>+D2817/1936.27</f>
        <v>65.073569285275298</v>
      </c>
      <c r="F2817" s="21">
        <v>65.069999999999993</v>
      </c>
    </row>
    <row r="2818" spans="1:6" ht="27" customHeight="1">
      <c r="A2818" s="95" t="s">
        <v>4559</v>
      </c>
      <c r="B2818" s="13"/>
      <c r="C2818" s="19" t="s">
        <v>3497</v>
      </c>
      <c r="D2818" s="15">
        <v>37000</v>
      </c>
      <c r="E2818" s="20">
        <f>+D2818/1936.27</f>
        <v>19.108905266311002</v>
      </c>
      <c r="F2818" s="21">
        <v>19.11</v>
      </c>
    </row>
    <row r="2819" spans="1:6" ht="27" customHeight="1">
      <c r="A2819" s="95" t="s">
        <v>4516</v>
      </c>
      <c r="B2819" s="13"/>
      <c r="C2819" s="19" t="s">
        <v>4645</v>
      </c>
      <c r="D2819" s="15" t="s">
        <v>4516</v>
      </c>
      <c r="F2819" s="18"/>
    </row>
    <row r="2820" spans="1:6" ht="27" customHeight="1">
      <c r="A2820" s="95" t="s">
        <v>4516</v>
      </c>
      <c r="B2820" s="13"/>
      <c r="C2820" s="19" t="s">
        <v>4646</v>
      </c>
      <c r="D2820" s="15" t="s">
        <v>4516</v>
      </c>
      <c r="F2820" s="18"/>
    </row>
    <row r="2821" spans="1:6" ht="27" customHeight="1">
      <c r="A2821" s="95" t="s">
        <v>4560</v>
      </c>
      <c r="B2821" s="13"/>
      <c r="C2821" s="19" t="s">
        <v>3499</v>
      </c>
      <c r="D2821" s="15">
        <v>105000</v>
      </c>
      <c r="E2821" s="20">
        <f>+D2821/1936.27</f>
        <v>54.227974404396079</v>
      </c>
      <c r="F2821" s="21">
        <v>54.23</v>
      </c>
    </row>
    <row r="2822" spans="1:6" ht="27" customHeight="1">
      <c r="A2822" s="95" t="s">
        <v>4561</v>
      </c>
      <c r="B2822" s="13"/>
      <c r="C2822" s="19" t="s">
        <v>3501</v>
      </c>
      <c r="D2822" s="15">
        <v>60000</v>
      </c>
      <c r="E2822" s="20">
        <f>+D2822/1936.27</f>
        <v>30.987413945369191</v>
      </c>
      <c r="F2822" s="21">
        <v>30.99</v>
      </c>
    </row>
    <row r="2823" spans="1:6" ht="27" customHeight="1">
      <c r="A2823" s="95" t="s">
        <v>4516</v>
      </c>
      <c r="B2823" s="13"/>
      <c r="C2823" s="19" t="s">
        <v>4647</v>
      </c>
      <c r="D2823" s="15" t="s">
        <v>4516</v>
      </c>
      <c r="F2823" s="18"/>
    </row>
    <row r="2824" spans="1:6" ht="27" customHeight="1">
      <c r="A2824" s="95" t="s">
        <v>8069</v>
      </c>
      <c r="B2824" s="13"/>
      <c r="C2824" s="19" t="s">
        <v>3446</v>
      </c>
      <c r="D2824" s="15">
        <v>30000</v>
      </c>
      <c r="E2824" s="20">
        <f>+D2824/1936.27</f>
        <v>15.493706972684596</v>
      </c>
      <c r="F2824" s="21">
        <v>15.49</v>
      </c>
    </row>
    <row r="2825" spans="1:6" ht="27" customHeight="1">
      <c r="A2825" s="95" t="s">
        <v>8070</v>
      </c>
      <c r="B2825" s="13"/>
      <c r="C2825" s="19" t="s">
        <v>3503</v>
      </c>
      <c r="D2825" s="15">
        <v>30000</v>
      </c>
      <c r="E2825" s="20">
        <f>+D2825/1936.27</f>
        <v>15.493706972684596</v>
      </c>
      <c r="F2825" s="21">
        <v>15.49</v>
      </c>
    </row>
    <row r="2826" spans="1:6" ht="27" customHeight="1">
      <c r="A2826" s="95" t="s">
        <v>8071</v>
      </c>
      <c r="B2826" s="13"/>
      <c r="C2826" s="19" t="s">
        <v>3505</v>
      </c>
      <c r="D2826" s="15">
        <v>15000</v>
      </c>
      <c r="E2826" s="20">
        <f>+D2826/1936.27</f>
        <v>7.7468534863422978</v>
      </c>
      <c r="F2826" s="21">
        <v>7.75</v>
      </c>
    </row>
    <row r="2827" spans="1:6" ht="27" customHeight="1">
      <c r="A2827" s="95" t="s">
        <v>4516</v>
      </c>
      <c r="B2827" s="13"/>
      <c r="C2827" s="19" t="s">
        <v>4648</v>
      </c>
      <c r="D2827" s="15" t="s">
        <v>4516</v>
      </c>
      <c r="F2827" s="18"/>
    </row>
    <row r="2828" spans="1:6" ht="27" customHeight="1">
      <c r="A2828" s="95" t="s">
        <v>4516</v>
      </c>
      <c r="B2828" s="13"/>
      <c r="C2828" s="19" t="s">
        <v>4649</v>
      </c>
      <c r="D2828" s="15" t="s">
        <v>4516</v>
      </c>
      <c r="F2828" s="18"/>
    </row>
    <row r="2829" spans="1:6" ht="27" customHeight="1">
      <c r="A2829" s="95" t="s">
        <v>8072</v>
      </c>
      <c r="B2829" s="13"/>
      <c r="C2829" s="19" t="s">
        <v>3507</v>
      </c>
      <c r="D2829" s="15">
        <v>65000</v>
      </c>
      <c r="E2829" s="20">
        <f>+D2829/1936.27</f>
        <v>33.569698440816623</v>
      </c>
      <c r="F2829" s="21">
        <v>33.57</v>
      </c>
    </row>
    <row r="2830" spans="1:6" ht="27" customHeight="1">
      <c r="A2830" s="95" t="s">
        <v>8073</v>
      </c>
      <c r="B2830" s="13"/>
      <c r="C2830" s="19" t="s">
        <v>3509</v>
      </c>
      <c r="D2830" s="15">
        <v>65000</v>
      </c>
      <c r="E2830" s="20">
        <f>+D2830/1936.27</f>
        <v>33.569698440816623</v>
      </c>
      <c r="F2830" s="21">
        <v>33.57</v>
      </c>
    </row>
    <row r="2831" spans="1:6" ht="27" customHeight="1">
      <c r="A2831" s="95" t="s">
        <v>8211</v>
      </c>
      <c r="B2831" s="13"/>
      <c r="C2831" s="19" t="s">
        <v>3511</v>
      </c>
      <c r="D2831" s="15">
        <v>45000</v>
      </c>
      <c r="E2831" s="20">
        <f>+D2831/1936.27</f>
        <v>23.240560459026891</v>
      </c>
      <c r="F2831" s="21">
        <v>23.24</v>
      </c>
    </row>
    <row r="2832" spans="1:6" ht="27" customHeight="1">
      <c r="A2832" s="95" t="s">
        <v>4516</v>
      </c>
      <c r="B2832" s="13"/>
      <c r="C2832" s="19" t="s">
        <v>4650</v>
      </c>
      <c r="D2832" s="15" t="s">
        <v>4516</v>
      </c>
      <c r="F2832" s="18"/>
    </row>
    <row r="2833" spans="1:9" ht="27" customHeight="1">
      <c r="A2833" s="95" t="s">
        <v>8212</v>
      </c>
      <c r="B2833" s="13"/>
      <c r="C2833" s="19" t="s">
        <v>3513</v>
      </c>
      <c r="D2833" s="15">
        <v>15000</v>
      </c>
      <c r="E2833" s="20">
        <f t="shared" ref="E2833:E2838" si="45">+D2833/1936.27</f>
        <v>7.7468534863422978</v>
      </c>
      <c r="F2833" s="21">
        <v>7.75</v>
      </c>
    </row>
    <row r="2834" spans="1:9" ht="27" customHeight="1">
      <c r="A2834" s="95" t="s">
        <v>8213</v>
      </c>
      <c r="B2834" s="13"/>
      <c r="C2834" s="19" t="s">
        <v>4106</v>
      </c>
      <c r="D2834" s="15">
        <v>35000</v>
      </c>
      <c r="E2834" s="20">
        <f t="shared" si="45"/>
        <v>18.075991468132028</v>
      </c>
      <c r="F2834" s="21">
        <v>18.079999999999998</v>
      </c>
    </row>
    <row r="2835" spans="1:9" ht="27" customHeight="1">
      <c r="A2835" s="95" t="s">
        <v>8214</v>
      </c>
      <c r="B2835" s="13"/>
      <c r="C2835" s="19" t="s">
        <v>4108</v>
      </c>
      <c r="D2835" s="15">
        <v>50000</v>
      </c>
      <c r="E2835" s="20">
        <f t="shared" si="45"/>
        <v>25.822844954474323</v>
      </c>
      <c r="F2835" s="21">
        <v>25.82</v>
      </c>
    </row>
    <row r="2836" spans="1:9" ht="27" customHeight="1">
      <c r="A2836" s="95" t="s">
        <v>8215</v>
      </c>
      <c r="B2836" s="13"/>
      <c r="C2836" s="19" t="s">
        <v>3515</v>
      </c>
      <c r="D2836" s="15">
        <v>60000</v>
      </c>
      <c r="E2836" s="20">
        <f t="shared" si="45"/>
        <v>30.987413945369191</v>
      </c>
      <c r="F2836" s="21">
        <v>30.99</v>
      </c>
    </row>
    <row r="2837" spans="1:9" ht="27" customHeight="1">
      <c r="A2837" s="95" t="s">
        <v>8216</v>
      </c>
      <c r="B2837" s="13"/>
      <c r="C2837" s="19" t="s">
        <v>4867</v>
      </c>
      <c r="D2837" s="15">
        <v>15000</v>
      </c>
      <c r="E2837" s="20">
        <f t="shared" si="45"/>
        <v>7.7468534863422978</v>
      </c>
      <c r="F2837" s="21">
        <v>7.75</v>
      </c>
    </row>
    <row r="2838" spans="1:9" ht="27" customHeight="1">
      <c r="A2838" s="95" t="s">
        <v>8217</v>
      </c>
      <c r="B2838" s="13"/>
      <c r="C2838" s="19" t="s">
        <v>4869</v>
      </c>
      <c r="D2838" s="15">
        <v>10000</v>
      </c>
      <c r="E2838" s="20">
        <f t="shared" si="45"/>
        <v>5.1645689908948649</v>
      </c>
      <c r="F2838" s="21">
        <v>5.16</v>
      </c>
      <c r="G2838" s="32" t="s">
        <v>7910</v>
      </c>
    </row>
    <row r="2839" spans="1:9" ht="27" customHeight="1">
      <c r="A2839" s="95" t="s">
        <v>4516</v>
      </c>
      <c r="B2839" s="13"/>
      <c r="C2839" s="19" t="s">
        <v>4360</v>
      </c>
      <c r="D2839" s="15" t="s">
        <v>4516</v>
      </c>
      <c r="F2839" s="18"/>
      <c r="I2839" s="7" t="s">
        <v>1716</v>
      </c>
    </row>
    <row r="2840" spans="1:9" ht="27" customHeight="1">
      <c r="A2840" s="95" t="s">
        <v>8218</v>
      </c>
      <c r="B2840" s="13"/>
      <c r="C2840" s="19" t="s">
        <v>5814</v>
      </c>
      <c r="D2840" s="15">
        <v>18000</v>
      </c>
      <c r="E2840" s="20">
        <f t="shared" ref="E2840:E2845" si="46">+D2840/1936.27</f>
        <v>9.2962241836107573</v>
      </c>
      <c r="F2840" s="21">
        <v>9.3000000000000007</v>
      </c>
    </row>
    <row r="2841" spans="1:9" ht="27" customHeight="1">
      <c r="A2841" s="95" t="s">
        <v>8219</v>
      </c>
      <c r="B2841" s="13"/>
      <c r="C2841" s="19" t="s">
        <v>320</v>
      </c>
      <c r="D2841" s="15">
        <v>18000</v>
      </c>
      <c r="E2841" s="20">
        <f t="shared" si="46"/>
        <v>9.2962241836107573</v>
      </c>
      <c r="F2841" s="21">
        <v>9.3000000000000007</v>
      </c>
    </row>
    <row r="2842" spans="1:9" ht="27" customHeight="1">
      <c r="A2842" s="95" t="s">
        <v>8220</v>
      </c>
      <c r="B2842" s="13"/>
      <c r="C2842" s="19" t="s">
        <v>322</v>
      </c>
      <c r="D2842" s="15">
        <v>40000</v>
      </c>
      <c r="E2842" s="20">
        <f t="shared" si="46"/>
        <v>20.658275963579459</v>
      </c>
      <c r="F2842" s="21">
        <v>20.66</v>
      </c>
    </row>
    <row r="2843" spans="1:9" ht="27" customHeight="1">
      <c r="A2843" s="95" t="s">
        <v>8221</v>
      </c>
      <c r="B2843" s="13"/>
      <c r="C2843" s="19" t="s">
        <v>324</v>
      </c>
      <c r="D2843" s="15">
        <v>23000</v>
      </c>
      <c r="E2843" s="20">
        <f t="shared" si="46"/>
        <v>11.878508679058189</v>
      </c>
      <c r="F2843" s="21">
        <v>11.88</v>
      </c>
    </row>
    <row r="2844" spans="1:9" ht="27" customHeight="1">
      <c r="A2844" s="95" t="s">
        <v>8222</v>
      </c>
      <c r="B2844" s="13"/>
      <c r="C2844" s="48" t="s">
        <v>326</v>
      </c>
      <c r="D2844" s="15">
        <v>16000</v>
      </c>
      <c r="E2844" s="20">
        <f t="shared" si="46"/>
        <v>8.2633103854317831</v>
      </c>
      <c r="F2844" s="21">
        <v>8.26</v>
      </c>
    </row>
    <row r="2845" spans="1:9" ht="27" customHeight="1">
      <c r="A2845" s="95" t="s">
        <v>8223</v>
      </c>
      <c r="B2845" s="13"/>
      <c r="C2845" s="19" t="s">
        <v>328</v>
      </c>
      <c r="D2845" s="15">
        <v>49000</v>
      </c>
      <c r="E2845" s="20">
        <f t="shared" si="46"/>
        <v>25.306388055384836</v>
      </c>
      <c r="F2845" s="21">
        <v>25.31</v>
      </c>
    </row>
    <row r="2846" spans="1:9" ht="27" customHeight="1">
      <c r="A2846" s="95" t="s">
        <v>4516</v>
      </c>
      <c r="B2846" s="13"/>
      <c r="C2846" s="19" t="s">
        <v>6338</v>
      </c>
      <c r="D2846" s="15" t="s">
        <v>4516</v>
      </c>
      <c r="F2846" s="18"/>
    </row>
    <row r="2847" spans="1:9" ht="27" customHeight="1">
      <c r="A2847" s="95" t="s">
        <v>4516</v>
      </c>
      <c r="B2847" s="13"/>
      <c r="C2847" s="48" t="s">
        <v>6339</v>
      </c>
      <c r="D2847" s="15" t="s">
        <v>4516</v>
      </c>
      <c r="F2847" s="18"/>
    </row>
    <row r="2848" spans="1:9" ht="27" customHeight="1">
      <c r="A2848" s="95" t="s">
        <v>2871</v>
      </c>
      <c r="B2848" s="13"/>
      <c r="C2848" s="19" t="s">
        <v>330</v>
      </c>
      <c r="D2848" s="15">
        <v>31000</v>
      </c>
      <c r="E2848" s="20">
        <f>+D2848/1936.27</f>
        <v>16.010163871774083</v>
      </c>
      <c r="F2848" s="21">
        <v>16.010000000000002</v>
      </c>
    </row>
    <row r="2849" spans="1:6" ht="27" customHeight="1">
      <c r="A2849" s="95" t="s">
        <v>4516</v>
      </c>
      <c r="B2849" s="13"/>
      <c r="C2849" s="19" t="s">
        <v>6340</v>
      </c>
      <c r="D2849" s="15" t="s">
        <v>4516</v>
      </c>
      <c r="F2849" s="18"/>
    </row>
    <row r="2850" spans="1:6" ht="27" customHeight="1">
      <c r="A2850" s="95" t="s">
        <v>2872</v>
      </c>
      <c r="B2850" s="13"/>
      <c r="C2850" s="48" t="s">
        <v>332</v>
      </c>
      <c r="D2850" s="15">
        <v>31000</v>
      </c>
      <c r="E2850" s="20">
        <f>+D2850/1936.27</f>
        <v>16.010163871774083</v>
      </c>
      <c r="F2850" s="21">
        <v>16.010000000000002</v>
      </c>
    </row>
    <row r="2851" spans="1:6" ht="27" customHeight="1">
      <c r="A2851" s="95" t="s">
        <v>4516</v>
      </c>
      <c r="B2851" s="13"/>
      <c r="C2851" s="19" t="s">
        <v>6341</v>
      </c>
      <c r="D2851" s="15" t="s">
        <v>4516</v>
      </c>
      <c r="F2851" s="18"/>
    </row>
    <row r="2852" spans="1:6" ht="27" customHeight="1">
      <c r="A2852" s="95" t="s">
        <v>2873</v>
      </c>
      <c r="B2852" s="13"/>
      <c r="C2852" s="19" t="s">
        <v>334</v>
      </c>
      <c r="D2852" s="15">
        <v>63000</v>
      </c>
      <c r="E2852" s="20">
        <f>+D2852/1936.27</f>
        <v>32.536784642637649</v>
      </c>
      <c r="F2852" s="21">
        <v>32.54</v>
      </c>
    </row>
    <row r="2853" spans="1:6" ht="27" customHeight="1">
      <c r="A2853" s="95" t="s">
        <v>4516</v>
      </c>
      <c r="B2853" s="13"/>
      <c r="C2853" s="19" t="s">
        <v>6342</v>
      </c>
      <c r="D2853" s="15" t="s">
        <v>4516</v>
      </c>
      <c r="F2853" s="18"/>
    </row>
    <row r="2854" spans="1:6" ht="27" customHeight="1">
      <c r="A2854" s="95" t="s">
        <v>2874</v>
      </c>
      <c r="B2854" s="13"/>
      <c r="C2854" s="19" t="s">
        <v>3566</v>
      </c>
      <c r="D2854" s="15">
        <v>31000</v>
      </c>
      <c r="E2854" s="20">
        <f>+D2854/1936.27</f>
        <v>16.010163871774083</v>
      </c>
      <c r="F2854" s="21">
        <v>16.010000000000002</v>
      </c>
    </row>
    <row r="2855" spans="1:6" ht="27" customHeight="1">
      <c r="A2855" s="95" t="s">
        <v>4516</v>
      </c>
      <c r="B2855" s="13"/>
      <c r="C2855" s="22" t="s">
        <v>8424</v>
      </c>
      <c r="D2855" s="15" t="s">
        <v>4516</v>
      </c>
      <c r="F2855" s="18"/>
    </row>
    <row r="2856" spans="1:6" ht="27" customHeight="1">
      <c r="A2856" s="95" t="s">
        <v>2875</v>
      </c>
      <c r="B2856" s="13"/>
      <c r="C2856" s="19" t="s">
        <v>3568</v>
      </c>
      <c r="D2856" s="15">
        <v>25000</v>
      </c>
      <c r="E2856" s="20">
        <f>+D2856/1936.27</f>
        <v>12.911422477237162</v>
      </c>
      <c r="F2856" s="21">
        <v>12.91</v>
      </c>
    </row>
    <row r="2857" spans="1:6" ht="27" customHeight="1">
      <c r="A2857" s="95" t="s">
        <v>2876</v>
      </c>
      <c r="B2857" s="13"/>
      <c r="C2857" s="22" t="s">
        <v>3570</v>
      </c>
      <c r="D2857" s="15">
        <v>23000</v>
      </c>
      <c r="E2857" s="20">
        <f>+D2857/1936.27</f>
        <v>11.878508679058189</v>
      </c>
      <c r="F2857" s="21">
        <v>11.88</v>
      </c>
    </row>
    <row r="2858" spans="1:6" ht="27" customHeight="1">
      <c r="A2858" s="95" t="s">
        <v>4516</v>
      </c>
      <c r="B2858" s="13"/>
      <c r="C2858" s="19" t="s">
        <v>8425</v>
      </c>
      <c r="D2858" s="15" t="s">
        <v>4516</v>
      </c>
      <c r="F2858" s="18"/>
    </row>
    <row r="2859" spans="1:6" ht="27" customHeight="1">
      <c r="A2859" s="95" t="s">
        <v>4516</v>
      </c>
      <c r="B2859" s="13"/>
      <c r="C2859" s="48" t="s">
        <v>8442</v>
      </c>
      <c r="D2859" s="15" t="s">
        <v>4516</v>
      </c>
      <c r="F2859" s="18"/>
    </row>
    <row r="2860" spans="1:6" ht="27" customHeight="1">
      <c r="A2860" s="95" t="s">
        <v>4516</v>
      </c>
      <c r="B2860" s="13"/>
      <c r="C2860" s="19" t="s">
        <v>8443</v>
      </c>
      <c r="D2860" s="15" t="s">
        <v>4516</v>
      </c>
      <c r="F2860" s="18"/>
    </row>
    <row r="2861" spans="1:6" ht="27" customHeight="1">
      <c r="A2861" s="95" t="s">
        <v>2877</v>
      </c>
      <c r="B2861" s="13"/>
      <c r="C2861" s="19" t="s">
        <v>3572</v>
      </c>
      <c r="D2861" s="15">
        <v>18000</v>
      </c>
      <c r="E2861" s="20">
        <f>+D2861/1936.27</f>
        <v>9.2962241836107573</v>
      </c>
      <c r="F2861" s="21">
        <v>9.3000000000000007</v>
      </c>
    </row>
    <row r="2862" spans="1:6" ht="27" customHeight="1">
      <c r="A2862" s="95" t="s">
        <v>2878</v>
      </c>
      <c r="B2862" s="13"/>
      <c r="C2862" s="19" t="s">
        <v>8532</v>
      </c>
      <c r="D2862" s="15">
        <v>23000</v>
      </c>
      <c r="E2862" s="20">
        <f>+D2862/1936.27</f>
        <v>11.878508679058189</v>
      </c>
      <c r="F2862" s="21">
        <v>11.88</v>
      </c>
    </row>
    <row r="2863" spans="1:6" ht="27" customHeight="1">
      <c r="A2863" s="95" t="s">
        <v>2879</v>
      </c>
      <c r="B2863" s="13"/>
      <c r="C2863" s="19" t="s">
        <v>8647</v>
      </c>
      <c r="D2863" s="15">
        <v>45000</v>
      </c>
      <c r="E2863" s="20">
        <f>+D2863/1936.27</f>
        <v>23.240560459026891</v>
      </c>
      <c r="F2863" s="21">
        <v>23.24</v>
      </c>
    </row>
    <row r="2864" spans="1:6" ht="27" customHeight="1">
      <c r="A2864" s="95" t="s">
        <v>2880</v>
      </c>
      <c r="B2864" s="13"/>
      <c r="C2864" s="19" t="s">
        <v>8649</v>
      </c>
      <c r="D2864" s="15">
        <v>37000</v>
      </c>
      <c r="E2864" s="20">
        <f>+D2864/1936.27</f>
        <v>19.108905266311002</v>
      </c>
      <c r="F2864" s="21">
        <v>19.11</v>
      </c>
    </row>
    <row r="2865" spans="1:6" ht="27" customHeight="1">
      <c r="A2865" s="95" t="s">
        <v>8444</v>
      </c>
      <c r="B2865" s="13"/>
      <c r="C2865" s="17" t="s">
        <v>6432</v>
      </c>
      <c r="D2865" s="15" t="s">
        <v>4516</v>
      </c>
      <c r="F2865" s="18"/>
    </row>
    <row r="2866" spans="1:6" ht="27" customHeight="1">
      <c r="A2866" s="95" t="s">
        <v>2881</v>
      </c>
      <c r="B2866" s="13" t="s">
        <v>4721</v>
      </c>
      <c r="C2866" s="19" t="s">
        <v>4491</v>
      </c>
      <c r="D2866" s="15">
        <v>20000</v>
      </c>
      <c r="E2866" s="20">
        <f t="shared" ref="E2866:E2873" si="47">+D2866/1936.27</f>
        <v>10.32913798178973</v>
      </c>
      <c r="F2866" s="21">
        <v>10.33</v>
      </c>
    </row>
    <row r="2867" spans="1:6" ht="27" customHeight="1">
      <c r="A2867" s="95" t="s">
        <v>2882</v>
      </c>
      <c r="B2867" s="13"/>
      <c r="C2867" s="19" t="s">
        <v>696</v>
      </c>
      <c r="D2867" s="15">
        <v>18000</v>
      </c>
      <c r="E2867" s="20">
        <f t="shared" si="47"/>
        <v>9.2962241836107573</v>
      </c>
      <c r="F2867" s="21">
        <v>9.3000000000000007</v>
      </c>
    </row>
    <row r="2868" spans="1:6" ht="27" customHeight="1">
      <c r="A2868" s="95" t="s">
        <v>2883</v>
      </c>
      <c r="B2868" s="13"/>
      <c r="C2868" s="19" t="s">
        <v>698</v>
      </c>
      <c r="D2868" s="15">
        <v>18000</v>
      </c>
      <c r="E2868" s="20">
        <f t="shared" si="47"/>
        <v>9.2962241836107573</v>
      </c>
      <c r="F2868" s="21">
        <v>9.3000000000000007</v>
      </c>
    </row>
    <row r="2869" spans="1:6" ht="27" customHeight="1">
      <c r="A2869" s="95" t="s">
        <v>2884</v>
      </c>
      <c r="B2869" s="13"/>
      <c r="C2869" s="19" t="s">
        <v>8268</v>
      </c>
      <c r="D2869" s="15">
        <v>18000</v>
      </c>
      <c r="E2869" s="20">
        <f t="shared" si="47"/>
        <v>9.2962241836107573</v>
      </c>
      <c r="F2869" s="21">
        <v>9.3000000000000007</v>
      </c>
    </row>
    <row r="2870" spans="1:6" ht="27" customHeight="1">
      <c r="A2870" s="95" t="s">
        <v>2885</v>
      </c>
      <c r="B2870" s="13"/>
      <c r="C2870" s="19" t="s">
        <v>8270</v>
      </c>
      <c r="D2870" s="15">
        <v>18000</v>
      </c>
      <c r="E2870" s="20">
        <f t="shared" si="47"/>
        <v>9.2962241836107573</v>
      </c>
      <c r="F2870" s="21">
        <v>9.3000000000000007</v>
      </c>
    </row>
    <row r="2871" spans="1:6" ht="27" customHeight="1">
      <c r="A2871" s="95" t="s">
        <v>2886</v>
      </c>
      <c r="B2871" s="13"/>
      <c r="C2871" s="19" t="s">
        <v>8272</v>
      </c>
      <c r="D2871" s="15">
        <v>22000</v>
      </c>
      <c r="E2871" s="20">
        <f t="shared" si="47"/>
        <v>11.362051779968702</v>
      </c>
      <c r="F2871" s="21">
        <v>11.36</v>
      </c>
    </row>
    <row r="2872" spans="1:6" ht="27" customHeight="1">
      <c r="A2872" s="95" t="s">
        <v>2887</v>
      </c>
      <c r="B2872" s="13"/>
      <c r="C2872" s="48" t="s">
        <v>8274</v>
      </c>
      <c r="D2872" s="15">
        <v>22000</v>
      </c>
      <c r="E2872" s="20">
        <f t="shared" si="47"/>
        <v>11.362051779968702</v>
      </c>
      <c r="F2872" s="21">
        <v>11.36</v>
      </c>
    </row>
    <row r="2873" spans="1:6" ht="27" customHeight="1">
      <c r="A2873" s="95" t="s">
        <v>2888</v>
      </c>
      <c r="B2873" s="13" t="s">
        <v>4721</v>
      </c>
      <c r="C2873" s="19" t="s">
        <v>4493</v>
      </c>
      <c r="D2873" s="15">
        <v>30000</v>
      </c>
      <c r="E2873" s="20">
        <f t="shared" si="47"/>
        <v>15.493706972684596</v>
      </c>
      <c r="F2873" s="21">
        <v>15.49</v>
      </c>
    </row>
    <row r="2874" spans="1:6" ht="27" customHeight="1">
      <c r="A2874" s="95" t="s">
        <v>4516</v>
      </c>
      <c r="B2874" s="13"/>
      <c r="C2874" s="19" t="s">
        <v>3155</v>
      </c>
      <c r="D2874" s="15"/>
      <c r="F2874" s="18"/>
    </row>
    <row r="2875" spans="1:6" ht="27" customHeight="1">
      <c r="A2875" s="95" t="s">
        <v>2889</v>
      </c>
      <c r="B2875" s="13" t="s">
        <v>4721</v>
      </c>
      <c r="C2875" s="19" t="s">
        <v>4495</v>
      </c>
      <c r="D2875" s="15">
        <v>25000</v>
      </c>
      <c r="E2875" s="20">
        <f>+D2875/1936.27</f>
        <v>12.911422477237162</v>
      </c>
      <c r="F2875" s="21">
        <v>12.91</v>
      </c>
    </row>
    <row r="2876" spans="1:6" ht="27" customHeight="1">
      <c r="A2876" s="95" t="s">
        <v>2890</v>
      </c>
      <c r="B2876" s="13"/>
      <c r="C2876" s="19" t="s">
        <v>192</v>
      </c>
      <c r="D2876" s="15">
        <v>18000</v>
      </c>
      <c r="E2876" s="20">
        <f>+D2876/1936.27</f>
        <v>9.2962241836107573</v>
      </c>
      <c r="F2876" s="21">
        <v>9.3000000000000007</v>
      </c>
    </row>
    <row r="2877" spans="1:6" ht="27" customHeight="1">
      <c r="A2877" s="95" t="s">
        <v>4516</v>
      </c>
      <c r="B2877" s="13"/>
      <c r="C2877" s="19" t="s">
        <v>3156</v>
      </c>
      <c r="D2877" s="15" t="s">
        <v>4516</v>
      </c>
      <c r="F2877" s="18"/>
    </row>
    <row r="2878" spans="1:6" ht="27" customHeight="1">
      <c r="A2878" s="95" t="s">
        <v>4516</v>
      </c>
      <c r="B2878" s="13"/>
      <c r="C2878" s="19" t="s">
        <v>3157</v>
      </c>
      <c r="D2878" s="15" t="s">
        <v>4516</v>
      </c>
      <c r="F2878" s="18"/>
    </row>
    <row r="2879" spans="1:6" ht="27" customHeight="1">
      <c r="A2879" s="95" t="s">
        <v>7756</v>
      </c>
      <c r="B2879" s="13"/>
      <c r="C2879" s="19" t="s">
        <v>7375</v>
      </c>
      <c r="D2879" s="15">
        <v>7000</v>
      </c>
      <c r="E2879" s="20">
        <f>+D2879/1936.27</f>
        <v>3.6151982936264053</v>
      </c>
      <c r="F2879" s="21">
        <v>3.62</v>
      </c>
    </row>
    <row r="2880" spans="1:6" ht="27" customHeight="1">
      <c r="A2880" s="95" t="s">
        <v>4516</v>
      </c>
      <c r="B2880" s="13"/>
      <c r="C2880" s="19" t="s">
        <v>3158</v>
      </c>
      <c r="D2880" s="15" t="s">
        <v>4516</v>
      </c>
      <c r="F2880" s="18"/>
    </row>
    <row r="2881" spans="1:9" ht="27" customHeight="1">
      <c r="A2881" s="95" t="s">
        <v>4516</v>
      </c>
      <c r="B2881" s="13"/>
      <c r="C2881" s="19" t="s">
        <v>3159</v>
      </c>
      <c r="D2881" s="15" t="s">
        <v>4516</v>
      </c>
      <c r="F2881" s="18"/>
    </row>
    <row r="2882" spans="1:9" ht="27" customHeight="1">
      <c r="A2882" s="95" t="s">
        <v>7757</v>
      </c>
      <c r="B2882" s="13"/>
      <c r="C2882" s="19" t="s">
        <v>8040</v>
      </c>
      <c r="D2882" s="15">
        <v>15000</v>
      </c>
      <c r="E2882" s="20">
        <f>+D2882/1936.27</f>
        <v>7.7468534863422978</v>
      </c>
      <c r="F2882" s="21">
        <v>7.75</v>
      </c>
    </row>
    <row r="2883" spans="1:9" ht="27" customHeight="1">
      <c r="A2883" s="95" t="s">
        <v>4516</v>
      </c>
      <c r="B2883" s="13"/>
      <c r="C2883" s="19" t="s">
        <v>3160</v>
      </c>
      <c r="D2883" s="15" t="s">
        <v>4516</v>
      </c>
      <c r="F2883" s="18"/>
    </row>
    <row r="2884" spans="1:9" ht="27" customHeight="1">
      <c r="A2884" s="95" t="s">
        <v>7758</v>
      </c>
      <c r="B2884" s="13"/>
      <c r="C2884" s="19" t="s">
        <v>3161</v>
      </c>
      <c r="D2884" s="15">
        <v>18000</v>
      </c>
      <c r="E2884" s="20">
        <f>+D2884/1936.27</f>
        <v>9.2962241836107573</v>
      </c>
      <c r="F2884" s="21">
        <v>9.3000000000000007</v>
      </c>
    </row>
    <row r="2885" spans="1:9" ht="27" customHeight="1">
      <c r="A2885" s="95" t="s">
        <v>6578</v>
      </c>
      <c r="B2885" s="13"/>
      <c r="C2885" s="19" t="s">
        <v>793</v>
      </c>
      <c r="D2885" s="15">
        <v>7000</v>
      </c>
      <c r="E2885" s="20">
        <f>+D2885/1936.27</f>
        <v>3.6151982936264053</v>
      </c>
      <c r="F2885" s="21">
        <v>3.62</v>
      </c>
    </row>
    <row r="2886" spans="1:9" ht="27" customHeight="1">
      <c r="A2886" s="95" t="s">
        <v>6579</v>
      </c>
      <c r="B2886" s="13"/>
      <c r="C2886" s="19" t="s">
        <v>795</v>
      </c>
      <c r="D2886" s="15">
        <v>11000</v>
      </c>
      <c r="E2886" s="20">
        <f>+D2886/1936.27</f>
        <v>5.6810258899843511</v>
      </c>
      <c r="F2886" s="21">
        <v>5.68</v>
      </c>
      <c r="G2886" s="32" t="s">
        <v>7910</v>
      </c>
    </row>
    <row r="2887" spans="1:9" ht="27" customHeight="1">
      <c r="A2887" s="95" t="s">
        <v>4516</v>
      </c>
      <c r="B2887" s="13"/>
      <c r="C2887" s="19" t="s">
        <v>4360</v>
      </c>
      <c r="D2887" s="15" t="s">
        <v>4516</v>
      </c>
      <c r="F2887" s="18"/>
      <c r="I2887" s="7" t="s">
        <v>1716</v>
      </c>
    </row>
    <row r="2888" spans="1:9" ht="27" customHeight="1">
      <c r="A2888" s="95" t="s">
        <v>6580</v>
      </c>
      <c r="B2888" s="13"/>
      <c r="C2888" s="19" t="s">
        <v>7660</v>
      </c>
      <c r="D2888" s="15">
        <v>30000</v>
      </c>
      <c r="E2888" s="20">
        <f>+D2888/1936.27</f>
        <v>15.493706972684596</v>
      </c>
      <c r="F2888" s="21">
        <v>15.49</v>
      </c>
    </row>
    <row r="2889" spans="1:9" ht="27" customHeight="1">
      <c r="A2889" s="95" t="s">
        <v>4516</v>
      </c>
      <c r="B2889" s="13"/>
      <c r="C2889" s="19" t="s">
        <v>3162</v>
      </c>
      <c r="D2889" s="15" t="s">
        <v>4516</v>
      </c>
      <c r="F2889" s="18"/>
    </row>
    <row r="2890" spans="1:9" ht="27" customHeight="1">
      <c r="A2890" s="95" t="s">
        <v>6581</v>
      </c>
      <c r="B2890" s="13" t="s">
        <v>4519</v>
      </c>
      <c r="C2890" s="19" t="s">
        <v>4497</v>
      </c>
      <c r="D2890" s="15">
        <v>7000</v>
      </c>
      <c r="E2890" s="20">
        <f>+D2890/1936.27</f>
        <v>3.6151982936264053</v>
      </c>
      <c r="F2890" s="21">
        <v>3.62</v>
      </c>
    </row>
    <row r="2891" spans="1:9" ht="27" customHeight="1">
      <c r="A2891" s="95" t="s">
        <v>4516</v>
      </c>
      <c r="B2891" s="13"/>
      <c r="C2891" s="19" t="s">
        <v>3163</v>
      </c>
      <c r="D2891" s="15" t="s">
        <v>4516</v>
      </c>
      <c r="F2891" s="18"/>
    </row>
    <row r="2892" spans="1:9" ht="27" customHeight="1">
      <c r="A2892" s="95" t="s">
        <v>4516</v>
      </c>
      <c r="B2892" s="13"/>
      <c r="C2892" s="19" t="s">
        <v>3184</v>
      </c>
      <c r="D2892" s="15" t="s">
        <v>4516</v>
      </c>
      <c r="F2892" s="18"/>
    </row>
    <row r="2893" spans="1:9" ht="27" customHeight="1">
      <c r="A2893" s="95" t="s">
        <v>3185</v>
      </c>
      <c r="B2893" s="13"/>
      <c r="C2893" s="17" t="s">
        <v>3186</v>
      </c>
      <c r="D2893" s="15" t="s">
        <v>4516</v>
      </c>
      <c r="F2893" s="18"/>
    </row>
    <row r="2894" spans="1:9" ht="27" customHeight="1">
      <c r="A2894" s="95" t="s">
        <v>6582</v>
      </c>
      <c r="B2894" s="13"/>
      <c r="C2894" s="19" t="s">
        <v>5272</v>
      </c>
      <c r="D2894" s="15">
        <v>18000</v>
      </c>
      <c r="E2894" s="20">
        <f>+D2894/1936.27</f>
        <v>9.2962241836107573</v>
      </c>
      <c r="F2894" s="21">
        <v>9.3000000000000007</v>
      </c>
    </row>
    <row r="2895" spans="1:9" ht="27" customHeight="1">
      <c r="A2895" s="95" t="s">
        <v>4516</v>
      </c>
      <c r="B2895" s="13"/>
      <c r="C2895" s="31" t="s">
        <v>3187</v>
      </c>
      <c r="D2895" s="15" t="s">
        <v>4516</v>
      </c>
      <c r="F2895" s="18"/>
    </row>
    <row r="2896" spans="1:9" ht="27" customHeight="1">
      <c r="A2896" s="95" t="s">
        <v>4516</v>
      </c>
      <c r="B2896" s="13"/>
      <c r="C2896" s="31" t="s">
        <v>3188</v>
      </c>
      <c r="D2896" s="15" t="s">
        <v>4516</v>
      </c>
      <c r="F2896" s="18"/>
    </row>
    <row r="2897" spans="1:6" ht="27" customHeight="1">
      <c r="A2897" s="95" t="s">
        <v>6583</v>
      </c>
      <c r="B2897" s="13"/>
      <c r="C2897" s="31" t="s">
        <v>7270</v>
      </c>
      <c r="D2897" s="15">
        <v>30000</v>
      </c>
      <c r="E2897" s="20">
        <f>+D2897/1936.27</f>
        <v>15.493706972684596</v>
      </c>
      <c r="F2897" s="21">
        <v>15.49</v>
      </c>
    </row>
    <row r="2898" spans="1:6" ht="27" customHeight="1">
      <c r="A2898" s="95" t="s">
        <v>4516</v>
      </c>
      <c r="B2898" s="13"/>
      <c r="C2898" s="19" t="s">
        <v>3189</v>
      </c>
      <c r="D2898" s="15" t="s">
        <v>4516</v>
      </c>
      <c r="F2898" s="18"/>
    </row>
    <row r="2899" spans="1:6" ht="27" customHeight="1">
      <c r="A2899" s="95" t="s">
        <v>6584</v>
      </c>
      <c r="B2899" s="13"/>
      <c r="C2899" s="19" t="s">
        <v>797</v>
      </c>
      <c r="D2899" s="15">
        <v>12000</v>
      </c>
      <c r="E2899" s="20">
        <f>+D2899/1936.27</f>
        <v>6.1974827890738382</v>
      </c>
      <c r="F2899" s="21">
        <v>6.2</v>
      </c>
    </row>
    <row r="2900" spans="1:6" ht="27" customHeight="1">
      <c r="A2900" s="95" t="s">
        <v>4516</v>
      </c>
      <c r="B2900" s="13"/>
      <c r="C2900" s="19" t="s">
        <v>1203</v>
      </c>
      <c r="D2900" s="15" t="s">
        <v>4516</v>
      </c>
      <c r="F2900" s="18"/>
    </row>
    <row r="2901" spans="1:6" ht="27" customHeight="1">
      <c r="A2901" s="95" t="s">
        <v>6585</v>
      </c>
      <c r="B2901" s="13"/>
      <c r="C2901" s="19" t="s">
        <v>700</v>
      </c>
      <c r="D2901" s="15">
        <v>18000</v>
      </c>
      <c r="E2901" s="20">
        <f>+D2901/1936.27</f>
        <v>9.2962241836107573</v>
      </c>
      <c r="F2901" s="21">
        <v>9.3000000000000007</v>
      </c>
    </row>
    <row r="2902" spans="1:6" ht="27" customHeight="1">
      <c r="A2902" s="95" t="s">
        <v>6586</v>
      </c>
      <c r="B2902" s="13"/>
      <c r="C2902" s="19" t="s">
        <v>7272</v>
      </c>
      <c r="D2902" s="15">
        <v>18000</v>
      </c>
      <c r="E2902" s="20">
        <f>+D2902/1936.27</f>
        <v>9.2962241836107573</v>
      </c>
      <c r="F2902" s="21">
        <v>9.3000000000000007</v>
      </c>
    </row>
    <row r="2903" spans="1:6" ht="27" customHeight="1">
      <c r="A2903" s="95" t="s">
        <v>6587</v>
      </c>
      <c r="B2903" s="13"/>
      <c r="C2903" s="31" t="s">
        <v>5274</v>
      </c>
      <c r="D2903" s="15">
        <v>18000</v>
      </c>
      <c r="E2903" s="20">
        <f>+D2903/1936.27</f>
        <v>9.2962241836107573</v>
      </c>
      <c r="F2903" s="21">
        <v>9.3000000000000007</v>
      </c>
    </row>
    <row r="2904" spans="1:6" ht="27" customHeight="1">
      <c r="A2904" s="95" t="s">
        <v>4516</v>
      </c>
      <c r="B2904" s="13"/>
      <c r="C2904" s="19" t="s">
        <v>1851</v>
      </c>
      <c r="D2904" s="15" t="s">
        <v>4516</v>
      </c>
      <c r="F2904" s="18"/>
    </row>
    <row r="2905" spans="1:6" ht="27" customHeight="1">
      <c r="A2905" s="95" t="s">
        <v>6588</v>
      </c>
      <c r="B2905" s="13" t="s">
        <v>3916</v>
      </c>
      <c r="C2905" s="19" t="s">
        <v>4499</v>
      </c>
      <c r="D2905" s="15">
        <v>13000</v>
      </c>
      <c r="E2905" s="20">
        <f>+D2905/1936.27</f>
        <v>6.7139396881633244</v>
      </c>
      <c r="F2905" s="21">
        <v>6.71</v>
      </c>
    </row>
    <row r="2906" spans="1:6" ht="27" customHeight="1">
      <c r="A2906" s="95" t="s">
        <v>4516</v>
      </c>
      <c r="B2906" s="13"/>
      <c r="C2906" s="19" t="s">
        <v>3241</v>
      </c>
      <c r="D2906" s="15" t="s">
        <v>4516</v>
      </c>
      <c r="F2906" s="18"/>
    </row>
    <row r="2907" spans="1:6" ht="27" customHeight="1">
      <c r="A2907" s="95" t="s">
        <v>3242</v>
      </c>
      <c r="B2907" s="13"/>
      <c r="C2907" s="17" t="s">
        <v>1885</v>
      </c>
      <c r="D2907" s="15" t="s">
        <v>4516</v>
      </c>
      <c r="F2907" s="18"/>
    </row>
    <row r="2908" spans="1:6" ht="27" customHeight="1">
      <c r="A2908" s="95" t="s">
        <v>6589</v>
      </c>
      <c r="B2908" s="13"/>
      <c r="C2908" s="19" t="s">
        <v>799</v>
      </c>
      <c r="D2908" s="15">
        <v>16000</v>
      </c>
      <c r="E2908" s="20">
        <f>+D2908/1936.27</f>
        <v>8.2633103854317831</v>
      </c>
      <c r="F2908" s="21">
        <v>8.26</v>
      </c>
    </row>
    <row r="2909" spans="1:6" ht="27" customHeight="1">
      <c r="A2909" s="95" t="s">
        <v>4516</v>
      </c>
      <c r="B2909" s="13"/>
      <c r="C2909" s="19" t="s">
        <v>1886</v>
      </c>
      <c r="D2909" s="15" t="s">
        <v>4516</v>
      </c>
      <c r="F2909" s="18"/>
    </row>
    <row r="2910" spans="1:6" ht="27" customHeight="1">
      <c r="A2910" s="95" t="s">
        <v>6590</v>
      </c>
      <c r="B2910" s="13"/>
      <c r="C2910" s="19" t="s">
        <v>5032</v>
      </c>
      <c r="D2910" s="15">
        <v>60000</v>
      </c>
      <c r="E2910" s="20">
        <f>+D2910/1936.27</f>
        <v>30.987413945369191</v>
      </c>
      <c r="F2910" s="21">
        <v>30.99</v>
      </c>
    </row>
    <row r="2911" spans="1:6" ht="27" customHeight="1">
      <c r="A2911" s="95" t="s">
        <v>4516</v>
      </c>
      <c r="B2911" s="13"/>
      <c r="C2911" s="19" t="s">
        <v>1886</v>
      </c>
      <c r="D2911" s="15" t="s">
        <v>4516</v>
      </c>
      <c r="F2911" s="18"/>
    </row>
    <row r="2912" spans="1:6" ht="27" customHeight="1">
      <c r="A2912" s="95" t="s">
        <v>4516</v>
      </c>
      <c r="B2912" s="13"/>
      <c r="C2912" s="19" t="s">
        <v>1887</v>
      </c>
      <c r="D2912" s="15" t="s">
        <v>4516</v>
      </c>
      <c r="F2912" s="18"/>
    </row>
    <row r="2913" spans="1:6" ht="27" customHeight="1">
      <c r="A2913" s="95" t="s">
        <v>6591</v>
      </c>
      <c r="B2913" s="13"/>
      <c r="C2913" s="19" t="s">
        <v>1888</v>
      </c>
      <c r="D2913" s="15">
        <v>128000</v>
      </c>
      <c r="E2913" s="20">
        <f>+D2913/1936.27</f>
        <v>66.106483083454265</v>
      </c>
      <c r="F2913" s="21">
        <v>66.11</v>
      </c>
    </row>
    <row r="2914" spans="1:6" ht="27" customHeight="1">
      <c r="A2914" s="95" t="s">
        <v>4516</v>
      </c>
      <c r="B2914" s="13"/>
      <c r="C2914" s="19" t="s">
        <v>1889</v>
      </c>
      <c r="D2914" s="15" t="s">
        <v>4516</v>
      </c>
      <c r="F2914" s="18"/>
    </row>
    <row r="2915" spans="1:6" ht="27" customHeight="1">
      <c r="A2915" s="95" t="s">
        <v>4516</v>
      </c>
      <c r="B2915" s="13"/>
      <c r="C2915" s="19" t="s">
        <v>1887</v>
      </c>
      <c r="D2915" s="15" t="s">
        <v>4516</v>
      </c>
      <c r="F2915" s="18"/>
    </row>
    <row r="2916" spans="1:6" ht="27" customHeight="1">
      <c r="A2916" s="95" t="s">
        <v>6592</v>
      </c>
      <c r="B2916" s="13"/>
      <c r="C2916" s="31" t="s">
        <v>7073</v>
      </c>
      <c r="D2916" s="15">
        <v>57000</v>
      </c>
      <c r="E2916" s="20">
        <f>+D2916/1936.27</f>
        <v>29.43804324810073</v>
      </c>
      <c r="F2916" s="21">
        <v>29.44</v>
      </c>
    </row>
    <row r="2917" spans="1:6" ht="27" customHeight="1">
      <c r="A2917" s="95" t="s">
        <v>4516</v>
      </c>
      <c r="B2917" s="13"/>
      <c r="C2917" s="19" t="s">
        <v>1886</v>
      </c>
      <c r="D2917" s="15" t="s">
        <v>4516</v>
      </c>
      <c r="F2917" s="18"/>
    </row>
    <row r="2918" spans="1:6" ht="27" customHeight="1">
      <c r="A2918" s="95" t="s">
        <v>4516</v>
      </c>
      <c r="B2918" s="13"/>
      <c r="C2918" s="19" t="s">
        <v>1887</v>
      </c>
      <c r="D2918" s="15" t="s">
        <v>4516</v>
      </c>
      <c r="F2918" s="18"/>
    </row>
    <row r="2919" spans="1:6" ht="27" customHeight="1">
      <c r="A2919" s="95" t="s">
        <v>6593</v>
      </c>
      <c r="B2919" s="13"/>
      <c r="C2919" s="19" t="s">
        <v>8042</v>
      </c>
      <c r="D2919" s="15">
        <v>16000</v>
      </c>
      <c r="E2919" s="20">
        <f>+D2919/1936.27</f>
        <v>8.2633103854317831</v>
      </c>
      <c r="F2919" s="21">
        <v>8.26</v>
      </c>
    </row>
    <row r="2920" spans="1:6" ht="27" customHeight="1">
      <c r="A2920" s="95" t="s">
        <v>4516</v>
      </c>
      <c r="B2920" s="13"/>
      <c r="C2920" s="19" t="s">
        <v>1886</v>
      </c>
      <c r="D2920" s="15" t="s">
        <v>4516</v>
      </c>
      <c r="F2920" s="18"/>
    </row>
    <row r="2921" spans="1:6" ht="27" customHeight="1">
      <c r="A2921" s="95" t="s">
        <v>6594</v>
      </c>
      <c r="B2921" s="13"/>
      <c r="C2921" s="19" t="s">
        <v>8044</v>
      </c>
      <c r="D2921" s="15">
        <v>16000</v>
      </c>
      <c r="E2921" s="20">
        <f>+D2921/1936.27</f>
        <v>8.2633103854317831</v>
      </c>
      <c r="F2921" s="21">
        <v>8.26</v>
      </c>
    </row>
    <row r="2922" spans="1:6" ht="27" customHeight="1">
      <c r="A2922" s="95" t="s">
        <v>4516</v>
      </c>
      <c r="B2922" s="13"/>
      <c r="C2922" s="19" t="s">
        <v>1886</v>
      </c>
      <c r="D2922" s="15" t="s">
        <v>4516</v>
      </c>
      <c r="F2922" s="18"/>
    </row>
    <row r="2923" spans="1:6" ht="27" customHeight="1">
      <c r="A2923" s="95" t="s">
        <v>6595</v>
      </c>
      <c r="B2923" s="13"/>
      <c r="C2923" s="19" t="s">
        <v>8046</v>
      </c>
      <c r="D2923" s="15">
        <v>29000</v>
      </c>
      <c r="E2923" s="20">
        <f>+D2923/1936.27</f>
        <v>14.977250073595108</v>
      </c>
      <c r="F2923" s="21">
        <v>14.98</v>
      </c>
    </row>
    <row r="2924" spans="1:6" ht="27" customHeight="1">
      <c r="A2924" s="95" t="s">
        <v>4516</v>
      </c>
      <c r="B2924" s="13"/>
      <c r="C2924" s="19" t="s">
        <v>1886</v>
      </c>
      <c r="D2924" s="15" t="s">
        <v>4516</v>
      </c>
      <c r="F2924" s="18"/>
    </row>
    <row r="2925" spans="1:6" ht="27" customHeight="1">
      <c r="A2925" s="95" t="s">
        <v>6596</v>
      </c>
      <c r="B2925" s="13"/>
      <c r="C2925" s="19" t="s">
        <v>6645</v>
      </c>
      <c r="D2925" s="15">
        <v>29000</v>
      </c>
      <c r="E2925" s="20">
        <f>+D2925/1936.27</f>
        <v>14.977250073595108</v>
      </c>
      <c r="F2925" s="21">
        <v>14.98</v>
      </c>
    </row>
    <row r="2926" spans="1:6" ht="27" customHeight="1">
      <c r="A2926" s="95" t="s">
        <v>4516</v>
      </c>
      <c r="B2926" s="13"/>
      <c r="C2926" s="19" t="s">
        <v>1886</v>
      </c>
      <c r="D2926" s="15" t="s">
        <v>4516</v>
      </c>
      <c r="F2926" s="18"/>
    </row>
    <row r="2927" spans="1:6" ht="27" customHeight="1">
      <c r="A2927" s="95" t="s">
        <v>4516</v>
      </c>
      <c r="B2927" s="13"/>
      <c r="C2927" s="19" t="s">
        <v>1890</v>
      </c>
      <c r="D2927" s="15" t="s">
        <v>4516</v>
      </c>
      <c r="F2927" s="18"/>
    </row>
    <row r="2928" spans="1:6" ht="27" customHeight="1">
      <c r="A2928" s="95" t="s">
        <v>6597</v>
      </c>
      <c r="B2928" s="13"/>
      <c r="C2928" s="19" t="s">
        <v>2190</v>
      </c>
      <c r="D2928" s="15">
        <v>35000</v>
      </c>
      <c r="E2928" s="20">
        <f>+D2928/1936.27</f>
        <v>18.075991468132028</v>
      </c>
      <c r="F2928" s="21">
        <v>18.079999999999998</v>
      </c>
    </row>
    <row r="2929" spans="1:6" ht="27" customHeight="1">
      <c r="A2929" s="95" t="s">
        <v>4516</v>
      </c>
      <c r="B2929" s="13"/>
      <c r="C2929" s="31" t="s">
        <v>1886</v>
      </c>
      <c r="D2929" s="15" t="s">
        <v>4516</v>
      </c>
      <c r="F2929" s="18"/>
    </row>
    <row r="2930" spans="1:6" ht="27" customHeight="1">
      <c r="A2930" s="95" t="s">
        <v>6598</v>
      </c>
      <c r="B2930" s="13"/>
      <c r="C2930" s="19" t="s">
        <v>702</v>
      </c>
      <c r="D2930" s="15">
        <v>45000</v>
      </c>
      <c r="E2930" s="20">
        <f>+D2930/1936.27</f>
        <v>23.240560459026891</v>
      </c>
      <c r="F2930" s="21">
        <v>23.24</v>
      </c>
    </row>
    <row r="2931" spans="1:6" ht="27" customHeight="1">
      <c r="A2931" s="95" t="s">
        <v>4516</v>
      </c>
      <c r="B2931" s="13"/>
      <c r="C2931" s="19" t="s">
        <v>1886</v>
      </c>
      <c r="D2931" s="15" t="s">
        <v>4516</v>
      </c>
      <c r="F2931" s="18"/>
    </row>
    <row r="2932" spans="1:6" ht="27" customHeight="1">
      <c r="A2932" s="95" t="s">
        <v>4516</v>
      </c>
      <c r="B2932" s="13"/>
      <c r="C2932" s="19" t="s">
        <v>5574</v>
      </c>
      <c r="D2932" s="15" t="s">
        <v>4516</v>
      </c>
      <c r="F2932" s="18"/>
    </row>
    <row r="2933" spans="1:6" ht="27" customHeight="1">
      <c r="A2933" s="95" t="s">
        <v>4516</v>
      </c>
      <c r="B2933" s="13"/>
      <c r="C2933" s="19" t="s">
        <v>7215</v>
      </c>
      <c r="D2933" s="15" t="s">
        <v>4516</v>
      </c>
      <c r="F2933" s="18"/>
    </row>
    <row r="2934" spans="1:6" ht="27" customHeight="1">
      <c r="A2934" s="95" t="s">
        <v>6599</v>
      </c>
      <c r="B2934" s="13"/>
      <c r="C2934" s="31" t="s">
        <v>704</v>
      </c>
      <c r="D2934" s="15">
        <v>19000</v>
      </c>
      <c r="E2934" s="20">
        <f>+D2934/1936.27</f>
        <v>9.8126810827002426</v>
      </c>
      <c r="F2934" s="21">
        <v>9.81</v>
      </c>
    </row>
    <row r="2935" spans="1:6" ht="27" customHeight="1">
      <c r="A2935" s="95" t="s">
        <v>4516</v>
      </c>
      <c r="B2935" s="13"/>
      <c r="C2935" s="19" t="s">
        <v>1886</v>
      </c>
      <c r="D2935" s="15" t="s">
        <v>4516</v>
      </c>
      <c r="F2935" s="18"/>
    </row>
    <row r="2936" spans="1:6" ht="27" customHeight="1">
      <c r="A2936" s="95" t="s">
        <v>6600</v>
      </c>
      <c r="B2936" s="13"/>
      <c r="C2936" s="19" t="s">
        <v>8276</v>
      </c>
      <c r="D2936" s="15">
        <v>19000</v>
      </c>
      <c r="E2936" s="20">
        <f>+D2936/1936.27</f>
        <v>9.8126810827002426</v>
      </c>
      <c r="F2936" s="21">
        <v>9.81</v>
      </c>
    </row>
    <row r="2937" spans="1:6" ht="27" customHeight="1">
      <c r="A2937" s="95" t="s">
        <v>4516</v>
      </c>
      <c r="B2937" s="13"/>
      <c r="C2937" s="19" t="s">
        <v>1886</v>
      </c>
      <c r="D2937" s="15" t="s">
        <v>4516</v>
      </c>
      <c r="F2937" s="18"/>
    </row>
    <row r="2938" spans="1:6" ht="27" customHeight="1">
      <c r="A2938" s="95" t="s">
        <v>6601</v>
      </c>
      <c r="B2938" s="13"/>
      <c r="C2938" s="19" t="s">
        <v>5438</v>
      </c>
      <c r="D2938" s="15">
        <v>69000</v>
      </c>
      <c r="E2938" s="20">
        <f>+D2938/1936.27</f>
        <v>35.635526037174571</v>
      </c>
      <c r="F2938" s="21">
        <v>35.64</v>
      </c>
    </row>
    <row r="2939" spans="1:6" ht="27" customHeight="1">
      <c r="A2939" s="95" t="s">
        <v>4516</v>
      </c>
      <c r="B2939" s="13"/>
      <c r="C2939" s="19" t="s">
        <v>1886</v>
      </c>
      <c r="D2939" s="15" t="s">
        <v>4516</v>
      </c>
      <c r="F2939" s="18"/>
    </row>
    <row r="2940" spans="1:6" ht="27" customHeight="1">
      <c r="A2940" s="95" t="s">
        <v>4516</v>
      </c>
      <c r="B2940" s="13"/>
      <c r="C2940" s="19" t="s">
        <v>7216</v>
      </c>
      <c r="D2940" s="15" t="s">
        <v>4516</v>
      </c>
      <c r="F2940" s="18"/>
    </row>
    <row r="2941" spans="1:6" ht="27" customHeight="1">
      <c r="A2941" s="95" t="s">
        <v>6602</v>
      </c>
      <c r="B2941" s="13"/>
      <c r="C2941" s="19" t="s">
        <v>277</v>
      </c>
      <c r="D2941" s="15">
        <v>15000</v>
      </c>
      <c r="E2941" s="20">
        <f>+D2941/1936.27</f>
        <v>7.7468534863422978</v>
      </c>
      <c r="F2941" s="21">
        <v>7.75</v>
      </c>
    </row>
    <row r="2942" spans="1:6" ht="27" customHeight="1">
      <c r="A2942" s="95" t="s">
        <v>6603</v>
      </c>
      <c r="B2942" s="13"/>
      <c r="C2942" s="19" t="s">
        <v>373</v>
      </c>
      <c r="D2942" s="15">
        <v>15000</v>
      </c>
      <c r="E2942" s="20">
        <f>+D2942/1936.27</f>
        <v>7.7468534863422978</v>
      </c>
      <c r="F2942" s="21">
        <v>7.75</v>
      </c>
    </row>
    <row r="2943" spans="1:6" ht="27" customHeight="1">
      <c r="A2943" s="95" t="s">
        <v>4516</v>
      </c>
      <c r="B2943" s="13"/>
      <c r="C2943" s="19" t="s">
        <v>1886</v>
      </c>
      <c r="D2943" s="15" t="s">
        <v>4516</v>
      </c>
      <c r="F2943" s="18"/>
    </row>
    <row r="2944" spans="1:6" ht="27" customHeight="1">
      <c r="A2944" s="95" t="s">
        <v>6604</v>
      </c>
      <c r="B2944" s="13"/>
      <c r="C2944" s="19" t="s">
        <v>279</v>
      </c>
      <c r="D2944" s="15">
        <v>15000</v>
      </c>
      <c r="E2944" s="20">
        <f>+D2944/1936.27</f>
        <v>7.7468534863422978</v>
      </c>
      <c r="F2944" s="21">
        <v>7.75</v>
      </c>
    </row>
    <row r="2945" spans="1:6" ht="27" customHeight="1">
      <c r="A2945" s="95" t="s">
        <v>4516</v>
      </c>
      <c r="B2945" s="13"/>
      <c r="C2945" s="19" t="s">
        <v>1886</v>
      </c>
      <c r="D2945" s="15" t="s">
        <v>4516</v>
      </c>
      <c r="F2945" s="18"/>
    </row>
    <row r="2946" spans="1:6" ht="27" customHeight="1">
      <c r="A2946" s="95" t="s">
        <v>4516</v>
      </c>
      <c r="B2946" s="13"/>
      <c r="C2946" s="19" t="s">
        <v>7217</v>
      </c>
      <c r="D2946" s="15" t="s">
        <v>4516</v>
      </c>
      <c r="F2946" s="18"/>
    </row>
    <row r="2947" spans="1:6" ht="27" customHeight="1">
      <c r="A2947" s="95" t="s">
        <v>6605</v>
      </c>
      <c r="B2947" s="13"/>
      <c r="C2947" s="19" t="s">
        <v>706</v>
      </c>
      <c r="D2947" s="15">
        <v>15000</v>
      </c>
      <c r="E2947" s="20">
        <f>+D2947/1936.27</f>
        <v>7.7468534863422978</v>
      </c>
      <c r="F2947" s="21">
        <v>7.75</v>
      </c>
    </row>
    <row r="2948" spans="1:6" ht="27" customHeight="1">
      <c r="A2948" s="95" t="s">
        <v>4516</v>
      </c>
      <c r="B2948" s="13"/>
      <c r="C2948" s="19" t="s">
        <v>1886</v>
      </c>
      <c r="D2948" s="15" t="s">
        <v>4516</v>
      </c>
      <c r="F2948" s="18"/>
    </row>
    <row r="2949" spans="1:6" ht="27" customHeight="1">
      <c r="A2949" s="95" t="s">
        <v>6606</v>
      </c>
      <c r="B2949" s="13"/>
      <c r="C2949" s="19" t="s">
        <v>5440</v>
      </c>
      <c r="D2949" s="15">
        <v>15000</v>
      </c>
      <c r="E2949" s="20">
        <f>+D2949/1936.27</f>
        <v>7.7468534863422978</v>
      </c>
      <c r="F2949" s="21">
        <v>7.75</v>
      </c>
    </row>
    <row r="2950" spans="1:6" ht="27" customHeight="1">
      <c r="A2950" s="95" t="s">
        <v>4516</v>
      </c>
      <c r="B2950" s="13"/>
      <c r="C2950" s="19" t="s">
        <v>1886</v>
      </c>
      <c r="D2950" s="15" t="s">
        <v>4516</v>
      </c>
      <c r="F2950" s="18"/>
    </row>
    <row r="2951" spans="1:6" ht="27" customHeight="1">
      <c r="A2951" s="95" t="s">
        <v>6607</v>
      </c>
      <c r="B2951" s="13"/>
      <c r="C2951" s="19" t="s">
        <v>7218</v>
      </c>
      <c r="D2951" s="15">
        <v>15000</v>
      </c>
      <c r="E2951" s="20">
        <f>+D2951/1936.27</f>
        <v>7.7468534863422978</v>
      </c>
      <c r="F2951" s="21">
        <v>7.75</v>
      </c>
    </row>
    <row r="2952" spans="1:6" ht="27" customHeight="1">
      <c r="A2952" s="95" t="s">
        <v>4516</v>
      </c>
      <c r="B2952" s="13"/>
      <c r="C2952" s="19" t="s">
        <v>1886</v>
      </c>
      <c r="D2952" s="15" t="s">
        <v>4516</v>
      </c>
      <c r="F2952" s="18"/>
    </row>
    <row r="2953" spans="1:6" ht="27" customHeight="1">
      <c r="A2953" s="95" t="s">
        <v>6608</v>
      </c>
      <c r="B2953" s="13"/>
      <c r="C2953" s="19" t="s">
        <v>283</v>
      </c>
      <c r="D2953" s="15">
        <v>15000</v>
      </c>
      <c r="E2953" s="20">
        <f>+D2953/1936.27</f>
        <v>7.7468534863422978</v>
      </c>
      <c r="F2953" s="21">
        <v>7.75</v>
      </c>
    </row>
    <row r="2954" spans="1:6" ht="27" customHeight="1">
      <c r="A2954" s="95" t="s">
        <v>4516</v>
      </c>
      <c r="B2954" s="13"/>
      <c r="C2954" s="19" t="s">
        <v>1886</v>
      </c>
      <c r="D2954" s="15" t="s">
        <v>4516</v>
      </c>
      <c r="F2954" s="18"/>
    </row>
    <row r="2955" spans="1:6" ht="27" customHeight="1">
      <c r="A2955" s="95" t="s">
        <v>6609</v>
      </c>
      <c r="B2955" s="13"/>
      <c r="C2955" s="19" t="s">
        <v>285</v>
      </c>
      <c r="D2955" s="15">
        <v>15000</v>
      </c>
      <c r="E2955" s="20">
        <f>+D2955/1936.27</f>
        <v>7.7468534863422978</v>
      </c>
      <c r="F2955" s="21">
        <v>7.75</v>
      </c>
    </row>
    <row r="2956" spans="1:6" ht="27" customHeight="1">
      <c r="A2956" s="95" t="s">
        <v>4516</v>
      </c>
      <c r="B2956" s="13"/>
      <c r="C2956" s="19" t="s">
        <v>1886</v>
      </c>
      <c r="D2956" s="15" t="s">
        <v>4516</v>
      </c>
      <c r="F2956" s="18"/>
    </row>
    <row r="2957" spans="1:6" ht="27" customHeight="1">
      <c r="A2957" s="95" t="s">
        <v>6610</v>
      </c>
      <c r="B2957" s="13"/>
      <c r="C2957" s="19" t="s">
        <v>592</v>
      </c>
      <c r="D2957" s="15">
        <v>15000</v>
      </c>
      <c r="E2957" s="20">
        <f>+D2957/1936.27</f>
        <v>7.7468534863422978</v>
      </c>
      <c r="F2957" s="21">
        <v>7.75</v>
      </c>
    </row>
    <row r="2958" spans="1:6" ht="27" customHeight="1">
      <c r="A2958" s="95" t="s">
        <v>4516</v>
      </c>
      <c r="B2958" s="13"/>
      <c r="C2958" s="19" t="s">
        <v>1886</v>
      </c>
      <c r="D2958" s="15" t="s">
        <v>4516</v>
      </c>
      <c r="F2958" s="18"/>
    </row>
    <row r="2959" spans="1:6" ht="27" customHeight="1">
      <c r="A2959" s="95" t="s">
        <v>6611</v>
      </c>
      <c r="B2959" s="13"/>
      <c r="C2959" s="19" t="s">
        <v>594</v>
      </c>
      <c r="D2959" s="82">
        <v>15000</v>
      </c>
      <c r="E2959" s="20">
        <f>+D2959/1936.27</f>
        <v>7.7468534863422978</v>
      </c>
      <c r="F2959" s="21">
        <v>7.75</v>
      </c>
    </row>
    <row r="2960" spans="1:6" ht="27" customHeight="1">
      <c r="A2960" s="95" t="s">
        <v>4516</v>
      </c>
      <c r="B2960" s="37"/>
      <c r="C2960" s="68" t="s">
        <v>1886</v>
      </c>
      <c r="D2960" s="15" t="s">
        <v>4516</v>
      </c>
      <c r="F2960" s="18"/>
    </row>
    <row r="2961" spans="1:7" ht="27" customHeight="1">
      <c r="A2961" s="95" t="s">
        <v>6612</v>
      </c>
      <c r="B2961" s="13" t="s">
        <v>3916</v>
      </c>
      <c r="C2961" s="19" t="s">
        <v>7219</v>
      </c>
      <c r="D2961" s="82">
        <v>120000</v>
      </c>
      <c r="E2961" s="20">
        <f>+D2961/1936.27</f>
        <v>61.974827890738382</v>
      </c>
      <c r="F2961" s="21">
        <v>61.97</v>
      </c>
      <c r="G2961" s="32" t="s">
        <v>2595</v>
      </c>
    </row>
    <row r="2962" spans="1:7" ht="27" customHeight="1">
      <c r="A2962" s="95" t="s">
        <v>7220</v>
      </c>
      <c r="B2962" s="37"/>
      <c r="C2962" s="43" t="s">
        <v>562</v>
      </c>
      <c r="D2962" s="15" t="s">
        <v>4516</v>
      </c>
      <c r="F2962" s="18"/>
    </row>
    <row r="2963" spans="1:7" ht="27" customHeight="1">
      <c r="A2963" s="95" t="s">
        <v>6617</v>
      </c>
      <c r="B2963" s="37"/>
      <c r="C2963" s="68" t="s">
        <v>8006</v>
      </c>
      <c r="D2963" s="15">
        <v>23000</v>
      </c>
      <c r="E2963" s="20">
        <f>+D2963/1936.27</f>
        <v>11.878508679058189</v>
      </c>
      <c r="F2963" s="21">
        <v>11.88</v>
      </c>
    </row>
    <row r="2964" spans="1:7" ht="27" customHeight="1">
      <c r="A2964" s="95" t="s">
        <v>6618</v>
      </c>
      <c r="B2964" s="37" t="s">
        <v>3905</v>
      </c>
      <c r="C2964" s="68" t="s">
        <v>8008</v>
      </c>
      <c r="D2964" s="15">
        <v>50000</v>
      </c>
      <c r="E2964" s="20">
        <f>+D2964/1936.27</f>
        <v>25.822844954474323</v>
      </c>
      <c r="F2964" s="21">
        <v>25.82</v>
      </c>
    </row>
    <row r="2965" spans="1:7" ht="27" customHeight="1">
      <c r="A2965" s="95" t="s">
        <v>563</v>
      </c>
      <c r="B2965" s="37"/>
      <c r="C2965" s="43" t="s">
        <v>564</v>
      </c>
      <c r="D2965" s="15" t="s">
        <v>4516</v>
      </c>
      <c r="F2965" s="18"/>
    </row>
    <row r="2966" spans="1:7" ht="27" customHeight="1">
      <c r="A2966" s="95" t="s">
        <v>4516</v>
      </c>
      <c r="B2966" s="37"/>
      <c r="C2966" s="68" t="s">
        <v>565</v>
      </c>
      <c r="D2966" s="15" t="s">
        <v>4516</v>
      </c>
      <c r="F2966" s="18"/>
    </row>
    <row r="2967" spans="1:7" ht="27" customHeight="1">
      <c r="A2967" s="95" t="s">
        <v>4516</v>
      </c>
      <c r="B2967" s="37"/>
      <c r="C2967" s="68" t="s">
        <v>7824</v>
      </c>
      <c r="D2967" s="15" t="s">
        <v>4516</v>
      </c>
      <c r="F2967" s="18"/>
    </row>
    <row r="2968" spans="1:7" ht="27" customHeight="1">
      <c r="A2968" s="95" t="s">
        <v>6619</v>
      </c>
      <c r="B2968" s="37"/>
      <c r="C2968" s="68" t="s">
        <v>2947</v>
      </c>
      <c r="D2968" s="15">
        <v>22000</v>
      </c>
      <c r="E2968" s="20">
        <f>+D2968/1936.27</f>
        <v>11.362051779968702</v>
      </c>
      <c r="F2968" s="21">
        <v>11.36</v>
      </c>
    </row>
    <row r="2969" spans="1:7" ht="27" customHeight="1">
      <c r="A2969" s="95" t="s">
        <v>4516</v>
      </c>
      <c r="B2969" s="37"/>
      <c r="C2969" s="68" t="s">
        <v>7825</v>
      </c>
      <c r="D2969" s="15" t="s">
        <v>4516</v>
      </c>
      <c r="F2969" s="18"/>
    </row>
    <row r="2970" spans="1:7" ht="27" customHeight="1">
      <c r="A2970" s="95" t="s">
        <v>6620</v>
      </c>
      <c r="B2970" s="37"/>
      <c r="C2970" s="68" t="s">
        <v>2949</v>
      </c>
      <c r="D2970" s="15">
        <v>22000</v>
      </c>
      <c r="E2970" s="20">
        <f>+D2970/1936.27</f>
        <v>11.362051779968702</v>
      </c>
      <c r="F2970" s="21">
        <v>11.36</v>
      </c>
    </row>
    <row r="2971" spans="1:7" ht="27" customHeight="1">
      <c r="A2971" s="95" t="s">
        <v>6621</v>
      </c>
      <c r="B2971" s="37"/>
      <c r="C2971" s="68" t="s">
        <v>2951</v>
      </c>
      <c r="D2971" s="15">
        <v>22000</v>
      </c>
      <c r="E2971" s="20">
        <f>+D2971/1936.27</f>
        <v>11.362051779968702</v>
      </c>
      <c r="F2971" s="21">
        <v>11.36</v>
      </c>
    </row>
    <row r="2972" spans="1:7" ht="27" customHeight="1">
      <c r="A2972" s="95" t="s">
        <v>7826</v>
      </c>
      <c r="B2972" s="37"/>
      <c r="C2972" s="43" t="s">
        <v>7827</v>
      </c>
      <c r="D2972" s="15" t="s">
        <v>4516</v>
      </c>
      <c r="F2972" s="18"/>
    </row>
    <row r="2973" spans="1:7" ht="27" customHeight="1">
      <c r="A2973" s="95" t="s">
        <v>4516</v>
      </c>
      <c r="B2973" s="37"/>
      <c r="C2973" s="68" t="s">
        <v>565</v>
      </c>
      <c r="D2973" s="15" t="s">
        <v>4516</v>
      </c>
      <c r="F2973" s="18"/>
    </row>
    <row r="2974" spans="1:7" ht="27" customHeight="1">
      <c r="A2974" s="95" t="s">
        <v>4516</v>
      </c>
      <c r="B2974" s="37"/>
      <c r="C2974" s="68" t="s">
        <v>7824</v>
      </c>
      <c r="D2974" s="15" t="s">
        <v>4516</v>
      </c>
      <c r="F2974" s="18"/>
    </row>
    <row r="2975" spans="1:7" ht="27" customHeight="1">
      <c r="A2975" s="95" t="s">
        <v>4516</v>
      </c>
      <c r="B2975" s="37"/>
      <c r="C2975" s="68" t="s">
        <v>7828</v>
      </c>
      <c r="D2975" s="15" t="s">
        <v>4516</v>
      </c>
      <c r="F2975" s="18"/>
    </row>
    <row r="2976" spans="1:7" ht="27" customHeight="1">
      <c r="A2976" s="95" t="s">
        <v>4516</v>
      </c>
      <c r="B2976" s="37"/>
      <c r="C2976" s="68" t="s">
        <v>7829</v>
      </c>
      <c r="D2976" s="15" t="s">
        <v>4516</v>
      </c>
      <c r="F2976" s="18"/>
    </row>
    <row r="2977" spans="1:8" ht="27" customHeight="1">
      <c r="A2977" s="95" t="s">
        <v>4516</v>
      </c>
      <c r="B2977" s="37"/>
      <c r="C2977" s="68" t="s">
        <v>7830</v>
      </c>
      <c r="D2977" s="15" t="s">
        <v>4516</v>
      </c>
      <c r="F2977" s="18"/>
    </row>
    <row r="2978" spans="1:8" ht="27" customHeight="1">
      <c r="A2978" s="95" t="s">
        <v>4516</v>
      </c>
      <c r="B2978" s="37"/>
      <c r="C2978" s="68" t="s">
        <v>7831</v>
      </c>
      <c r="D2978" s="15" t="s">
        <v>4516</v>
      </c>
      <c r="F2978" s="18"/>
    </row>
    <row r="2979" spans="1:8" ht="27" customHeight="1">
      <c r="A2979" s="95" t="s">
        <v>4516</v>
      </c>
      <c r="B2979" s="37"/>
      <c r="C2979" s="68" t="s">
        <v>7832</v>
      </c>
      <c r="D2979" s="15" t="s">
        <v>4516</v>
      </c>
      <c r="F2979" s="18"/>
    </row>
    <row r="2980" spans="1:8" ht="27" customHeight="1">
      <c r="A2980" s="95" t="s">
        <v>8240</v>
      </c>
      <c r="B2980" s="37" t="s">
        <v>3916</v>
      </c>
      <c r="C2980" s="68" t="s">
        <v>2953</v>
      </c>
      <c r="D2980" s="15">
        <v>18000</v>
      </c>
      <c r="E2980" s="20">
        <f>+D2980/1936.27</f>
        <v>9.2962241836107573</v>
      </c>
      <c r="F2980" s="21">
        <v>9.3000000000000007</v>
      </c>
    </row>
    <row r="2981" spans="1:8" ht="27" customHeight="1">
      <c r="A2981" s="95" t="s">
        <v>4516</v>
      </c>
      <c r="B2981" s="37"/>
      <c r="C2981" s="83" t="s">
        <v>7833</v>
      </c>
      <c r="D2981" s="15"/>
      <c r="F2981" s="18"/>
    </row>
    <row r="2982" spans="1:8" ht="27" customHeight="1">
      <c r="A2982" s="95" t="s">
        <v>8227</v>
      </c>
      <c r="B2982" s="37"/>
      <c r="C2982" s="68" t="s">
        <v>194</v>
      </c>
      <c r="D2982" s="15">
        <v>18000</v>
      </c>
      <c r="E2982" s="20">
        <f>+D2982/1936.27</f>
        <v>9.2962241836107573</v>
      </c>
      <c r="F2982" s="21">
        <v>9.3000000000000007</v>
      </c>
    </row>
    <row r="2983" spans="1:8" ht="27" customHeight="1">
      <c r="A2983" s="95" t="s">
        <v>4516</v>
      </c>
      <c r="B2983" s="37"/>
      <c r="C2983" s="68" t="s">
        <v>7834</v>
      </c>
      <c r="D2983" s="15" t="s">
        <v>4516</v>
      </c>
      <c r="F2983" s="18"/>
    </row>
    <row r="2984" spans="1:8" ht="27" customHeight="1">
      <c r="A2984" s="95" t="s">
        <v>4516</v>
      </c>
      <c r="B2984" s="37"/>
      <c r="C2984" s="68" t="s">
        <v>7835</v>
      </c>
      <c r="D2984" s="15" t="s">
        <v>4516</v>
      </c>
      <c r="F2984" s="18"/>
    </row>
    <row r="2985" spans="1:8" ht="27" customHeight="1">
      <c r="A2985" s="95" t="s">
        <v>4516</v>
      </c>
      <c r="B2985" s="37"/>
      <c r="C2985" s="68" t="s">
        <v>7836</v>
      </c>
      <c r="D2985" s="15" t="s">
        <v>4516</v>
      </c>
      <c r="F2985" s="18"/>
    </row>
    <row r="2986" spans="1:8" ht="27" customHeight="1">
      <c r="A2986" s="95" t="s">
        <v>8228</v>
      </c>
      <c r="B2986" s="37"/>
      <c r="C2986" s="68" t="s">
        <v>3413</v>
      </c>
      <c r="D2986" s="15">
        <v>22000</v>
      </c>
      <c r="E2986" s="20">
        <f>+D2986/1936.27</f>
        <v>11.362051779968702</v>
      </c>
      <c r="F2986" s="21">
        <v>11.36</v>
      </c>
    </row>
    <row r="2987" spans="1:8" ht="27" customHeight="1">
      <c r="A2987" s="95" t="s">
        <v>8229</v>
      </c>
      <c r="B2987" s="37"/>
      <c r="C2987" s="68" t="s">
        <v>4135</v>
      </c>
      <c r="D2987" s="15">
        <v>18000</v>
      </c>
      <c r="E2987" s="20">
        <f>+D2987/1936.27</f>
        <v>9.2962241836107573</v>
      </c>
      <c r="F2987" s="21">
        <v>9.3000000000000007</v>
      </c>
    </row>
    <row r="2988" spans="1:8" ht="27" customHeight="1">
      <c r="A2988" s="95" t="s">
        <v>4516</v>
      </c>
      <c r="B2988" s="37"/>
      <c r="C2988" s="68" t="s">
        <v>7837</v>
      </c>
      <c r="D2988" s="15" t="s">
        <v>4516</v>
      </c>
      <c r="F2988" s="18"/>
    </row>
    <row r="2989" spans="1:8" ht="27" customHeight="1">
      <c r="A2989" s="95" t="s">
        <v>8230</v>
      </c>
      <c r="B2989" s="37"/>
      <c r="C2989" s="68" t="s">
        <v>7257</v>
      </c>
      <c r="D2989" s="15">
        <v>4000</v>
      </c>
      <c r="E2989" s="20">
        <f>+D2989/1936.27</f>
        <v>2.0658275963579458</v>
      </c>
      <c r="F2989" s="21">
        <v>2.0699999999999998</v>
      </c>
      <c r="G2989" s="32" t="s">
        <v>5134</v>
      </c>
    </row>
    <row r="2990" spans="1:8" ht="27" customHeight="1">
      <c r="A2990" s="95" t="s">
        <v>4516</v>
      </c>
      <c r="B2990" s="37"/>
      <c r="C2990" s="68" t="s">
        <v>7838</v>
      </c>
      <c r="D2990" s="15" t="s">
        <v>4516</v>
      </c>
      <c r="F2990" s="18"/>
      <c r="H2990" s="7" t="s">
        <v>5137</v>
      </c>
    </row>
    <row r="2991" spans="1:8" ht="27" customHeight="1">
      <c r="A2991" s="95" t="s">
        <v>8231</v>
      </c>
      <c r="B2991" s="37"/>
      <c r="C2991" s="68" t="s">
        <v>7839</v>
      </c>
      <c r="D2991" s="15">
        <v>19000</v>
      </c>
      <c r="E2991" s="20">
        <f t="shared" ref="E2991:E3001" si="48">+D2991/1936.27</f>
        <v>9.8126810827002426</v>
      </c>
      <c r="F2991" s="21">
        <v>9.81</v>
      </c>
    </row>
    <row r="2992" spans="1:8" ht="27" customHeight="1">
      <c r="A2992" s="95" t="s">
        <v>8232</v>
      </c>
      <c r="B2992" s="37"/>
      <c r="C2992" s="68" t="s">
        <v>7877</v>
      </c>
      <c r="D2992" s="15">
        <v>19000</v>
      </c>
      <c r="E2992" s="20">
        <f t="shared" si="48"/>
        <v>9.8126810827002426</v>
      </c>
      <c r="F2992" s="21">
        <v>9.81</v>
      </c>
    </row>
    <row r="2993" spans="1:6" ht="27" customHeight="1">
      <c r="A2993" s="95" t="s">
        <v>8233</v>
      </c>
      <c r="B2993" s="37"/>
      <c r="C2993" s="68" t="s">
        <v>2195</v>
      </c>
      <c r="D2993" s="15">
        <v>12000</v>
      </c>
      <c r="E2993" s="20">
        <f t="shared" si="48"/>
        <v>6.1974827890738382</v>
      </c>
      <c r="F2993" s="21">
        <v>6.2</v>
      </c>
    </row>
    <row r="2994" spans="1:6" ht="27" customHeight="1">
      <c r="A2994" s="95" t="s">
        <v>8234</v>
      </c>
      <c r="B2994" s="37"/>
      <c r="C2994" s="68" t="s">
        <v>7676</v>
      </c>
      <c r="D2994" s="15">
        <v>12000</v>
      </c>
      <c r="E2994" s="20">
        <f t="shared" si="48"/>
        <v>6.1974827890738382</v>
      </c>
      <c r="F2994" s="21">
        <v>6.2</v>
      </c>
    </row>
    <row r="2995" spans="1:6" ht="27" customHeight="1">
      <c r="A2995" s="95" t="s">
        <v>8235</v>
      </c>
      <c r="B2995" s="37"/>
      <c r="C2995" s="68" t="s">
        <v>5734</v>
      </c>
      <c r="D2995" s="15">
        <v>15000</v>
      </c>
      <c r="E2995" s="20">
        <f t="shared" si="48"/>
        <v>7.7468534863422978</v>
      </c>
      <c r="F2995" s="21">
        <v>7.75</v>
      </c>
    </row>
    <row r="2996" spans="1:6" ht="27" customHeight="1">
      <c r="A2996" s="95" t="s">
        <v>8236</v>
      </c>
      <c r="B2996" s="37"/>
      <c r="C2996" s="68" t="s">
        <v>7285</v>
      </c>
      <c r="D2996" s="15">
        <v>15000</v>
      </c>
      <c r="E2996" s="20">
        <f t="shared" si="48"/>
        <v>7.7468534863422978</v>
      </c>
      <c r="F2996" s="21">
        <v>7.75</v>
      </c>
    </row>
    <row r="2997" spans="1:6" ht="27" customHeight="1">
      <c r="A2997" s="95" t="s">
        <v>8237</v>
      </c>
      <c r="B2997" s="37" t="s">
        <v>4519</v>
      </c>
      <c r="C2997" s="68" t="s">
        <v>7943</v>
      </c>
      <c r="D2997" s="15">
        <v>13000</v>
      </c>
      <c r="E2997" s="20">
        <f t="shared" si="48"/>
        <v>6.7139396881633244</v>
      </c>
      <c r="F2997" s="21">
        <v>6.71</v>
      </c>
    </row>
    <row r="2998" spans="1:6" ht="27" customHeight="1">
      <c r="A2998" s="95" t="s">
        <v>8238</v>
      </c>
      <c r="B2998" s="37"/>
      <c r="C2998" s="68" t="s">
        <v>5736</v>
      </c>
      <c r="D2998" s="15">
        <v>15000</v>
      </c>
      <c r="E2998" s="20">
        <f t="shared" si="48"/>
        <v>7.7468534863422978</v>
      </c>
      <c r="F2998" s="21">
        <v>7.75</v>
      </c>
    </row>
    <row r="2999" spans="1:6" ht="27" customHeight="1">
      <c r="A2999" s="95" t="s">
        <v>8239</v>
      </c>
      <c r="B2999" s="37"/>
      <c r="C2999" s="68" t="s">
        <v>7448</v>
      </c>
      <c r="D2999" s="15">
        <v>18000</v>
      </c>
      <c r="E2999" s="20">
        <f t="shared" si="48"/>
        <v>9.2962241836107573</v>
      </c>
      <c r="F2999" s="21">
        <v>9.3000000000000007</v>
      </c>
    </row>
    <row r="3000" spans="1:6" ht="27" customHeight="1">
      <c r="A3000" s="95" t="s">
        <v>8241</v>
      </c>
      <c r="B3000" s="37" t="s">
        <v>4721</v>
      </c>
      <c r="C3000" s="68" t="s">
        <v>5159</v>
      </c>
      <c r="D3000" s="15">
        <v>5000</v>
      </c>
      <c r="E3000" s="20">
        <f t="shared" si="48"/>
        <v>2.5822844954474324</v>
      </c>
      <c r="F3000" s="21">
        <v>2.58</v>
      </c>
    </row>
    <row r="3001" spans="1:6" ht="27" customHeight="1">
      <c r="A3001" s="95" t="s">
        <v>8242</v>
      </c>
      <c r="B3001" s="37" t="s">
        <v>4721</v>
      </c>
      <c r="C3001" s="68" t="s">
        <v>5161</v>
      </c>
      <c r="D3001" s="15">
        <v>23000</v>
      </c>
      <c r="E3001" s="20">
        <f t="shared" si="48"/>
        <v>11.878508679058189</v>
      </c>
      <c r="F3001" s="21">
        <v>11.88</v>
      </c>
    </row>
    <row r="3002" spans="1:6" ht="27" customHeight="1">
      <c r="A3002" s="95" t="s">
        <v>7840</v>
      </c>
      <c r="B3002" s="37"/>
      <c r="C3002" s="43" t="s">
        <v>7841</v>
      </c>
      <c r="D3002" s="15" t="s">
        <v>4516</v>
      </c>
      <c r="F3002" s="18"/>
    </row>
    <row r="3003" spans="1:6" ht="27" customHeight="1">
      <c r="A3003" s="95" t="s">
        <v>8243</v>
      </c>
      <c r="B3003" s="37" t="s">
        <v>3905</v>
      </c>
      <c r="C3003" s="68" t="s">
        <v>8010</v>
      </c>
      <c r="D3003" s="15">
        <v>1190000</v>
      </c>
      <c r="E3003" s="20">
        <f>+D3003/1936.27</f>
        <v>614.58370991648894</v>
      </c>
      <c r="F3003" s="21">
        <v>614.58000000000004</v>
      </c>
    </row>
    <row r="3004" spans="1:6" ht="27" customHeight="1">
      <c r="A3004" s="95" t="s">
        <v>8244</v>
      </c>
      <c r="B3004" s="37" t="s">
        <v>3905</v>
      </c>
      <c r="C3004" s="68" t="s">
        <v>8012</v>
      </c>
      <c r="D3004" s="15">
        <v>1092000</v>
      </c>
      <c r="E3004" s="20">
        <f>+D3004/1936.27</f>
        <v>563.97093380571926</v>
      </c>
      <c r="F3004" s="21">
        <v>563.97</v>
      </c>
    </row>
    <row r="3005" spans="1:6" ht="27" customHeight="1">
      <c r="A3005" s="95" t="s">
        <v>8245</v>
      </c>
      <c r="B3005" s="37" t="s">
        <v>3905</v>
      </c>
      <c r="C3005" s="68" t="s">
        <v>8014</v>
      </c>
      <c r="D3005" s="15">
        <v>1013000</v>
      </c>
      <c r="E3005" s="20">
        <f>+D3005/1936.27</f>
        <v>523.17083877764981</v>
      </c>
      <c r="F3005" s="21">
        <v>523.16999999999996</v>
      </c>
    </row>
    <row r="3006" spans="1:6" ht="27" customHeight="1">
      <c r="A3006" s="95" t="s">
        <v>8246</v>
      </c>
      <c r="B3006" s="37" t="s">
        <v>3905</v>
      </c>
      <c r="C3006" s="68" t="s">
        <v>8016</v>
      </c>
      <c r="D3006" s="15">
        <v>119000</v>
      </c>
      <c r="E3006" s="20">
        <f>+D3006/1936.27</f>
        <v>61.458370991648891</v>
      </c>
      <c r="F3006" s="21">
        <v>61.46</v>
      </c>
    </row>
    <row r="3007" spans="1:6" ht="27" customHeight="1">
      <c r="A3007" s="95" t="s">
        <v>8247</v>
      </c>
      <c r="B3007" s="37" t="s">
        <v>3905</v>
      </c>
      <c r="C3007" s="68" t="s">
        <v>7342</v>
      </c>
      <c r="D3007" s="15">
        <v>1106000</v>
      </c>
      <c r="E3007" s="20">
        <f>+D3007/1936.27</f>
        <v>571.20133039297207</v>
      </c>
      <c r="F3007" s="21">
        <v>571.20000000000005</v>
      </c>
    </row>
    <row r="3008" spans="1:6" ht="27" customHeight="1">
      <c r="A3008" s="95" t="s">
        <v>7842</v>
      </c>
      <c r="B3008" s="37"/>
      <c r="C3008" s="43" t="s">
        <v>7843</v>
      </c>
      <c r="D3008" s="15" t="s">
        <v>4516</v>
      </c>
      <c r="F3008" s="18"/>
    </row>
    <row r="3009" spans="1:9" ht="27" customHeight="1">
      <c r="A3009" s="95" t="s">
        <v>8248</v>
      </c>
      <c r="B3009" s="37"/>
      <c r="C3009" s="68" t="s">
        <v>3550</v>
      </c>
      <c r="D3009" s="15">
        <v>17000</v>
      </c>
      <c r="E3009" s="20">
        <f>+D3009/1936.27</f>
        <v>8.7797672845212702</v>
      </c>
      <c r="F3009" s="21">
        <v>8.7799999999999994</v>
      </c>
      <c r="G3009" s="32" t="s">
        <v>5134</v>
      </c>
    </row>
    <row r="3010" spans="1:9" ht="27" customHeight="1">
      <c r="A3010" s="95" t="s">
        <v>4516</v>
      </c>
      <c r="B3010" s="37"/>
      <c r="C3010" s="68" t="s">
        <v>7844</v>
      </c>
      <c r="D3010" s="15" t="s">
        <v>4516</v>
      </c>
      <c r="F3010" s="18"/>
    </row>
    <row r="3011" spans="1:9" ht="27" customHeight="1">
      <c r="A3011" s="95" t="s">
        <v>4516</v>
      </c>
      <c r="B3011" s="37"/>
      <c r="C3011" s="68" t="s">
        <v>7986</v>
      </c>
      <c r="D3011" s="15" t="s">
        <v>4516</v>
      </c>
      <c r="F3011" s="18"/>
    </row>
    <row r="3012" spans="1:9" ht="27" customHeight="1">
      <c r="A3012" s="95" t="s">
        <v>4516</v>
      </c>
      <c r="B3012" s="37"/>
      <c r="C3012" s="68" t="s">
        <v>1754</v>
      </c>
      <c r="D3012" s="15" t="s">
        <v>4516</v>
      </c>
      <c r="F3012" s="18"/>
      <c r="H3012" s="7" t="s">
        <v>5137</v>
      </c>
    </row>
    <row r="3013" spans="1:9" ht="27" customHeight="1">
      <c r="A3013" s="95" t="s">
        <v>8249</v>
      </c>
      <c r="B3013" s="37"/>
      <c r="C3013" s="68" t="s">
        <v>1481</v>
      </c>
      <c r="D3013" s="15">
        <v>127000</v>
      </c>
      <c r="E3013" s="20">
        <f>+D3013/1936.27</f>
        <v>65.590026184364788</v>
      </c>
      <c r="F3013" s="21">
        <v>65.59</v>
      </c>
    </row>
    <row r="3014" spans="1:9" ht="27" customHeight="1">
      <c r="A3014" s="95" t="s">
        <v>4516</v>
      </c>
      <c r="B3014" s="37"/>
      <c r="C3014" s="68" t="s">
        <v>1755</v>
      </c>
      <c r="D3014" s="15" t="s">
        <v>4516</v>
      </c>
      <c r="F3014" s="18"/>
    </row>
    <row r="3015" spans="1:9" ht="27" customHeight="1">
      <c r="A3015" s="95" t="s">
        <v>4516</v>
      </c>
      <c r="B3015" s="37"/>
      <c r="C3015" s="68" t="s">
        <v>1756</v>
      </c>
      <c r="D3015" s="15" t="s">
        <v>4516</v>
      </c>
      <c r="F3015" s="18"/>
    </row>
    <row r="3016" spans="1:9" ht="27" customHeight="1">
      <c r="A3016" s="95" t="s">
        <v>4516</v>
      </c>
      <c r="B3016" s="37"/>
      <c r="C3016" s="68" t="s">
        <v>6564</v>
      </c>
      <c r="D3016" s="15" t="s">
        <v>4516</v>
      </c>
      <c r="F3016" s="18"/>
    </row>
    <row r="3017" spans="1:9" ht="27" customHeight="1">
      <c r="A3017" s="95" t="s">
        <v>8250</v>
      </c>
      <c r="B3017" s="37"/>
      <c r="C3017" s="68" t="s">
        <v>7259</v>
      </c>
      <c r="D3017" s="15">
        <v>15000</v>
      </c>
      <c r="E3017" s="20">
        <f>+D3017/1936.27</f>
        <v>7.7468534863422978</v>
      </c>
      <c r="F3017" s="21">
        <v>7.75</v>
      </c>
    </row>
    <row r="3018" spans="1:9" ht="27" customHeight="1">
      <c r="A3018" s="95" t="s">
        <v>4516</v>
      </c>
      <c r="B3018" s="37"/>
      <c r="C3018" s="68" t="s">
        <v>6565</v>
      </c>
      <c r="D3018" s="15" t="s">
        <v>4516</v>
      </c>
      <c r="F3018" s="18"/>
    </row>
    <row r="3019" spans="1:9" ht="27" customHeight="1">
      <c r="A3019" s="95" t="s">
        <v>4516</v>
      </c>
      <c r="B3019" s="37"/>
      <c r="C3019" s="68" t="s">
        <v>6566</v>
      </c>
      <c r="D3019" s="15" t="s">
        <v>4516</v>
      </c>
      <c r="F3019" s="18"/>
    </row>
    <row r="3020" spans="1:9" ht="27" customHeight="1">
      <c r="A3020" s="95" t="s">
        <v>6567</v>
      </c>
      <c r="B3020" s="37"/>
      <c r="C3020" s="43" t="s">
        <v>6568</v>
      </c>
      <c r="D3020" s="15" t="s">
        <v>4516</v>
      </c>
      <c r="F3020" s="18"/>
    </row>
    <row r="3021" spans="1:9" ht="27" customHeight="1">
      <c r="A3021" s="95" t="s">
        <v>8251</v>
      </c>
      <c r="B3021" s="37" t="s">
        <v>4519</v>
      </c>
      <c r="C3021" s="68" t="s">
        <v>7309</v>
      </c>
      <c r="D3021" s="15">
        <v>18000</v>
      </c>
      <c r="E3021" s="20">
        <f>+D3021/1936.27</f>
        <v>9.2962241836107573</v>
      </c>
      <c r="F3021" s="21">
        <v>9.3000000000000007</v>
      </c>
    </row>
    <row r="3022" spans="1:9" ht="27" customHeight="1">
      <c r="A3022" s="95" t="s">
        <v>8252</v>
      </c>
      <c r="B3022" s="37" t="s">
        <v>4519</v>
      </c>
      <c r="C3022" s="68" t="s">
        <v>7311</v>
      </c>
      <c r="D3022" s="15">
        <v>34000</v>
      </c>
      <c r="E3022" s="20">
        <f>+D3022/1936.27</f>
        <v>17.55953456904254</v>
      </c>
      <c r="F3022" s="21">
        <v>17.559999999999999</v>
      </c>
      <c r="G3022" s="32" t="s">
        <v>7910</v>
      </c>
    </row>
    <row r="3023" spans="1:9" ht="27" customHeight="1">
      <c r="A3023" s="95" t="s">
        <v>4516</v>
      </c>
      <c r="B3023" s="37"/>
      <c r="C3023" s="68" t="s">
        <v>4360</v>
      </c>
      <c r="D3023" s="15" t="s">
        <v>4516</v>
      </c>
      <c r="F3023" s="18"/>
      <c r="I3023" s="7" t="s">
        <v>1716</v>
      </c>
    </row>
    <row r="3024" spans="1:9" ht="27" customHeight="1">
      <c r="A3024" s="95" t="s">
        <v>4516</v>
      </c>
      <c r="B3024" s="37"/>
      <c r="C3024" s="84" t="s">
        <v>6569</v>
      </c>
      <c r="D3024" s="15" t="s">
        <v>4516</v>
      </c>
      <c r="F3024" s="18"/>
    </row>
    <row r="3025" spans="1:9" ht="27" customHeight="1">
      <c r="A3025" s="95" t="s">
        <v>4516</v>
      </c>
      <c r="B3025" s="37"/>
      <c r="C3025" s="68" t="s">
        <v>6570</v>
      </c>
      <c r="D3025" s="15" t="s">
        <v>4516</v>
      </c>
      <c r="F3025" s="18"/>
    </row>
    <row r="3026" spans="1:9" ht="27" customHeight="1">
      <c r="A3026" s="95" t="s">
        <v>8138</v>
      </c>
      <c r="B3026" s="37"/>
      <c r="C3026" s="68" t="s">
        <v>5738</v>
      </c>
      <c r="D3026" s="15">
        <v>11000</v>
      </c>
      <c r="E3026" s="20">
        <f>+D3026/1936.27</f>
        <v>5.6810258899843511</v>
      </c>
      <c r="F3026" s="21">
        <v>5.68</v>
      </c>
    </row>
    <row r="3027" spans="1:9" ht="27" customHeight="1">
      <c r="A3027" s="95" t="s">
        <v>8139</v>
      </c>
      <c r="B3027" s="37"/>
      <c r="C3027" s="68" t="s">
        <v>5740</v>
      </c>
      <c r="D3027" s="15">
        <v>11000</v>
      </c>
      <c r="E3027" s="20">
        <f>+D3027/1936.27</f>
        <v>5.6810258899843511</v>
      </c>
      <c r="F3027" s="21">
        <v>5.68</v>
      </c>
    </row>
    <row r="3028" spans="1:9" ht="27" customHeight="1">
      <c r="A3028" s="95" t="s">
        <v>8140</v>
      </c>
      <c r="B3028" s="37"/>
      <c r="C3028" s="68" t="s">
        <v>801</v>
      </c>
      <c r="D3028" s="15">
        <v>26000</v>
      </c>
      <c r="E3028" s="20">
        <f>+D3028/1936.27</f>
        <v>13.427879376326649</v>
      </c>
      <c r="F3028" s="21">
        <v>13.43</v>
      </c>
    </row>
    <row r="3029" spans="1:9" ht="27" customHeight="1">
      <c r="A3029" s="95" t="s">
        <v>8141</v>
      </c>
      <c r="B3029" s="37"/>
      <c r="C3029" s="68" t="s">
        <v>803</v>
      </c>
      <c r="D3029" s="15">
        <v>26000</v>
      </c>
      <c r="E3029" s="20">
        <f>+D3029/1936.27</f>
        <v>13.427879376326649</v>
      </c>
      <c r="F3029" s="21">
        <v>13.43</v>
      </c>
    </row>
    <row r="3030" spans="1:9" ht="27" customHeight="1">
      <c r="A3030" s="95" t="s">
        <v>4516</v>
      </c>
      <c r="B3030" s="37"/>
      <c r="C3030" s="68" t="s">
        <v>1964</v>
      </c>
      <c r="D3030" s="15" t="s">
        <v>4516</v>
      </c>
      <c r="F3030" s="18"/>
    </row>
    <row r="3031" spans="1:9" ht="27" customHeight="1">
      <c r="A3031" s="95" t="s">
        <v>4516</v>
      </c>
      <c r="B3031" s="37"/>
      <c r="C3031" s="68" t="s">
        <v>2589</v>
      </c>
      <c r="D3031" s="15" t="s">
        <v>4516</v>
      </c>
      <c r="F3031" s="18"/>
    </row>
    <row r="3032" spans="1:9" ht="27" customHeight="1">
      <c r="A3032" s="95" t="s">
        <v>8142</v>
      </c>
      <c r="B3032" s="37"/>
      <c r="C3032" s="68" t="s">
        <v>7261</v>
      </c>
      <c r="D3032" s="15">
        <v>6000</v>
      </c>
      <c r="E3032" s="20">
        <f>+D3032/1936.27</f>
        <v>3.0987413945369191</v>
      </c>
      <c r="F3032" s="21">
        <v>3.1</v>
      </c>
      <c r="G3032" s="32" t="s">
        <v>7910</v>
      </c>
    </row>
    <row r="3033" spans="1:9" ht="27" customHeight="1">
      <c r="A3033" s="95" t="s">
        <v>4516</v>
      </c>
      <c r="B3033" s="37"/>
      <c r="C3033" s="68" t="s">
        <v>4360</v>
      </c>
      <c r="D3033" s="15" t="s">
        <v>4516</v>
      </c>
      <c r="F3033" s="18"/>
      <c r="I3033" s="7" t="s">
        <v>1716</v>
      </c>
    </row>
    <row r="3034" spans="1:9" ht="27" customHeight="1">
      <c r="A3034" s="95" t="s">
        <v>8143</v>
      </c>
      <c r="B3034" s="85" t="s">
        <v>4721</v>
      </c>
      <c r="C3034" s="86" t="s">
        <v>5163</v>
      </c>
      <c r="D3034" s="87">
        <v>50000</v>
      </c>
      <c r="E3034" s="88">
        <f>+D3034/1936.27</f>
        <v>25.822844954474323</v>
      </c>
      <c r="F3034" s="89">
        <v>25.82</v>
      </c>
    </row>
  </sheetData>
  <phoneticPr fontId="0" type="noConversion"/>
  <printOptions horizontalCentered="1"/>
  <pageMargins left="0.19685039370078741" right="0.35433070866141736" top="0.47244094488188981" bottom="0.47244094488188981" header="0.23622047244094491" footer="0.27559055118110237"/>
  <pageSetup paperSize="9" scale="55" fitToHeight="100" orientation="portrait" horizontalDpi="4294967292" verticalDpi="360" r:id="rId1"/>
  <headerFooter alignWithMargins="0">
    <oddHeader>&amp;L&amp;9 &amp;CAllegato 4</oddHeader>
    <oddFooter>&amp;RPagina &amp;P di &amp;N</oddFooter>
  </headerFooter>
</worksheet>
</file>

<file path=xl/worksheets/sheet4.xml><?xml version="1.0" encoding="utf-8"?>
<worksheet xmlns="http://schemas.openxmlformats.org/spreadsheetml/2006/main" xmlns:r="http://schemas.openxmlformats.org/officeDocument/2006/relationships">
  <sheetPr codeName="Foglio4"/>
  <dimension ref="A1:B12"/>
  <sheetViews>
    <sheetView workbookViewId="0">
      <selection activeCell="A129" sqref="A1:A65536"/>
    </sheetView>
  </sheetViews>
  <sheetFormatPr defaultRowHeight="12.75"/>
  <cols>
    <col min="1" max="1" width="5.7109375" customWidth="1"/>
    <col min="2" max="2" width="53.28515625" style="348" customWidth="1"/>
  </cols>
  <sheetData>
    <row r="1" spans="1:2">
      <c r="A1" s="365" t="s">
        <v>3900</v>
      </c>
      <c r="B1" s="366" t="s">
        <v>5413</v>
      </c>
    </row>
    <row r="2" spans="1:2" ht="22.5">
      <c r="A2" s="367" t="s">
        <v>2976</v>
      </c>
      <c r="B2" s="368" t="s">
        <v>3608</v>
      </c>
    </row>
    <row r="3" spans="1:2" ht="22.5">
      <c r="A3" s="367" t="s">
        <v>3905</v>
      </c>
      <c r="B3" s="368" t="s">
        <v>3609</v>
      </c>
    </row>
    <row r="4" spans="1:2" ht="33.75">
      <c r="A4" s="367" t="s">
        <v>3909</v>
      </c>
      <c r="B4" s="368" t="s">
        <v>7752</v>
      </c>
    </row>
    <row r="5" spans="1:2" ht="33.75">
      <c r="A5" s="367" t="s">
        <v>7409</v>
      </c>
      <c r="B5" s="368" t="s">
        <v>7733</v>
      </c>
    </row>
    <row r="6" spans="1:2">
      <c r="A6" s="367" t="s">
        <v>3916</v>
      </c>
      <c r="B6" s="368" t="s">
        <v>7734</v>
      </c>
    </row>
    <row r="7" spans="1:2" ht="33.75">
      <c r="A7" s="367" t="s">
        <v>4721</v>
      </c>
      <c r="B7" s="368" t="s">
        <v>7727</v>
      </c>
    </row>
    <row r="8" spans="1:2" ht="33.75">
      <c r="A8" s="367" t="s">
        <v>4519</v>
      </c>
      <c r="B8" s="368" t="s">
        <v>508</v>
      </c>
    </row>
    <row r="9" spans="1:2" ht="33.75">
      <c r="A9" s="367" t="s">
        <v>5823</v>
      </c>
      <c r="B9" s="368" t="s">
        <v>509</v>
      </c>
    </row>
    <row r="10" spans="1:2" ht="22.5">
      <c r="A10" s="367" t="s">
        <v>5560</v>
      </c>
      <c r="B10" s="368" t="s">
        <v>510</v>
      </c>
    </row>
    <row r="11" spans="1:2">
      <c r="A11" s="367" t="s">
        <v>6902</v>
      </c>
      <c r="B11" s="368" t="s">
        <v>511</v>
      </c>
    </row>
    <row r="12" spans="1:2" ht="22.5">
      <c r="A12" s="367" t="s">
        <v>9643</v>
      </c>
      <c r="B12" s="368" t="s">
        <v>9644</v>
      </c>
    </row>
  </sheetData>
  <phoneticPr fontId="0" type="noConversion"/>
  <pageMargins left="0.75" right="0.75" top="1" bottom="1" header="0.5" footer="0.5"/>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dimension ref="A1:L96"/>
  <sheetViews>
    <sheetView topLeftCell="A4" workbookViewId="0">
      <selection activeCell="A129" sqref="A1:A65536"/>
    </sheetView>
  </sheetViews>
  <sheetFormatPr defaultRowHeight="12.75"/>
  <cols>
    <col min="3" max="4" width="20.85546875" customWidth="1"/>
    <col min="11" max="11" width="14.42578125" customWidth="1"/>
    <col min="12" max="12" width="23.140625" customWidth="1"/>
  </cols>
  <sheetData>
    <row r="1" spans="1:12" ht="106.5" customHeight="1">
      <c r="A1" s="204" t="s">
        <v>4173</v>
      </c>
      <c r="B1" s="96" t="s">
        <v>2592</v>
      </c>
      <c r="C1" s="204" t="s">
        <v>2691</v>
      </c>
      <c r="D1" s="206" t="s">
        <v>5607</v>
      </c>
      <c r="E1" s="204" t="s">
        <v>838</v>
      </c>
      <c r="F1" s="204" t="s">
        <v>839</v>
      </c>
      <c r="G1" s="218" t="s">
        <v>7534</v>
      </c>
      <c r="H1" s="204" t="s">
        <v>837</v>
      </c>
      <c r="I1" s="210" t="s">
        <v>48</v>
      </c>
      <c r="J1" s="207" t="s">
        <v>4861</v>
      </c>
      <c r="K1" s="205" t="s">
        <v>6357</v>
      </c>
      <c r="L1" s="222" t="s">
        <v>2446</v>
      </c>
    </row>
    <row r="2" spans="1:12" ht="58.5" customHeight="1">
      <c r="A2" s="202" t="s">
        <v>1824</v>
      </c>
      <c r="B2" s="202" t="s">
        <v>1825</v>
      </c>
      <c r="C2" s="202" t="s">
        <v>1826</v>
      </c>
      <c r="D2" s="202" t="s">
        <v>1826</v>
      </c>
      <c r="E2" s="200" t="s">
        <v>7449</v>
      </c>
      <c r="F2" s="200" t="s">
        <v>7450</v>
      </c>
      <c r="G2" s="218" t="s">
        <v>1827</v>
      </c>
      <c r="H2" s="202" t="s">
        <v>4721</v>
      </c>
      <c r="I2" s="219">
        <v>1</v>
      </c>
      <c r="J2" s="208" t="s">
        <v>6772</v>
      </c>
      <c r="K2" s="201" t="s">
        <v>5117</v>
      </c>
      <c r="L2" s="221" t="s">
        <v>945</v>
      </c>
    </row>
    <row r="3" spans="1:12" ht="58.5" customHeight="1">
      <c r="A3" s="202" t="s">
        <v>1828</v>
      </c>
      <c r="B3" s="203" t="s">
        <v>1829</v>
      </c>
      <c r="C3" s="203" t="s">
        <v>1830</v>
      </c>
      <c r="D3" s="203" t="s">
        <v>1831</v>
      </c>
      <c r="E3" s="200" t="s">
        <v>7771</v>
      </c>
      <c r="F3" s="200" t="s">
        <v>7772</v>
      </c>
      <c r="G3" s="218" t="s">
        <v>1832</v>
      </c>
      <c r="H3" s="209" t="s">
        <v>3916</v>
      </c>
      <c r="I3" s="219">
        <v>1</v>
      </c>
      <c r="J3" s="208" t="s">
        <v>2593</v>
      </c>
      <c r="K3" s="201" t="s">
        <v>5117</v>
      </c>
      <c r="L3" s="221" t="s">
        <v>945</v>
      </c>
    </row>
    <row r="4" spans="1:12" ht="58.5" customHeight="1">
      <c r="A4" s="202" t="s">
        <v>2448</v>
      </c>
      <c r="B4" s="211" t="s">
        <v>2449</v>
      </c>
      <c r="C4" s="203" t="s">
        <v>1833</v>
      </c>
      <c r="D4" s="203" t="s">
        <v>1834</v>
      </c>
      <c r="E4" s="200" t="s">
        <v>7771</v>
      </c>
      <c r="F4" s="200" t="s">
        <v>7772</v>
      </c>
      <c r="G4" s="218" t="s">
        <v>1832</v>
      </c>
      <c r="H4" s="209" t="s">
        <v>3916</v>
      </c>
      <c r="I4" s="219">
        <v>1</v>
      </c>
      <c r="J4" s="208" t="s">
        <v>2593</v>
      </c>
      <c r="K4" s="201" t="s">
        <v>5117</v>
      </c>
      <c r="L4" s="221" t="s">
        <v>945</v>
      </c>
    </row>
    <row r="5" spans="1:12" ht="58.5" customHeight="1">
      <c r="A5" s="202" t="s">
        <v>4936</v>
      </c>
      <c r="B5" s="202" t="s">
        <v>4937</v>
      </c>
      <c r="C5" s="203" t="s">
        <v>2066</v>
      </c>
      <c r="D5" s="203" t="s">
        <v>1836</v>
      </c>
      <c r="E5" s="200" t="s">
        <v>5741</v>
      </c>
      <c r="F5" s="200" t="s">
        <v>5742</v>
      </c>
      <c r="G5" s="218" t="s">
        <v>4938</v>
      </c>
      <c r="H5" s="200" t="s">
        <v>1835</v>
      </c>
      <c r="I5" s="219" t="s">
        <v>8418</v>
      </c>
      <c r="J5" s="208" t="s">
        <v>6772</v>
      </c>
      <c r="K5" s="201" t="s">
        <v>5117</v>
      </c>
      <c r="L5" s="221" t="s">
        <v>2447</v>
      </c>
    </row>
    <row r="6" spans="1:12" ht="58.5" customHeight="1">
      <c r="A6" s="202" t="s">
        <v>4939</v>
      </c>
      <c r="B6" s="202" t="s">
        <v>4940</v>
      </c>
      <c r="C6" s="223" t="s">
        <v>1018</v>
      </c>
      <c r="D6" s="223" t="s">
        <v>1248</v>
      </c>
      <c r="E6" s="200" t="s">
        <v>5741</v>
      </c>
      <c r="F6" s="200" t="s">
        <v>5742</v>
      </c>
      <c r="G6" s="218" t="s">
        <v>8319</v>
      </c>
      <c r="H6" s="200" t="s">
        <v>1835</v>
      </c>
      <c r="I6" s="219" t="s">
        <v>8418</v>
      </c>
      <c r="J6" s="208" t="s">
        <v>6772</v>
      </c>
      <c r="K6" s="201" t="s">
        <v>5117</v>
      </c>
      <c r="L6" s="221" t="s">
        <v>2447</v>
      </c>
    </row>
    <row r="7" spans="1:12" ht="58.5" customHeight="1">
      <c r="A7" s="202" t="s">
        <v>4941</v>
      </c>
      <c r="B7" s="202" t="s">
        <v>4942</v>
      </c>
      <c r="C7" s="203" t="s">
        <v>859</v>
      </c>
      <c r="D7" s="203" t="s">
        <v>1837</v>
      </c>
      <c r="E7" s="200" t="s">
        <v>5741</v>
      </c>
      <c r="F7" s="200" t="s">
        <v>5742</v>
      </c>
      <c r="G7" s="218" t="s">
        <v>4943</v>
      </c>
      <c r="H7" s="200" t="s">
        <v>1835</v>
      </c>
      <c r="I7" s="219" t="s">
        <v>8418</v>
      </c>
      <c r="J7" s="208" t="s">
        <v>6772</v>
      </c>
      <c r="K7" s="201" t="s">
        <v>5117</v>
      </c>
      <c r="L7" s="221" t="s">
        <v>2447</v>
      </c>
    </row>
    <row r="8" spans="1:12" ht="58.5" customHeight="1">
      <c r="A8" s="202" t="s">
        <v>4944</v>
      </c>
      <c r="B8" s="202" t="s">
        <v>4947</v>
      </c>
      <c r="C8" s="203" t="s">
        <v>860</v>
      </c>
      <c r="D8" s="203" t="s">
        <v>1838</v>
      </c>
      <c r="E8" s="200" t="s">
        <v>5741</v>
      </c>
      <c r="F8" s="200" t="s">
        <v>5742</v>
      </c>
      <c r="G8" s="218" t="s">
        <v>4950</v>
      </c>
      <c r="H8" s="200" t="s">
        <v>1835</v>
      </c>
      <c r="I8" s="219" t="s">
        <v>8418</v>
      </c>
      <c r="J8" s="208" t="s">
        <v>6772</v>
      </c>
      <c r="K8" s="201" t="s">
        <v>5117</v>
      </c>
      <c r="L8" s="221" t="s">
        <v>2447</v>
      </c>
    </row>
    <row r="9" spans="1:12" ht="58.5" customHeight="1">
      <c r="A9" s="202" t="s">
        <v>4945</v>
      </c>
      <c r="B9" s="202" t="s">
        <v>4948</v>
      </c>
      <c r="C9" s="203" t="s">
        <v>67</v>
      </c>
      <c r="D9" s="203" t="s">
        <v>611</v>
      </c>
      <c r="E9" s="200" t="s">
        <v>5741</v>
      </c>
      <c r="F9" s="200" t="s">
        <v>5742</v>
      </c>
      <c r="G9" s="218" t="s">
        <v>4951</v>
      </c>
      <c r="H9" s="200" t="s">
        <v>1835</v>
      </c>
      <c r="I9" s="219" t="s">
        <v>8418</v>
      </c>
      <c r="J9" s="208" t="s">
        <v>6772</v>
      </c>
      <c r="K9" s="201" t="s">
        <v>5117</v>
      </c>
      <c r="L9" s="221" t="s">
        <v>2447</v>
      </c>
    </row>
    <row r="10" spans="1:12" ht="58.5" customHeight="1">
      <c r="A10" s="202" t="s">
        <v>4946</v>
      </c>
      <c r="B10" s="202" t="s">
        <v>4949</v>
      </c>
      <c r="C10" s="203" t="s">
        <v>898</v>
      </c>
      <c r="D10" s="203" t="s">
        <v>5727</v>
      </c>
      <c r="E10" s="200" t="s">
        <v>5741</v>
      </c>
      <c r="F10" s="200" t="s">
        <v>5742</v>
      </c>
      <c r="G10" s="218" t="s">
        <v>4952</v>
      </c>
      <c r="H10" s="200" t="s">
        <v>1835</v>
      </c>
      <c r="I10" s="219" t="s">
        <v>8418</v>
      </c>
      <c r="J10" s="208" t="s">
        <v>6772</v>
      </c>
      <c r="K10" s="201" t="s">
        <v>5117</v>
      </c>
      <c r="L10" s="221" t="s">
        <v>2447</v>
      </c>
    </row>
    <row r="11" spans="1:12" ht="58.5" customHeight="1"/>
    <row r="12" spans="1:12" ht="58.5" customHeight="1"/>
    <row r="13" spans="1:12" ht="58.5" customHeight="1"/>
    <row r="14" spans="1:12" ht="58.5" customHeight="1"/>
    <row r="15" spans="1:12" ht="58.5" customHeight="1"/>
    <row r="16" spans="1:12" ht="58.5" customHeight="1"/>
    <row r="17" ht="58.5" customHeight="1"/>
    <row r="18" ht="58.5" customHeight="1"/>
    <row r="19" ht="58.5" customHeight="1"/>
    <row r="20" ht="58.5" customHeight="1"/>
    <row r="21" ht="58.5" customHeight="1"/>
    <row r="22" ht="58.5" customHeight="1"/>
    <row r="23" ht="58.5" customHeight="1"/>
    <row r="24" ht="58.5" customHeight="1"/>
    <row r="25" ht="58.5" customHeight="1"/>
    <row r="26" ht="58.5" customHeight="1"/>
    <row r="27" ht="58.5" customHeight="1"/>
    <row r="28" ht="58.5" customHeight="1"/>
    <row r="29" ht="58.5" customHeight="1"/>
    <row r="30" ht="58.5" customHeight="1"/>
    <row r="31" ht="58.5" customHeight="1"/>
    <row r="32" ht="58.5" customHeight="1"/>
    <row r="33" ht="58.5" customHeight="1"/>
    <row r="34" ht="58.5" customHeight="1"/>
    <row r="35" ht="58.5" customHeight="1"/>
    <row r="36" ht="58.5" customHeight="1"/>
    <row r="37" ht="58.5" customHeight="1"/>
    <row r="38" ht="58.5" customHeight="1"/>
    <row r="39" ht="58.5" customHeight="1"/>
    <row r="40" ht="58.5" customHeight="1"/>
    <row r="41" ht="58.5" customHeight="1"/>
    <row r="42" ht="58.5" customHeight="1"/>
    <row r="43" ht="58.5" customHeight="1"/>
    <row r="44" ht="58.5" customHeight="1"/>
    <row r="45" ht="58.5" customHeight="1"/>
    <row r="46" ht="58.5" customHeight="1"/>
    <row r="47" ht="58.5" customHeight="1"/>
    <row r="48" ht="58.5" customHeight="1"/>
    <row r="49" ht="58.5" customHeight="1"/>
    <row r="50" ht="58.5" customHeight="1"/>
    <row r="51" ht="58.5" customHeight="1"/>
    <row r="52" ht="58.5" customHeight="1"/>
    <row r="53" ht="58.5" customHeight="1"/>
    <row r="54" ht="58.5" customHeight="1"/>
    <row r="55" ht="58.5" customHeight="1"/>
    <row r="56" ht="58.5" customHeight="1"/>
    <row r="57" ht="58.5" customHeight="1"/>
    <row r="58" ht="58.5" customHeight="1"/>
    <row r="59" ht="58.5" customHeight="1"/>
    <row r="60" ht="58.5" customHeight="1"/>
    <row r="61" ht="58.5" customHeight="1"/>
    <row r="62" ht="58.5" customHeight="1"/>
    <row r="63" ht="58.5" customHeight="1"/>
    <row r="64" ht="58.5" customHeight="1"/>
    <row r="65" ht="58.5" customHeight="1"/>
    <row r="66" ht="58.5" customHeight="1"/>
    <row r="67" ht="58.5" customHeight="1"/>
    <row r="68" ht="58.5" customHeight="1"/>
    <row r="69" ht="58.5" customHeight="1"/>
    <row r="70" ht="58.5" customHeight="1"/>
    <row r="71" ht="58.5" customHeight="1"/>
    <row r="72" ht="58.5" customHeight="1"/>
    <row r="73" ht="58.5" customHeight="1"/>
    <row r="74" ht="58.5" customHeight="1"/>
    <row r="75" ht="58.5" customHeight="1"/>
    <row r="76" ht="58.5" customHeight="1"/>
    <row r="77" ht="58.5" customHeight="1"/>
    <row r="78" ht="58.5" customHeight="1"/>
    <row r="79" ht="58.5" customHeight="1"/>
    <row r="80" ht="58.5" customHeight="1"/>
    <row r="81" ht="58.5" customHeight="1"/>
    <row r="82" ht="58.5" customHeight="1"/>
    <row r="83" ht="58.5" customHeight="1"/>
    <row r="84" ht="58.5" customHeight="1"/>
    <row r="85" ht="58.5" customHeight="1"/>
    <row r="86" ht="58.5" customHeight="1"/>
    <row r="87" ht="58.5" customHeight="1"/>
    <row r="88" ht="58.5" customHeight="1"/>
    <row r="89" ht="58.5" customHeight="1"/>
    <row r="90" ht="58.5" customHeight="1"/>
    <row r="91" ht="58.5" customHeight="1"/>
    <row r="92" ht="58.5" customHeight="1"/>
    <row r="93" ht="58.5" customHeight="1"/>
    <row r="94" ht="58.5" customHeight="1"/>
    <row r="95" ht="58.5" customHeight="1"/>
    <row r="96" ht="58.5" customHeight="1"/>
  </sheetData>
  <phoneticPr fontId="0" type="noConversion"/>
  <pageMargins left="0" right="0" top="0" bottom="0" header="0.51181102362204722" footer="0.51181102362204722"/>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dimension ref="A1:Q38"/>
  <sheetViews>
    <sheetView workbookViewId="0">
      <selection activeCell="A129" sqref="A1:A65536"/>
    </sheetView>
  </sheetViews>
  <sheetFormatPr defaultRowHeight="54.75" customHeight="1"/>
  <cols>
    <col min="6" max="6" width="44.140625" customWidth="1"/>
    <col min="7" max="7" width="9.140625" style="192" customWidth="1"/>
  </cols>
  <sheetData>
    <row r="1" spans="1:17" ht="54.75" customHeight="1">
      <c r="A1" s="224" t="s">
        <v>4173</v>
      </c>
      <c r="B1" s="224" t="s">
        <v>2592</v>
      </c>
      <c r="C1" s="224" t="s">
        <v>837</v>
      </c>
      <c r="D1" s="224" t="s">
        <v>2691</v>
      </c>
      <c r="E1" s="224" t="s">
        <v>5607</v>
      </c>
      <c r="F1" s="225" t="s">
        <v>1767</v>
      </c>
      <c r="G1" s="240" t="s">
        <v>1768</v>
      </c>
      <c r="H1" s="226" t="s">
        <v>48</v>
      </c>
      <c r="I1" s="224" t="s">
        <v>838</v>
      </c>
      <c r="J1" s="224" t="s">
        <v>839</v>
      </c>
      <c r="K1" s="224" t="s">
        <v>840</v>
      </c>
      <c r="L1" s="224" t="s">
        <v>841</v>
      </c>
      <c r="M1" s="224" t="s">
        <v>842</v>
      </c>
      <c r="N1" s="224" t="s">
        <v>843</v>
      </c>
      <c r="O1" s="224" t="s">
        <v>844</v>
      </c>
      <c r="P1" s="224" t="s">
        <v>845</v>
      </c>
      <c r="Q1" s="227" t="s">
        <v>2335</v>
      </c>
    </row>
    <row r="2" spans="1:17" ht="54.75" customHeight="1">
      <c r="A2" s="228" t="s">
        <v>1824</v>
      </c>
      <c r="B2" s="228" t="s">
        <v>1825</v>
      </c>
      <c r="C2" s="228" t="s">
        <v>2336</v>
      </c>
      <c r="D2" s="228" t="s">
        <v>7538</v>
      </c>
      <c r="E2" s="228" t="s">
        <v>2337</v>
      </c>
      <c r="F2" s="229"/>
      <c r="G2" s="241">
        <v>290</v>
      </c>
      <c r="H2" s="230">
        <v>1</v>
      </c>
      <c r="I2" s="228" t="s">
        <v>7449</v>
      </c>
      <c r="J2" s="228" t="s">
        <v>7450</v>
      </c>
      <c r="K2" s="228"/>
      <c r="L2" s="228"/>
      <c r="M2" s="228"/>
      <c r="N2" s="228"/>
      <c r="O2" s="228"/>
      <c r="P2" s="228"/>
      <c r="Q2" s="231" t="s">
        <v>7091</v>
      </c>
    </row>
    <row r="3" spans="1:17" ht="54.75" customHeight="1">
      <c r="A3" s="228" t="s">
        <v>4157</v>
      </c>
      <c r="B3" s="232" t="s">
        <v>5962</v>
      </c>
      <c r="C3" s="228" t="s">
        <v>4516</v>
      </c>
      <c r="D3" s="228" t="s">
        <v>4158</v>
      </c>
      <c r="E3" s="228" t="s">
        <v>4158</v>
      </c>
      <c r="F3" s="229"/>
      <c r="G3" s="242">
        <v>44.33</v>
      </c>
      <c r="H3" s="230">
        <v>2</v>
      </c>
      <c r="I3" s="228" t="s">
        <v>4595</v>
      </c>
      <c r="J3" s="228" t="s">
        <v>4596</v>
      </c>
      <c r="K3" s="229" t="s">
        <v>7286</v>
      </c>
      <c r="L3" s="229" t="s">
        <v>7287</v>
      </c>
      <c r="M3" s="228"/>
      <c r="N3" s="228"/>
      <c r="O3" s="228"/>
      <c r="P3" s="228"/>
      <c r="Q3" s="231" t="s">
        <v>4826</v>
      </c>
    </row>
    <row r="4" spans="1:17" ht="54.75" customHeight="1">
      <c r="A4" s="228" t="s">
        <v>1491</v>
      </c>
      <c r="B4" s="232" t="s">
        <v>7566</v>
      </c>
      <c r="C4" s="233" t="s">
        <v>4519</v>
      </c>
      <c r="D4" s="228" t="s">
        <v>3555</v>
      </c>
      <c r="E4" s="229" t="s">
        <v>8295</v>
      </c>
      <c r="F4" s="229"/>
      <c r="G4" s="242">
        <v>5.27</v>
      </c>
      <c r="H4" s="230" t="s">
        <v>8418</v>
      </c>
      <c r="I4" s="228" t="s">
        <v>2041</v>
      </c>
      <c r="J4" s="228" t="s">
        <v>2042</v>
      </c>
      <c r="K4" s="228"/>
      <c r="L4" s="228"/>
      <c r="M4" s="228"/>
      <c r="N4" s="228"/>
      <c r="O4" s="228"/>
      <c r="P4" s="228"/>
      <c r="Q4" s="231" t="s">
        <v>6614</v>
      </c>
    </row>
    <row r="5" spans="1:17" ht="54.75" customHeight="1">
      <c r="A5" s="228" t="s">
        <v>885</v>
      </c>
      <c r="B5" s="232" t="s">
        <v>2184</v>
      </c>
      <c r="C5" s="228" t="s">
        <v>4516</v>
      </c>
      <c r="D5" s="228" t="s">
        <v>886</v>
      </c>
      <c r="E5" s="228" t="s">
        <v>529</v>
      </c>
      <c r="F5" s="229" t="s">
        <v>2990</v>
      </c>
      <c r="G5" s="242">
        <v>22.17</v>
      </c>
      <c r="H5" s="234" t="s">
        <v>8418</v>
      </c>
      <c r="I5" s="228" t="s">
        <v>7771</v>
      </c>
      <c r="J5" s="228" t="s">
        <v>7772</v>
      </c>
      <c r="K5" s="228"/>
      <c r="L5" s="228"/>
      <c r="M5" s="228"/>
      <c r="N5" s="228"/>
      <c r="O5" s="228"/>
      <c r="P5" s="228"/>
      <c r="Q5" s="231" t="s">
        <v>4825</v>
      </c>
    </row>
    <row r="6" spans="1:17" ht="54.75" customHeight="1">
      <c r="A6" s="228" t="s">
        <v>887</v>
      </c>
      <c r="B6" s="232" t="s">
        <v>2185</v>
      </c>
      <c r="C6" s="228" t="s">
        <v>4516</v>
      </c>
      <c r="D6" s="228" t="s">
        <v>886</v>
      </c>
      <c r="E6" s="228" t="s">
        <v>530</v>
      </c>
      <c r="F6" s="229" t="s">
        <v>2991</v>
      </c>
      <c r="G6" s="242">
        <v>26.39</v>
      </c>
      <c r="H6" s="234" t="s">
        <v>8418</v>
      </c>
      <c r="I6" s="228" t="s">
        <v>7771</v>
      </c>
      <c r="J6" s="228" t="s">
        <v>7772</v>
      </c>
      <c r="K6" s="228"/>
      <c r="L6" s="228"/>
      <c r="M6" s="228"/>
      <c r="N6" s="228"/>
      <c r="O6" s="228"/>
      <c r="P6" s="228"/>
      <c r="Q6" s="231" t="s">
        <v>4825</v>
      </c>
    </row>
    <row r="7" spans="1:17" ht="54.75" customHeight="1">
      <c r="A7" s="228" t="s">
        <v>888</v>
      </c>
      <c r="B7" s="232" t="s">
        <v>8601</v>
      </c>
      <c r="C7" s="228" t="s">
        <v>4516</v>
      </c>
      <c r="D7" s="228" t="s">
        <v>886</v>
      </c>
      <c r="E7" s="228" t="s">
        <v>531</v>
      </c>
      <c r="F7" s="229" t="s">
        <v>2992</v>
      </c>
      <c r="G7" s="242">
        <v>52.79</v>
      </c>
      <c r="H7" s="234" t="s">
        <v>8418</v>
      </c>
      <c r="I7" s="228" t="s">
        <v>7771</v>
      </c>
      <c r="J7" s="228" t="s">
        <v>7772</v>
      </c>
      <c r="K7" s="228"/>
      <c r="L7" s="228"/>
      <c r="M7" s="228"/>
      <c r="N7" s="228"/>
      <c r="O7" s="228"/>
      <c r="P7" s="228"/>
      <c r="Q7" s="231" t="s">
        <v>4825</v>
      </c>
    </row>
    <row r="8" spans="1:17" ht="54.75" customHeight="1">
      <c r="A8" s="228" t="s">
        <v>889</v>
      </c>
      <c r="B8" s="232" t="s">
        <v>8602</v>
      </c>
      <c r="C8" s="233" t="s">
        <v>4519</v>
      </c>
      <c r="D8" s="228" t="s">
        <v>3557</v>
      </c>
      <c r="E8" s="228" t="s">
        <v>7753</v>
      </c>
      <c r="F8" s="229" t="s">
        <v>2993</v>
      </c>
      <c r="G8" s="242">
        <v>36.42</v>
      </c>
      <c r="H8" s="234" t="s">
        <v>8418</v>
      </c>
      <c r="I8" s="228" t="s">
        <v>7771</v>
      </c>
      <c r="J8" s="228" t="s">
        <v>7772</v>
      </c>
      <c r="K8" s="228"/>
      <c r="L8" s="228"/>
      <c r="M8" s="228"/>
      <c r="N8" s="228"/>
      <c r="O8" s="228"/>
      <c r="P8" s="228"/>
      <c r="Q8" s="231" t="s">
        <v>4825</v>
      </c>
    </row>
    <row r="9" spans="1:17" ht="54.75" customHeight="1">
      <c r="A9" s="228" t="s">
        <v>891</v>
      </c>
      <c r="B9" s="232" t="s">
        <v>8603</v>
      </c>
      <c r="C9" s="233" t="s">
        <v>4519</v>
      </c>
      <c r="D9" s="228" t="s">
        <v>3558</v>
      </c>
      <c r="E9" s="228" t="s">
        <v>7754</v>
      </c>
      <c r="F9" s="229" t="s">
        <v>2994</v>
      </c>
      <c r="G9" s="242">
        <v>52.79</v>
      </c>
      <c r="H9" s="234" t="s">
        <v>8418</v>
      </c>
      <c r="I9" s="228" t="s">
        <v>7771</v>
      </c>
      <c r="J9" s="228" t="s">
        <v>7772</v>
      </c>
      <c r="K9" s="228"/>
      <c r="L9" s="228"/>
      <c r="M9" s="228"/>
      <c r="N9" s="228"/>
      <c r="O9" s="228"/>
      <c r="P9" s="228"/>
      <c r="Q9" s="231" t="s">
        <v>4825</v>
      </c>
    </row>
    <row r="10" spans="1:17" ht="54.75" customHeight="1">
      <c r="A10" s="228" t="s">
        <v>892</v>
      </c>
      <c r="B10" s="232" t="s">
        <v>8604</v>
      </c>
      <c r="C10" s="233" t="s">
        <v>4519</v>
      </c>
      <c r="D10" s="228" t="s">
        <v>3561</v>
      </c>
      <c r="E10" s="228" t="s">
        <v>8333</v>
      </c>
      <c r="F10" s="229" t="s">
        <v>2995</v>
      </c>
      <c r="G10" s="242">
        <v>61.92</v>
      </c>
      <c r="H10" s="234" t="s">
        <v>8418</v>
      </c>
      <c r="I10" s="228" t="s">
        <v>7771</v>
      </c>
      <c r="J10" s="228" t="s">
        <v>7772</v>
      </c>
      <c r="K10" s="228"/>
      <c r="L10" s="228"/>
      <c r="M10" s="228"/>
      <c r="N10" s="228"/>
      <c r="O10" s="228"/>
      <c r="P10" s="228"/>
      <c r="Q10" s="231" t="s">
        <v>4825</v>
      </c>
    </row>
    <row r="11" spans="1:17" ht="54.75" customHeight="1">
      <c r="A11" s="228" t="s">
        <v>8334</v>
      </c>
      <c r="B11" s="232" t="s">
        <v>8335</v>
      </c>
      <c r="C11" s="228" t="s">
        <v>3916</v>
      </c>
      <c r="D11" s="228" t="s">
        <v>2063</v>
      </c>
      <c r="E11" s="228" t="s">
        <v>8336</v>
      </c>
      <c r="F11" s="229" t="s">
        <v>1740</v>
      </c>
      <c r="G11" s="242">
        <v>72.56</v>
      </c>
      <c r="H11" s="234" t="s">
        <v>8418</v>
      </c>
      <c r="I11" s="228" t="s">
        <v>7771</v>
      </c>
      <c r="J11" s="228" t="s">
        <v>7772</v>
      </c>
      <c r="K11" s="228"/>
      <c r="L11" s="228"/>
      <c r="M11" s="228"/>
      <c r="N11" s="228"/>
      <c r="O11" s="228"/>
      <c r="P11" s="228"/>
      <c r="Q11" s="231" t="s">
        <v>4825</v>
      </c>
    </row>
    <row r="12" spans="1:17" ht="54.75" customHeight="1">
      <c r="A12" s="228" t="s">
        <v>8337</v>
      </c>
      <c r="B12" s="232" t="s">
        <v>8338</v>
      </c>
      <c r="C12" s="228" t="s">
        <v>3916</v>
      </c>
      <c r="D12" s="228" t="s">
        <v>2064</v>
      </c>
      <c r="E12" s="228" t="s">
        <v>8339</v>
      </c>
      <c r="F12" s="229" t="s">
        <v>3174</v>
      </c>
      <c r="G12" s="242">
        <v>154.32</v>
      </c>
      <c r="H12" s="234" t="s">
        <v>8418</v>
      </c>
      <c r="I12" s="228" t="s">
        <v>7771</v>
      </c>
      <c r="J12" s="228" t="s">
        <v>7772</v>
      </c>
      <c r="K12" s="228"/>
      <c r="L12" s="228"/>
      <c r="M12" s="228"/>
      <c r="N12" s="228"/>
      <c r="O12" s="228"/>
      <c r="P12" s="228"/>
      <c r="Q12" s="231" t="s">
        <v>4825</v>
      </c>
    </row>
    <row r="13" spans="1:17" ht="54.75" customHeight="1">
      <c r="A13" s="228" t="s">
        <v>8340</v>
      </c>
      <c r="B13" s="232" t="s">
        <v>8341</v>
      </c>
      <c r="C13" s="228" t="s">
        <v>3916</v>
      </c>
      <c r="D13" s="228" t="s">
        <v>8342</v>
      </c>
      <c r="E13" s="228" t="s">
        <v>8342</v>
      </c>
      <c r="F13" s="229" t="s">
        <v>1022</v>
      </c>
      <c r="G13" s="242">
        <v>291.39</v>
      </c>
      <c r="H13" s="234" t="s">
        <v>8418</v>
      </c>
      <c r="I13" s="228" t="s">
        <v>7771</v>
      </c>
      <c r="J13" s="228" t="s">
        <v>7772</v>
      </c>
      <c r="K13" s="228"/>
      <c r="L13" s="228"/>
      <c r="M13" s="228"/>
      <c r="N13" s="228"/>
      <c r="O13" s="228"/>
      <c r="P13" s="228"/>
      <c r="Q13" s="231" t="s">
        <v>4825</v>
      </c>
    </row>
    <row r="14" spans="1:17" ht="54.75" customHeight="1">
      <c r="A14" s="228" t="s">
        <v>8343</v>
      </c>
      <c r="B14" s="232" t="s">
        <v>8344</v>
      </c>
      <c r="C14" s="228" t="s">
        <v>3916</v>
      </c>
      <c r="D14" s="228" t="s">
        <v>2065</v>
      </c>
      <c r="E14" s="228" t="s">
        <v>6571</v>
      </c>
      <c r="F14" s="229" t="s">
        <v>1023</v>
      </c>
      <c r="G14" s="242">
        <v>145.69999999999999</v>
      </c>
      <c r="H14" s="234" t="s">
        <v>8418</v>
      </c>
      <c r="I14" s="228" t="s">
        <v>7771</v>
      </c>
      <c r="J14" s="228" t="s">
        <v>7772</v>
      </c>
      <c r="K14" s="228"/>
      <c r="L14" s="228"/>
      <c r="M14" s="228"/>
      <c r="N14" s="228"/>
      <c r="O14" s="228"/>
      <c r="P14" s="228"/>
      <c r="Q14" s="231" t="s">
        <v>4825</v>
      </c>
    </row>
    <row r="15" spans="1:17" ht="54.75" customHeight="1">
      <c r="A15" s="228" t="s">
        <v>8114</v>
      </c>
      <c r="B15" s="232" t="s">
        <v>8608</v>
      </c>
      <c r="C15" s="233" t="s">
        <v>4519</v>
      </c>
      <c r="D15" s="228" t="s">
        <v>2714</v>
      </c>
      <c r="E15" s="228" t="s">
        <v>2713</v>
      </c>
      <c r="F15" s="229" t="s">
        <v>149</v>
      </c>
      <c r="G15" s="242">
        <v>408.8</v>
      </c>
      <c r="H15" s="234" t="s">
        <v>8418</v>
      </c>
      <c r="I15" s="228" t="s">
        <v>7771</v>
      </c>
      <c r="J15" s="228" t="s">
        <v>7772</v>
      </c>
      <c r="K15" s="228"/>
      <c r="L15" s="228"/>
      <c r="M15" s="228"/>
      <c r="N15" s="228"/>
      <c r="O15" s="228"/>
      <c r="P15" s="228"/>
      <c r="Q15" s="231" t="s">
        <v>4825</v>
      </c>
    </row>
    <row r="16" spans="1:17" ht="54.75" customHeight="1">
      <c r="A16" s="228" t="s">
        <v>8655</v>
      </c>
      <c r="B16" s="232" t="s">
        <v>8610</v>
      </c>
      <c r="C16" s="233" t="s">
        <v>4519</v>
      </c>
      <c r="D16" s="228" t="s">
        <v>3562</v>
      </c>
      <c r="E16" s="228" t="s">
        <v>6206</v>
      </c>
      <c r="F16" s="229" t="s">
        <v>150</v>
      </c>
      <c r="G16" s="242">
        <v>193.16</v>
      </c>
      <c r="H16" s="234" t="s">
        <v>8418</v>
      </c>
      <c r="I16" s="228" t="s">
        <v>7771</v>
      </c>
      <c r="J16" s="228" t="s">
        <v>7772</v>
      </c>
      <c r="K16" s="228"/>
      <c r="L16" s="228"/>
      <c r="M16" s="228"/>
      <c r="N16" s="228"/>
      <c r="O16" s="228"/>
      <c r="P16" s="228"/>
      <c r="Q16" s="231" t="s">
        <v>4825</v>
      </c>
    </row>
    <row r="17" spans="1:17" ht="54.75" customHeight="1">
      <c r="A17" s="228" t="s">
        <v>7033</v>
      </c>
      <c r="B17" s="232" t="s">
        <v>7416</v>
      </c>
      <c r="C17" s="233" t="s">
        <v>4519</v>
      </c>
      <c r="D17" s="228" t="s">
        <v>7034</v>
      </c>
      <c r="E17" s="228" t="s">
        <v>2521</v>
      </c>
      <c r="F17" s="229" t="s">
        <v>151</v>
      </c>
      <c r="G17" s="242">
        <v>43.71</v>
      </c>
      <c r="H17" s="234" t="s">
        <v>8418</v>
      </c>
      <c r="I17" s="228" t="s">
        <v>7771</v>
      </c>
      <c r="J17" s="228" t="s">
        <v>7772</v>
      </c>
      <c r="K17" s="228"/>
      <c r="L17" s="228"/>
      <c r="M17" s="228"/>
      <c r="N17" s="228"/>
      <c r="O17" s="228"/>
      <c r="P17" s="228"/>
      <c r="Q17" s="231" t="s">
        <v>4825</v>
      </c>
    </row>
    <row r="18" spans="1:17" ht="54.75" customHeight="1">
      <c r="A18" s="228" t="s">
        <v>877</v>
      </c>
      <c r="B18" s="232" t="s">
        <v>7417</v>
      </c>
      <c r="C18" s="228" t="s">
        <v>4516</v>
      </c>
      <c r="D18" s="228" t="s">
        <v>7034</v>
      </c>
      <c r="E18" s="228" t="s">
        <v>4820</v>
      </c>
      <c r="F18" s="229" t="s">
        <v>1209</v>
      </c>
      <c r="G18" s="242">
        <v>101.99</v>
      </c>
      <c r="H18" s="234" t="s">
        <v>8418</v>
      </c>
      <c r="I18" s="228" t="s">
        <v>7771</v>
      </c>
      <c r="J18" s="228" t="s">
        <v>7772</v>
      </c>
      <c r="K18" s="228"/>
      <c r="L18" s="228"/>
      <c r="M18" s="228"/>
      <c r="N18" s="228"/>
      <c r="O18" s="228"/>
      <c r="P18" s="228"/>
      <c r="Q18" s="231" t="s">
        <v>4825</v>
      </c>
    </row>
    <row r="19" spans="1:17" ht="54.75" customHeight="1">
      <c r="A19" s="228" t="s">
        <v>878</v>
      </c>
      <c r="B19" s="232" t="s">
        <v>7418</v>
      </c>
      <c r="C19" s="228" t="s">
        <v>4516</v>
      </c>
      <c r="D19" s="228" t="s">
        <v>7034</v>
      </c>
      <c r="E19" s="228" t="s">
        <v>4821</v>
      </c>
      <c r="F19" s="229" t="s">
        <v>1181</v>
      </c>
      <c r="G19" s="242">
        <v>132.94999999999999</v>
      </c>
      <c r="H19" s="234" t="s">
        <v>8418</v>
      </c>
      <c r="I19" s="228" t="s">
        <v>7771</v>
      </c>
      <c r="J19" s="228" t="s">
        <v>7772</v>
      </c>
      <c r="K19" s="228"/>
      <c r="L19" s="228"/>
      <c r="M19" s="228"/>
      <c r="N19" s="228"/>
      <c r="O19" s="228"/>
      <c r="P19" s="228"/>
      <c r="Q19" s="231" t="s">
        <v>4825</v>
      </c>
    </row>
    <row r="20" spans="1:17" ht="54.75" customHeight="1">
      <c r="A20" s="228" t="s">
        <v>879</v>
      </c>
      <c r="B20" s="232" t="s">
        <v>7419</v>
      </c>
      <c r="C20" s="228" t="s">
        <v>4516</v>
      </c>
      <c r="D20" s="228" t="s">
        <v>66</v>
      </c>
      <c r="E20" s="228" t="s">
        <v>4822</v>
      </c>
      <c r="F20" s="229" t="s">
        <v>1182</v>
      </c>
      <c r="G20" s="242">
        <v>24.41</v>
      </c>
      <c r="H20" s="234" t="s">
        <v>8418</v>
      </c>
      <c r="I20" s="228" t="s">
        <v>7771</v>
      </c>
      <c r="J20" s="228" t="s">
        <v>7772</v>
      </c>
      <c r="K20" s="228"/>
      <c r="L20" s="228"/>
      <c r="M20" s="228"/>
      <c r="N20" s="228"/>
      <c r="O20" s="228"/>
      <c r="P20" s="228"/>
      <c r="Q20" s="231" t="s">
        <v>4825</v>
      </c>
    </row>
    <row r="21" spans="1:17" ht="54.75" customHeight="1">
      <c r="A21" s="228" t="s">
        <v>6019</v>
      </c>
      <c r="B21" s="232" t="s">
        <v>7420</v>
      </c>
      <c r="C21" s="228" t="s">
        <v>4516</v>
      </c>
      <c r="D21" s="228" t="s">
        <v>6020</v>
      </c>
      <c r="E21" s="228" t="s">
        <v>4823</v>
      </c>
      <c r="F21" s="229" t="s">
        <v>1183</v>
      </c>
      <c r="G21" s="242">
        <v>72.849999999999994</v>
      </c>
      <c r="H21" s="234" t="s">
        <v>8418</v>
      </c>
      <c r="I21" s="228" t="s">
        <v>7771</v>
      </c>
      <c r="J21" s="228" t="s">
        <v>7772</v>
      </c>
      <c r="K21" s="228"/>
      <c r="L21" s="228"/>
      <c r="M21" s="228"/>
      <c r="N21" s="228"/>
      <c r="O21" s="228"/>
      <c r="P21" s="228"/>
      <c r="Q21" s="231" t="s">
        <v>4825</v>
      </c>
    </row>
    <row r="22" spans="1:17" ht="54.75" customHeight="1">
      <c r="A22" s="228" t="s">
        <v>6021</v>
      </c>
      <c r="B22" s="232" t="s">
        <v>7421</v>
      </c>
      <c r="C22" s="233" t="s">
        <v>4519</v>
      </c>
      <c r="D22" s="228" t="s">
        <v>1473</v>
      </c>
      <c r="E22" s="228" t="s">
        <v>1473</v>
      </c>
      <c r="F22" s="229" t="s">
        <v>4736</v>
      </c>
      <c r="G22" s="242">
        <v>11.09</v>
      </c>
      <c r="H22" s="234" t="s">
        <v>8418</v>
      </c>
      <c r="I22" s="228" t="s">
        <v>7771</v>
      </c>
      <c r="J22" s="228" t="s">
        <v>7772</v>
      </c>
      <c r="K22" s="228"/>
      <c r="L22" s="228"/>
      <c r="M22" s="228"/>
      <c r="N22" s="228"/>
      <c r="O22" s="228"/>
      <c r="P22" s="228"/>
      <c r="Q22" s="231" t="s">
        <v>4825</v>
      </c>
    </row>
    <row r="23" spans="1:17" ht="54.75" customHeight="1">
      <c r="A23" s="228" t="s">
        <v>1474</v>
      </c>
      <c r="B23" s="232" t="s">
        <v>7422</v>
      </c>
      <c r="C23" s="228" t="s">
        <v>4516</v>
      </c>
      <c r="D23" s="228" t="s">
        <v>1475</v>
      </c>
      <c r="E23" s="228" t="s">
        <v>4824</v>
      </c>
      <c r="F23" s="229" t="s">
        <v>4737</v>
      </c>
      <c r="G23" s="242">
        <v>51.1</v>
      </c>
      <c r="H23" s="234" t="s">
        <v>8418</v>
      </c>
      <c r="I23" s="228" t="s">
        <v>7771</v>
      </c>
      <c r="J23" s="228" t="s">
        <v>7772</v>
      </c>
      <c r="K23" s="228"/>
      <c r="L23" s="228"/>
      <c r="M23" s="228"/>
      <c r="N23" s="228"/>
      <c r="O23" s="228"/>
      <c r="P23" s="228"/>
      <c r="Q23" s="231" t="s">
        <v>4825</v>
      </c>
    </row>
    <row r="24" spans="1:17" ht="54.75" customHeight="1">
      <c r="A24" s="228" t="s">
        <v>1476</v>
      </c>
      <c r="B24" s="232" t="s">
        <v>7423</v>
      </c>
      <c r="C24" s="228" t="s">
        <v>4516</v>
      </c>
      <c r="D24" s="228" t="s">
        <v>1477</v>
      </c>
      <c r="E24" s="228" t="s">
        <v>1193</v>
      </c>
      <c r="F24" s="229" t="s">
        <v>3164</v>
      </c>
      <c r="G24" s="242">
        <v>104.24</v>
      </c>
      <c r="H24" s="234" t="s">
        <v>8418</v>
      </c>
      <c r="I24" s="228" t="s">
        <v>7771</v>
      </c>
      <c r="J24" s="228" t="s">
        <v>7772</v>
      </c>
      <c r="K24" s="228"/>
      <c r="L24" s="228"/>
      <c r="M24" s="228"/>
      <c r="N24" s="228"/>
      <c r="O24" s="228"/>
      <c r="P24" s="228"/>
      <c r="Q24" s="231" t="s">
        <v>4825</v>
      </c>
    </row>
    <row r="25" spans="1:17" ht="54.75" customHeight="1">
      <c r="A25" s="228" t="s">
        <v>1478</v>
      </c>
      <c r="B25" s="232" t="s">
        <v>7424</v>
      </c>
      <c r="C25" s="233" t="s">
        <v>4519</v>
      </c>
      <c r="D25" s="228" t="s">
        <v>3559</v>
      </c>
      <c r="E25" s="228" t="s">
        <v>80</v>
      </c>
      <c r="F25" s="229" t="s">
        <v>3165</v>
      </c>
      <c r="G25" s="242">
        <v>88.67</v>
      </c>
      <c r="H25" s="234" t="s">
        <v>8418</v>
      </c>
      <c r="I25" s="228" t="s">
        <v>7771</v>
      </c>
      <c r="J25" s="228" t="s">
        <v>7772</v>
      </c>
      <c r="K25" s="228"/>
      <c r="L25" s="228"/>
      <c r="M25" s="228"/>
      <c r="N25" s="228"/>
      <c r="O25" s="228"/>
      <c r="P25" s="228"/>
      <c r="Q25" s="231" t="s">
        <v>4825</v>
      </c>
    </row>
    <row r="26" spans="1:17" ht="54.75" customHeight="1">
      <c r="A26" s="228" t="s">
        <v>2523</v>
      </c>
      <c r="B26" s="232" t="s">
        <v>2522</v>
      </c>
      <c r="C26" s="228" t="s">
        <v>3916</v>
      </c>
      <c r="D26" s="228" t="s">
        <v>2688</v>
      </c>
      <c r="E26" s="228" t="s">
        <v>2524</v>
      </c>
      <c r="F26" s="229" t="s">
        <v>5599</v>
      </c>
      <c r="G26" s="242">
        <v>441.5</v>
      </c>
      <c r="H26" s="234" t="s">
        <v>8418</v>
      </c>
      <c r="I26" s="228" t="s">
        <v>7771</v>
      </c>
      <c r="J26" s="228" t="s">
        <v>7772</v>
      </c>
      <c r="K26" s="228"/>
      <c r="L26" s="228"/>
      <c r="M26" s="228"/>
      <c r="N26" s="228"/>
      <c r="O26" s="228"/>
      <c r="P26" s="228"/>
      <c r="Q26" s="231" t="s">
        <v>4825</v>
      </c>
    </row>
    <row r="27" spans="1:17" ht="54.75" customHeight="1">
      <c r="A27" s="228" t="s">
        <v>2525</v>
      </c>
      <c r="B27" s="232" t="s">
        <v>2526</v>
      </c>
      <c r="C27" s="228" t="s">
        <v>3916</v>
      </c>
      <c r="D27" s="228" t="s">
        <v>2689</v>
      </c>
      <c r="E27" s="228" t="s">
        <v>2689</v>
      </c>
      <c r="F27" s="229" t="s">
        <v>5600</v>
      </c>
      <c r="G27" s="242">
        <v>306.60000000000002</v>
      </c>
      <c r="H27" s="234" t="s">
        <v>8418</v>
      </c>
      <c r="I27" s="228" t="s">
        <v>7771</v>
      </c>
      <c r="J27" s="228" t="s">
        <v>7772</v>
      </c>
      <c r="K27" s="228"/>
      <c r="L27" s="228"/>
      <c r="M27" s="228"/>
      <c r="N27" s="228"/>
      <c r="O27" s="228"/>
      <c r="P27" s="228"/>
      <c r="Q27" s="231" t="s">
        <v>4825</v>
      </c>
    </row>
    <row r="28" spans="1:17" ht="54.75" customHeight="1">
      <c r="A28" s="228" t="s">
        <v>2527</v>
      </c>
      <c r="B28" s="232" t="s">
        <v>2528</v>
      </c>
      <c r="C28" s="235" t="s">
        <v>3916</v>
      </c>
      <c r="D28" s="228" t="s">
        <v>1338</v>
      </c>
      <c r="E28" s="228" t="s">
        <v>1337</v>
      </c>
      <c r="F28" s="229" t="s">
        <v>5608</v>
      </c>
      <c r="G28" s="242">
        <v>587.52</v>
      </c>
      <c r="H28" s="234" t="s">
        <v>8418</v>
      </c>
      <c r="I28" s="228" t="s">
        <v>7771</v>
      </c>
      <c r="J28" s="228" t="s">
        <v>7772</v>
      </c>
      <c r="K28" s="228"/>
      <c r="L28" s="228"/>
      <c r="M28" s="228"/>
      <c r="N28" s="228"/>
      <c r="O28" s="228"/>
      <c r="P28" s="228"/>
      <c r="Q28" s="231" t="s">
        <v>4825</v>
      </c>
    </row>
    <row r="29" spans="1:17" ht="54.75" customHeight="1">
      <c r="A29" s="228" t="s">
        <v>2529</v>
      </c>
      <c r="B29" s="232" t="s">
        <v>2530</v>
      </c>
      <c r="C29" s="235" t="s">
        <v>3916</v>
      </c>
      <c r="D29" s="228" t="s">
        <v>1339</v>
      </c>
      <c r="E29" s="228" t="s">
        <v>1339</v>
      </c>
      <c r="F29" s="229" t="s">
        <v>5609</v>
      </c>
      <c r="G29" s="242">
        <v>76.650000000000006</v>
      </c>
      <c r="H29" s="234" t="s">
        <v>8418</v>
      </c>
      <c r="I29" s="228" t="s">
        <v>7771</v>
      </c>
      <c r="J29" s="228" t="s">
        <v>7772</v>
      </c>
      <c r="K29" s="228"/>
      <c r="L29" s="228"/>
      <c r="M29" s="228"/>
      <c r="N29" s="228"/>
      <c r="O29" s="228"/>
      <c r="P29" s="228"/>
      <c r="Q29" s="231" t="s">
        <v>4825</v>
      </c>
    </row>
    <row r="30" spans="1:17" ht="54.75" customHeight="1">
      <c r="A30" s="228" t="s">
        <v>2531</v>
      </c>
      <c r="B30" s="232" t="s">
        <v>2532</v>
      </c>
      <c r="C30" s="228" t="s">
        <v>3916</v>
      </c>
      <c r="D30" s="228" t="s">
        <v>1340</v>
      </c>
      <c r="E30" s="228" t="s">
        <v>1340</v>
      </c>
      <c r="F30" s="229" t="s">
        <v>5610</v>
      </c>
      <c r="G30" s="242">
        <v>51.1</v>
      </c>
      <c r="H30" s="234" t="s">
        <v>8418</v>
      </c>
      <c r="I30" s="228" t="s">
        <v>7771</v>
      </c>
      <c r="J30" s="228" t="s">
        <v>7772</v>
      </c>
      <c r="K30" s="228"/>
      <c r="L30" s="228"/>
      <c r="M30" s="228"/>
      <c r="N30" s="228"/>
      <c r="O30" s="228"/>
      <c r="P30" s="228"/>
      <c r="Q30" s="231" t="s">
        <v>4825</v>
      </c>
    </row>
    <row r="31" spans="1:17" ht="54.75" customHeight="1">
      <c r="A31" s="228" t="s">
        <v>445</v>
      </c>
      <c r="B31" s="232" t="s">
        <v>2533</v>
      </c>
      <c r="C31" s="228" t="s">
        <v>3916</v>
      </c>
      <c r="D31" s="228" t="s">
        <v>1341</v>
      </c>
      <c r="E31" s="228" t="s">
        <v>1341</v>
      </c>
      <c r="F31" s="229" t="s">
        <v>5611</v>
      </c>
      <c r="G31" s="242">
        <v>204.4</v>
      </c>
      <c r="H31" s="234" t="s">
        <v>8418</v>
      </c>
      <c r="I31" s="228" t="s">
        <v>7771</v>
      </c>
      <c r="J31" s="228" t="s">
        <v>7772</v>
      </c>
      <c r="K31" s="228"/>
      <c r="L31" s="228"/>
      <c r="M31" s="228"/>
      <c r="N31" s="228"/>
      <c r="O31" s="228"/>
      <c r="P31" s="228"/>
      <c r="Q31" s="231" t="s">
        <v>4825</v>
      </c>
    </row>
    <row r="32" spans="1:17" ht="54.75" customHeight="1">
      <c r="A32" s="228" t="s">
        <v>81</v>
      </c>
      <c r="B32" s="232" t="s">
        <v>82</v>
      </c>
      <c r="C32" s="228" t="s">
        <v>3916</v>
      </c>
      <c r="D32" s="228" t="s">
        <v>2690</v>
      </c>
      <c r="E32" s="228" t="s">
        <v>83</v>
      </c>
      <c r="F32" s="229" t="s">
        <v>5612</v>
      </c>
      <c r="G32" s="242">
        <v>36.42</v>
      </c>
      <c r="H32" s="234" t="s">
        <v>8418</v>
      </c>
      <c r="I32" s="228" t="s">
        <v>7771</v>
      </c>
      <c r="J32" s="228" t="s">
        <v>7772</v>
      </c>
      <c r="K32" s="228"/>
      <c r="L32" s="228"/>
      <c r="M32" s="228"/>
      <c r="N32" s="228"/>
      <c r="O32" s="228"/>
      <c r="P32" s="228"/>
      <c r="Q32" s="231" t="s">
        <v>4825</v>
      </c>
    </row>
    <row r="33" spans="1:17" ht="54.75" customHeight="1">
      <c r="A33" s="228" t="s">
        <v>1828</v>
      </c>
      <c r="B33" s="228" t="s">
        <v>1829</v>
      </c>
      <c r="C33" s="233" t="s">
        <v>3916</v>
      </c>
      <c r="D33" s="228" t="s">
        <v>1830</v>
      </c>
      <c r="E33" s="228" t="s">
        <v>1831</v>
      </c>
      <c r="F33" s="229" t="s">
        <v>5613</v>
      </c>
      <c r="G33" s="242">
        <v>81.760000000000005</v>
      </c>
      <c r="H33" s="234">
        <v>1</v>
      </c>
      <c r="I33" s="228" t="s">
        <v>7771</v>
      </c>
      <c r="J33" s="228" t="s">
        <v>7772</v>
      </c>
      <c r="K33" s="228"/>
      <c r="L33" s="228"/>
      <c r="M33" s="228"/>
      <c r="N33" s="228"/>
      <c r="O33" s="228"/>
      <c r="P33" s="228"/>
      <c r="Q33" s="231" t="s">
        <v>4825</v>
      </c>
    </row>
    <row r="34" spans="1:17" ht="54.75" customHeight="1">
      <c r="A34" s="228" t="s">
        <v>2448</v>
      </c>
      <c r="B34" s="232" t="s">
        <v>2449</v>
      </c>
      <c r="C34" s="233" t="s">
        <v>3916</v>
      </c>
      <c r="D34" s="228" t="s">
        <v>1833</v>
      </c>
      <c r="E34" s="228" t="s">
        <v>1834</v>
      </c>
      <c r="F34" s="229" t="s">
        <v>5614</v>
      </c>
      <c r="G34" s="242">
        <v>81.760000000000005</v>
      </c>
      <c r="H34" s="234">
        <v>1</v>
      </c>
      <c r="I34" s="228" t="s">
        <v>7771</v>
      </c>
      <c r="J34" s="228" t="s">
        <v>7772</v>
      </c>
      <c r="K34" s="228"/>
      <c r="L34" s="228"/>
      <c r="M34" s="228"/>
      <c r="N34" s="228"/>
      <c r="O34" s="228"/>
      <c r="P34" s="228"/>
      <c r="Q34" s="231" t="s">
        <v>4825</v>
      </c>
    </row>
    <row r="35" spans="1:17" ht="54.75" customHeight="1">
      <c r="A35" s="229" t="s">
        <v>5320</v>
      </c>
      <c r="B35" s="229" t="s">
        <v>3277</v>
      </c>
      <c r="C35" s="236" t="s">
        <v>3916</v>
      </c>
      <c r="D35" s="237" t="s">
        <v>3272</v>
      </c>
      <c r="E35" s="238" t="s">
        <v>3273</v>
      </c>
      <c r="F35" s="229"/>
      <c r="G35" s="241">
        <v>5000</v>
      </c>
      <c r="H35" s="239">
        <v>1</v>
      </c>
      <c r="I35" s="229" t="s">
        <v>7771</v>
      </c>
      <c r="J35" s="229" t="s">
        <v>7772</v>
      </c>
      <c r="K35" s="229"/>
      <c r="L35" s="229"/>
      <c r="M35" s="229"/>
      <c r="N35" s="229"/>
      <c r="O35" s="229"/>
      <c r="P35" s="229"/>
      <c r="Q35" s="231" t="s">
        <v>945</v>
      </c>
    </row>
    <row r="36" spans="1:17" ht="54.75" customHeight="1">
      <c r="A36" s="229" t="s">
        <v>3274</v>
      </c>
      <c r="B36" s="229" t="s">
        <v>3278</v>
      </c>
      <c r="C36" s="236" t="s">
        <v>3916</v>
      </c>
      <c r="D36" s="237" t="s">
        <v>3275</v>
      </c>
      <c r="E36" s="238" t="s">
        <v>3276</v>
      </c>
      <c r="F36" s="229"/>
      <c r="G36" s="241">
        <v>10000</v>
      </c>
      <c r="H36" s="239">
        <v>1</v>
      </c>
      <c r="I36" s="229" t="s">
        <v>7771</v>
      </c>
      <c r="J36" s="229" t="s">
        <v>7772</v>
      </c>
      <c r="K36" s="229"/>
      <c r="L36" s="229"/>
      <c r="M36" s="229"/>
      <c r="N36" s="229"/>
      <c r="O36" s="229"/>
      <c r="P36" s="229"/>
      <c r="Q36" s="231" t="s">
        <v>945</v>
      </c>
    </row>
    <row r="37" spans="1:17" ht="54.75" customHeight="1">
      <c r="A37" s="228" t="s">
        <v>7131</v>
      </c>
      <c r="B37" s="232" t="s">
        <v>6154</v>
      </c>
      <c r="C37" s="228" t="s">
        <v>4516</v>
      </c>
      <c r="D37" s="228" t="s">
        <v>7132</v>
      </c>
      <c r="E37" s="228" t="s">
        <v>233</v>
      </c>
      <c r="F37" s="229"/>
      <c r="G37" s="242">
        <v>175.76</v>
      </c>
      <c r="H37" s="230">
        <v>2</v>
      </c>
      <c r="I37" s="228" t="s">
        <v>7343</v>
      </c>
      <c r="J37" s="228" t="s">
        <v>7344</v>
      </c>
      <c r="K37" s="229" t="s">
        <v>7286</v>
      </c>
      <c r="L37" s="229" t="s">
        <v>7287</v>
      </c>
      <c r="M37" s="228"/>
      <c r="N37" s="228"/>
      <c r="O37" s="228"/>
      <c r="P37" s="228"/>
      <c r="Q37" s="231" t="s">
        <v>4826</v>
      </c>
    </row>
    <row r="38" spans="1:17" ht="54.75" customHeight="1">
      <c r="A38" s="228" t="s">
        <v>6764</v>
      </c>
      <c r="B38" s="232" t="s">
        <v>8248</v>
      </c>
      <c r="C38" s="228" t="s">
        <v>4519</v>
      </c>
      <c r="D38" s="228" t="s">
        <v>3550</v>
      </c>
      <c r="E38" s="229" t="s">
        <v>5615</v>
      </c>
      <c r="F38" s="229"/>
      <c r="G38" s="242">
        <v>8.9700000000000006</v>
      </c>
      <c r="H38" s="230" t="s">
        <v>8418</v>
      </c>
      <c r="I38" s="228" t="s">
        <v>2041</v>
      </c>
      <c r="J38" s="228" t="s">
        <v>2042</v>
      </c>
      <c r="K38" s="228"/>
      <c r="L38" s="228"/>
      <c r="M38" s="228"/>
      <c r="N38" s="228"/>
      <c r="O38" s="228"/>
      <c r="P38" s="228"/>
      <c r="Q38" s="231" t="s">
        <v>6614</v>
      </c>
    </row>
  </sheetData>
  <phoneticPr fontId="0"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dimension ref="A3:B62"/>
  <sheetViews>
    <sheetView topLeftCell="A34" workbookViewId="0">
      <selection activeCell="A129" sqref="A1:A65536"/>
    </sheetView>
  </sheetViews>
  <sheetFormatPr defaultRowHeight="12.75"/>
  <cols>
    <col min="1" max="1" width="75.42578125" customWidth="1"/>
    <col min="2" max="2" width="6" bestFit="1" customWidth="1"/>
  </cols>
  <sheetData>
    <row r="3" spans="1:2">
      <c r="A3" s="1" t="s">
        <v>3260</v>
      </c>
      <c r="B3" s="193"/>
    </row>
    <row r="4" spans="1:2">
      <c r="A4" s="1" t="s">
        <v>7471</v>
      </c>
      <c r="B4" s="193" t="s">
        <v>8028</v>
      </c>
    </row>
    <row r="5" spans="1:2">
      <c r="A5" s="3" t="s">
        <v>6614</v>
      </c>
      <c r="B5" s="194">
        <v>1</v>
      </c>
    </row>
    <row r="6" spans="1:2">
      <c r="A6" s="195" t="s">
        <v>3259</v>
      </c>
      <c r="B6" s="196"/>
    </row>
    <row r="7" spans="1:2">
      <c r="A7" s="2" t="s">
        <v>3235</v>
      </c>
      <c r="B7" s="97">
        <v>1</v>
      </c>
    </row>
    <row r="9" spans="1:2">
      <c r="A9" s="243" t="s">
        <v>3263</v>
      </c>
    </row>
    <row r="10" spans="1:2">
      <c r="A10" s="1" t="s">
        <v>1757</v>
      </c>
      <c r="B10" s="193"/>
    </row>
    <row r="11" spans="1:2">
      <c r="A11" s="1" t="s">
        <v>499</v>
      </c>
      <c r="B11" s="193" t="s">
        <v>8028</v>
      </c>
    </row>
    <row r="12" spans="1:2">
      <c r="A12" s="3" t="s">
        <v>6614</v>
      </c>
      <c r="B12" s="194">
        <v>2</v>
      </c>
    </row>
    <row r="13" spans="1:2">
      <c r="A13" s="195" t="s">
        <v>7091</v>
      </c>
      <c r="B13" s="196">
        <v>1</v>
      </c>
    </row>
    <row r="14" spans="1:2">
      <c r="A14" s="195" t="s">
        <v>945</v>
      </c>
      <c r="B14" s="196">
        <v>2</v>
      </c>
    </row>
    <row r="15" spans="1:2">
      <c r="A15" s="195" t="s">
        <v>4826</v>
      </c>
      <c r="B15" s="196">
        <v>2</v>
      </c>
    </row>
    <row r="16" spans="1:2">
      <c r="A16" s="195" t="s">
        <v>4825</v>
      </c>
      <c r="B16" s="196">
        <v>30</v>
      </c>
    </row>
    <row r="17" spans="1:2">
      <c r="A17" s="2" t="s">
        <v>3235</v>
      </c>
      <c r="B17" s="97">
        <v>37</v>
      </c>
    </row>
    <row r="19" spans="1:2">
      <c r="A19" s="243" t="s">
        <v>3264</v>
      </c>
    </row>
    <row r="20" spans="1:2">
      <c r="A20" s="1" t="s">
        <v>3261</v>
      </c>
      <c r="B20" s="193"/>
    </row>
    <row r="21" spans="1:2">
      <c r="A21" s="1" t="s">
        <v>4818</v>
      </c>
      <c r="B21" s="193" t="s">
        <v>8028</v>
      </c>
    </row>
    <row r="22" spans="1:2">
      <c r="A22" s="3" t="s">
        <v>4819</v>
      </c>
      <c r="B22" s="194">
        <v>19</v>
      </c>
    </row>
    <row r="23" spans="1:2">
      <c r="A23" s="195" t="s">
        <v>945</v>
      </c>
      <c r="B23" s="196">
        <v>1</v>
      </c>
    </row>
    <row r="24" spans="1:2">
      <c r="A24" s="195" t="s">
        <v>7191</v>
      </c>
      <c r="B24" s="196">
        <v>102</v>
      </c>
    </row>
    <row r="25" spans="1:2">
      <c r="A25" s="195" t="s">
        <v>4834</v>
      </c>
      <c r="B25" s="196">
        <v>1</v>
      </c>
    </row>
    <row r="26" spans="1:2">
      <c r="A26" s="195" t="s">
        <v>3259</v>
      </c>
      <c r="B26" s="196"/>
    </row>
    <row r="27" spans="1:2">
      <c r="A27" s="2" t="s">
        <v>3235</v>
      </c>
      <c r="B27" s="97">
        <v>123</v>
      </c>
    </row>
    <row r="29" spans="1:2">
      <c r="A29" s="243" t="s">
        <v>3265</v>
      </c>
    </row>
    <row r="30" spans="1:2">
      <c r="A30" s="1" t="s">
        <v>3262</v>
      </c>
      <c r="B30" s="193"/>
    </row>
    <row r="31" spans="1:2">
      <c r="A31" s="1" t="s">
        <v>78</v>
      </c>
      <c r="B31" s="193" t="s">
        <v>8028</v>
      </c>
    </row>
    <row r="32" spans="1:2">
      <c r="A32" s="3" t="s">
        <v>6628</v>
      </c>
      <c r="B32" s="194">
        <v>1909</v>
      </c>
    </row>
    <row r="33" spans="1:2">
      <c r="A33" s="195" t="s">
        <v>79</v>
      </c>
      <c r="B33" s="196">
        <v>2</v>
      </c>
    </row>
    <row r="34" spans="1:2">
      <c r="A34" s="2" t="s">
        <v>3235</v>
      </c>
      <c r="B34" s="97">
        <v>1911</v>
      </c>
    </row>
    <row r="36" spans="1:2">
      <c r="A36" s="243" t="s">
        <v>3267</v>
      </c>
    </row>
    <row r="37" spans="1:2">
      <c r="A37" s="1" t="s">
        <v>3266</v>
      </c>
      <c r="B37" s="193"/>
    </row>
    <row r="38" spans="1:2">
      <c r="A38" s="1" t="s">
        <v>2446</v>
      </c>
      <c r="B38" s="193" t="s">
        <v>8028</v>
      </c>
    </row>
    <row r="39" spans="1:2">
      <c r="A39" s="3" t="s">
        <v>2447</v>
      </c>
      <c r="B39" s="194">
        <v>6</v>
      </c>
    </row>
    <row r="40" spans="1:2">
      <c r="A40" s="195" t="s">
        <v>945</v>
      </c>
      <c r="B40" s="196">
        <v>3</v>
      </c>
    </row>
    <row r="41" spans="1:2">
      <c r="A41" s="2" t="s">
        <v>3235</v>
      </c>
      <c r="B41" s="97">
        <v>9</v>
      </c>
    </row>
    <row r="43" spans="1:2">
      <c r="A43" s="243" t="s">
        <v>3269</v>
      </c>
    </row>
    <row r="44" spans="1:2">
      <c r="A44" s="1" t="s">
        <v>3268</v>
      </c>
      <c r="B44" s="193"/>
    </row>
    <row r="45" spans="1:2">
      <c r="A45" s="1" t="s">
        <v>4263</v>
      </c>
      <c r="B45" s="193" t="s">
        <v>8028</v>
      </c>
    </row>
    <row r="46" spans="1:2">
      <c r="A46" s="3" t="s">
        <v>2060</v>
      </c>
      <c r="B46" s="194">
        <v>2</v>
      </c>
    </row>
    <row r="47" spans="1:2">
      <c r="A47" s="195" t="s">
        <v>4264</v>
      </c>
      <c r="B47" s="196">
        <v>6</v>
      </c>
    </row>
    <row r="48" spans="1:2">
      <c r="A48" s="195" t="s">
        <v>4446</v>
      </c>
      <c r="B48" s="196">
        <v>1</v>
      </c>
    </row>
    <row r="49" spans="1:2">
      <c r="A49" s="195" t="s">
        <v>6614</v>
      </c>
      <c r="B49" s="196">
        <v>7</v>
      </c>
    </row>
    <row r="50" spans="1:2">
      <c r="A50" s="195" t="s">
        <v>2242</v>
      </c>
      <c r="B50" s="196">
        <v>5</v>
      </c>
    </row>
    <row r="51" spans="1:2">
      <c r="A51" s="195" t="s">
        <v>6836</v>
      </c>
      <c r="B51" s="196">
        <v>13</v>
      </c>
    </row>
    <row r="52" spans="1:2">
      <c r="A52" s="195" t="s">
        <v>945</v>
      </c>
      <c r="B52" s="196">
        <v>29</v>
      </c>
    </row>
    <row r="53" spans="1:2">
      <c r="A53" s="195" t="s">
        <v>2318</v>
      </c>
      <c r="B53" s="196">
        <v>1</v>
      </c>
    </row>
    <row r="54" spans="1:2">
      <c r="A54" s="195" t="s">
        <v>2058</v>
      </c>
      <c r="B54" s="196">
        <v>7</v>
      </c>
    </row>
    <row r="55" spans="1:2">
      <c r="A55" s="195" t="s">
        <v>2059</v>
      </c>
      <c r="B55" s="196">
        <v>2</v>
      </c>
    </row>
    <row r="56" spans="1:2">
      <c r="A56" s="2" t="s">
        <v>3235</v>
      </c>
      <c r="B56" s="97">
        <v>73</v>
      </c>
    </row>
    <row r="58" spans="1:2">
      <c r="A58" s="243" t="s">
        <v>3271</v>
      </c>
    </row>
    <row r="59" spans="1:2">
      <c r="A59" s="1" t="s">
        <v>3270</v>
      </c>
      <c r="B59" s="193"/>
    </row>
    <row r="60" spans="1:2">
      <c r="A60" s="1" t="s">
        <v>5448</v>
      </c>
      <c r="B60" s="193" t="s">
        <v>8028</v>
      </c>
    </row>
    <row r="61" spans="1:2">
      <c r="A61" s="3" t="s">
        <v>945</v>
      </c>
      <c r="B61" s="194">
        <v>22</v>
      </c>
    </row>
    <row r="62" spans="1:2">
      <c r="A62" s="2" t="s">
        <v>3235</v>
      </c>
      <c r="B62" s="97">
        <v>22</v>
      </c>
    </row>
  </sheetData>
  <phoneticPr fontId="0" type="noConversion"/>
  <pageMargins left="0.75" right="0.75" top="1" bottom="1" header="0.5" footer="0.5"/>
  <pageSetup paperSize="9" orientation="portrait" r:id="rId8"/>
  <headerFooter alignWithMargins="0"/>
</worksheet>
</file>

<file path=xl/worksheets/sheet8.xml><?xml version="1.0" encoding="utf-8"?>
<worksheet xmlns="http://schemas.openxmlformats.org/spreadsheetml/2006/main" xmlns:r="http://schemas.openxmlformats.org/officeDocument/2006/relationships">
  <dimension ref="A1:B16"/>
  <sheetViews>
    <sheetView workbookViewId="0">
      <selection activeCell="A129" sqref="A1:A65536"/>
    </sheetView>
  </sheetViews>
  <sheetFormatPr defaultRowHeight="12.75"/>
  <sheetData>
    <row r="1" spans="1:2">
      <c r="B1" s="294" t="s">
        <v>8970</v>
      </c>
    </row>
    <row r="2" spans="1:2">
      <c r="B2" s="294" t="s">
        <v>8971</v>
      </c>
    </row>
    <row r="3" spans="1:2">
      <c r="A3" s="294" t="s">
        <v>8972</v>
      </c>
      <c r="B3" s="294"/>
    </row>
    <row r="4" spans="1:2">
      <c r="B4" s="294" t="s">
        <v>1730</v>
      </c>
    </row>
    <row r="5" spans="1:2">
      <c r="B5" s="294" t="s">
        <v>8974</v>
      </c>
    </row>
    <row r="6" spans="1:2">
      <c r="B6" s="294" t="s">
        <v>8975</v>
      </c>
    </row>
    <row r="7" spans="1:2">
      <c r="B7" s="294" t="s">
        <v>8976</v>
      </c>
    </row>
    <row r="8" spans="1:2">
      <c r="B8" s="294" t="s">
        <v>8977</v>
      </c>
    </row>
    <row r="9" spans="1:2">
      <c r="B9" s="294" t="s">
        <v>8885</v>
      </c>
    </row>
    <row r="10" spans="1:2">
      <c r="B10" s="294" t="s">
        <v>8973</v>
      </c>
    </row>
    <row r="11" spans="1:2">
      <c r="B11" s="294" t="s">
        <v>1450</v>
      </c>
    </row>
    <row r="14" spans="1:2">
      <c r="A14" s="294" t="s">
        <v>8978</v>
      </c>
    </row>
    <row r="15" spans="1:2">
      <c r="A15" s="294" t="s">
        <v>8979</v>
      </c>
    </row>
    <row r="16" spans="1:2">
      <c r="A16" s="294" t="s">
        <v>8980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12"/>
  <sheetViews>
    <sheetView workbookViewId="0">
      <selection activeCell="B12" sqref="B12"/>
    </sheetView>
  </sheetViews>
  <sheetFormatPr defaultRowHeight="12.75"/>
  <cols>
    <col min="1" max="1" width="13.140625" customWidth="1"/>
    <col min="2" max="2" width="79.42578125" customWidth="1"/>
  </cols>
  <sheetData>
    <row r="1" spans="1:2">
      <c r="A1" s="294" t="s">
        <v>9142</v>
      </c>
      <c r="B1" s="294" t="s">
        <v>9143</v>
      </c>
    </row>
    <row r="2" spans="1:2">
      <c r="B2" s="294" t="s">
        <v>9144</v>
      </c>
    </row>
    <row r="3" spans="1:2">
      <c r="B3" s="294" t="s">
        <v>9145</v>
      </c>
    </row>
    <row r="4" spans="1:2">
      <c r="B4" s="294" t="s">
        <v>9159</v>
      </c>
    </row>
    <row r="5" spans="1:2">
      <c r="A5" t="s">
        <v>8885</v>
      </c>
      <c r="B5" t="s">
        <v>9156</v>
      </c>
    </row>
    <row r="7" spans="1:2">
      <c r="B7" t="s">
        <v>9157</v>
      </c>
    </row>
    <row r="8" spans="1:2">
      <c r="B8" s="338" t="s">
        <v>9162</v>
      </c>
    </row>
    <row r="9" spans="1:2" ht="89.25">
      <c r="B9" s="339" t="s">
        <v>9163</v>
      </c>
    </row>
    <row r="12" spans="1:2">
      <c r="B12" t="s">
        <v>9158</v>
      </c>
    </row>
  </sheetData>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21</vt:i4>
      </vt:variant>
      <vt:variant>
        <vt:lpstr>Intervalli denominati</vt:lpstr>
      </vt:variant>
      <vt:variant>
        <vt:i4>3</vt:i4>
      </vt:variant>
    </vt:vector>
  </HeadingPairs>
  <TitlesOfParts>
    <vt:vector size="24" baseType="lpstr">
      <vt:lpstr>TariDM 1996</vt:lpstr>
      <vt:lpstr>TarDM 1996-</vt:lpstr>
      <vt:lpstr>TarEuro_da01_2002</vt:lpstr>
      <vt:lpstr>TARIFF_legenda e MEMO</vt:lpstr>
      <vt:lpstr>MODIF 1.9.2007</vt:lpstr>
      <vt:lpstr>MODIF 1.5.2009</vt:lpstr>
      <vt:lpstr>riep </vt:lpstr>
      <vt:lpstr>MEMO MODIF NT</vt:lpstr>
      <vt:lpstr>MEMO agg NT</vt:lpstr>
      <vt:lpstr>quantità max</vt:lpstr>
      <vt:lpstr>riep dgr 4605 e 4716 genn 2013</vt:lpstr>
      <vt:lpstr>DGR 4605 prestDuplic+24201</vt:lpstr>
      <vt:lpstr>riep dgr 301 19-6-2013</vt:lpstr>
      <vt:lpstr>Nomenclatore Tariffario</vt:lpstr>
      <vt:lpstr>legenda note</vt:lpstr>
      <vt:lpstr>MAC</vt:lpstr>
      <vt:lpstr>NPI prestazioni non tariffate</vt:lpstr>
      <vt:lpstr>riep dgr 937 dic 2010</vt:lpstr>
      <vt:lpstr>riep dgr 621 ott 2010</vt:lpstr>
      <vt:lpstr>riep dgr 11270  febb 2010</vt:lpstr>
      <vt:lpstr>Foglio1</vt:lpstr>
      <vt:lpstr>MAC!Titoli_stampa</vt:lpstr>
      <vt:lpstr>'NPI prestazioni non tariffate'!Titoli_stampa</vt:lpstr>
      <vt:lpstr>TarEuro_da01_2002!Titoli_stampa</vt:lpstr>
    </vt:vector>
  </TitlesOfParts>
  <Company>Regione Lombardia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Regione Lombardia</dc:creator>
  <cp:lastModifiedBy>luciano-101813</cp:lastModifiedBy>
  <cp:lastPrinted>2016-01-14T10:03:28Z</cp:lastPrinted>
  <dcterms:created xsi:type="dcterms:W3CDTF">2003-01-22T17:32:33Z</dcterms:created>
  <dcterms:modified xsi:type="dcterms:W3CDTF">2021-05-14T08:01:50Z</dcterms:modified>
</cp:coreProperties>
</file>